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tables/table2.xml" ContentType="application/vnd.openxmlformats-officedocument.spreadsheetml.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A6353ACB-BDB8-435F-9646-AED23AEC1175}"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1-Frequency Testing" sheetId="37" r:id="rId4"/>
    <sheet name="Control-1-OE-Frequency test-Act" sheetId="36" state="hidden" r:id="rId5"/>
    <sheet name="Control-1-OE-Frequency test" sheetId="34" state="hidden" r:id="rId6"/>
    <sheet name="Control-1-Frequency " sheetId="33" state="hidden" r:id="rId7"/>
    <sheet name="Control 2" sheetId="28" state="hidden" r:id="rId8"/>
    <sheet name="Control 3" sheetId="29" state="hidden" r:id="rId9"/>
    <sheet name="Control 4" sheetId="30" state="hidden" r:id="rId10"/>
    <sheet name="Control 5" sheetId="31" state="hidden" r:id="rId11"/>
    <sheet name="Notes" sheetId="22" r:id="rId12"/>
  </sheets>
  <definedNames>
    <definedName name="_xlnm._FilterDatabase" localSheetId="3" hidden="1">'Control-1-Frequency Testing'!$G$24:$J$26</definedName>
    <definedName name="AS2DocOpenMode" hidden="1">"AS2DocumentEdit"</definedName>
    <definedName name="_xlnm.Print_Area" localSheetId="2">'Control 1'!$A$1:$R$242</definedName>
    <definedName name="_xlnm.Print_Area" localSheetId="7">'Control 2'!$A$1:$R$256</definedName>
    <definedName name="_xlnm.Print_Area" localSheetId="8">'Control 3'!$A$1:$R$256</definedName>
    <definedName name="_xlnm.Print_Area" localSheetId="9">'Control 4'!$A$1:$R$256</definedName>
    <definedName name="_xlnm.Print_Area" localSheetId="10">'Control 5'!$A$1:$R$256</definedName>
    <definedName name="_xlnm.Print_Area" localSheetId="3">'Control-1-Frequency Testing'!$A$1:$J$26</definedName>
    <definedName name="_xlnm.Print_Area" localSheetId="1">'Executive Summary'!$A$1:$F$43</definedName>
    <definedName name="_xlnm.Print_Area" localSheetId="0">Instructions!$B$1:$I$23</definedName>
    <definedName name="_xlnm.Print_Area" localSheetId="11">Notes!$B$1:$I$39</definedName>
    <definedName name="TextRefCopyRangeCount" hidden="1">31</definedName>
  </definedNames>
  <calcPr calcId="191029"/>
</workbook>
</file>

<file path=xl/calcChain.xml><?xml version="1.0" encoding="utf-8"?>
<calcChain xmlns="http://schemas.openxmlformats.org/spreadsheetml/2006/main">
  <c r="E3" i="1" l="1"/>
  <c r="J27" i="37"/>
  <c r="C16" i="37" s="1"/>
  <c r="E27" i="37"/>
  <c r="C15" i="37" s="1"/>
  <c r="D16" i="37"/>
  <c r="D15" i="37"/>
  <c r="E15" i="37" l="1"/>
  <c r="E16" i="37"/>
  <c r="E1807" i="36"/>
  <c r="C5" i="36" s="1"/>
  <c r="E5" i="36" s="1"/>
  <c r="J221" i="36"/>
  <c r="C6" i="36" s="1"/>
  <c r="E6" i="36" s="1"/>
  <c r="J221" i="34" l="1"/>
  <c r="C6" i="34" s="1"/>
  <c r="E6" i="34" s="1"/>
  <c r="E1807" i="34"/>
  <c r="C5" i="34" s="1"/>
  <c r="E5" i="34" s="1"/>
  <c r="D1796" i="33"/>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A25" i="15" l="1"/>
  <c r="A16" i="15"/>
  <c r="A89" i="15" l="1"/>
  <c r="B107" i="15" l="1"/>
  <c r="B94" i="15"/>
  <c r="B213" i="15" l="1"/>
  <c r="O213"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<sst xmlns="http://schemas.openxmlformats.org/spreadsheetml/2006/main" count="5196" uniqueCount="950">
  <si>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</si>
  <si>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</si>
  <si>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</si>
  <si>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</si>
  <si>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</si>
  <si>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</si>
  <si>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</si>
  <si>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</si>
  <si>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</si>
  <si>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</si>
  <si>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</si>
  <si>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</si>
  <si>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</si>
  <si>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</si>
  <si>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</si>
  <si>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</si>
  <si>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</si>
  <si>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</si>
  <si>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</si>
  <si>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</si>
  <si>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</si>
  <si>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</si>
  <si>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</si>
  <si>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</si>
  <si>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</si>
  <si>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</si>
  <si>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</si>
  <si>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</si>
  <si>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</si>
  <si>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</si>
  <si>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</si>
  <si>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</si>
  <si>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</si>
  <si>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</si>
  <si>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</si>
  <si>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</si>
  <si>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</si>
  <si>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</si>
  <si>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</si>
  <si>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</si>
  <si>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</si>
  <si>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</si>
  <si>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</si>
  <si>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</si>
  <si>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</si>
  <si>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</si>
  <si>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</si>
  <si>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</si>
  <si>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</si>
  <si>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</si>
  <si>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</si>
  <si>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</si>
  <si>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</si>
  <si>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</si>
  <si>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</si>
  <si>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</si>
  <si>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</si>
  <si>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</si>
  <si>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</si>
  <si>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</si>
  <si>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</si>
  <si>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</si>
  <si>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</si>
  <si>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</si>
  <si>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</si>
  <si>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</si>
  <si>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</si>
  <si>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</si>
  <si>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</si>
  <si>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</si>
  <si>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</si>
  <si>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</si>
  <si>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</si>
  <si>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</si>
  <si>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</si>
  <si>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</si>
  <si>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</si>
  <si>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</si>
  <si>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</si>
  <si>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</si>
  <si>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</si>
  <si>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</si>
  <si>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</si>
  <si>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</si>
  <si>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</si>
  <si>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</si>
  <si>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</si>
  <si>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</si>
  <si>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</si>
  <si>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</si>
  <si>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</si>
  <si>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</si>
  <si>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</si>
  <si>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</si>
  <si>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</si>
  <si>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</si>
  <si>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</si>
  <si>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</si>
  <si>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</si>
  <si>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</si>
  <si>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</si>
  <si>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</si>
  <si>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</si>
  <si>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</si>
  <si>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</si>
  <si>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</si>
  <si>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</si>
  <si>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</si>
  <si>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</si>
  <si>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</si>
  <si>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</si>
  <si>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</si>
  <si>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</si>
  <si>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</si>
  <si>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</si>
  <si>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</si>
  <si>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</si>
  <si>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</si>
  <si>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</si>
  <si>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</si>
  <si>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</si>
  <si>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</si>
  <si>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</si>
  <si>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</si>
  <si>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</si>
  <si>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</si>
  <si>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</si>
  <si>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</si>
  <si>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</si>
  <si>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</si>
  <si>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</si>
  <si>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</si>
  <si>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</si>
  <si>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</si>
  <si>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</si>
  <si>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</si>
  <si>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</si>
  <si>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</si>
  <si>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</si>
  <si>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</si>
  <si>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</si>
  <si>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</si>
  <si>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</si>
  <si>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</si>
  <si>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</si>
  <si>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</si>
  <si>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</si>
  <si>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</si>
  <si>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</si>
  <si>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</si>
  <si>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</si>
  <si>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</si>
  <si>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</si>
  <si>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</si>
  <si>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</si>
  <si>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</si>
  <si>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</si>
  <si>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</si>
  <si>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</si>
  <si>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</si>
  <si>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</si>
  <si>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</si>
  <si>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</si>
  <si>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</si>
  <si>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</si>
  <si>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</si>
  <si>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</si>
  <si>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</si>
  <si>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</si>
  <si>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</si>
  <si>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</si>
  <si>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</si>
  <si>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</si>
  <si>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</si>
  <si>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</si>
  <si>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</si>
  <si>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</si>
  <si>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</si>
  <si>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</si>
  <si>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</si>
  <si>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</si>
  <si>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</si>
  <si>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</si>
  <si>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</si>
  <si>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</si>
  <si>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</si>
  <si>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</si>
  <si>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</si>
  <si>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</si>
  <si>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</si>
  <si>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2018000002</t>
  </si>
  <si>
    <t>2018000001</t>
  </si>
  <si>
    <t>2018000003</t>
  </si>
  <si>
    <t>2018000004</t>
  </si>
  <si>
    <t>2018000005</t>
  </si>
  <si>
    <t>2018000006</t>
  </si>
  <si>
    <t>2018000009</t>
  </si>
  <si>
    <t>2018000010</t>
  </si>
  <si>
    <t>2018000007</t>
  </si>
  <si>
    <t>2018000008</t>
  </si>
  <si>
    <t>2018000011</t>
  </si>
  <si>
    <t>2018000042</t>
  </si>
  <si>
    <t>2018000013</t>
  </si>
  <si>
    <t>2018000012</t>
  </si>
  <si>
    <t>2018000019</t>
  </si>
  <si>
    <t>2018000021</t>
  </si>
  <si>
    <t>2018000022</t>
  </si>
  <si>
    <t>2018000023</t>
  </si>
  <si>
    <t>2018000024</t>
  </si>
  <si>
    <t>2018000025</t>
  </si>
  <si>
    <t>2018000028</t>
  </si>
  <si>
    <t>2018000043</t>
  </si>
  <si>
    <t>2018000026</t>
  </si>
  <si>
    <t>2018000014</t>
  </si>
  <si>
    <t>2018000015</t>
  </si>
  <si>
    <t>2018000016</t>
  </si>
  <si>
    <t>2018000031</t>
  </si>
  <si>
    <t>2018000018</t>
  </si>
  <si>
    <t>2018000029</t>
  </si>
  <si>
    <t>2018000017</t>
  </si>
  <si>
    <t>2018000030</t>
  </si>
  <si>
    <t>2018000032</t>
  </si>
  <si>
    <t>2018000046</t>
  </si>
  <si>
    <t>2018000027</t>
  </si>
  <si>
    <t>2018000033</t>
  </si>
  <si>
    <t>2018000039</t>
  </si>
  <si>
    <t>2018000041</t>
  </si>
  <si>
    <t>2018000034</t>
  </si>
  <si>
    <t>2018000035</t>
  </si>
  <si>
    <t>2018000037</t>
  </si>
  <si>
    <t>2018000038</t>
  </si>
  <si>
    <t>2018000045</t>
  </si>
  <si>
    <t>2018000047</t>
  </si>
  <si>
    <t>2018000040</t>
  </si>
  <si>
    <t>2018000036</t>
  </si>
  <si>
    <t>2018000044</t>
  </si>
  <si>
    <t>2018000049</t>
  </si>
  <si>
    <t>2018000048</t>
  </si>
  <si>
    <t>2018000050</t>
  </si>
  <si>
    <t>2018000055</t>
  </si>
  <si>
    <t>2018000056</t>
  </si>
  <si>
    <t>2018000052</t>
  </si>
  <si>
    <t>2018000053</t>
  </si>
  <si>
    <t>2018000057</t>
  </si>
  <si>
    <t>2018000058</t>
  </si>
  <si>
    <t>2018000059</t>
  </si>
  <si>
    <t>2018000060</t>
  </si>
  <si>
    <t>2018000061</t>
  </si>
  <si>
    <t>2018000062</t>
  </si>
  <si>
    <t>2018000072</t>
  </si>
  <si>
    <t>2018000065</t>
  </si>
  <si>
    <t>2018000066</t>
  </si>
  <si>
    <t>2008000000</t>
  </si>
  <si>
    <t>2018000054</t>
  </si>
  <si>
    <t>2018000051</t>
  </si>
  <si>
    <t>2018000064</t>
  </si>
  <si>
    <t>2018000073</t>
  </si>
  <si>
    <t>2018000063</t>
  </si>
  <si>
    <t>2018000071</t>
  </si>
  <si>
    <t>2018000067</t>
  </si>
  <si>
    <t>2018000068</t>
  </si>
  <si>
    <t>2018000069</t>
  </si>
  <si>
    <t>2018000076</t>
  </si>
  <si>
    <t>2018000078</t>
  </si>
  <si>
    <t>2018000070</t>
  </si>
  <si>
    <t>2018000074</t>
  </si>
  <si>
    <t>2018000075</t>
  </si>
  <si>
    <t>2018000077</t>
  </si>
  <si>
    <t>2018000079</t>
  </si>
  <si>
    <t>2018000080</t>
  </si>
  <si>
    <t>2018000081</t>
  </si>
  <si>
    <t>2018000082</t>
  </si>
  <si>
    <t>2018000083</t>
  </si>
  <si>
    <t>2018000085</t>
  </si>
  <si>
    <t>2018000086</t>
  </si>
  <si>
    <t>2018000084</t>
  </si>
  <si>
    <t>2018000087</t>
  </si>
  <si>
    <t>2018000104</t>
  </si>
  <si>
    <t>2018000092</t>
  </si>
  <si>
    <t>2018000090</t>
  </si>
  <si>
    <t>2018000091</t>
  </si>
  <si>
    <t>2018000088</t>
  </si>
  <si>
    <t>2018000089</t>
  </si>
  <si>
    <t>2018000096</t>
  </si>
  <si>
    <t>2018000093</t>
  </si>
  <si>
    <t>2018000098</t>
  </si>
  <si>
    <t>2018000099</t>
  </si>
  <si>
    <t>2018000100</t>
  </si>
  <si>
    <t>2018000094</t>
  </si>
  <si>
    <t>2018000095</t>
  </si>
  <si>
    <t>2018000097</t>
  </si>
  <si>
    <t>2018000101</t>
  </si>
  <si>
    <t>2018000105</t>
  </si>
  <si>
    <t>2018000106</t>
  </si>
  <si>
    <t>2018000109</t>
  </si>
  <si>
    <t>2018000112</t>
  </si>
  <si>
    <t>2018000102</t>
  </si>
  <si>
    <t>2018000103</t>
  </si>
  <si>
    <t>2018000107</t>
  </si>
  <si>
    <t>2018000110</t>
  </si>
  <si>
    <t>2018000108</t>
  </si>
  <si>
    <t>2018000111</t>
  </si>
  <si>
    <t>2018000127</t>
  </si>
  <si>
    <t>2018000118</t>
  </si>
  <si>
    <t>2018000114</t>
  </si>
  <si>
    <t>2018000128</t>
  </si>
  <si>
    <t>2018000113</t>
  </si>
  <si>
    <t>2018000115</t>
  </si>
  <si>
    <t>2018000116</t>
  </si>
  <si>
    <t>2018000117</t>
  </si>
  <si>
    <t>2018000129</t>
  </si>
  <si>
    <t>2018000119</t>
  </si>
  <si>
    <t>2018000121</t>
  </si>
  <si>
    <t>2018000130</t>
  </si>
  <si>
    <t>2018000120</t>
  </si>
  <si>
    <t>2018000122</t>
  </si>
  <si>
    <t>2018000123</t>
  </si>
  <si>
    <t>2018000124</t>
  </si>
  <si>
    <t>2018000125</t>
  </si>
  <si>
    <t>2018000131</t>
  </si>
  <si>
    <t>2018000126</t>
  </si>
  <si>
    <t>2018000132</t>
  </si>
  <si>
    <t>2008000003</t>
  </si>
  <si>
    <t>2008000004</t>
  </si>
  <si>
    <t>2018000140</t>
  </si>
  <si>
    <t>2018000134</t>
  </si>
  <si>
    <t>2018000135</t>
  </si>
  <si>
    <t>2018000136</t>
  </si>
  <si>
    <t>2018000142</t>
  </si>
  <si>
    <t>2018000141</t>
  </si>
  <si>
    <t>2018000143</t>
  </si>
  <si>
    <t>2018000138</t>
  </si>
  <si>
    <t>2018000139</t>
  </si>
  <si>
    <t>2018000133</t>
  </si>
  <si>
    <t>2018000137</t>
  </si>
  <si>
    <t>2018000144</t>
  </si>
  <si>
    <t>2018000145</t>
  </si>
  <si>
    <t>2018000146</t>
  </si>
  <si>
    <t>2018000148</t>
  </si>
  <si>
    <t>2018000153</t>
  </si>
  <si>
    <t>2008000005</t>
  </si>
  <si>
    <t>2018000147</t>
  </si>
  <si>
    <t>2018000149</t>
  </si>
  <si>
    <t>2018000150</t>
  </si>
  <si>
    <t>2018000151</t>
  </si>
  <si>
    <t>2018000152</t>
  </si>
  <si>
    <t>2018000154</t>
  </si>
  <si>
    <t>2018000155</t>
  </si>
  <si>
    <t>2018000156</t>
  </si>
  <si>
    <t>2008000006</t>
  </si>
  <si>
    <t>2008000007</t>
  </si>
  <si>
    <t>2018000164</t>
  </si>
  <si>
    <t>2018000157</t>
  </si>
  <si>
    <t>2018000158</t>
  </si>
  <si>
    <t>2018000159</t>
  </si>
  <si>
    <t>2018000160</t>
  </si>
  <si>
    <t>2018000161</t>
  </si>
  <si>
    <t>2018000162</t>
  </si>
  <si>
    <t>2018000163</t>
  </si>
  <si>
    <t>2018000165</t>
  </si>
  <si>
    <t>2018000166</t>
  </si>
  <si>
    <t>2018000167</t>
  </si>
  <si>
    <t>2018000168</t>
  </si>
  <si>
    <t>2018000169</t>
  </si>
  <si>
    <t>2018000171</t>
  </si>
  <si>
    <t>2018000175</t>
  </si>
  <si>
    <t>2018000170</t>
  </si>
  <si>
    <t>2018000172</t>
  </si>
  <si>
    <t>2018000173</t>
  </si>
  <si>
    <t>2018000174</t>
  </si>
  <si>
    <t>2018000183</t>
  </si>
  <si>
    <t>2018000176</t>
  </si>
  <si>
    <t>2018000184</t>
  </si>
  <si>
    <t>2018000177</t>
  </si>
  <si>
    <t>2018000178</t>
  </si>
  <si>
    <t>2018000179</t>
  </si>
  <si>
    <t>2018000180</t>
  </si>
  <si>
    <t>2018000181</t>
  </si>
  <si>
    <t>2018000190</t>
  </si>
  <si>
    <t>2018000197</t>
  </si>
  <si>
    <t>2018000182</t>
  </si>
  <si>
    <t>2018000185</t>
  </si>
  <si>
    <t>2018000186</t>
  </si>
  <si>
    <t>2018000192</t>
  </si>
  <si>
    <t>2018000187</t>
  </si>
  <si>
    <t>2018000191</t>
  </si>
  <si>
    <t>2018000195</t>
  </si>
  <si>
    <t>2008000011</t>
  </si>
  <si>
    <t>2018000188</t>
  </si>
  <si>
    <t>2018000189</t>
  </si>
  <si>
    <t>2018000193</t>
  </si>
  <si>
    <t>2018000194</t>
  </si>
  <si>
    <t>2018000205</t>
  </si>
  <si>
    <t>2018000208</t>
  </si>
  <si>
    <t>2018000210</t>
  </si>
  <si>
    <t>2018000196</t>
  </si>
  <si>
    <t>2018000198</t>
  </si>
  <si>
    <t>2018000199</t>
  </si>
  <si>
    <t>2018000202</t>
  </si>
  <si>
    <t>2018000206</t>
  </si>
  <si>
    <t>2018000200</t>
  </si>
  <si>
    <t>2018000203</t>
  </si>
  <si>
    <t>2018000204</t>
  </si>
  <si>
    <t>2018000207</t>
  </si>
  <si>
    <t>2018000209</t>
  </si>
  <si>
    <t>2018000211</t>
  </si>
  <si>
    <t>2018000216</t>
  </si>
  <si>
    <t>2018000201</t>
  </si>
  <si>
    <t>2018000212</t>
  </si>
  <si>
    <t>2018000213</t>
  </si>
  <si>
    <t>2018000214</t>
  </si>
  <si>
    <t>2018000215</t>
  </si>
  <si>
    <t>2018000223</t>
  </si>
  <si>
    <t>2018000217</t>
  </si>
  <si>
    <t>2018000218</t>
  </si>
  <si>
    <t>2018000219</t>
  </si>
  <si>
    <t>2018000222</t>
  </si>
  <si>
    <t>2018000224</t>
  </si>
  <si>
    <t>2018000220</t>
  </si>
  <si>
    <t>2018000221</t>
  </si>
  <si>
    <t>2018000225</t>
  </si>
  <si>
    <t>2018000226</t>
  </si>
  <si>
    <t>2018000228</t>
  </si>
  <si>
    <t>2018000250</t>
  </si>
  <si>
    <t>2018000229</t>
  </si>
  <si>
    <t>2018000241</t>
  </si>
  <si>
    <t>2018000227</t>
  </si>
  <si>
    <t>2018000232</t>
  </si>
  <si>
    <t>2018000234</t>
  </si>
  <si>
    <t>2018000236</t>
  </si>
  <si>
    <t>2018000248</t>
  </si>
  <si>
    <t>2018000230</t>
  </si>
  <si>
    <t>2018000233</t>
  </si>
  <si>
    <t>2018000235</t>
  </si>
  <si>
    <t>2018000237</t>
  </si>
  <si>
    <t>2018000239</t>
  </si>
  <si>
    <t>2018000240</t>
  </si>
  <si>
    <t>2018000242</t>
  </si>
  <si>
    <t>2018000244</t>
  </si>
  <si>
    <t>2018000245</t>
  </si>
  <si>
    <t>2018000246</t>
  </si>
  <si>
    <t>2018000249</t>
  </si>
  <si>
    <t>2018000267</t>
  </si>
  <si>
    <t>2018000269</t>
  </si>
  <si>
    <t>2018000271</t>
  </si>
  <si>
    <t>2018000272</t>
  </si>
  <si>
    <t>2018000231</t>
  </si>
  <si>
    <t>2018000243</t>
  </si>
  <si>
    <t>2018000247</t>
  </si>
  <si>
    <t>2018000238</t>
  </si>
  <si>
    <t>2018000265</t>
  </si>
  <si>
    <t>2018000266</t>
  </si>
  <si>
    <t>2018000254</t>
  </si>
  <si>
    <t>2018000251</t>
  </si>
  <si>
    <t>2018000252</t>
  </si>
  <si>
    <t>2018000253</t>
  </si>
  <si>
    <t>2018000255</t>
  </si>
  <si>
    <t>2018000256</t>
  </si>
  <si>
    <t>2018000260</t>
  </si>
  <si>
    <t>2018000261</t>
  </si>
  <si>
    <t>2018000263</t>
  </si>
  <si>
    <t>2018000264</t>
  </si>
  <si>
    <t>2018000270</t>
  </si>
  <si>
    <t>2018000268</t>
  </si>
  <si>
    <t>2018000284</t>
  </si>
  <si>
    <t>2018000285</t>
  </si>
  <si>
    <t>2018000286</t>
  </si>
  <si>
    <t>2018000288</t>
  </si>
  <si>
    <t>2018000258</t>
  </si>
  <si>
    <t>2018000257</t>
  </si>
  <si>
    <t>2018000259</t>
  </si>
  <si>
    <t>2018000273</t>
  </si>
  <si>
    <t>2018000280</t>
  </si>
  <si>
    <t>2018000281</t>
  </si>
  <si>
    <t>2018000262</t>
  </si>
  <si>
    <t>2018000274</t>
  </si>
  <si>
    <t>2018000275</t>
  </si>
  <si>
    <t>2018000276</t>
  </si>
  <si>
    <t>2018000277</t>
  </si>
  <si>
    <t>2018000278</t>
  </si>
  <si>
    <t>2018000279</t>
  </si>
  <si>
    <t>2018000282</t>
  </si>
  <si>
    <t>2018000283</t>
  </si>
  <si>
    <t>2018000287</t>
  </si>
  <si>
    <t>2008000013</t>
  </si>
  <si>
    <t>2018000291</t>
  </si>
  <si>
    <t>2018000292</t>
  </si>
  <si>
    <t>2018000293</t>
  </si>
  <si>
    <t>2018000294</t>
  </si>
  <si>
    <t>2018000295</t>
  </si>
  <si>
    <t>2018000296</t>
  </si>
  <si>
    <t>2018000301</t>
  </si>
  <si>
    <t>2018000290</t>
  </si>
  <si>
    <t>2018000297</t>
  </si>
  <si>
    <t>2018000298</t>
  </si>
  <si>
    <t>2018000299</t>
  </si>
  <si>
    <t>2018000302</t>
  </si>
  <si>
    <t>2018000304</t>
  </si>
  <si>
    <t>2018000305</t>
  </si>
  <si>
    <t>2018000306</t>
  </si>
  <si>
    <t>2018000309</t>
  </si>
  <si>
    <t>2018000334</t>
  </si>
  <si>
    <t>2018000335</t>
  </si>
  <si>
    <t>2018000300</t>
  </si>
  <si>
    <t>2018000289</t>
  </si>
  <si>
    <t>2018000333</t>
  </si>
  <si>
    <t>2018000321</t>
  </si>
  <si>
    <t>2018000322</t>
  </si>
  <si>
    <t>2018000323</t>
  </si>
  <si>
    <t>2018000324</t>
  </si>
  <si>
    <t>2018000325</t>
  </si>
  <si>
    <t>2018000326</t>
  </si>
  <si>
    <t>2018000353</t>
  </si>
  <si>
    <t>2018000303</t>
  </si>
  <si>
    <t>2018000328</t>
  </si>
  <si>
    <t>2018000337</t>
  </si>
  <si>
    <t>2018000308</t>
  </si>
  <si>
    <t>2018000310</t>
  </si>
  <si>
    <t>2018000329</t>
  </si>
  <si>
    <t>2018000330</t>
  </si>
  <si>
    <t>2018000307</t>
  </si>
  <si>
    <t>2018000312</t>
  </si>
  <si>
    <t>2018000313</t>
  </si>
  <si>
    <t>2018000314</t>
  </si>
  <si>
    <t>2018000315</t>
  </si>
  <si>
    <t>2018000316</t>
  </si>
  <si>
    <t>2018000317</t>
  </si>
  <si>
    <t>2018000318</t>
  </si>
  <si>
    <t>2018000319</t>
  </si>
  <si>
    <t>2018000320</t>
  </si>
  <si>
    <t>2018000342</t>
  </si>
  <si>
    <t>2018000343</t>
  </si>
  <si>
    <t>2018000354</t>
  </si>
  <si>
    <t>2008000014</t>
  </si>
  <si>
    <t>2018000327</t>
  </si>
  <si>
    <t>2018000331</t>
  </si>
  <si>
    <t>2018000332</t>
  </si>
  <si>
    <t>2018000340</t>
  </si>
  <si>
    <t>2018000341</t>
  </si>
  <si>
    <t>2018000344</t>
  </si>
  <si>
    <t>2018000345</t>
  </si>
  <si>
    <t>2018000346</t>
  </si>
  <si>
    <t>2018000347</t>
  </si>
  <si>
    <t>2018000355</t>
  </si>
  <si>
    <t>2018000356</t>
  </si>
  <si>
    <t>2018000357</t>
  </si>
  <si>
    <t>2018000362</t>
  </si>
  <si>
    <t>2018000311</t>
  </si>
  <si>
    <t>2018000381</t>
  </si>
  <si>
    <t>2018000336</t>
  </si>
  <si>
    <t>2018000348</t>
  </si>
  <si>
    <t>2018000367</t>
  </si>
  <si>
    <t>2018000338</t>
  </si>
  <si>
    <t>2018000349</t>
  </si>
  <si>
    <t>2018000350</t>
  </si>
  <si>
    <t>2018000351</t>
  </si>
  <si>
    <t>2018000352</t>
  </si>
  <si>
    <t>2018000358</t>
  </si>
  <si>
    <t>2018000359</t>
  </si>
  <si>
    <t>2018000360</t>
  </si>
  <si>
    <t>2018000361</t>
  </si>
  <si>
    <t>2018000363</t>
  </si>
  <si>
    <t>2018000339</t>
  </si>
  <si>
    <t>2018000364</t>
  </si>
  <si>
    <t>2018000366</t>
  </si>
  <si>
    <t>2018000365</t>
  </si>
  <si>
    <t>2018000373</t>
  </si>
  <si>
    <t>2018000374</t>
  </si>
  <si>
    <t>2018000377</t>
  </si>
  <si>
    <t>2018000378</t>
  </si>
  <si>
    <t>2018000379</t>
  </si>
  <si>
    <t>2018000388</t>
  </si>
  <si>
    <t>2018000368</t>
  </si>
  <si>
    <t>2018000369</t>
  </si>
  <si>
    <t>2018000370</t>
  </si>
  <si>
    <t>2018000371</t>
  </si>
  <si>
    <t>2018000372</t>
  </si>
  <si>
    <t>2018000382</t>
  </si>
  <si>
    <t>2018000376</t>
  </si>
  <si>
    <t>2018000386</t>
  </si>
  <si>
    <t>2018000387</t>
  </si>
  <si>
    <t>2018000389</t>
  </si>
  <si>
    <t>2018000391</t>
  </si>
  <si>
    <t>2018000392</t>
  </si>
  <si>
    <t>2018000375</t>
  </si>
  <si>
    <t>2018000380</t>
  </si>
  <si>
    <t>2018000393</t>
  </si>
  <si>
    <t>2018000402</t>
  </si>
  <si>
    <t>2018000383</t>
  </si>
  <si>
    <t>2018000384</t>
  </si>
  <si>
    <t>2018000385</t>
  </si>
  <si>
    <t>2018000390</t>
  </si>
  <si>
    <t>2018000399</t>
  </si>
  <si>
    <t>2018000394</t>
  </si>
  <si>
    <t>2008000015</t>
  </si>
  <si>
    <t>2018000395</t>
  </si>
  <si>
    <t>2018000396</t>
  </si>
  <si>
    <t>2018000397</t>
  </si>
  <si>
    <t>2018000400</t>
  </si>
  <si>
    <t>2018000403</t>
  </si>
  <si>
    <t>2018000404</t>
  </si>
  <si>
    <t>2018000398</t>
  </si>
  <si>
    <t>2018000405</t>
  </si>
  <si>
    <t>2018000408</t>
  </si>
  <si>
    <t>2018000416</t>
  </si>
  <si>
    <t>2018000497</t>
  </si>
  <si>
    <t>2018000401</t>
  </si>
  <si>
    <t>2018000406</t>
  </si>
  <si>
    <t>2018000407</t>
  </si>
  <si>
    <t>2018000410</t>
  </si>
  <si>
    <t>2018000426</t>
  </si>
  <si>
    <t>2018000409</t>
  </si>
  <si>
    <t>2018000411</t>
  </si>
  <si>
    <t>2018000412</t>
  </si>
  <si>
    <t>2018000413</t>
  </si>
  <si>
    <t>2018000414</t>
  </si>
  <si>
    <t>2018000417</t>
  </si>
  <si>
    <t>2018000418</t>
  </si>
  <si>
    <t>2018000419</t>
  </si>
  <si>
    <t>2018000470</t>
  </si>
  <si>
    <t>2018000415</t>
  </si>
  <si>
    <t>2018000440</t>
  </si>
  <si>
    <t>2018000447</t>
  </si>
  <si>
    <t>2018000448</t>
  </si>
  <si>
    <t>2018000449</t>
  </si>
  <si>
    <t>2018000420</t>
  </si>
  <si>
    <t>2018000421</t>
  </si>
  <si>
    <t>2018000424</t>
  </si>
  <si>
    <t>2018000425</t>
  </si>
  <si>
    <t>2018000427</t>
  </si>
  <si>
    <t>2018000428</t>
  </si>
  <si>
    <t>2018000481</t>
  </si>
  <si>
    <t>2018000482</t>
  </si>
  <si>
    <t>2018000483</t>
  </si>
  <si>
    <t>2018000422</t>
  </si>
  <si>
    <t>2018000423</t>
  </si>
  <si>
    <t>2018000439</t>
  </si>
  <si>
    <t>2018000442</t>
  </si>
  <si>
    <t>2018000443</t>
  </si>
  <si>
    <t>2018000444</t>
  </si>
  <si>
    <t>2018000445</t>
  </si>
  <si>
    <t>2018000446</t>
  </si>
  <si>
    <t>2018000452</t>
  </si>
  <si>
    <t>2018000457</t>
  </si>
  <si>
    <t>2018000458</t>
  </si>
  <si>
    <t>2018000431</t>
  </si>
  <si>
    <t>2018000432</t>
  </si>
  <si>
    <t>2018000433</t>
  </si>
  <si>
    <t>2018000434</t>
  </si>
  <si>
    <t>2018000435</t>
  </si>
  <si>
    <t>2018000436</t>
  </si>
  <si>
    <t>2018000437</t>
  </si>
  <si>
    <t>2018000438</t>
  </si>
  <si>
    <t>2018000450</t>
  </si>
  <si>
    <t>2018000451</t>
  </si>
  <si>
    <t>2018000453</t>
  </si>
  <si>
    <t>2018000454</t>
  </si>
  <si>
    <t>2018000455</t>
  </si>
  <si>
    <t>2018000456</t>
  </si>
  <si>
    <t>2018000459</t>
  </si>
  <si>
    <t>2018000460</t>
  </si>
  <si>
    <t>2018000469</t>
  </si>
  <si>
    <t>2018000478</t>
  </si>
  <si>
    <t>2018000479</t>
  </si>
  <si>
    <t>2018000480</t>
  </si>
  <si>
    <t>2018000429</t>
  </si>
  <si>
    <t>2018000430</t>
  </si>
  <si>
    <t>2018000441</t>
  </si>
  <si>
    <t>2018000468</t>
  </si>
  <si>
    <t>2018000461</t>
  </si>
  <si>
    <t>2018000462</t>
  </si>
  <si>
    <t>2018000463</t>
  </si>
  <si>
    <t>2018000464</t>
  </si>
  <si>
    <t>2018000465</t>
  </si>
  <si>
    <t>2018000466</t>
  </si>
  <si>
    <t>2018000467</t>
  </si>
  <si>
    <t>2018000472</t>
  </si>
  <si>
    <t>2018000473</t>
  </si>
  <si>
    <t>2018000474</t>
  </si>
  <si>
    <t>2018000488</t>
  </si>
  <si>
    <t>2018000495</t>
  </si>
  <si>
    <t>2018000471</t>
  </si>
  <si>
    <t>2018000475</t>
  </si>
  <si>
    <t>2018000476</t>
  </si>
  <si>
    <t>2018000477</t>
  </si>
  <si>
    <t>2018000498</t>
  </si>
  <si>
    <t>2018000484</t>
  </si>
  <si>
    <t>2018000485</t>
  </si>
  <si>
    <t>2018000486</t>
  </si>
  <si>
    <t>2018000489</t>
  </si>
  <si>
    <t>2018000490</t>
  </si>
  <si>
    <t>2018000491</t>
  </si>
  <si>
    <t>2018000492</t>
  </si>
  <si>
    <t>2018000493</t>
  </si>
  <si>
    <t>2018000494</t>
  </si>
  <si>
    <t>2018000499</t>
  </si>
  <si>
    <t>2018000500</t>
  </si>
  <si>
    <t>2018000502</t>
  </si>
  <si>
    <t>2018000506</t>
  </si>
  <si>
    <t>2018000487</t>
  </si>
  <si>
    <t>2018000496</t>
  </si>
  <si>
    <t>2018000501</t>
  </si>
  <si>
    <t>2018000503</t>
  </si>
  <si>
    <t>2018000504</t>
  </si>
  <si>
    <t>2018000505</t>
  </si>
  <si>
    <t>2008000016</t>
  </si>
  <si>
    <t>2008000017</t>
  </si>
  <si>
    <t>2018000507</t>
  </si>
  <si>
    <t>2018000508</t>
  </si>
  <si>
    <t>2018000509</t>
  </si>
  <si>
    <t>2018000510</t>
  </si>
  <si>
    <t>2018000511</t>
  </si>
  <si>
    <t>2018000515</t>
  </si>
  <si>
    <t>2018000516</t>
  </si>
  <si>
    <t>2018000513</t>
  </si>
  <si>
    <t>2018000512</t>
  </si>
  <si>
    <t>2018000514</t>
  </si>
  <si>
    <t>2018000521</t>
  </si>
  <si>
    <t>2018000524</t>
  </si>
  <si>
    <t>2018000525</t>
  </si>
  <si>
    <t>2018000526</t>
  </si>
  <si>
    <t>2018000527</t>
  </si>
  <si>
    <t>2018000528</t>
  </si>
  <si>
    <t>2018000529</t>
  </si>
  <si>
    <t>2018000530</t>
  </si>
  <si>
    <t>2018000531</t>
  </si>
  <si>
    <t>2018000517</t>
  </si>
  <si>
    <t>2018000518</t>
  </si>
  <si>
    <t>2018000519</t>
  </si>
  <si>
    <t>2018000520</t>
  </si>
  <si>
    <t>2018000522</t>
  </si>
  <si>
    <t>2018000523</t>
  </si>
  <si>
    <t>2018000532</t>
  </si>
  <si>
    <t>2018000536</t>
  </si>
  <si>
    <t>2018000537</t>
  </si>
  <si>
    <t>2018000538</t>
  </si>
  <si>
    <t>2018000541</t>
  </si>
  <si>
    <t>2018000542</t>
  </si>
  <si>
    <t>2018000543</t>
  </si>
  <si>
    <t>2018000540</t>
  </si>
  <si>
    <t>2018000544</t>
  </si>
  <si>
    <t>2018000545</t>
  </si>
  <si>
    <t>2018000534</t>
  </si>
  <si>
    <t>2018000535</t>
  </si>
  <si>
    <t>2018000533</t>
  </si>
  <si>
    <t>2018000539</t>
  </si>
  <si>
    <t>2018000546</t>
  </si>
  <si>
    <t>2018000547</t>
  </si>
  <si>
    <t>2018000549</t>
  </si>
  <si>
    <t>2018000550</t>
  </si>
  <si>
    <t>2018000559</t>
  </si>
  <si>
    <t>2018000560</t>
  </si>
  <si>
    <t>2018000561</t>
  </si>
  <si>
    <t>2018000562</t>
  </si>
  <si>
    <t>2018000563</t>
  </si>
  <si>
    <t>2018000572</t>
  </si>
  <si>
    <t>2018000576</t>
  </si>
  <si>
    <t>2018000548</t>
  </si>
  <si>
    <t>2018000551</t>
  </si>
  <si>
    <t>2018000564</t>
  </si>
  <si>
    <t>2018000565</t>
  </si>
  <si>
    <t>2018000566</t>
  </si>
  <si>
    <t>2018000571</t>
  </si>
  <si>
    <t>2018000573</t>
  </si>
  <si>
    <t>2018000574</t>
  </si>
  <si>
    <t>2018000577</t>
  </si>
  <si>
    <t>2018000578</t>
  </si>
  <si>
    <t>2018000579</t>
  </si>
  <si>
    <t>2018000580</t>
  </si>
  <si>
    <t>2018000581</t>
  </si>
  <si>
    <t>2018000582</t>
  </si>
  <si>
    <t>2018000553</t>
  </si>
  <si>
    <t>2018000554</t>
  </si>
  <si>
    <t>2018000555</t>
  </si>
  <si>
    <t>2018000556</t>
  </si>
  <si>
    <t>2018000567</t>
  </si>
  <si>
    <t>2018000603</t>
  </si>
  <si>
    <t>2018000557</t>
  </si>
  <si>
    <t>2018000558</t>
  </si>
  <si>
    <t>2018000568</t>
  </si>
  <si>
    <t>2018000569</t>
  </si>
  <si>
    <t>2018000575</t>
  </si>
  <si>
    <t>2018000552</t>
  </si>
  <si>
    <t>2018000570</t>
  </si>
  <si>
    <t>2018000584</t>
  </si>
  <si>
    <t>2018000585</t>
  </si>
  <si>
    <t>2018000586</t>
  </si>
  <si>
    <t>2018000587</t>
  </si>
  <si>
    <t>2018000588</t>
  </si>
  <si>
    <t>2018000589</t>
  </si>
  <si>
    <t>2018000590</t>
  </si>
  <si>
    <t>2018000591</t>
  </si>
  <si>
    <t>2018000592</t>
  </si>
  <si>
    <t>2018000593</t>
  </si>
  <si>
    <t>2018000597</t>
  </si>
  <si>
    <t>2018000604</t>
  </si>
  <si>
    <t>2018000605</t>
  </si>
  <si>
    <t>2018000606</t>
  </si>
  <si>
    <t>2018000607</t>
  </si>
  <si>
    <t>2018000608</t>
  </si>
  <si>
    <t>2018000612</t>
  </si>
  <si>
    <t>2018000613</t>
  </si>
  <si>
    <t>2018000594</t>
  </si>
  <si>
    <t>2018000595</t>
  </si>
  <si>
    <t>2018000598</t>
  </si>
  <si>
    <t>2018000599</t>
  </si>
  <si>
    <t>2018000600</t>
  </si>
  <si>
    <t>2018000601</t>
  </si>
  <si>
    <t>2018000602</t>
  </si>
  <si>
    <t>2018000614</t>
  </si>
  <si>
    <t>2018000596</t>
  </si>
  <si>
    <t>2018000609</t>
  </si>
  <si>
    <t>2018000615</t>
  </si>
  <si>
    <t>2018000616</t>
  </si>
  <si>
    <t>2018000617</t>
  </si>
  <si>
    <t>2018000618</t>
  </si>
  <si>
    <t>2018000622</t>
  </si>
  <si>
    <t>2018000623</t>
  </si>
  <si>
    <t>2018000619</t>
  </si>
  <si>
    <t>2018000610</t>
  </si>
  <si>
    <t>2018000611</t>
  </si>
  <si>
    <t>2018000620</t>
  </si>
  <si>
    <t>2018000635</t>
  </si>
  <si>
    <t>2018000621</t>
  </si>
  <si>
    <t>2018000625</t>
  </si>
  <si>
    <t>2018000627</t>
  </si>
  <si>
    <t>2018000628</t>
  </si>
  <si>
    <t>2018000632</t>
  </si>
  <si>
    <t>2018000633</t>
  </si>
  <si>
    <t>2018000634</t>
  </si>
  <si>
    <t>2018000624</t>
  </si>
  <si>
    <t>2018000629</t>
  </si>
  <si>
    <t>2018000630</t>
  </si>
  <si>
    <t>2018000626</t>
  </si>
  <si>
    <t>2018000631</t>
  </si>
  <si>
    <t>2018000636</t>
  </si>
  <si>
    <t>2018000637</t>
  </si>
  <si>
    <t>2018000640</t>
  </si>
  <si>
    <t>2018000641</t>
  </si>
  <si>
    <t>2018000644</t>
  </si>
  <si>
    <t>2018000638</t>
  </si>
  <si>
    <t>2018000645</t>
  </si>
  <si>
    <t>2018000642</t>
  </si>
  <si>
    <t>2018000643</t>
  </si>
  <si>
    <t>2018000646</t>
  </si>
  <si>
    <t>2018000648</t>
  </si>
  <si>
    <t>2018000639</t>
  </si>
  <si>
    <t>2018000647</t>
  </si>
  <si>
    <t>2018000649</t>
  </si>
  <si>
    <t>2018000650</t>
  </si>
  <si>
    <t>2018000651</t>
  </si>
  <si>
    <t>2018000652</t>
  </si>
  <si>
    <t>2018000653</t>
  </si>
  <si>
    <t>2018000654</t>
  </si>
  <si>
    <t>2018000655</t>
  </si>
  <si>
    <t>2018000656</t>
  </si>
  <si>
    <t>2018000657</t>
  </si>
  <si>
    <t>2018000658</t>
  </si>
  <si>
    <t>2018000659</t>
  </si>
  <si>
    <t>2018000660</t>
  </si>
  <si>
    <t>2018000664</t>
  </si>
  <si>
    <t>2018000661</t>
  </si>
  <si>
    <t>2018000662</t>
  </si>
  <si>
    <t>2018000665</t>
  </si>
  <si>
    <t>2018000666</t>
  </si>
  <si>
    <t>2018000663</t>
  </si>
  <si>
    <t>2018000674</t>
  </si>
  <si>
    <t>2018000675</t>
  </si>
  <si>
    <t>2018000676</t>
  </si>
  <si>
    <t>2018000677</t>
  </si>
  <si>
    <t>2018000667</t>
  </si>
  <si>
    <t>2018000668</t>
  </si>
  <si>
    <t>2018000678</t>
  </si>
  <si>
    <t>2018000671</t>
  </si>
  <si>
    <t>2018000672</t>
  </si>
  <si>
    <t>2018000673</t>
  </si>
  <si>
    <t>2018000679</t>
  </si>
  <si>
    <t>2018000669</t>
  </si>
  <si>
    <t>2018000670</t>
  </si>
  <si>
    <t>2018000680</t>
  </si>
  <si>
    <t>2018000681</t>
  </si>
  <si>
    <t>2018000682</t>
  </si>
  <si>
    <t>2018000683</t>
  </si>
  <si>
    <t>2018000685</t>
  </si>
  <si>
    <t>2018000687</t>
  </si>
  <si>
    <t>2018000688</t>
  </si>
  <si>
    <t>2018000684</t>
  </si>
  <si>
    <t>2018000689</t>
  </si>
  <si>
    <t>2018000686</t>
  </si>
  <si>
    <t>2018000690</t>
  </si>
  <si>
    <t>2018000691</t>
  </si>
  <si>
    <t>2018000692</t>
  </si>
  <si>
    <t>2018000693</t>
  </si>
  <si>
    <t>2018000694</t>
  </si>
  <si>
    <t>2018000695</t>
  </si>
  <si>
    <t>2018000696</t>
  </si>
  <si>
    <t>2018000697</t>
  </si>
  <si>
    <t>2018000698</t>
  </si>
  <si>
    <t>2018000701</t>
  </si>
  <si>
    <t>2018000699</t>
  </si>
  <si>
    <t>2018000700</t>
  </si>
  <si>
    <t>2018000702</t>
  </si>
  <si>
    <t>2018000703</t>
  </si>
  <si>
    <t>Total population for OE</t>
  </si>
  <si>
    <t>Removed duplicates date</t>
  </si>
  <si>
    <t>Control tested</t>
  </si>
  <si>
    <t>Control tested at unique date</t>
  </si>
  <si>
    <t>Total unique days</t>
  </si>
  <si>
    <t>Total control tested</t>
  </si>
  <si>
    <t>Particulars</t>
  </si>
  <si>
    <t>Total controls in the 10 Months</t>
  </si>
  <si>
    <t>Total controls in unique days within 10 Months</t>
  </si>
  <si>
    <t>No. of controls</t>
  </si>
  <si>
    <t xml:space="preserve">Daily Controls frequency </t>
  </si>
  <si>
    <t>No. of days in the period (as on 30-Apr-21</t>
  </si>
  <si>
    <r>
      <t xml:space="preserve">Based on the above summary, we can assume that the control is performed </t>
    </r>
    <r>
      <rPr>
        <b/>
        <sz val="11"/>
        <color theme="1"/>
        <rFont val="Verdana"/>
        <family val="2"/>
        <scheme val="minor"/>
      </rPr>
      <t>"Many times per day"</t>
    </r>
    <r>
      <rPr>
        <sz val="11"/>
        <color theme="1"/>
        <rFont val="Verdana"/>
        <family val="2"/>
        <scheme val="minor"/>
      </rPr>
      <t xml:space="preserve"> and since the risk is significant with control reliance; risk associated with control is higher, our </t>
    </r>
    <r>
      <rPr>
        <b/>
        <sz val="11"/>
        <color theme="1"/>
        <rFont val="Verdana"/>
        <family val="2"/>
        <scheme val="minor"/>
      </rPr>
      <t>samples for control testing is 60</t>
    </r>
    <r>
      <rPr>
        <sz val="11"/>
        <color theme="1"/>
        <rFont val="Verdana"/>
        <family val="2"/>
        <scheme val="minor"/>
      </rPr>
      <t xml:space="preserve"> as per </t>
    </r>
    <r>
      <rPr>
        <b/>
        <sz val="11"/>
        <color theme="1"/>
        <rFont val="Verdana"/>
        <family val="2"/>
        <scheme val="minor"/>
      </rPr>
      <t>Figure 23001.2—Suggested sample sizes for inspection of documentation to support our inquiries for the purpose of testing the operating effectiveness of controls – Significant risks of material misstatement</t>
    </r>
  </si>
  <si>
    <t>Senior Manager Farhadul Islam Chowdhury prepares the documents and sends those to the Patuakhali consultancy firm for liaison with RJSC which are in turn reviewed by Company Secretary Pk Shaw.</t>
  </si>
  <si>
    <t>Shares may be alloted without following proper rules and regulations</t>
  </si>
  <si>
    <t>1. Board Meeting copy
2. AGM copy
3. Form-XV</t>
  </si>
  <si>
    <t>The control is performed every time the additional share is issued. Frequency and consistency of the control is appropriate.</t>
  </si>
  <si>
    <t>Investigation threshold is not applicable. Because, the documents are signed by the authorized person from the Registrar of Joint Stock representing the government.</t>
  </si>
  <si>
    <t>Nurul Faruk Hasan &amp; Co</t>
  </si>
  <si>
    <t>Chartered Accountants</t>
  </si>
  <si>
    <r>
      <rPr>
        <b/>
        <sz val="11"/>
        <color theme="1"/>
        <rFont val="Verdana"/>
        <family val="2"/>
        <scheme val="minor"/>
      </rPr>
      <t>Name of the Client:</t>
    </r>
    <r>
      <rPr>
        <sz val="11"/>
        <color theme="1"/>
        <rFont val="Verdana"/>
        <family val="2"/>
        <scheme val="minor"/>
      </rPr>
      <t xml:space="preserve"> Cospoliton Industries (Pvt) Ltd(CIPL)</t>
    </r>
  </si>
  <si>
    <t xml:space="preserve">Ref: </t>
  </si>
  <si>
    <t>Control-1-OE-Frequency Testing</t>
  </si>
  <si>
    <r>
      <rPr>
        <b/>
        <sz val="11"/>
        <color theme="1"/>
        <rFont val="Verdana"/>
        <family val="2"/>
        <scheme val="minor"/>
      </rPr>
      <t>Accounting Period:</t>
    </r>
    <r>
      <rPr>
        <sz val="11"/>
        <color theme="1"/>
        <rFont val="Verdana"/>
        <family val="2"/>
        <scheme val="minor"/>
      </rPr>
      <t xml:space="preserve"> 01 July 2020 to 30 June 2021</t>
    </r>
  </si>
  <si>
    <r>
      <rPr>
        <b/>
        <sz val="11"/>
        <color theme="1"/>
        <rFont val="Verdana"/>
        <family val="2"/>
        <scheme val="minor"/>
      </rPr>
      <t>Prepared by:</t>
    </r>
    <r>
      <rPr>
        <sz val="11"/>
        <color theme="1"/>
        <rFont val="Verdana"/>
        <family val="2"/>
        <scheme val="minor"/>
      </rPr>
      <t xml:space="preserve"> Syed Muhammad Ali </t>
    </r>
  </si>
  <si>
    <t xml:space="preserve">Date: </t>
  </si>
  <si>
    <r>
      <t>Reviewed by:</t>
    </r>
    <r>
      <rPr>
        <sz val="11"/>
        <color theme="1"/>
        <rFont val="Verdana"/>
        <family val="2"/>
        <scheme val="minor"/>
      </rPr>
      <t xml:space="preserve"> Mahdi Mohammad Mehrab</t>
    </r>
  </si>
  <si>
    <t xml:space="preserve">Further Reviewed by: </t>
  </si>
  <si>
    <r>
      <rPr>
        <b/>
        <sz val="11"/>
        <color theme="1"/>
        <rFont val="Verdana"/>
        <family val="2"/>
        <scheme val="minor"/>
      </rPr>
      <t>Subject:</t>
    </r>
    <r>
      <rPr>
        <sz val="11"/>
        <color theme="1"/>
        <rFont val="Verdana"/>
        <family val="2"/>
        <scheme val="minor"/>
      </rPr>
      <t xml:space="preserve"> Control-1-OE-Frequency Testing</t>
    </r>
  </si>
  <si>
    <t>Removed duplicate document no.</t>
  </si>
  <si>
    <t>Column1</t>
  </si>
  <si>
    <t>Column2</t>
  </si>
  <si>
    <t>Column3</t>
  </si>
  <si>
    <t>Removed duplicate date</t>
  </si>
  <si>
    <t>1493001776</t>
  </si>
  <si>
    <t>2003004100</t>
  </si>
  <si>
    <t xml:space="preserve">1. CIPL calls a Board Meeting to raise the fund through share capital and get Board approval accordingly;
2. They sent the application along with board approval copy to the related bank. Moreover, CIPL needs to get approval from Bangladesh Bank.
3. Subsequent to receiving all the approvals, CIPL receives the remittance from the promoters.
4. Following the received remittance, CIPL issues share certificate and encashment certificate.
5. Company applies to RJSC for the allotment of shares through form-XV which is prepared by Senior Manager Farhadul Islam Chowdhury. Attachments include Related Board Resolution copy, Encashment certificate and Share Certificate
6. After completing all the works, CIPL updates their Schedule X and sends to the RJSC
</t>
  </si>
  <si>
    <t>Valuation and allocation</t>
  </si>
  <si>
    <t>Senior Manager Farhadul Islam Chowdhury and Company Secretary Pk Shaw</t>
  </si>
  <si>
    <t>1. Senior Manager Farhadul Islam Chowdhury and Company Secretary Pk Shaw are the appropriate level of authority as per the bank's policy.
2. Senior Manager Farhadul Islam Chowdhury and Company Secretary Pk Shaw are competent and has the appropriate level of authority to perform the control effectively.  Experience &amp; qualification---
3. Manual control.</t>
  </si>
  <si>
    <t>1. Level of aggregation is low, control is performed every time there is any new issue of shares.
2. Predictability is high as the control owner is likely to be aware about the potential misstatement that may occur.</t>
  </si>
  <si>
    <t>1. Board Meeting Copy: This is the copy of the discussion point that went through the meeting and the additional issue of share is discussed there.
2. AGM Copy: The approval of issueing additional share needs to be passed with a majority vote from the shareholders and the only meeting where this issue of additional share is approved is the Annual General Meeting.
3. Form- XV: Return of Allotment which is prepared and submitted to RJSC containing detailed information of new share issue.</t>
  </si>
  <si>
    <r>
      <t>Documents:
1. Board Meeting copy
2. AGM copy
3. Form-XV
Valuation and allocation of Share Capital can be ensured by checking the Board Meeting copy, AGM copy &amp; Form-XV as the value and allotment of share issue can be cross-checked using these documents (</t>
    </r>
    <r>
      <rPr>
        <b/>
        <sz val="9"/>
        <rFont val="Verdana"/>
        <family val="2"/>
        <scheme val="minor"/>
      </rPr>
      <t>Valuation and allocation</t>
    </r>
    <r>
      <rPr>
        <sz val="9"/>
        <rFont val="Verdana"/>
        <family val="2"/>
        <scheme val="minor"/>
      </rPr>
      <t>)</t>
    </r>
  </si>
  <si>
    <t xml:space="preserve">Check the following design factors to verify the design appopriateness of the Control:
1. Collect the Board Discussion meeting minutes to check the approval of share allotment;
2. Collect the AGM copy in connection with Share allotment
3. Collect the approval from RJSC and Share return form-XV to check the amount and number of shares.
4. Collect the Share Certificates
</t>
  </si>
  <si>
    <t>We will check the opening balance of Share Capital and check  whether the closing balance of previous year is rightly carried forward as opening balance in the current year. Next, we will collect the Board Discussion meeting minutes to check the approval of share allotment and the AGM copy in connection with Share allotment.After that we will collect the approval from RJSC and Share return form-XV to check the amount and number of shares. Lastly we will conclude with the checking of the Share Certificates</t>
  </si>
  <si>
    <r>
      <t xml:space="preserve">1. The Nature and Materiality of Misstatements That the Control Is Intended to Prevent or Detect-Recognition of the number of shares may be misstated due to errors.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
    </r>
    <r>
      <rPr>
        <sz val="9"/>
        <color theme="1"/>
        <rFont val="Verdana"/>
        <family val="2"/>
        <scheme val="minor"/>
      </rPr>
      <t>The control is performed every time the additional share is issued.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</si>
  <si>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RS-09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</si>
</sst>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409]dd\-mmm\-yy;@"/>
  </numFmts>
  <fonts count="39"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1"/>
      <name val="Verdana"/>
      <family val="2"/>
      <scheme val="minor"/>
    </font>
    <font>
      <b/>
      <sz val="11"/>
      <color theme="0"/>
      <name val="Verdana"/>
      <family val="2"/>
      <scheme val="minor"/>
    </font>
    <font>
      <sz val="11"/>
      <color theme="0"/>
      <name val="Verdana"/>
      <family val="2"/>
      <scheme val="minor"/>
    </font>
    <font>
      <b/>
      <sz val="12"/>
      <color theme="1"/>
      <name val="Verdana"/>
      <family val="2"/>
      <scheme val="minor"/>
    </font>
    <font>
      <b/>
      <sz val="11"/>
      <color rgb="FFFF0000"/>
      <name val="Verdana"/>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0" tint="-0.14999847407452621"/>
        <bgColor theme="0" tint="-0.14999847407452621"/>
      </patternFill>
    </fill>
  </fills>
  <borders count="3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theme="1"/>
      </left>
      <right style="thin">
        <color theme="1"/>
      </right>
      <top style="thin">
        <color theme="1"/>
      </top>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43" fontId="34" fillId="0" borderId="0" applyFont="0" applyFill="0" applyBorder="0" applyAlignment="0" applyProtection="0"/>
  </cellStyleXfs>
  <cellXfs count="384">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20"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2"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164" fontId="33" fillId="0" borderId="24" xfId="0" applyNumberFormat="1" applyFont="1" applyBorder="1"/>
    <xf numFmtId="4" fontId="33" fillId="0" borderId="24" xfId="0" applyNumberFormat="1" applyFont="1" applyFill="1" applyBorder="1"/>
    <xf numFmtId="0" fontId="33" fillId="0" borderId="0" xfId="0" applyFont="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13" fillId="3"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165" fontId="0" fillId="0" borderId="0" xfId="7" applyNumberFormat="1" applyFont="1"/>
    <xf numFmtId="0" fontId="38" fillId="0" borderId="0" xfId="0" applyFont="1" applyAlignment="1">
      <alignment wrapText="1"/>
    </xf>
    <xf numFmtId="0" fontId="33" fillId="0" borderId="0" xfId="0" applyFont="1" applyAlignment="1">
      <alignment horizontal="right"/>
    </xf>
    <xf numFmtId="15" fontId="0" fillId="0" borderId="0" xfId="0" applyNumberFormat="1" applyAlignment="1">
      <alignment horizontal="left"/>
    </xf>
    <xf numFmtId="2" fontId="0" fillId="0" borderId="24" xfId="0" applyNumberFormat="1" applyBorder="1"/>
    <xf numFmtId="15" fontId="0" fillId="0" borderId="0" xfId="0" applyNumberFormat="1"/>
    <xf numFmtId="0" fontId="35" fillId="14" borderId="0" xfId="0" applyFont="1" applyFill="1"/>
    <xf numFmtId="0" fontId="36" fillId="14" borderId="0" xfId="0" applyFont="1" applyFill="1"/>
    <xf numFmtId="0" fontId="36" fillId="15" borderId="0" xfId="0" applyFont="1" applyFill="1"/>
    <xf numFmtId="0" fontId="0" fillId="15" borderId="24" xfId="0" applyFill="1" applyBorder="1" applyAlignment="1">
      <alignment vertical="top" wrapText="1"/>
    </xf>
    <xf numFmtId="164" fontId="0" fillId="12" borderId="30" xfId="0" applyNumberFormat="1" applyFill="1" applyBorder="1" applyAlignment="1">
      <alignment vertical="top" wrapText="1"/>
    </xf>
    <xf numFmtId="0" fontId="0" fillId="12" borderId="30" xfId="0" applyFill="1" applyBorder="1" applyAlignment="1">
      <alignment vertical="top" wrapText="1"/>
    </xf>
    <xf numFmtId="0" fontId="0" fillId="12" borderId="22" xfId="0" applyFill="1" applyBorder="1" applyAlignment="1">
      <alignment vertical="top" wrapText="1"/>
    </xf>
    <xf numFmtId="14" fontId="0" fillId="0" borderId="0" xfId="0" applyNumberFormat="1" applyAlignment="1">
      <alignment horizontal="right" vertical="top"/>
    </xf>
    <xf numFmtId="0" fontId="0" fillId="0" borderId="0" xfId="0" applyAlignment="1">
      <alignment vertical="top"/>
    </xf>
    <xf numFmtId="4" fontId="0" fillId="0" borderId="0" xfId="0" applyNumberFormat="1" applyAlignment="1">
      <alignment horizontal="right" vertical="top"/>
    </xf>
    <xf numFmtId="0" fontId="0" fillId="15" borderId="0" xfId="0" applyFill="1"/>
    <xf numFmtId="14" fontId="0" fillId="16" borderId="38" xfId="0" applyNumberFormat="1" applyFont="1" applyFill="1" applyBorder="1" applyAlignment="1">
      <alignment horizontal="right" vertical="top"/>
    </xf>
    <xf numFmtId="0" fontId="0" fillId="16" borderId="38" xfId="0" applyFont="1" applyFill="1" applyBorder="1" applyAlignment="1">
      <alignment vertical="top"/>
    </xf>
    <xf numFmtId="4" fontId="0" fillId="16" borderId="38" xfId="0" applyNumberFormat="1" applyFont="1" applyFill="1" applyBorder="1" applyAlignment="1">
      <alignment horizontal="right" vertical="top"/>
    </xf>
    <xf numFmtId="0" fontId="0" fillId="0" borderId="28" xfId="0" applyBorder="1"/>
    <xf numFmtId="166" fontId="0" fillId="0" borderId="38" xfId="0" applyNumberFormat="1" applyFont="1" applyBorder="1" applyAlignment="1">
      <alignment horizontal="center" vertical="top"/>
    </xf>
    <xf numFmtId="0" fontId="0" fillId="0" borderId="38" xfId="0" applyFont="1" applyBorder="1" applyAlignment="1">
      <alignment vertical="top"/>
    </xf>
    <xf numFmtId="4" fontId="0" fillId="0" borderId="38" xfId="0" applyNumberFormat="1" applyFont="1" applyBorder="1" applyAlignment="1">
      <alignment horizontal="right" vertical="top"/>
    </xf>
    <xf numFmtId="0" fontId="13" fillId="3" borderId="24" xfId="0" applyFont="1" applyFill="1" applyBorder="1" applyAlignment="1">
      <alignment horizontal="center" vertical="top" wrapTex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13" borderId="23" xfId="4" applyFont="1" applyFill="1" applyBorder="1" applyAlignment="1" applyProtection="1">
      <alignment horizontal="center" vertical="top" wrapText="1"/>
    </xf>
    <xf numFmtId="0" fontId="13" fillId="13"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0" borderId="18"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13" fillId="0"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13" fillId="13" borderId="23" xfId="0" applyFont="1" applyFill="1" applyBorder="1" applyAlignment="1">
      <alignment horizontal="center" vertical="top" wrapText="1"/>
    </xf>
    <xf numFmtId="0" fontId="13" fillId="13" borderId="19" xfId="0" applyFont="1" applyFill="1" applyBorder="1" applyAlignment="1">
      <alignment horizontal="center"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37" fillId="0" borderId="0" xfId="0" applyFont="1" applyAlignment="1">
      <alignment horizontal="center"/>
    </xf>
    <xf numFmtId="165" fontId="0" fillId="0" borderId="0" xfId="7" applyNumberFormat="1" applyFont="1" applyAlignment="1">
      <alignment horizontal="center"/>
    </xf>
    <xf numFmtId="0" fontId="0" fillId="0" borderId="0" xfId="0" applyAlignment="1">
      <alignment horizontal="left" vertical="top" wrapText="1"/>
    </xf>
    <xf numFmtId="0" fontId="0" fillId="0" borderId="0" xfId="0" applyFill="1" applyBorder="1" applyAlignment="1">
      <alignment horizontal="left"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0" xfId="2" applyNumberFormat="1" applyFont="1" applyFill="1" applyBorder="1" applyAlignment="1">
      <alignment horizontal="center" wrapText="1"/>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8">
    <cellStyle name="Comma" xfId="7" builtinId="3"/>
    <cellStyle name="Hyperlink" xfId="4" builtinId="8"/>
    <cellStyle name="Normal" xfId="0" builtinId="0"/>
    <cellStyle name="Normal 2" xfId="1" xr:uid="{00000000-0005-0000-0000-000003000000}"/>
    <cellStyle name="Normal 3" xfId="3" xr:uid="{00000000-0005-0000-0000-000004000000}"/>
    <cellStyle name="Normal 42" xfId="6" xr:uid="{00000000-0005-0000-0000-000005000000}"/>
    <cellStyle name="Normal_SHEET" xfId="2" xr:uid="{00000000-0005-0000-0000-000006000000}"/>
    <cellStyle name="NoteTabLinks" xfId="5" xr:uid="{00000000-0005-0000-0000-000007000000}"/>
  </cellStyles>
  <dxfs count="47">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scheme val="minor"/>
      </font>
      <numFmt numFmtId="4" formatCode="#,##0.00"/>
      <alignment horizontal="right" vertical="top" textRotation="0" wrapText="0" relative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4" formatCode="#,##0.00"/>
      <alignment horizontal="right"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scheme val="minor"/>
      </font>
      <alignment horizontal="general" vertical="top" textRotation="0" wrapText="0" relative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alignment horizontal="general"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Verdana"/>
        <scheme val="minor"/>
      </font>
      <numFmt numFmtId="166" formatCode="[$-409]dd\-mmm\-yy;@"/>
      <alignment horizontal="center" vertical="top" textRotation="0" wrapText="0" relative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166" formatCode="[$-409]dd\-mmm\-yy;@"/>
      <alignment horizontal="center" vertical="top"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0"/>
        <name val="Verdana"/>
        <scheme val="minor"/>
      </font>
      <fill>
        <patternFill patternType="solid">
          <fgColor indexed="64"/>
          <bgColor theme="2" tint="-0.249977111117893"/>
        </patternFill>
      </fill>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Verdana"/>
        <scheme val="minor"/>
      </font>
      <numFmt numFmtId="4" formatCode="#,##0.00"/>
      <fill>
        <patternFill patternType="solid">
          <fgColor theme="0" tint="-0.14999847407452621"/>
          <bgColor theme="0" tint="-0.14999847407452621"/>
        </patternFill>
      </fill>
      <alignment horizontal="right" vertical="top" textRotation="0" wrapText="0" relative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4" formatCode="#,##0.00"/>
      <fill>
        <patternFill patternType="solid">
          <fgColor theme="0" tint="-0.14999847407452621"/>
          <bgColor theme="0" tint="-0.14999847407452621"/>
        </patternFill>
      </fill>
      <alignment horizontal="right" vertical="top" textRotation="0" wrapText="0" relative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Verdana"/>
        <scheme val="minor"/>
      </font>
      <fill>
        <patternFill patternType="solid">
          <fgColor theme="0" tint="-0.14999847407452621"/>
          <bgColor theme="0" tint="-0.14999847407452621"/>
        </patternFill>
      </fill>
      <alignment horizontal="general" vertical="top" textRotation="0" wrapText="0" relative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fill>
        <patternFill patternType="solid">
          <fgColor theme="0" tint="-0.14999847407452621"/>
          <bgColor theme="0" tint="-0.14999847407452621"/>
        </patternFill>
      </fill>
      <alignment horizontal="general" vertical="top" textRotation="0" wrapText="0" relative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Verdana"/>
        <scheme val="minor"/>
      </font>
      <numFmt numFmtId="167" formatCode="dd/mm/yy"/>
      <fill>
        <patternFill patternType="solid">
          <fgColor theme="0" tint="-0.14999847407452621"/>
          <bgColor theme="0" tint="-0.14999847407452621"/>
        </patternFill>
      </fill>
      <alignment horizontal="right" vertical="top" textRotation="0" wrapText="0" relative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Verdana"/>
        <scheme val="minor"/>
      </font>
      <numFmt numFmtId="167" formatCode="dd/mm/yy"/>
      <fill>
        <patternFill patternType="solid">
          <fgColor theme="0" tint="-0.14999847407452621"/>
          <bgColor theme="0" tint="-0.14999847407452621"/>
        </patternFill>
      </fill>
      <alignment horizontal="right" vertical="top" textRotation="0" wrapText="0" relativeIndent="0" justifyLastLine="0" shrinkToFit="0" readingOrder="0"/>
      <border diagonalUp="0" diagonalDown="0" outline="0">
        <left style="thin">
          <color theme="1"/>
        </left>
        <right style="thin">
          <color theme="1"/>
        </right>
        <top style="thin">
          <color theme="1"/>
        </top>
        <bottom style="thin">
          <color theme="1"/>
        </bottom>
      </border>
    </dxf>
    <dxf>
      <fill>
        <patternFill patternType="solid">
          <fgColor rgb="FFFFC7CE"/>
          <bgColor rgb="FFFFFFFF"/>
        </patternFill>
      </fill>
    </dxf>
    <dxf>
      <border outline="0">
        <right style="thin">
          <color indexed="64"/>
        </right>
        <top style="thin">
          <color indexed="64"/>
        </top>
      </border>
    </dxf>
    <dxf>
      <border outline="0">
        <bottom style="thin">
          <color indexed="64"/>
        </bottom>
      </border>
    </dxf>
    <dxf>
      <fill>
        <patternFill patternType="solid">
          <fgColor indexed="64"/>
          <bgColor indexed="22"/>
        </patternFill>
      </fill>
      <alignment horizontal="general" vertical="top" textRotation="0" wrapText="1" relativeIndent="0" justifyLastLine="0" shrinkToFit="0" readingOrder="0"/>
      <border diagonalUp="0" diagonalDown="0" outline="0">
        <left style="thin">
          <color indexed="64"/>
        </left>
        <right style="thin">
          <color indexed="64"/>
        </right>
        <top/>
        <bottom/>
      </border>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G24:J27" totalsRowCount="1" headerRowDxfId="40" headerRowBorderDxfId="39" tableBorderDxfId="38">
  <sortState xmlns:xlrd2="http://schemas.microsoft.com/office/spreadsheetml/2017/richdata2" ref="G25:J57">
    <sortCondition sortBy="cellColor" ref="G24:G57" dxfId="37"/>
  </sortState>
  <tableColumns count="4">
    <tableColumn id="1" xr3:uid="{00000000-0010-0000-0000-000001000000}" name="Posting _x000a_Date" dataDxfId="36" totalsRowDxfId="35"/>
    <tableColumn id="2" xr3:uid="{00000000-0010-0000-0000-000002000000}" name="Document _x000a_Number" dataDxfId="34" totalsRowDxfId="33"/>
    <tableColumn id="3" xr3:uid="{00000000-0010-0000-0000-000003000000}" name="Amount in _x000a_loc.curr.2" dataDxfId="32" totalsRowDxfId="31"/>
    <tableColumn id="4" xr3:uid="{00000000-0010-0000-0000-000004000000}" name="Control tested at unique date" totalsRowFunction="sum" dataDxfId="30" totalsRowDxfId="29"/>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B23:E27" totalsRowCount="1" headerRowDxfId="28">
  <autoFilter ref="B23:E26" xr:uid="{00000000-0009-0000-0100-000002000000}"/>
  <tableColumns count="4">
    <tableColumn id="1" xr3:uid="{00000000-0010-0000-0100-000001000000}" name="Removed duplicate document no." dataDxfId="27" totalsRowDxfId="26"/>
    <tableColumn id="2" xr3:uid="{00000000-0010-0000-0100-000002000000}" name="Column1" dataDxfId="25" totalsRowDxfId="24"/>
    <tableColumn id="3" xr3:uid="{00000000-0010-0000-0100-000003000000}" name="Column2" dataDxfId="23" totalsRowDxfId="22"/>
    <tableColumn id="4" xr3:uid="{00000000-0010-0000-0100-000004000000}" name="Column3" totalsRowFunction="sum" dataDxfId="21" totalsRowDxfId="20"/>
  </tableColumns>
  <tableStyleInfo name="TableStyleMedium13" showFirstColumn="0" showLastColumn="0" showRowStripes="1" showColumnStripes="0"/>
</table>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71" t="s">
        <v>112</v>
      </c>
      <c r="C5" s="272"/>
      <c r="D5" s="272"/>
      <c r="E5" s="272"/>
      <c r="F5" s="272"/>
      <c r="G5" s="272"/>
      <c r="H5" s="272"/>
    </row>
    <row r="6" spans="1:15" s="93" customFormat="1" ht="12.75" customHeight="1" x14ac:dyDescent="0.25">
      <c r="A6" s="91"/>
      <c r="B6" s="273" t="s">
        <v>181</v>
      </c>
      <c r="C6" s="273"/>
      <c r="D6" s="273"/>
      <c r="E6" s="273"/>
      <c r="F6" s="273"/>
      <c r="G6" s="273"/>
      <c r="H6" s="273"/>
    </row>
    <row r="7" spans="1:15" s="93" customFormat="1" ht="12.75" customHeight="1" x14ac:dyDescent="0.25">
      <c r="A7" s="91"/>
      <c r="B7" s="273"/>
      <c r="C7" s="273"/>
      <c r="D7" s="273"/>
      <c r="E7" s="273"/>
      <c r="F7" s="273"/>
      <c r="G7" s="273"/>
      <c r="H7" s="273"/>
      <c r="I7" s="96"/>
      <c r="J7" s="97"/>
      <c r="K7" s="97"/>
      <c r="L7" s="97"/>
      <c r="M7" s="97"/>
      <c r="N7" s="97"/>
      <c r="O7" s="97"/>
    </row>
    <row r="8" spans="1:15" s="93" customFormat="1" ht="82.5" customHeight="1" x14ac:dyDescent="0.25">
      <c r="A8" s="91"/>
      <c r="B8" s="273"/>
      <c r="C8" s="273"/>
      <c r="D8" s="273"/>
      <c r="E8" s="273"/>
      <c r="F8" s="273"/>
      <c r="G8" s="273"/>
      <c r="H8" s="273"/>
    </row>
    <row r="9" spans="1:15" s="93" customFormat="1" ht="11.5" x14ac:dyDescent="0.25">
      <c r="B9" s="275" t="s">
        <v>32</v>
      </c>
      <c r="C9" s="276"/>
      <c r="D9" s="276"/>
      <c r="E9" s="276"/>
      <c r="F9" s="276"/>
      <c r="G9" s="276"/>
      <c r="H9" s="276"/>
    </row>
    <row r="10" spans="1:15" ht="11.5" x14ac:dyDescent="0.25">
      <c r="B10" s="274" t="s">
        <v>76</v>
      </c>
      <c r="C10" s="274"/>
      <c r="D10" s="274"/>
      <c r="E10" s="274"/>
      <c r="F10" s="274"/>
      <c r="G10" s="274"/>
      <c r="H10" s="274"/>
    </row>
    <row r="11" spans="1:15" ht="28.5" customHeight="1" x14ac:dyDescent="0.25">
      <c r="B11" s="277" t="s">
        <v>167</v>
      </c>
      <c r="C11" s="274"/>
      <c r="D11" s="274"/>
      <c r="E11" s="274"/>
      <c r="F11" s="274"/>
      <c r="G11" s="274"/>
      <c r="H11" s="274"/>
    </row>
    <row r="12" spans="1:15" ht="34.5" customHeight="1" x14ac:dyDescent="0.25">
      <c r="B12" s="277" t="s">
        <v>78</v>
      </c>
      <c r="C12" s="277"/>
      <c r="D12" s="277"/>
      <c r="E12" s="277"/>
      <c r="F12" s="277"/>
      <c r="G12" s="277"/>
      <c r="H12" s="277"/>
    </row>
    <row r="13" spans="1:15" ht="11.5" x14ac:dyDescent="0.25">
      <c r="B13" s="277" t="s">
        <v>79</v>
      </c>
      <c r="C13" s="277"/>
      <c r="D13" s="277"/>
      <c r="E13" s="277"/>
      <c r="F13" s="277"/>
      <c r="G13" s="277"/>
      <c r="H13" s="277"/>
    </row>
    <row r="14" spans="1:15" ht="11.5" x14ac:dyDescent="0.25">
      <c r="B14" s="278" t="s">
        <v>80</v>
      </c>
      <c r="C14" s="279"/>
      <c r="D14" s="279"/>
      <c r="E14" s="279"/>
      <c r="F14" s="279"/>
      <c r="G14" s="279"/>
      <c r="H14" s="279"/>
    </row>
    <row r="15" spans="1:15" ht="11.5" x14ac:dyDescent="0.25">
      <c r="B15" s="277" t="s">
        <v>81</v>
      </c>
      <c r="C15" s="277"/>
      <c r="D15" s="277"/>
      <c r="E15" s="277"/>
      <c r="F15" s="277"/>
      <c r="G15" s="277"/>
      <c r="H15" s="277"/>
    </row>
    <row r="16" spans="1:15" ht="11.5" x14ac:dyDescent="0.25">
      <c r="B16" s="278" t="s">
        <v>82</v>
      </c>
      <c r="C16" s="279"/>
      <c r="D16" s="279"/>
      <c r="E16" s="279"/>
      <c r="F16" s="279"/>
      <c r="G16" s="279"/>
      <c r="H16" s="279"/>
    </row>
    <row r="17" spans="2:8" ht="18" customHeight="1" x14ac:dyDescent="0.25">
      <c r="B17" s="278" t="s">
        <v>83</v>
      </c>
      <c r="C17" s="279"/>
      <c r="D17" s="279"/>
      <c r="E17" s="279"/>
      <c r="F17" s="279"/>
      <c r="G17" s="279"/>
      <c r="H17" s="279"/>
    </row>
    <row r="18" spans="2:8" ht="11.5" x14ac:dyDescent="0.25">
      <c r="B18" s="278" t="s">
        <v>84</v>
      </c>
      <c r="C18" s="279"/>
      <c r="D18" s="279"/>
      <c r="E18" s="279"/>
      <c r="F18" s="279"/>
      <c r="G18" s="279"/>
      <c r="H18" s="279"/>
    </row>
    <row r="19" spans="2:8" ht="11.5" x14ac:dyDescent="0.25">
      <c r="B19" s="277" t="s">
        <v>85</v>
      </c>
      <c r="C19" s="277"/>
      <c r="D19" s="277"/>
      <c r="E19" s="277"/>
      <c r="F19" s="277"/>
      <c r="G19" s="277"/>
      <c r="H19" s="277"/>
    </row>
    <row r="20" spans="2:8" ht="30.75" customHeight="1" x14ac:dyDescent="0.25">
      <c r="B20" s="278" t="s">
        <v>86</v>
      </c>
      <c r="C20" s="279"/>
      <c r="D20" s="279"/>
      <c r="E20" s="279"/>
      <c r="F20" s="279"/>
      <c r="G20" s="279"/>
      <c r="H20" s="279"/>
    </row>
    <row r="21" spans="2:8" ht="71.25" customHeight="1" x14ac:dyDescent="0.25">
      <c r="B21" s="278" t="s">
        <v>166</v>
      </c>
      <c r="C21" s="279"/>
      <c r="D21" s="279"/>
      <c r="E21" s="279"/>
      <c r="F21" s="279"/>
      <c r="G21" s="279"/>
      <c r="H21" s="279"/>
    </row>
    <row r="22" spans="2:8" ht="11.5" x14ac:dyDescent="0.25">
      <c r="B22" s="280"/>
      <c r="C22" s="281"/>
      <c r="D22" s="281"/>
      <c r="E22" s="281"/>
      <c r="F22" s="281"/>
      <c r="G22" s="281"/>
      <c r="H22" s="281"/>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41" t="s">
        <v>148</v>
      </c>
      <c r="D4" s="341"/>
      <c r="E4" s="341"/>
      <c r="F4" s="341"/>
      <c r="G4" s="341"/>
      <c r="H4" s="341"/>
      <c r="I4" s="341"/>
      <c r="J4" s="341"/>
      <c r="K4" s="341"/>
      <c r="L4" s="341"/>
      <c r="M4" s="341"/>
      <c r="N4" s="341"/>
      <c r="O4" s="341"/>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41"/>
      <c r="D6" s="341"/>
      <c r="E6" s="341"/>
      <c r="F6" s="341"/>
      <c r="G6" s="341"/>
      <c r="H6" s="341"/>
      <c r="I6" s="341"/>
      <c r="J6" s="341"/>
      <c r="K6" s="341"/>
      <c r="L6" s="341"/>
      <c r="M6" s="341"/>
      <c r="N6" s="341"/>
      <c r="O6" s="341"/>
      <c r="P6" s="47"/>
      <c r="Q6" s="46"/>
      <c r="R6" s="46"/>
      <c r="S6" s="46"/>
      <c r="T6" s="46"/>
      <c r="U6" s="46"/>
      <c r="V6" s="46"/>
      <c r="W6" s="46"/>
      <c r="X6" s="46"/>
      <c r="Y6" s="46"/>
    </row>
    <row r="7" spans="1:25" s="150" customFormat="1" x14ac:dyDescent="0.25">
      <c r="A7" s="43"/>
      <c r="B7" s="107" t="s">
        <v>56</v>
      </c>
      <c r="C7" s="341"/>
      <c r="D7" s="341"/>
      <c r="E7" s="341"/>
      <c r="F7" s="341"/>
      <c r="G7" s="341"/>
      <c r="H7" s="341"/>
      <c r="I7" s="341"/>
      <c r="J7" s="341"/>
      <c r="K7" s="341"/>
      <c r="L7" s="341"/>
      <c r="M7" s="341"/>
      <c r="N7" s="341"/>
      <c r="O7" s="341"/>
      <c r="P7" s="47"/>
      <c r="Q7" s="46"/>
      <c r="R7" s="46"/>
      <c r="S7" s="46"/>
      <c r="T7" s="46"/>
      <c r="U7" s="46"/>
      <c r="V7" s="46"/>
      <c r="W7" s="46"/>
      <c r="X7" s="46"/>
      <c r="Y7" s="46"/>
    </row>
    <row r="8" spans="1:25" s="150" customFormat="1" x14ac:dyDescent="0.25">
      <c r="A8" s="43"/>
      <c r="B8" s="108"/>
      <c r="C8" s="341"/>
      <c r="D8" s="341"/>
      <c r="E8" s="341"/>
      <c r="F8" s="341"/>
      <c r="G8" s="341"/>
      <c r="H8" s="341"/>
      <c r="I8" s="341"/>
      <c r="J8" s="341"/>
      <c r="K8" s="341"/>
      <c r="L8" s="341"/>
      <c r="M8" s="341"/>
      <c r="N8" s="341"/>
      <c r="O8" s="341"/>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5" t="str">
        <f>Notes!B4</f>
        <v>Note 1</v>
      </c>
      <c r="B10" s="335" t="s">
        <v>163</v>
      </c>
      <c r="C10" s="341"/>
      <c r="D10" s="341"/>
      <c r="E10" s="341"/>
      <c r="F10" s="341"/>
      <c r="G10" s="341"/>
      <c r="H10" s="341"/>
      <c r="I10" s="341"/>
      <c r="J10" s="341"/>
      <c r="K10" s="341"/>
      <c r="L10" s="341"/>
      <c r="M10" s="341"/>
      <c r="N10" s="341"/>
      <c r="O10" s="341"/>
      <c r="P10" s="47"/>
      <c r="Q10" s="46"/>
      <c r="R10" s="46"/>
      <c r="S10" s="46"/>
      <c r="T10" s="46"/>
      <c r="U10" s="46"/>
      <c r="V10" s="46"/>
      <c r="W10" s="46"/>
      <c r="X10" s="46"/>
      <c r="Y10" s="46"/>
    </row>
    <row r="11" spans="1:25" s="150" customFormat="1" x14ac:dyDescent="0.25">
      <c r="A11" s="296"/>
      <c r="B11" s="324"/>
      <c r="C11" s="341"/>
      <c r="D11" s="341"/>
      <c r="E11" s="341"/>
      <c r="F11" s="341"/>
      <c r="G11" s="341"/>
      <c r="H11" s="341"/>
      <c r="I11" s="341"/>
      <c r="J11" s="341"/>
      <c r="K11" s="341"/>
      <c r="L11" s="341"/>
      <c r="M11" s="341"/>
      <c r="N11" s="341"/>
      <c r="O11" s="341"/>
      <c r="P11" s="47"/>
      <c r="Q11" s="46"/>
      <c r="R11" s="46"/>
      <c r="S11" s="46"/>
      <c r="T11" s="46"/>
      <c r="U11" s="46"/>
      <c r="V11" s="46"/>
      <c r="W11" s="46"/>
      <c r="X11" s="46"/>
      <c r="Y11" s="46"/>
    </row>
    <row r="12" spans="1:25" s="150" customFormat="1" x14ac:dyDescent="0.25">
      <c r="A12" s="296"/>
      <c r="B12" s="324"/>
      <c r="C12" s="341"/>
      <c r="D12" s="341"/>
      <c r="E12" s="341"/>
      <c r="F12" s="341"/>
      <c r="G12" s="341"/>
      <c r="H12" s="341"/>
      <c r="I12" s="341"/>
      <c r="J12" s="341"/>
      <c r="K12" s="341"/>
      <c r="L12" s="341"/>
      <c r="M12" s="341"/>
      <c r="N12" s="341"/>
      <c r="O12" s="341"/>
      <c r="P12" s="47"/>
      <c r="Q12" s="46"/>
      <c r="R12" s="46"/>
      <c r="S12" s="46"/>
      <c r="T12" s="46"/>
      <c r="U12" s="46"/>
      <c r="V12" s="46"/>
      <c r="W12" s="46"/>
      <c r="X12" s="46"/>
      <c r="Y12" s="46"/>
    </row>
    <row r="13" spans="1:25" s="150" customFormat="1" x14ac:dyDescent="0.25">
      <c r="A13" s="296"/>
      <c r="B13" s="324"/>
      <c r="C13" s="341"/>
      <c r="D13" s="341"/>
      <c r="E13" s="341"/>
      <c r="F13" s="341"/>
      <c r="G13" s="341"/>
      <c r="H13" s="341"/>
      <c r="I13" s="341"/>
      <c r="J13" s="341"/>
      <c r="K13" s="341"/>
      <c r="L13" s="341"/>
      <c r="M13" s="341"/>
      <c r="N13" s="341"/>
      <c r="O13" s="341"/>
      <c r="P13" s="47"/>
      <c r="Q13" s="46"/>
      <c r="R13" s="46"/>
      <c r="S13" s="46"/>
      <c r="T13" s="46"/>
      <c r="U13" s="46"/>
      <c r="V13" s="46"/>
      <c r="W13" s="46"/>
      <c r="X13" s="46"/>
      <c r="Y13" s="46"/>
    </row>
    <row r="14" spans="1:25" s="150" customFormat="1" x14ac:dyDescent="0.25">
      <c r="A14" s="296"/>
      <c r="B14" s="324"/>
      <c r="C14" s="341"/>
      <c r="D14" s="341"/>
      <c r="E14" s="341"/>
      <c r="F14" s="341"/>
      <c r="G14" s="341"/>
      <c r="H14" s="341"/>
      <c r="I14" s="341"/>
      <c r="J14" s="341"/>
      <c r="K14" s="341"/>
      <c r="L14" s="341"/>
      <c r="M14" s="341"/>
      <c r="N14" s="341"/>
      <c r="O14" s="341"/>
      <c r="P14" s="47"/>
      <c r="Q14" s="46"/>
      <c r="R14" s="46"/>
      <c r="S14" s="46"/>
      <c r="T14" s="46"/>
      <c r="U14" s="46"/>
      <c r="V14" s="46"/>
      <c r="W14" s="46"/>
      <c r="X14" s="46"/>
      <c r="Y14" s="46"/>
    </row>
    <row r="15" spans="1:25" s="150" customFormat="1" ht="12" thickBot="1" x14ac:dyDescent="0.3">
      <c r="A15" s="297"/>
      <c r="B15" s="325"/>
      <c r="C15" s="341"/>
      <c r="D15" s="341"/>
      <c r="E15" s="341"/>
      <c r="F15" s="341"/>
      <c r="G15" s="341"/>
      <c r="H15" s="341"/>
      <c r="I15" s="341"/>
      <c r="J15" s="341"/>
      <c r="K15" s="341"/>
      <c r="L15" s="341"/>
      <c r="M15" s="341"/>
      <c r="N15" s="341"/>
      <c r="O15" s="341"/>
      <c r="P15" s="47"/>
      <c r="Q15" s="46"/>
      <c r="R15" s="46"/>
      <c r="S15" s="46"/>
      <c r="T15" s="46"/>
      <c r="U15" s="46"/>
      <c r="V15" s="46"/>
      <c r="W15" s="46"/>
      <c r="X15" s="46"/>
      <c r="Y15" s="46"/>
    </row>
    <row r="16" spans="1:25" s="150" customFormat="1" ht="6" customHeight="1" x14ac:dyDescent="0.25">
      <c r="A16" s="295"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6"/>
      <c r="B17" s="208" t="s">
        <v>118</v>
      </c>
      <c r="C17" s="156" t="s">
        <v>119</v>
      </c>
      <c r="D17" s="157"/>
      <c r="E17" s="157"/>
      <c r="F17" s="157"/>
      <c r="G17" s="355" t="s">
        <v>120</v>
      </c>
      <c r="H17" s="355"/>
      <c r="I17" s="201" t="s">
        <v>46</v>
      </c>
      <c r="J17" s="206" t="s">
        <v>121</v>
      </c>
      <c r="K17" s="201"/>
      <c r="L17" s="203"/>
      <c r="M17" s="203"/>
      <c r="N17" s="203"/>
      <c r="O17" s="203"/>
      <c r="P17" s="47"/>
      <c r="Q17" s="46"/>
      <c r="R17" s="46"/>
      <c r="S17" s="46"/>
      <c r="T17" s="46"/>
      <c r="U17" s="46"/>
      <c r="V17" s="46"/>
      <c r="W17" s="46"/>
      <c r="X17" s="46"/>
      <c r="Y17" s="46"/>
    </row>
    <row r="18" spans="1:25" s="150" customFormat="1" ht="5.5" customHeight="1" x14ac:dyDescent="0.25">
      <c r="A18" s="296"/>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6"/>
      <c r="B19" s="209"/>
      <c r="C19" s="156" t="s">
        <v>122</v>
      </c>
      <c r="D19" s="157"/>
      <c r="E19" s="157"/>
      <c r="F19" s="157"/>
      <c r="G19" s="355" t="s">
        <v>123</v>
      </c>
      <c r="H19" s="355"/>
      <c r="I19" s="201" t="s">
        <v>46</v>
      </c>
      <c r="J19" s="206" t="s">
        <v>124</v>
      </c>
      <c r="K19" s="201"/>
      <c r="L19" s="203"/>
      <c r="M19" s="203"/>
      <c r="N19" s="203"/>
      <c r="O19" s="203"/>
      <c r="P19" s="47"/>
      <c r="Q19" s="46"/>
      <c r="R19" s="46"/>
      <c r="S19" s="46"/>
      <c r="T19" s="46"/>
      <c r="U19" s="46"/>
      <c r="V19" s="46"/>
      <c r="W19" s="46"/>
      <c r="X19" s="46"/>
      <c r="Y19" s="46"/>
    </row>
    <row r="20" spans="1:25" s="150" customFormat="1" ht="5.5" customHeight="1" x14ac:dyDescent="0.25">
      <c r="A20" s="296"/>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6"/>
      <c r="B21" s="209"/>
      <c r="C21" s="159" t="s">
        <v>125</v>
      </c>
      <c r="D21" s="160"/>
      <c r="E21" s="160"/>
      <c r="F21" s="160"/>
      <c r="G21" s="355" t="s">
        <v>126</v>
      </c>
      <c r="H21" s="355"/>
      <c r="I21" s="201"/>
      <c r="J21" s="206" t="s">
        <v>127</v>
      </c>
      <c r="K21" s="201"/>
      <c r="L21" s="203"/>
      <c r="M21" s="203"/>
      <c r="N21" s="203"/>
      <c r="O21" s="203"/>
      <c r="P21" s="47"/>
      <c r="Q21" s="46"/>
      <c r="R21" s="46"/>
      <c r="S21" s="46"/>
      <c r="T21" s="46"/>
      <c r="U21" s="46"/>
      <c r="V21" s="46"/>
      <c r="W21" s="46"/>
      <c r="X21" s="46"/>
      <c r="Y21" s="46"/>
    </row>
    <row r="22" spans="1:25" s="150" customFormat="1" x14ac:dyDescent="0.25">
      <c r="A22" s="296"/>
      <c r="B22" s="209"/>
      <c r="C22" s="203"/>
      <c r="D22" s="203"/>
      <c r="E22" s="203"/>
      <c r="F22" s="203"/>
      <c r="G22" s="355" t="s">
        <v>128</v>
      </c>
      <c r="H22" s="355"/>
      <c r="I22" s="201"/>
      <c r="J22" s="206" t="s">
        <v>129</v>
      </c>
      <c r="K22" s="201" t="s">
        <v>46</v>
      </c>
      <c r="L22" s="203"/>
      <c r="M22" s="203"/>
      <c r="N22" s="203"/>
      <c r="O22" s="203"/>
      <c r="P22" s="47"/>
      <c r="Q22" s="46"/>
      <c r="R22" s="46"/>
      <c r="S22" s="46"/>
      <c r="T22" s="46"/>
      <c r="U22" s="46"/>
      <c r="V22" s="46"/>
      <c r="W22" s="46"/>
      <c r="X22" s="46"/>
      <c r="Y22" s="46"/>
    </row>
    <row r="23" spans="1:25" s="150" customFormat="1" ht="12" thickBot="1" x14ac:dyDescent="0.3">
      <c r="A23" s="297"/>
      <c r="B23" s="187"/>
      <c r="C23" s="161"/>
      <c r="D23" s="161"/>
      <c r="E23" s="161"/>
      <c r="F23" s="161"/>
      <c r="G23" s="355" t="s">
        <v>130</v>
      </c>
      <c r="H23" s="355"/>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62" t="s">
        <v>117</v>
      </c>
      <c r="C25" s="326"/>
      <c r="D25" s="327"/>
      <c r="E25" s="327"/>
      <c r="F25" s="327"/>
      <c r="G25" s="327"/>
      <c r="H25" s="327"/>
      <c r="I25" s="327"/>
      <c r="J25" s="327"/>
      <c r="K25" s="327"/>
      <c r="L25" s="327"/>
      <c r="M25" s="327"/>
      <c r="N25" s="327"/>
      <c r="O25" s="327"/>
      <c r="P25" s="47"/>
      <c r="Q25" s="356"/>
      <c r="R25" s="46"/>
      <c r="S25" s="46"/>
      <c r="T25" s="46"/>
      <c r="U25" s="46"/>
      <c r="V25" s="46"/>
      <c r="W25" s="46"/>
      <c r="X25" s="46"/>
      <c r="Y25" s="46"/>
    </row>
    <row r="26" spans="1:25" s="150" customFormat="1" x14ac:dyDescent="0.25">
      <c r="A26" s="52"/>
      <c r="B26" s="363"/>
      <c r="C26" s="326"/>
      <c r="D26" s="327"/>
      <c r="E26" s="327"/>
      <c r="F26" s="327"/>
      <c r="G26" s="327"/>
      <c r="H26" s="327"/>
      <c r="I26" s="327"/>
      <c r="J26" s="327"/>
      <c r="K26" s="327"/>
      <c r="L26" s="327"/>
      <c r="M26" s="327"/>
      <c r="N26" s="327"/>
      <c r="O26" s="327"/>
      <c r="P26" s="47"/>
      <c r="Q26" s="356"/>
      <c r="R26" s="46"/>
      <c r="S26" s="46"/>
      <c r="T26" s="46"/>
      <c r="U26" s="46"/>
      <c r="V26" s="46"/>
      <c r="W26" s="46"/>
      <c r="X26" s="46"/>
      <c r="Y26" s="46"/>
    </row>
    <row r="27" spans="1:25" s="150" customFormat="1" x14ac:dyDescent="0.25">
      <c r="A27" s="52"/>
      <c r="B27" s="363"/>
      <c r="C27" s="326"/>
      <c r="D27" s="327"/>
      <c r="E27" s="327"/>
      <c r="F27" s="327"/>
      <c r="G27" s="327"/>
      <c r="H27" s="327"/>
      <c r="I27" s="327"/>
      <c r="J27" s="327"/>
      <c r="K27" s="327"/>
      <c r="L27" s="327"/>
      <c r="M27" s="327"/>
      <c r="N27" s="327"/>
      <c r="O27" s="327"/>
      <c r="P27" s="47"/>
      <c r="Q27" s="356"/>
      <c r="R27" s="46"/>
      <c r="S27" s="46"/>
      <c r="T27" s="46"/>
      <c r="U27" s="46"/>
      <c r="V27" s="46"/>
      <c r="W27" s="46"/>
      <c r="X27" s="46"/>
      <c r="Y27" s="46"/>
    </row>
    <row r="28" spans="1:25" s="150" customFormat="1" x14ac:dyDescent="0.25">
      <c r="A28" s="52"/>
      <c r="B28" s="364"/>
      <c r="C28" s="361" t="s">
        <v>150</v>
      </c>
      <c r="D28" s="361"/>
      <c r="E28" s="361"/>
      <c r="F28" s="310"/>
      <c r="G28" s="214"/>
      <c r="H28" s="215" t="s">
        <v>151</v>
      </c>
      <c r="I28" s="200"/>
      <c r="J28" s="200"/>
      <c r="K28" s="200"/>
      <c r="L28" s="200"/>
      <c r="M28" s="200"/>
      <c r="N28" s="200"/>
      <c r="O28" s="200"/>
      <c r="P28" s="47"/>
      <c r="Q28" s="356"/>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56"/>
      <c r="R29" s="46"/>
      <c r="S29" s="46"/>
      <c r="T29" s="46"/>
      <c r="U29" s="46"/>
      <c r="V29" s="46"/>
      <c r="W29" s="46"/>
      <c r="X29" s="46"/>
      <c r="Y29" s="46"/>
    </row>
    <row r="30" spans="1:25" s="150" customFormat="1" x14ac:dyDescent="0.25">
      <c r="A30" s="43"/>
      <c r="B30" s="335" t="s">
        <v>97</v>
      </c>
      <c r="C30" s="341"/>
      <c r="D30" s="341"/>
      <c r="E30" s="341"/>
      <c r="F30" s="341"/>
      <c r="G30" s="341"/>
      <c r="H30" s="341"/>
      <c r="I30" s="341"/>
      <c r="J30" s="341"/>
      <c r="K30" s="341"/>
      <c r="L30" s="341"/>
      <c r="M30" s="341"/>
      <c r="N30" s="341"/>
      <c r="O30" s="341"/>
      <c r="P30" s="47"/>
      <c r="Q30" s="356"/>
      <c r="R30" s="46"/>
      <c r="S30" s="46"/>
      <c r="T30" s="46"/>
      <c r="U30" s="46"/>
      <c r="V30" s="46"/>
      <c r="W30" s="46"/>
      <c r="X30" s="46"/>
      <c r="Y30" s="46"/>
    </row>
    <row r="31" spans="1:25" s="150" customFormat="1" x14ac:dyDescent="0.25">
      <c r="A31" s="43"/>
      <c r="B31" s="324"/>
      <c r="C31" s="341"/>
      <c r="D31" s="341"/>
      <c r="E31" s="341"/>
      <c r="F31" s="341"/>
      <c r="G31" s="341"/>
      <c r="H31" s="341"/>
      <c r="I31" s="341"/>
      <c r="J31" s="341"/>
      <c r="K31" s="341"/>
      <c r="L31" s="341"/>
      <c r="M31" s="341"/>
      <c r="N31" s="341"/>
      <c r="O31" s="341"/>
      <c r="P31" s="47"/>
      <c r="Q31" s="356"/>
      <c r="R31" s="46"/>
      <c r="S31" s="46"/>
      <c r="T31" s="46"/>
      <c r="U31" s="46"/>
      <c r="V31" s="46"/>
      <c r="W31" s="46"/>
      <c r="X31" s="46"/>
      <c r="Y31" s="46"/>
    </row>
    <row r="32" spans="1:25" s="150" customFormat="1" x14ac:dyDescent="0.25">
      <c r="A32" s="43"/>
      <c r="B32" s="325"/>
      <c r="C32" s="341"/>
      <c r="D32" s="341"/>
      <c r="E32" s="341"/>
      <c r="F32" s="341"/>
      <c r="G32" s="341"/>
      <c r="H32" s="341"/>
      <c r="I32" s="341"/>
      <c r="J32" s="341"/>
      <c r="K32" s="341"/>
      <c r="L32" s="341"/>
      <c r="M32" s="341"/>
      <c r="N32" s="341"/>
      <c r="O32" s="341"/>
      <c r="P32" s="47"/>
      <c r="Q32" s="35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92" t="str">
        <f>Notes!B10</f>
        <v>Note 4</v>
      </c>
      <c r="B37" s="335" t="s">
        <v>7</v>
      </c>
      <c r="C37" s="341"/>
      <c r="D37" s="341"/>
      <c r="E37" s="341"/>
      <c r="F37" s="341"/>
      <c r="G37" s="341"/>
      <c r="H37" s="341"/>
      <c r="I37" s="341"/>
      <c r="J37" s="341"/>
      <c r="K37" s="341"/>
      <c r="L37" s="341"/>
      <c r="M37" s="341"/>
      <c r="N37" s="341"/>
      <c r="O37" s="341"/>
      <c r="P37" s="47"/>
      <c r="Q37" s="46"/>
      <c r="R37" s="46"/>
      <c r="S37" s="46"/>
      <c r="T37" s="46"/>
      <c r="U37" s="46"/>
      <c r="V37" s="46"/>
      <c r="W37" s="46"/>
      <c r="X37" s="46"/>
      <c r="Y37" s="46"/>
    </row>
    <row r="38" spans="1:25" s="150" customFormat="1" outlineLevel="1" x14ac:dyDescent="0.25">
      <c r="A38" s="293"/>
      <c r="B38" s="324"/>
      <c r="C38" s="341"/>
      <c r="D38" s="341"/>
      <c r="E38" s="341"/>
      <c r="F38" s="341"/>
      <c r="G38" s="341"/>
      <c r="H38" s="341"/>
      <c r="I38" s="341"/>
      <c r="J38" s="341"/>
      <c r="K38" s="341"/>
      <c r="L38" s="341"/>
      <c r="M38" s="341"/>
      <c r="N38" s="341"/>
      <c r="O38" s="341"/>
      <c r="P38" s="47"/>
      <c r="Q38" s="46"/>
      <c r="R38" s="46"/>
      <c r="S38" s="46"/>
      <c r="T38" s="46"/>
      <c r="U38" s="46"/>
      <c r="V38" s="46"/>
      <c r="W38" s="46"/>
      <c r="X38" s="46"/>
      <c r="Y38" s="46"/>
    </row>
    <row r="39" spans="1:25" s="150" customFormat="1" outlineLevel="1" x14ac:dyDescent="0.25">
      <c r="A39" s="293"/>
      <c r="B39" s="324"/>
      <c r="C39" s="341"/>
      <c r="D39" s="341"/>
      <c r="E39" s="341"/>
      <c r="F39" s="341"/>
      <c r="G39" s="341"/>
      <c r="H39" s="341"/>
      <c r="I39" s="341"/>
      <c r="J39" s="341"/>
      <c r="K39" s="341"/>
      <c r="L39" s="341"/>
      <c r="M39" s="341"/>
      <c r="N39" s="341"/>
      <c r="O39" s="341"/>
      <c r="P39" s="47"/>
      <c r="Q39" s="46"/>
      <c r="R39" s="46"/>
      <c r="S39" s="46"/>
      <c r="T39" s="46"/>
      <c r="U39" s="46"/>
      <c r="V39" s="46"/>
      <c r="W39" s="46"/>
      <c r="X39" s="46"/>
      <c r="Y39" s="46"/>
    </row>
    <row r="40" spans="1:25" s="150" customFormat="1" outlineLevel="1" x14ac:dyDescent="0.25">
      <c r="A40" s="293"/>
      <c r="B40" s="324"/>
      <c r="C40" s="341"/>
      <c r="D40" s="341"/>
      <c r="E40" s="341"/>
      <c r="F40" s="341"/>
      <c r="G40" s="341"/>
      <c r="H40" s="341"/>
      <c r="I40" s="341"/>
      <c r="J40" s="341"/>
      <c r="K40" s="341"/>
      <c r="L40" s="341"/>
      <c r="M40" s="341"/>
      <c r="N40" s="341"/>
      <c r="O40" s="341"/>
      <c r="P40" s="47"/>
      <c r="Q40" s="46"/>
      <c r="R40" s="46"/>
      <c r="S40" s="46"/>
      <c r="T40" s="46"/>
      <c r="U40" s="46"/>
      <c r="V40" s="46"/>
      <c r="W40" s="46"/>
      <c r="X40" s="46"/>
      <c r="Y40" s="46"/>
    </row>
    <row r="41" spans="1:25" s="150" customFormat="1" outlineLevel="1" x14ac:dyDescent="0.25">
      <c r="A41" s="293"/>
      <c r="B41" s="324"/>
      <c r="C41" s="341"/>
      <c r="D41" s="341"/>
      <c r="E41" s="341"/>
      <c r="F41" s="341"/>
      <c r="G41" s="341"/>
      <c r="H41" s="341"/>
      <c r="I41" s="341"/>
      <c r="J41" s="341"/>
      <c r="K41" s="341"/>
      <c r="L41" s="341"/>
      <c r="M41" s="341"/>
      <c r="N41" s="341"/>
      <c r="O41" s="341"/>
      <c r="P41" s="47"/>
      <c r="Q41" s="46"/>
      <c r="R41" s="46"/>
      <c r="S41" s="46"/>
      <c r="T41" s="46"/>
      <c r="U41" s="46"/>
      <c r="V41" s="46"/>
      <c r="W41" s="46"/>
      <c r="X41" s="46"/>
      <c r="Y41" s="46"/>
    </row>
    <row r="42" spans="1:25" s="150" customFormat="1" outlineLevel="1" x14ac:dyDescent="0.25">
      <c r="A42" s="293"/>
      <c r="B42" s="325"/>
      <c r="C42" s="341"/>
      <c r="D42" s="341"/>
      <c r="E42" s="341"/>
      <c r="F42" s="341"/>
      <c r="G42" s="341"/>
      <c r="H42" s="341"/>
      <c r="I42" s="341"/>
      <c r="J42" s="341"/>
      <c r="K42" s="341"/>
      <c r="L42" s="341"/>
      <c r="M42" s="341"/>
      <c r="N42" s="341"/>
      <c r="O42" s="341"/>
      <c r="P42" s="47"/>
      <c r="Q42" s="46"/>
      <c r="R42" s="46"/>
      <c r="S42" s="46"/>
      <c r="T42" s="46"/>
      <c r="U42" s="46"/>
      <c r="V42" s="46"/>
      <c r="W42" s="46"/>
      <c r="X42" s="46"/>
      <c r="Y42" s="46"/>
    </row>
    <row r="43" spans="1:25" s="150" customFormat="1" ht="6.75" customHeight="1" outlineLevel="1" x14ac:dyDescent="0.25">
      <c r="A43" s="293"/>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9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3"/>
      <c r="B45" s="352" t="s">
        <v>37</v>
      </c>
      <c r="C45" s="313"/>
      <c r="D45" s="314"/>
      <c r="E45" s="314"/>
      <c r="F45" s="314"/>
      <c r="G45" s="314"/>
      <c r="H45" s="314"/>
      <c r="I45" s="314"/>
      <c r="J45" s="314"/>
      <c r="K45" s="314"/>
      <c r="L45" s="314"/>
      <c r="M45" s="314"/>
      <c r="N45" s="314"/>
      <c r="O45" s="314"/>
      <c r="P45" s="47"/>
      <c r="Q45" s="46"/>
      <c r="R45" s="46"/>
      <c r="S45" s="46"/>
      <c r="T45" s="46"/>
      <c r="U45" s="46"/>
      <c r="V45" s="46"/>
      <c r="W45" s="46"/>
      <c r="X45" s="46"/>
      <c r="Y45" s="46"/>
    </row>
    <row r="46" spans="1:25" s="150" customFormat="1" outlineLevel="1" x14ac:dyDescent="0.25">
      <c r="A46" s="293"/>
      <c r="B46" s="353"/>
      <c r="C46" s="313"/>
      <c r="D46" s="314"/>
      <c r="E46" s="314"/>
      <c r="F46" s="314"/>
      <c r="G46" s="314"/>
      <c r="H46" s="314"/>
      <c r="I46" s="314"/>
      <c r="J46" s="314"/>
      <c r="K46" s="314"/>
      <c r="L46" s="314"/>
      <c r="M46" s="314"/>
      <c r="N46" s="314"/>
      <c r="O46" s="314"/>
      <c r="P46" s="47"/>
      <c r="Q46" s="46"/>
      <c r="R46" s="46"/>
      <c r="S46" s="46"/>
      <c r="T46" s="46"/>
      <c r="U46" s="46"/>
      <c r="V46" s="46"/>
      <c r="W46" s="46"/>
      <c r="X46" s="46"/>
      <c r="Y46" s="46"/>
    </row>
    <row r="47" spans="1:25" s="150" customFormat="1" outlineLevel="1" x14ac:dyDescent="0.25">
      <c r="A47" s="293"/>
      <c r="B47" s="353"/>
      <c r="C47" s="313"/>
      <c r="D47" s="314"/>
      <c r="E47" s="314"/>
      <c r="F47" s="314"/>
      <c r="G47" s="314"/>
      <c r="H47" s="314"/>
      <c r="I47" s="314"/>
      <c r="J47" s="314"/>
      <c r="K47" s="314"/>
      <c r="L47" s="314"/>
      <c r="M47" s="314"/>
      <c r="N47" s="314"/>
      <c r="O47" s="314"/>
      <c r="P47" s="47"/>
      <c r="Q47" s="46"/>
      <c r="R47" s="46"/>
      <c r="S47" s="46"/>
      <c r="T47" s="46"/>
      <c r="U47" s="46"/>
      <c r="V47" s="46"/>
      <c r="W47" s="46"/>
      <c r="X47" s="46"/>
      <c r="Y47" s="46"/>
    </row>
    <row r="48" spans="1:25" s="150" customFormat="1" outlineLevel="1" x14ac:dyDescent="0.25">
      <c r="A48" s="293"/>
      <c r="B48" s="353"/>
      <c r="C48" s="313"/>
      <c r="D48" s="314"/>
      <c r="E48" s="314"/>
      <c r="F48" s="314"/>
      <c r="G48" s="314"/>
      <c r="H48" s="314"/>
      <c r="I48" s="314"/>
      <c r="J48" s="314"/>
      <c r="K48" s="314"/>
      <c r="L48" s="314"/>
      <c r="M48" s="314"/>
      <c r="N48" s="314"/>
      <c r="O48" s="314"/>
      <c r="P48" s="47"/>
      <c r="Q48" s="46"/>
      <c r="R48" s="46"/>
      <c r="S48" s="46"/>
      <c r="T48" s="46"/>
      <c r="U48" s="46"/>
      <c r="V48" s="46"/>
      <c r="W48" s="46"/>
      <c r="X48" s="46"/>
      <c r="Y48" s="46"/>
    </row>
    <row r="49" spans="1:27" s="150" customFormat="1" outlineLevel="1" x14ac:dyDescent="0.25">
      <c r="A49" s="293"/>
      <c r="B49" s="353"/>
      <c r="C49" s="313"/>
      <c r="D49" s="314"/>
      <c r="E49" s="314"/>
      <c r="F49" s="314"/>
      <c r="G49" s="314"/>
      <c r="H49" s="314"/>
      <c r="I49" s="314"/>
      <c r="J49" s="314"/>
      <c r="K49" s="314"/>
      <c r="L49" s="314"/>
      <c r="M49" s="314"/>
      <c r="N49" s="314"/>
      <c r="O49" s="314"/>
      <c r="P49" s="47"/>
      <c r="Q49" s="46"/>
      <c r="R49" s="46"/>
      <c r="S49" s="46"/>
      <c r="T49" s="46"/>
      <c r="U49" s="46"/>
      <c r="V49" s="46"/>
      <c r="W49" s="46"/>
      <c r="X49" s="46"/>
      <c r="Y49" s="46"/>
    </row>
    <row r="50" spans="1:27" s="150" customFormat="1" outlineLevel="1" x14ac:dyDescent="0.25">
      <c r="A50" s="293"/>
      <c r="B50" s="204"/>
      <c r="C50" s="313"/>
      <c r="D50" s="314"/>
      <c r="E50" s="314"/>
      <c r="F50" s="314"/>
      <c r="G50" s="314"/>
      <c r="H50" s="314"/>
      <c r="I50" s="314"/>
      <c r="J50" s="314"/>
      <c r="K50" s="314"/>
      <c r="L50" s="314"/>
      <c r="M50" s="314"/>
      <c r="N50" s="314"/>
      <c r="O50" s="314"/>
      <c r="P50" s="47"/>
      <c r="Q50" s="46"/>
      <c r="R50" s="46"/>
      <c r="S50" s="46"/>
      <c r="T50" s="46"/>
      <c r="U50" s="46"/>
      <c r="V50" s="46"/>
      <c r="W50" s="46"/>
      <c r="X50" s="46"/>
      <c r="Y50" s="46"/>
    </row>
    <row r="51" spans="1:27" s="150" customFormat="1" outlineLevel="1" x14ac:dyDescent="0.25">
      <c r="A51" s="293"/>
      <c r="B51" s="112" t="str">
        <f>Notes!B12</f>
        <v>Note 5</v>
      </c>
      <c r="C51" s="313"/>
      <c r="D51" s="314"/>
      <c r="E51" s="314"/>
      <c r="F51" s="314"/>
      <c r="G51" s="314"/>
      <c r="H51" s="314"/>
      <c r="I51" s="314"/>
      <c r="J51" s="314"/>
      <c r="K51" s="314"/>
      <c r="L51" s="314"/>
      <c r="M51" s="314"/>
      <c r="N51" s="314"/>
      <c r="O51" s="314"/>
      <c r="P51" s="47"/>
      <c r="Q51" s="46"/>
      <c r="R51" s="46"/>
      <c r="S51" s="46"/>
      <c r="T51" s="46"/>
      <c r="U51" s="46"/>
      <c r="V51" s="46"/>
      <c r="W51" s="46"/>
      <c r="X51" s="46"/>
      <c r="Y51" s="46"/>
    </row>
    <row r="52" spans="1:27" s="150" customFormat="1" outlineLevel="1" x14ac:dyDescent="0.25">
      <c r="A52" s="293"/>
      <c r="B52" s="207"/>
      <c r="C52" s="313"/>
      <c r="D52" s="314"/>
      <c r="E52" s="314"/>
      <c r="F52" s="314"/>
      <c r="G52" s="314"/>
      <c r="H52" s="314"/>
      <c r="I52" s="314"/>
      <c r="J52" s="314"/>
      <c r="K52" s="314"/>
      <c r="L52" s="314"/>
      <c r="M52" s="314"/>
      <c r="N52" s="314"/>
      <c r="O52" s="314"/>
      <c r="P52" s="47"/>
      <c r="Q52" s="46"/>
      <c r="R52" s="55"/>
      <c r="S52" s="55"/>
      <c r="T52" s="55"/>
      <c r="U52" s="55"/>
      <c r="V52" s="55"/>
      <c r="W52" s="55"/>
      <c r="X52" s="55"/>
      <c r="Y52" s="55"/>
      <c r="Z52" s="152"/>
      <c r="AA52" s="152"/>
    </row>
    <row r="53" spans="1:27" s="150" customFormat="1" ht="6" customHeight="1" outlineLevel="1" x14ac:dyDescent="0.25">
      <c r="A53" s="293"/>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9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3"/>
      <c r="B55" s="104" t="s">
        <v>43</v>
      </c>
      <c r="C55" s="340"/>
      <c r="D55" s="341"/>
      <c r="E55" s="341"/>
      <c r="F55" s="341"/>
      <c r="G55" s="341"/>
      <c r="H55" s="341"/>
      <c r="I55" s="341"/>
      <c r="J55" s="341"/>
      <c r="K55" s="341"/>
      <c r="L55" s="341"/>
      <c r="M55" s="341"/>
      <c r="N55" s="341"/>
      <c r="O55" s="341"/>
      <c r="P55" s="47"/>
      <c r="Q55" s="46"/>
      <c r="R55" s="46"/>
      <c r="S55" s="46"/>
      <c r="T55" s="46"/>
      <c r="U55" s="46"/>
      <c r="V55" s="46"/>
      <c r="W55" s="46"/>
      <c r="X55" s="46"/>
      <c r="Y55" s="46"/>
    </row>
    <row r="56" spans="1:27" s="150" customFormat="1" ht="6" customHeight="1" outlineLevel="1" x14ac:dyDescent="0.25">
      <c r="A56" s="293"/>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93"/>
      <c r="B57" s="352" t="s">
        <v>108</v>
      </c>
      <c r="C57" s="313"/>
      <c r="D57" s="314"/>
      <c r="E57" s="314"/>
      <c r="F57" s="314"/>
      <c r="G57" s="314"/>
      <c r="H57" s="314"/>
      <c r="I57" s="314"/>
      <c r="J57" s="314"/>
      <c r="K57" s="314"/>
      <c r="L57" s="314"/>
      <c r="M57" s="314"/>
      <c r="N57" s="314"/>
      <c r="O57" s="314"/>
      <c r="P57" s="47"/>
      <c r="Q57" s="46"/>
      <c r="R57" s="46"/>
      <c r="S57" s="46"/>
      <c r="T57" s="46"/>
      <c r="U57" s="46"/>
      <c r="V57" s="46"/>
      <c r="W57" s="46"/>
      <c r="X57" s="46"/>
      <c r="Y57" s="46"/>
    </row>
    <row r="58" spans="1:27" s="150" customFormat="1" outlineLevel="1" x14ac:dyDescent="0.25">
      <c r="A58" s="293"/>
      <c r="B58" s="353"/>
      <c r="C58" s="313"/>
      <c r="D58" s="314"/>
      <c r="E58" s="314"/>
      <c r="F58" s="314"/>
      <c r="G58" s="314"/>
      <c r="H58" s="314"/>
      <c r="I58" s="314"/>
      <c r="J58" s="314"/>
      <c r="K58" s="314"/>
      <c r="L58" s="314"/>
      <c r="M58" s="314"/>
      <c r="N58" s="314"/>
      <c r="O58" s="314"/>
      <c r="P58" s="47"/>
      <c r="Q58" s="46"/>
      <c r="R58" s="46"/>
      <c r="S58" s="46"/>
      <c r="T58" s="46"/>
      <c r="U58" s="46"/>
      <c r="V58" s="46"/>
      <c r="W58" s="46"/>
      <c r="X58" s="46"/>
      <c r="Y58" s="46"/>
    </row>
    <row r="59" spans="1:27" s="150" customFormat="1" outlineLevel="1" x14ac:dyDescent="0.25">
      <c r="A59" s="293"/>
      <c r="B59" s="353"/>
      <c r="C59" s="313"/>
      <c r="D59" s="314"/>
      <c r="E59" s="314"/>
      <c r="F59" s="314"/>
      <c r="G59" s="314"/>
      <c r="H59" s="314"/>
      <c r="I59" s="314"/>
      <c r="J59" s="314"/>
      <c r="K59" s="314"/>
      <c r="L59" s="314"/>
      <c r="M59" s="314"/>
      <c r="N59" s="314"/>
      <c r="O59" s="314"/>
      <c r="P59" s="47"/>
      <c r="Q59" s="46"/>
      <c r="R59" s="46"/>
      <c r="S59" s="46"/>
      <c r="T59" s="46"/>
      <c r="U59" s="46"/>
      <c r="V59" s="46"/>
      <c r="W59" s="46"/>
      <c r="X59" s="46"/>
      <c r="Y59" s="46"/>
    </row>
    <row r="60" spans="1:27" s="150" customFormat="1" outlineLevel="1" x14ac:dyDescent="0.25">
      <c r="A60" s="293"/>
      <c r="B60" s="353"/>
      <c r="C60" s="313"/>
      <c r="D60" s="314"/>
      <c r="E60" s="314"/>
      <c r="F60" s="314"/>
      <c r="G60" s="314"/>
      <c r="H60" s="314"/>
      <c r="I60" s="314"/>
      <c r="J60" s="314"/>
      <c r="K60" s="314"/>
      <c r="L60" s="314"/>
      <c r="M60" s="314"/>
      <c r="N60" s="314"/>
      <c r="O60" s="314"/>
      <c r="P60" s="47"/>
      <c r="Q60" s="46"/>
      <c r="R60" s="46"/>
      <c r="S60" s="46"/>
      <c r="T60" s="46"/>
      <c r="U60" s="46"/>
      <c r="V60" s="46"/>
      <c r="W60" s="46"/>
      <c r="X60" s="46"/>
      <c r="Y60" s="46"/>
    </row>
    <row r="61" spans="1:27" s="150" customFormat="1" outlineLevel="1" x14ac:dyDescent="0.25">
      <c r="A61" s="293"/>
      <c r="B61" s="353"/>
      <c r="C61" s="313"/>
      <c r="D61" s="314"/>
      <c r="E61" s="314"/>
      <c r="F61" s="314"/>
      <c r="G61" s="314"/>
      <c r="H61" s="314"/>
      <c r="I61" s="314"/>
      <c r="J61" s="314"/>
      <c r="K61" s="314"/>
      <c r="L61" s="314"/>
      <c r="M61" s="314"/>
      <c r="N61" s="314"/>
      <c r="O61" s="314"/>
      <c r="P61" s="47"/>
      <c r="Q61" s="46"/>
      <c r="R61" s="46"/>
      <c r="S61" s="46"/>
      <c r="T61" s="46"/>
      <c r="U61" s="46"/>
      <c r="V61" s="46"/>
      <c r="W61" s="46"/>
      <c r="X61" s="46"/>
      <c r="Y61" s="46"/>
    </row>
    <row r="62" spans="1:27" s="150" customFormat="1" outlineLevel="1" x14ac:dyDescent="0.25">
      <c r="A62" s="293"/>
      <c r="B62" s="353"/>
      <c r="C62" s="313"/>
      <c r="D62" s="314"/>
      <c r="E62" s="314"/>
      <c r="F62" s="314"/>
      <c r="G62" s="314"/>
      <c r="H62" s="314"/>
      <c r="I62" s="314"/>
      <c r="J62" s="314"/>
      <c r="K62" s="314"/>
      <c r="L62" s="314"/>
      <c r="M62" s="314"/>
      <c r="N62" s="314"/>
      <c r="O62" s="314"/>
      <c r="P62" s="47"/>
      <c r="Q62" s="46"/>
      <c r="R62" s="46"/>
      <c r="S62" s="46"/>
      <c r="T62" s="46"/>
      <c r="U62" s="46"/>
      <c r="V62" s="46"/>
      <c r="W62" s="46"/>
      <c r="X62" s="46"/>
      <c r="Y62" s="46"/>
    </row>
    <row r="63" spans="1:27" s="150" customFormat="1" outlineLevel="1" x14ac:dyDescent="0.25">
      <c r="A63" s="293"/>
      <c r="B63" s="353"/>
      <c r="C63" s="313"/>
      <c r="D63" s="314"/>
      <c r="E63" s="314"/>
      <c r="F63" s="314"/>
      <c r="G63" s="314"/>
      <c r="H63" s="314"/>
      <c r="I63" s="314"/>
      <c r="J63" s="314"/>
      <c r="K63" s="314"/>
      <c r="L63" s="314"/>
      <c r="M63" s="314"/>
      <c r="N63" s="314"/>
      <c r="O63" s="314"/>
      <c r="P63" s="47"/>
      <c r="Q63" s="46"/>
      <c r="R63" s="46"/>
      <c r="S63" s="46"/>
      <c r="T63" s="46"/>
      <c r="U63" s="46"/>
      <c r="V63" s="46"/>
      <c r="W63" s="46"/>
      <c r="X63" s="46"/>
      <c r="Y63" s="46"/>
    </row>
    <row r="64" spans="1:27" s="150" customFormat="1" outlineLevel="1" x14ac:dyDescent="0.25">
      <c r="A64" s="293"/>
      <c r="B64" s="354"/>
      <c r="C64" s="313"/>
      <c r="D64" s="314"/>
      <c r="E64" s="314"/>
      <c r="F64" s="314"/>
      <c r="G64" s="314"/>
      <c r="H64" s="314"/>
      <c r="I64" s="314"/>
      <c r="J64" s="314"/>
      <c r="K64" s="314"/>
      <c r="L64" s="314"/>
      <c r="M64" s="314"/>
      <c r="N64" s="314"/>
      <c r="O64" s="314"/>
      <c r="P64" s="47"/>
      <c r="Q64" s="46"/>
      <c r="R64" s="46"/>
      <c r="S64" s="46"/>
      <c r="T64" s="46"/>
      <c r="U64" s="46"/>
      <c r="V64" s="46"/>
      <c r="W64" s="46"/>
      <c r="X64" s="46"/>
      <c r="Y64" s="46"/>
    </row>
    <row r="65" spans="1:25" s="150" customFormat="1" ht="6" customHeight="1" outlineLevel="1" x14ac:dyDescent="0.25">
      <c r="A65" s="293"/>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9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3"/>
      <c r="B67" s="335" t="s">
        <v>63</v>
      </c>
      <c r="C67" s="313"/>
      <c r="D67" s="314"/>
      <c r="E67" s="314"/>
      <c r="F67" s="314"/>
      <c r="G67" s="314"/>
      <c r="H67" s="314"/>
      <c r="I67" s="314"/>
      <c r="J67" s="314"/>
      <c r="K67" s="314"/>
      <c r="L67" s="314"/>
      <c r="M67" s="314"/>
      <c r="N67" s="314"/>
      <c r="O67" s="314"/>
      <c r="P67" s="47"/>
      <c r="Q67" s="46"/>
      <c r="R67" s="46"/>
      <c r="S67" s="46"/>
      <c r="T67" s="46"/>
      <c r="U67" s="46"/>
      <c r="V67" s="46"/>
      <c r="W67" s="46"/>
      <c r="X67" s="46"/>
      <c r="Y67" s="46"/>
    </row>
    <row r="68" spans="1:25" s="150" customFormat="1" outlineLevel="1" x14ac:dyDescent="0.25">
      <c r="A68" s="293"/>
      <c r="B68" s="324"/>
      <c r="C68" s="313"/>
      <c r="D68" s="314"/>
      <c r="E68" s="314"/>
      <c r="F68" s="314"/>
      <c r="G68" s="314"/>
      <c r="H68" s="314"/>
      <c r="I68" s="314"/>
      <c r="J68" s="314"/>
      <c r="K68" s="314"/>
      <c r="L68" s="314"/>
      <c r="M68" s="314"/>
      <c r="N68" s="314"/>
      <c r="O68" s="314"/>
      <c r="P68" s="47"/>
      <c r="Q68" s="46"/>
      <c r="R68" s="46"/>
      <c r="S68" s="46"/>
      <c r="T68" s="46"/>
      <c r="U68" s="46"/>
      <c r="V68" s="46"/>
      <c r="W68" s="46"/>
      <c r="X68" s="46"/>
      <c r="Y68" s="46"/>
    </row>
    <row r="69" spans="1:25" s="150" customFormat="1" outlineLevel="1" x14ac:dyDescent="0.25">
      <c r="A69" s="293"/>
      <c r="B69" s="324"/>
      <c r="C69" s="313"/>
      <c r="D69" s="314"/>
      <c r="E69" s="314"/>
      <c r="F69" s="314"/>
      <c r="G69" s="314"/>
      <c r="H69" s="314"/>
      <c r="I69" s="314"/>
      <c r="J69" s="314"/>
      <c r="K69" s="314"/>
      <c r="L69" s="314"/>
      <c r="M69" s="314"/>
      <c r="N69" s="314"/>
      <c r="O69" s="314"/>
      <c r="P69" s="47"/>
      <c r="Q69" s="46"/>
      <c r="R69" s="46"/>
      <c r="S69" s="46"/>
      <c r="T69" s="46"/>
      <c r="U69" s="46"/>
      <c r="V69" s="46"/>
      <c r="W69" s="46"/>
      <c r="X69" s="46"/>
      <c r="Y69" s="46"/>
    </row>
    <row r="70" spans="1:25" s="150" customFormat="1" outlineLevel="1" x14ac:dyDescent="0.25">
      <c r="A70" s="293"/>
      <c r="B70" s="325"/>
      <c r="C70" s="313"/>
      <c r="D70" s="314"/>
      <c r="E70" s="314"/>
      <c r="F70" s="314"/>
      <c r="G70" s="314"/>
      <c r="H70" s="314"/>
      <c r="I70" s="314"/>
      <c r="J70" s="314"/>
      <c r="K70" s="314"/>
      <c r="L70" s="314"/>
      <c r="M70" s="314"/>
      <c r="N70" s="314"/>
      <c r="O70" s="314"/>
      <c r="P70" s="47"/>
      <c r="Q70" s="46"/>
      <c r="R70" s="46"/>
      <c r="S70" s="46"/>
      <c r="T70" s="46"/>
      <c r="U70" s="46"/>
      <c r="V70" s="46"/>
      <c r="W70" s="46"/>
      <c r="X70" s="46"/>
      <c r="Y70" s="46"/>
    </row>
    <row r="71" spans="1:25" s="150" customFormat="1" ht="6" customHeight="1" outlineLevel="1" x14ac:dyDescent="0.25">
      <c r="A71" s="293"/>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9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3"/>
      <c r="B73" s="335" t="s">
        <v>64</v>
      </c>
      <c r="C73" s="313"/>
      <c r="D73" s="314"/>
      <c r="E73" s="314"/>
      <c r="F73" s="314"/>
      <c r="G73" s="314"/>
      <c r="H73" s="314"/>
      <c r="I73" s="314"/>
      <c r="J73" s="314"/>
      <c r="K73" s="314"/>
      <c r="L73" s="314"/>
      <c r="M73" s="314"/>
      <c r="N73" s="314"/>
      <c r="O73" s="314"/>
      <c r="P73" s="47"/>
      <c r="Q73" s="46"/>
      <c r="R73" s="46"/>
      <c r="S73" s="46"/>
      <c r="T73" s="46"/>
      <c r="U73" s="46"/>
      <c r="V73" s="46"/>
      <c r="W73" s="46"/>
      <c r="X73" s="46"/>
      <c r="Y73" s="46"/>
    </row>
    <row r="74" spans="1:25" s="150" customFormat="1" outlineLevel="1" x14ac:dyDescent="0.25">
      <c r="A74" s="293"/>
      <c r="B74" s="324"/>
      <c r="C74" s="313"/>
      <c r="D74" s="314"/>
      <c r="E74" s="314"/>
      <c r="F74" s="314"/>
      <c r="G74" s="314"/>
      <c r="H74" s="314"/>
      <c r="I74" s="314"/>
      <c r="J74" s="314"/>
      <c r="K74" s="314"/>
      <c r="L74" s="314"/>
      <c r="M74" s="314"/>
      <c r="N74" s="314"/>
      <c r="O74" s="314"/>
      <c r="P74" s="47"/>
      <c r="Q74" s="46"/>
      <c r="R74" s="46"/>
      <c r="S74" s="46"/>
      <c r="T74" s="46"/>
      <c r="U74" s="46"/>
      <c r="V74" s="46"/>
      <c r="W74" s="46"/>
      <c r="X74" s="46"/>
      <c r="Y74" s="46"/>
    </row>
    <row r="75" spans="1:25" s="150" customFormat="1" outlineLevel="1" x14ac:dyDescent="0.25">
      <c r="A75" s="293"/>
      <c r="B75" s="324"/>
      <c r="C75" s="313"/>
      <c r="D75" s="314"/>
      <c r="E75" s="314"/>
      <c r="F75" s="314"/>
      <c r="G75" s="314"/>
      <c r="H75" s="314"/>
      <c r="I75" s="314"/>
      <c r="J75" s="314"/>
      <c r="K75" s="314"/>
      <c r="L75" s="314"/>
      <c r="M75" s="314"/>
      <c r="N75" s="314"/>
      <c r="O75" s="314"/>
      <c r="P75" s="47"/>
      <c r="Q75" s="46"/>
      <c r="R75" s="46"/>
      <c r="S75" s="46"/>
      <c r="T75" s="46"/>
      <c r="U75" s="46"/>
      <c r="V75" s="46"/>
      <c r="W75" s="46"/>
      <c r="X75" s="46"/>
      <c r="Y75" s="46"/>
    </row>
    <row r="76" spans="1:25" s="150" customFormat="1" outlineLevel="1" x14ac:dyDescent="0.25">
      <c r="A76" s="293"/>
      <c r="B76" s="325"/>
      <c r="C76" s="313"/>
      <c r="D76" s="314"/>
      <c r="E76" s="314"/>
      <c r="F76" s="314"/>
      <c r="G76" s="314"/>
      <c r="H76" s="314"/>
      <c r="I76" s="314"/>
      <c r="J76" s="314"/>
      <c r="K76" s="314"/>
      <c r="L76" s="314"/>
      <c r="M76" s="314"/>
      <c r="N76" s="314"/>
      <c r="O76" s="314"/>
      <c r="P76" s="47"/>
      <c r="Q76" s="46"/>
      <c r="R76" s="46"/>
      <c r="S76" s="46"/>
      <c r="T76" s="46"/>
      <c r="U76" s="46"/>
      <c r="V76" s="46"/>
      <c r="W76" s="46"/>
      <c r="X76" s="46"/>
      <c r="Y76" s="46"/>
    </row>
    <row r="77" spans="1:25" s="150" customFormat="1" ht="6" customHeight="1" outlineLevel="1" x14ac:dyDescent="0.25">
      <c r="A77" s="293"/>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9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3"/>
      <c r="B79" s="335" t="s">
        <v>34</v>
      </c>
      <c r="C79" s="313"/>
      <c r="D79" s="314"/>
      <c r="E79" s="314"/>
      <c r="F79" s="314"/>
      <c r="G79" s="314"/>
      <c r="H79" s="314"/>
      <c r="I79" s="314"/>
      <c r="J79" s="314"/>
      <c r="K79" s="314"/>
      <c r="L79" s="314"/>
      <c r="M79" s="314"/>
      <c r="N79" s="314"/>
      <c r="O79" s="314"/>
      <c r="P79" s="47"/>
      <c r="Q79" s="46"/>
      <c r="R79" s="46"/>
      <c r="S79" s="46"/>
      <c r="T79" s="46"/>
      <c r="U79" s="46"/>
      <c r="V79" s="46"/>
      <c r="W79" s="46"/>
      <c r="X79" s="46"/>
      <c r="Y79" s="46"/>
    </row>
    <row r="80" spans="1:25" s="150" customFormat="1" outlineLevel="1" x14ac:dyDescent="0.25">
      <c r="A80" s="293"/>
      <c r="B80" s="324"/>
      <c r="C80" s="313"/>
      <c r="D80" s="314"/>
      <c r="E80" s="314"/>
      <c r="F80" s="314"/>
      <c r="G80" s="314"/>
      <c r="H80" s="314"/>
      <c r="I80" s="314"/>
      <c r="J80" s="314"/>
      <c r="K80" s="314"/>
      <c r="L80" s="314"/>
      <c r="M80" s="314"/>
      <c r="N80" s="314"/>
      <c r="O80" s="314"/>
      <c r="P80" s="47"/>
      <c r="Q80" s="46"/>
      <c r="R80" s="46"/>
      <c r="S80" s="46"/>
      <c r="T80" s="46"/>
      <c r="U80" s="46"/>
      <c r="V80" s="46"/>
      <c r="W80" s="46"/>
      <c r="X80" s="46"/>
      <c r="Y80" s="46"/>
    </row>
    <row r="81" spans="1:25" s="150" customFormat="1" outlineLevel="1" x14ac:dyDescent="0.25">
      <c r="A81" s="293"/>
      <c r="B81" s="324"/>
      <c r="C81" s="313"/>
      <c r="D81" s="314"/>
      <c r="E81" s="314"/>
      <c r="F81" s="314"/>
      <c r="G81" s="314"/>
      <c r="H81" s="314"/>
      <c r="I81" s="314"/>
      <c r="J81" s="314"/>
      <c r="K81" s="314"/>
      <c r="L81" s="314"/>
      <c r="M81" s="314"/>
      <c r="N81" s="314"/>
      <c r="O81" s="314"/>
      <c r="P81" s="47"/>
      <c r="Q81" s="46"/>
      <c r="R81" s="46"/>
      <c r="S81" s="46"/>
      <c r="T81" s="46"/>
      <c r="U81" s="46"/>
      <c r="V81" s="46"/>
      <c r="W81" s="46"/>
      <c r="X81" s="46"/>
      <c r="Y81" s="46"/>
    </row>
    <row r="82" spans="1:25" s="150" customFormat="1" outlineLevel="1" x14ac:dyDescent="0.25">
      <c r="A82" s="293"/>
      <c r="B82" s="197"/>
      <c r="C82" s="313"/>
      <c r="D82" s="314"/>
      <c r="E82" s="314"/>
      <c r="F82" s="314"/>
      <c r="G82" s="314"/>
      <c r="H82" s="314"/>
      <c r="I82" s="314"/>
      <c r="J82" s="314"/>
      <c r="K82" s="314"/>
      <c r="L82" s="314"/>
      <c r="M82" s="314"/>
      <c r="N82" s="314"/>
      <c r="O82" s="314"/>
      <c r="P82" s="47"/>
      <c r="Q82" s="46"/>
      <c r="R82" s="46"/>
      <c r="S82" s="46"/>
      <c r="T82" s="46"/>
      <c r="U82" s="46"/>
      <c r="V82" s="46"/>
      <c r="W82" s="46"/>
      <c r="X82" s="46"/>
      <c r="Y82" s="46"/>
    </row>
    <row r="83" spans="1:25" s="150" customFormat="1" outlineLevel="1" x14ac:dyDescent="0.25">
      <c r="A83" s="293"/>
      <c r="B83" s="116" t="str">
        <f>Notes!B14</f>
        <v>Note 6</v>
      </c>
      <c r="C83" s="313"/>
      <c r="D83" s="314"/>
      <c r="E83" s="314"/>
      <c r="F83" s="314"/>
      <c r="G83" s="314"/>
      <c r="H83" s="314"/>
      <c r="I83" s="314"/>
      <c r="J83" s="314"/>
      <c r="K83" s="314"/>
      <c r="L83" s="314"/>
      <c r="M83" s="314"/>
      <c r="N83" s="314"/>
      <c r="O83" s="314"/>
      <c r="P83" s="47"/>
      <c r="Q83" s="46"/>
      <c r="R83" s="46"/>
      <c r="S83" s="46"/>
      <c r="T83" s="46"/>
      <c r="U83" s="46"/>
      <c r="V83" s="46"/>
      <c r="W83" s="46"/>
      <c r="X83" s="46"/>
      <c r="Y83" s="46"/>
    </row>
    <row r="84" spans="1:25" s="150" customFormat="1" ht="10.5" customHeight="1" outlineLevel="1" x14ac:dyDescent="0.25">
      <c r="A84" s="293"/>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9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3"/>
      <c r="B86" s="103" t="s">
        <v>6</v>
      </c>
      <c r="C86" s="301" t="s">
        <v>38</v>
      </c>
      <c r="D86" s="301"/>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93"/>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94"/>
      <c r="B88" s="118" t="s">
        <v>44</v>
      </c>
      <c r="C88" s="340"/>
      <c r="D88" s="341"/>
      <c r="E88" s="341"/>
      <c r="F88" s="341"/>
      <c r="G88" s="341"/>
      <c r="H88" s="341"/>
      <c r="I88" s="341"/>
      <c r="J88" s="341"/>
      <c r="K88" s="341"/>
      <c r="L88" s="341"/>
      <c r="M88" s="341"/>
      <c r="N88" s="341"/>
      <c r="O88" s="341"/>
      <c r="P88" s="47"/>
      <c r="Q88" s="46"/>
      <c r="R88" s="46"/>
      <c r="S88" s="46"/>
      <c r="T88" s="46"/>
      <c r="U88" s="46"/>
      <c r="V88" s="46"/>
      <c r="W88" s="46"/>
      <c r="X88" s="46"/>
      <c r="Y88" s="46"/>
    </row>
    <row r="89" spans="1:25" s="150" customFormat="1" ht="6" customHeight="1" outlineLevel="1" x14ac:dyDescent="0.25">
      <c r="A89" s="295"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6"/>
      <c r="B90" s="302" t="s">
        <v>90</v>
      </c>
      <c r="C90" s="302"/>
      <c r="D90" s="302"/>
      <c r="E90" s="302"/>
      <c r="F90" s="302"/>
      <c r="G90" s="357"/>
      <c r="H90" s="301" t="s">
        <v>38</v>
      </c>
      <c r="I90" s="301"/>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6"/>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6"/>
      <c r="B92" s="359" t="s">
        <v>158</v>
      </c>
      <c r="C92" s="299" t="s">
        <v>101</v>
      </c>
      <c r="D92" s="300"/>
      <c r="E92" s="340"/>
      <c r="F92" s="341"/>
      <c r="G92" s="65"/>
      <c r="H92" s="300" t="s">
        <v>173</v>
      </c>
      <c r="I92" s="300"/>
      <c r="J92" s="340"/>
      <c r="K92" s="341"/>
      <c r="L92" s="341"/>
      <c r="M92" s="341"/>
      <c r="N92" s="341"/>
      <c r="O92" s="341"/>
      <c r="P92" s="47"/>
      <c r="Q92" s="46"/>
      <c r="R92" s="46"/>
      <c r="S92" s="46"/>
      <c r="T92" s="46"/>
      <c r="U92" s="46"/>
      <c r="V92" s="46"/>
      <c r="W92" s="46"/>
      <c r="X92" s="46"/>
      <c r="Y92" s="46"/>
    </row>
    <row r="93" spans="1:25" s="150" customFormat="1" ht="8.25" customHeight="1" outlineLevel="1" x14ac:dyDescent="0.25">
      <c r="A93" s="296"/>
      <c r="B93" s="360"/>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6"/>
      <c r="B94" s="330" t="str">
        <f>Notes!B18</f>
        <v>Note 8</v>
      </c>
      <c r="C94" s="332" t="s">
        <v>169</v>
      </c>
      <c r="D94" s="333"/>
      <c r="E94" s="333"/>
      <c r="F94" s="333"/>
      <c r="G94" s="333"/>
      <c r="H94" s="333"/>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6"/>
      <c r="B95" s="330"/>
      <c r="C95" s="203"/>
      <c r="D95" s="203"/>
      <c r="E95" s="203"/>
      <c r="F95" s="203"/>
      <c r="G95" s="203"/>
      <c r="H95" s="203"/>
      <c r="I95" s="203"/>
      <c r="J95" s="203"/>
      <c r="K95" s="203"/>
      <c r="L95" s="203"/>
      <c r="M95" s="203"/>
      <c r="N95" s="300" t="s">
        <v>172</v>
      </c>
      <c r="O95" s="300"/>
      <c r="P95" s="47"/>
      <c r="Q95" s="46"/>
      <c r="R95" s="46"/>
      <c r="S95" s="46"/>
      <c r="T95" s="46"/>
      <c r="U95" s="46"/>
      <c r="V95" s="46"/>
      <c r="W95" s="46"/>
      <c r="X95" s="46"/>
      <c r="Y95" s="46"/>
    </row>
    <row r="96" spans="1:25" s="150" customFormat="1" ht="45" customHeight="1" outlineLevel="1" x14ac:dyDescent="0.25">
      <c r="A96" s="296"/>
      <c r="B96" s="330"/>
      <c r="C96" s="299" t="s">
        <v>102</v>
      </c>
      <c r="D96" s="300"/>
      <c r="E96" s="307" t="s">
        <v>103</v>
      </c>
      <c r="F96" s="307"/>
      <c r="G96" s="308"/>
      <c r="H96" s="308"/>
      <c r="I96" s="308"/>
      <c r="J96" s="308"/>
      <c r="K96" s="308"/>
      <c r="L96" s="308"/>
      <c r="M96" s="308"/>
      <c r="N96" s="308"/>
      <c r="O96" s="308"/>
      <c r="P96" s="47"/>
      <c r="Q96" s="46"/>
      <c r="R96" s="46"/>
      <c r="S96" s="46"/>
      <c r="T96" s="46"/>
      <c r="U96" s="46"/>
      <c r="V96" s="46"/>
      <c r="W96" s="46"/>
      <c r="X96" s="46"/>
      <c r="Y96" s="46"/>
    </row>
    <row r="97" spans="1:25" s="150" customFormat="1" ht="30" customHeight="1" outlineLevel="1" x14ac:dyDescent="0.25">
      <c r="A97" s="296"/>
      <c r="B97" s="330"/>
      <c r="C97" s="299"/>
      <c r="D97" s="300"/>
      <c r="E97" s="309" t="s">
        <v>104</v>
      </c>
      <c r="F97" s="310"/>
      <c r="G97" s="301" t="s">
        <v>3</v>
      </c>
      <c r="H97" s="301"/>
      <c r="I97" s="298"/>
      <c r="J97" s="298"/>
      <c r="K97" s="298"/>
      <c r="L97" s="298"/>
      <c r="M97" s="298"/>
      <c r="N97" s="298"/>
      <c r="O97" s="298"/>
      <c r="P97" s="47"/>
      <c r="Q97" s="46"/>
      <c r="R97" s="46"/>
      <c r="S97" s="46"/>
      <c r="T97" s="46"/>
      <c r="U97" s="46"/>
      <c r="V97" s="46"/>
      <c r="W97" s="46"/>
      <c r="X97" s="46"/>
      <c r="Y97" s="46"/>
    </row>
    <row r="98" spans="1:25" s="150" customFormat="1" ht="45" customHeight="1" outlineLevel="1" x14ac:dyDescent="0.25">
      <c r="A98" s="296"/>
      <c r="B98" s="330"/>
      <c r="C98" s="299"/>
      <c r="D98" s="300"/>
      <c r="E98" s="307" t="s">
        <v>105</v>
      </c>
      <c r="F98" s="307"/>
      <c r="G98" s="315"/>
      <c r="H98" s="315"/>
      <c r="I98" s="308"/>
      <c r="J98" s="308"/>
      <c r="K98" s="308"/>
      <c r="L98" s="308"/>
      <c r="M98" s="308"/>
      <c r="N98" s="308"/>
      <c r="O98" s="308"/>
      <c r="P98" s="47"/>
      <c r="Q98" s="46"/>
      <c r="R98" s="46"/>
      <c r="S98" s="46"/>
      <c r="T98" s="46"/>
      <c r="U98" s="46"/>
      <c r="V98" s="46"/>
      <c r="W98" s="46"/>
      <c r="X98" s="46"/>
      <c r="Y98" s="46"/>
    </row>
    <row r="99" spans="1:25" s="150" customFormat="1" ht="30" customHeight="1" outlineLevel="1" x14ac:dyDescent="0.25">
      <c r="A99" s="296"/>
      <c r="B99" s="330"/>
      <c r="C99" s="299"/>
      <c r="D99" s="300"/>
      <c r="E99" s="309" t="s">
        <v>104</v>
      </c>
      <c r="F99" s="310"/>
      <c r="G99" s="301" t="s">
        <v>3</v>
      </c>
      <c r="H99" s="301"/>
      <c r="I99" s="298"/>
      <c r="J99" s="298"/>
      <c r="K99" s="298"/>
      <c r="L99" s="298"/>
      <c r="M99" s="298"/>
      <c r="N99" s="298"/>
      <c r="O99" s="298"/>
      <c r="P99" s="47"/>
      <c r="Q99" s="46"/>
      <c r="R99" s="46"/>
      <c r="S99" s="46"/>
      <c r="T99" s="46"/>
      <c r="U99" s="46"/>
      <c r="V99" s="46"/>
      <c r="W99" s="46"/>
      <c r="X99" s="46"/>
      <c r="Y99" s="46"/>
    </row>
    <row r="100" spans="1:25" s="150" customFormat="1" ht="8.25" customHeight="1" outlineLevel="1" x14ac:dyDescent="0.25">
      <c r="A100" s="296"/>
      <c r="B100" s="330"/>
      <c r="C100" s="203"/>
      <c r="D100" s="203"/>
      <c r="E100" s="203"/>
      <c r="F100" s="203"/>
      <c r="G100" s="203"/>
      <c r="H100" s="203"/>
      <c r="I100" s="203"/>
      <c r="J100" s="203"/>
      <c r="K100" s="203"/>
      <c r="L100" s="203"/>
      <c r="M100" s="203"/>
      <c r="N100" s="298"/>
      <c r="O100" s="298"/>
      <c r="P100" s="47"/>
      <c r="Q100" s="46"/>
      <c r="R100" s="46"/>
      <c r="S100" s="46"/>
      <c r="T100" s="46"/>
      <c r="U100" s="46"/>
      <c r="V100" s="46"/>
      <c r="W100" s="46"/>
      <c r="X100" s="46"/>
      <c r="Y100" s="46"/>
    </row>
    <row r="101" spans="1:25" s="150" customFormat="1" ht="60" customHeight="1" outlineLevel="1" x14ac:dyDescent="0.25">
      <c r="A101" s="296"/>
      <c r="B101" s="330"/>
      <c r="C101" s="299" t="s">
        <v>170</v>
      </c>
      <c r="D101" s="300"/>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96"/>
      <c r="B102" s="330"/>
      <c r="C102" s="302"/>
      <c r="D102" s="302"/>
      <c r="E102" s="302"/>
      <c r="F102" s="302"/>
      <c r="G102" s="302"/>
      <c r="H102" s="302"/>
      <c r="I102" s="302"/>
      <c r="J102" s="302"/>
      <c r="K102" s="302"/>
      <c r="L102" s="302"/>
      <c r="M102" s="302"/>
      <c r="N102" s="302"/>
      <c r="O102" s="302"/>
      <c r="P102" s="47"/>
      <c r="Q102" s="46"/>
      <c r="R102" s="46"/>
      <c r="S102" s="46"/>
      <c r="T102" s="46"/>
      <c r="U102" s="46"/>
      <c r="V102" s="46"/>
      <c r="W102" s="46"/>
      <c r="X102" s="46"/>
      <c r="Y102" s="46"/>
    </row>
    <row r="103" spans="1:25" s="150" customFormat="1" ht="30" customHeight="1" outlineLevel="1" x14ac:dyDescent="0.25">
      <c r="A103" s="296"/>
      <c r="B103" s="330"/>
      <c r="C103" s="203"/>
      <c r="D103" s="203"/>
      <c r="E103" s="203"/>
      <c r="F103" s="203"/>
      <c r="G103" s="203"/>
      <c r="H103" s="203"/>
      <c r="I103" s="203"/>
      <c r="J103" s="203"/>
      <c r="K103" s="203"/>
      <c r="L103" s="203"/>
      <c r="M103" s="203"/>
      <c r="N103" s="300" t="s">
        <v>172</v>
      </c>
      <c r="O103" s="300"/>
      <c r="P103" s="47"/>
      <c r="Q103" s="46"/>
      <c r="R103" s="46"/>
      <c r="S103" s="46"/>
      <c r="T103" s="46"/>
      <c r="U103" s="46"/>
      <c r="V103" s="46"/>
      <c r="W103" s="46"/>
      <c r="X103" s="46"/>
      <c r="Y103" s="46"/>
    </row>
    <row r="104" spans="1:25" s="150" customFormat="1" ht="45" customHeight="1" outlineLevel="1" x14ac:dyDescent="0.25">
      <c r="A104" s="296"/>
      <c r="B104" s="330"/>
      <c r="C104" s="303" t="s">
        <v>106</v>
      </c>
      <c r="D104" s="304"/>
      <c r="E104" s="307" t="s">
        <v>107</v>
      </c>
      <c r="F104" s="307"/>
      <c r="G104" s="308"/>
      <c r="H104" s="308"/>
      <c r="I104" s="308"/>
      <c r="J104" s="308"/>
      <c r="K104" s="308"/>
      <c r="L104" s="308"/>
      <c r="M104" s="308"/>
      <c r="N104" s="308"/>
      <c r="O104" s="308"/>
      <c r="P104" s="47"/>
      <c r="Q104" s="46"/>
      <c r="R104" s="46"/>
      <c r="S104" s="46"/>
      <c r="T104" s="46"/>
      <c r="U104" s="46"/>
      <c r="V104" s="46"/>
      <c r="W104" s="46"/>
      <c r="X104" s="46"/>
      <c r="Y104" s="46"/>
    </row>
    <row r="105" spans="1:25" s="150" customFormat="1" ht="30" customHeight="1" outlineLevel="1" x14ac:dyDescent="0.25">
      <c r="A105" s="296"/>
      <c r="B105" s="330"/>
      <c r="C105" s="305"/>
      <c r="D105" s="306"/>
      <c r="E105" s="309" t="s">
        <v>104</v>
      </c>
      <c r="F105" s="310"/>
      <c r="G105" s="301" t="s">
        <v>3</v>
      </c>
      <c r="H105" s="301"/>
      <c r="I105" s="311"/>
      <c r="J105" s="312"/>
      <c r="K105" s="312"/>
      <c r="L105" s="312"/>
      <c r="M105" s="312"/>
      <c r="N105" s="312"/>
      <c r="O105" s="312"/>
      <c r="P105" s="47"/>
      <c r="Q105" s="46"/>
      <c r="R105" s="46"/>
      <c r="S105" s="46"/>
      <c r="T105" s="46"/>
      <c r="U105" s="46"/>
      <c r="V105" s="46"/>
      <c r="W105" s="46"/>
      <c r="X105" s="46"/>
      <c r="Y105" s="46"/>
    </row>
    <row r="106" spans="1:25" s="150" customFormat="1" ht="6" customHeight="1" outlineLevel="1" x14ac:dyDescent="0.25">
      <c r="A106" s="296"/>
      <c r="B106" s="209"/>
      <c r="C106" s="298"/>
      <c r="D106" s="298"/>
      <c r="E106" s="298"/>
      <c r="F106" s="298"/>
      <c r="G106" s="298"/>
      <c r="H106" s="298"/>
      <c r="I106" s="298"/>
      <c r="J106" s="298"/>
      <c r="K106" s="298"/>
      <c r="L106" s="298"/>
      <c r="M106" s="298"/>
      <c r="N106" s="298"/>
      <c r="O106" s="298"/>
      <c r="P106" s="47"/>
      <c r="Q106" s="46"/>
      <c r="R106" s="46"/>
      <c r="S106" s="46"/>
      <c r="T106" s="46"/>
      <c r="U106" s="46"/>
      <c r="V106" s="46"/>
      <c r="W106" s="46"/>
      <c r="X106" s="46"/>
      <c r="Y106" s="46"/>
    </row>
    <row r="107" spans="1:25" s="150" customFormat="1" ht="25.5" customHeight="1" outlineLevel="1" x14ac:dyDescent="0.25">
      <c r="A107" s="296"/>
      <c r="B107" s="330" t="str">
        <f>Notes!B20</f>
        <v>Note 9</v>
      </c>
      <c r="C107" s="332" t="s">
        <v>178</v>
      </c>
      <c r="D107" s="333"/>
      <c r="E107" s="333"/>
      <c r="F107" s="333"/>
      <c r="G107" s="333"/>
      <c r="H107" s="333"/>
      <c r="I107" s="334"/>
      <c r="J107" s="298"/>
      <c r="K107" s="298"/>
      <c r="L107" s="298"/>
      <c r="M107" s="298"/>
      <c r="N107" s="298"/>
      <c r="O107" s="298"/>
      <c r="P107" s="47"/>
      <c r="Q107" s="46"/>
      <c r="R107" s="46"/>
      <c r="S107" s="46"/>
      <c r="T107" s="46"/>
      <c r="U107" s="46"/>
      <c r="V107" s="46"/>
      <c r="W107" s="46"/>
      <c r="X107" s="46"/>
      <c r="Y107" s="46"/>
    </row>
    <row r="108" spans="1:25" s="150" customFormat="1" ht="6" customHeight="1" outlineLevel="1" x14ac:dyDescent="0.25">
      <c r="A108" s="296"/>
      <c r="B108" s="330"/>
      <c r="C108" s="302"/>
      <c r="D108" s="302"/>
      <c r="E108" s="302"/>
      <c r="F108" s="302"/>
      <c r="G108" s="302"/>
      <c r="H108" s="302"/>
      <c r="I108" s="302"/>
      <c r="J108" s="302"/>
      <c r="K108" s="302"/>
      <c r="L108" s="302"/>
      <c r="M108" s="302"/>
      <c r="N108" s="302"/>
      <c r="O108" s="302"/>
      <c r="P108" s="47"/>
      <c r="Q108" s="46"/>
      <c r="R108" s="46"/>
      <c r="S108" s="46"/>
      <c r="T108" s="46"/>
      <c r="U108" s="46"/>
      <c r="V108" s="46"/>
      <c r="W108" s="46"/>
      <c r="X108" s="46"/>
      <c r="Y108" s="46"/>
    </row>
    <row r="109" spans="1:25" s="150" customFormat="1" ht="45" customHeight="1" outlineLevel="1" thickBot="1" x14ac:dyDescent="0.3">
      <c r="A109" s="297"/>
      <c r="B109" s="331"/>
      <c r="C109" s="341"/>
      <c r="D109" s="341"/>
      <c r="E109" s="341"/>
      <c r="F109" s="341"/>
      <c r="G109" s="341"/>
      <c r="H109" s="341"/>
      <c r="I109" s="341"/>
      <c r="J109" s="341"/>
      <c r="K109" s="341"/>
      <c r="L109" s="341"/>
      <c r="M109" s="341"/>
      <c r="N109" s="341"/>
      <c r="O109" s="341"/>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6" t="s">
        <v>1</v>
      </c>
      <c r="D112" s="327"/>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40"/>
      <c r="D113" s="341"/>
      <c r="E113" s="341"/>
      <c r="F113" s="341"/>
      <c r="G113" s="341"/>
      <c r="H113" s="341"/>
      <c r="I113" s="341"/>
      <c r="J113" s="341"/>
      <c r="K113" s="341"/>
      <c r="L113" s="341"/>
      <c r="M113" s="341"/>
      <c r="N113" s="341"/>
      <c r="O113" s="341"/>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1"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2"/>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22"/>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22"/>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22"/>
      <c r="B120" s="335" t="s">
        <v>68</v>
      </c>
      <c r="C120" s="341"/>
      <c r="D120" s="341"/>
      <c r="E120" s="341"/>
      <c r="F120" s="341"/>
      <c r="G120" s="341"/>
      <c r="H120" s="341"/>
      <c r="I120" s="341"/>
      <c r="J120" s="341"/>
      <c r="K120" s="341"/>
      <c r="L120" s="341"/>
      <c r="M120" s="341"/>
      <c r="N120" s="341"/>
      <c r="O120" s="341"/>
      <c r="P120" s="47"/>
      <c r="Q120" s="46"/>
      <c r="R120" s="46"/>
      <c r="S120" s="46"/>
      <c r="T120" s="46"/>
      <c r="U120" s="46"/>
      <c r="V120" s="46"/>
      <c r="W120" s="46"/>
      <c r="X120" s="46"/>
      <c r="Y120" s="46"/>
    </row>
    <row r="121" spans="1:25" s="150" customFormat="1" outlineLevel="1" x14ac:dyDescent="0.25">
      <c r="A121" s="322"/>
      <c r="B121" s="324"/>
      <c r="C121" s="341"/>
      <c r="D121" s="341"/>
      <c r="E121" s="341"/>
      <c r="F121" s="341"/>
      <c r="G121" s="341"/>
      <c r="H121" s="341"/>
      <c r="I121" s="341"/>
      <c r="J121" s="341"/>
      <c r="K121" s="341"/>
      <c r="L121" s="341"/>
      <c r="M121" s="341"/>
      <c r="N121" s="341"/>
      <c r="O121" s="341"/>
      <c r="P121" s="47"/>
      <c r="Q121" s="46"/>
      <c r="R121" s="46"/>
      <c r="S121" s="46"/>
      <c r="T121" s="46"/>
      <c r="U121" s="46"/>
      <c r="V121" s="46"/>
      <c r="W121" s="46"/>
      <c r="X121" s="46"/>
      <c r="Y121" s="46"/>
    </row>
    <row r="122" spans="1:25" s="150" customFormat="1" outlineLevel="1" x14ac:dyDescent="0.25">
      <c r="A122" s="322"/>
      <c r="B122" s="324"/>
      <c r="C122" s="341"/>
      <c r="D122" s="341"/>
      <c r="E122" s="341"/>
      <c r="F122" s="341"/>
      <c r="G122" s="341"/>
      <c r="H122" s="341"/>
      <c r="I122" s="341"/>
      <c r="J122" s="341"/>
      <c r="K122" s="341"/>
      <c r="L122" s="341"/>
      <c r="M122" s="341"/>
      <c r="N122" s="341"/>
      <c r="O122" s="341"/>
      <c r="P122" s="47"/>
      <c r="Q122" s="46"/>
      <c r="R122" s="46"/>
      <c r="S122" s="46"/>
      <c r="T122" s="46"/>
      <c r="U122" s="46"/>
      <c r="V122" s="46"/>
      <c r="W122" s="46"/>
      <c r="X122" s="46"/>
      <c r="Y122" s="46"/>
    </row>
    <row r="123" spans="1:25" s="150" customFormat="1" outlineLevel="1" x14ac:dyDescent="0.25">
      <c r="A123" s="322"/>
      <c r="B123" s="324"/>
      <c r="C123" s="341"/>
      <c r="D123" s="341"/>
      <c r="E123" s="341"/>
      <c r="F123" s="341"/>
      <c r="G123" s="341"/>
      <c r="H123" s="341"/>
      <c r="I123" s="341"/>
      <c r="J123" s="341"/>
      <c r="K123" s="341"/>
      <c r="L123" s="341"/>
      <c r="M123" s="341"/>
      <c r="N123" s="341"/>
      <c r="O123" s="341"/>
      <c r="P123" s="47"/>
      <c r="Q123" s="46"/>
      <c r="R123" s="46"/>
      <c r="S123" s="46"/>
      <c r="T123" s="46"/>
      <c r="U123" s="46"/>
      <c r="V123" s="46"/>
      <c r="W123" s="46"/>
      <c r="X123" s="46"/>
      <c r="Y123" s="46"/>
    </row>
    <row r="124" spans="1:25" s="150" customFormat="1" outlineLevel="1" x14ac:dyDescent="0.25">
      <c r="A124" s="322"/>
      <c r="B124" s="324"/>
      <c r="C124" s="341"/>
      <c r="D124" s="341"/>
      <c r="E124" s="341"/>
      <c r="F124" s="341"/>
      <c r="G124" s="341"/>
      <c r="H124" s="341"/>
      <c r="I124" s="341"/>
      <c r="J124" s="341"/>
      <c r="K124" s="341"/>
      <c r="L124" s="341"/>
      <c r="M124" s="341"/>
      <c r="N124" s="341"/>
      <c r="O124" s="341"/>
      <c r="P124" s="47"/>
      <c r="Q124" s="46"/>
      <c r="R124" s="46"/>
      <c r="S124" s="46"/>
      <c r="T124" s="46"/>
      <c r="U124" s="46"/>
      <c r="V124" s="46"/>
      <c r="W124" s="46"/>
      <c r="X124" s="46"/>
      <c r="Y124" s="46"/>
    </row>
    <row r="125" spans="1:25" s="150" customFormat="1" outlineLevel="1" x14ac:dyDescent="0.25">
      <c r="A125" s="322"/>
      <c r="B125" s="325"/>
      <c r="C125" s="341"/>
      <c r="D125" s="341"/>
      <c r="E125" s="341"/>
      <c r="F125" s="341"/>
      <c r="G125" s="341"/>
      <c r="H125" s="341"/>
      <c r="I125" s="341"/>
      <c r="J125" s="341"/>
      <c r="K125" s="341"/>
      <c r="L125" s="341"/>
      <c r="M125" s="341"/>
      <c r="N125" s="341"/>
      <c r="O125" s="341"/>
      <c r="P125" s="47"/>
      <c r="Q125" s="46"/>
      <c r="R125" s="46"/>
      <c r="S125" s="46"/>
      <c r="T125" s="46"/>
      <c r="U125" s="46"/>
      <c r="V125" s="46"/>
      <c r="W125" s="46"/>
      <c r="X125" s="46"/>
      <c r="Y125" s="46"/>
    </row>
    <row r="126" spans="1:25" s="150" customFormat="1" ht="6" customHeight="1" outlineLevel="1" thickBot="1" x14ac:dyDescent="0.3">
      <c r="A126" s="323"/>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48" t="s">
        <v>156</v>
      </c>
      <c r="C130" s="349"/>
      <c r="D130" s="349"/>
      <c r="E130" s="349"/>
      <c r="F130" s="349"/>
      <c r="G130" s="349"/>
      <c r="H130" s="349"/>
      <c r="I130" s="349"/>
      <c r="J130" s="349"/>
      <c r="K130" s="349"/>
      <c r="L130" s="349"/>
      <c r="M130" s="349"/>
      <c r="N130" s="349"/>
      <c r="O130" s="350"/>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21"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22"/>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22"/>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22"/>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22"/>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23"/>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21"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22"/>
      <c r="B139" s="196" t="s">
        <v>48</v>
      </c>
      <c r="C139" s="342" t="s">
        <v>109</v>
      </c>
      <c r="D139" s="343"/>
      <c r="E139" s="343"/>
      <c r="F139" s="34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2"/>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2"/>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2"/>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2"/>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2"/>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2"/>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3"/>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22" t="str">
        <f>Notes!B28</f>
        <v>Note 13</v>
      </c>
      <c r="B147" s="196" t="s">
        <v>62</v>
      </c>
      <c r="C147" s="313" t="s">
        <v>135</v>
      </c>
      <c r="D147" s="314"/>
      <c r="E147" s="314"/>
      <c r="F147" s="314"/>
      <c r="G147" s="314"/>
      <c r="H147" s="314"/>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2"/>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22"/>
      <c r="B149" s="197"/>
      <c r="C149" s="374">
        <v>4</v>
      </c>
      <c r="D149" s="37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2"/>
      <c r="B150" s="197"/>
      <c r="C150" s="328">
        <v>2</v>
      </c>
      <c r="D150" s="329"/>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2"/>
      <c r="B151" s="197"/>
      <c r="C151" s="345"/>
      <c r="D151" s="346"/>
      <c r="E151" s="346"/>
      <c r="F151" s="346"/>
      <c r="G151" s="346"/>
      <c r="H151" s="346"/>
      <c r="I151" s="346"/>
      <c r="J151" s="346"/>
      <c r="K151" s="346"/>
      <c r="L151" s="346"/>
      <c r="M151" s="346"/>
      <c r="N151" s="346"/>
      <c r="O151" s="346"/>
      <c r="P151" s="47"/>
      <c r="Q151" s="46" t="s">
        <v>136</v>
      </c>
      <c r="R151" s="46"/>
      <c r="S151" s="46"/>
      <c r="T151" s="46"/>
      <c r="U151" s="46"/>
      <c r="V151" s="46"/>
      <c r="W151" s="46"/>
      <c r="X151" s="46"/>
      <c r="Y151" s="46"/>
    </row>
    <row r="152" spans="1:25" s="150" customFormat="1" outlineLevel="1" x14ac:dyDescent="0.25">
      <c r="A152" s="322"/>
      <c r="B152" s="197"/>
      <c r="C152" s="345"/>
      <c r="D152" s="346"/>
      <c r="E152" s="346"/>
      <c r="F152" s="346"/>
      <c r="G152" s="346"/>
      <c r="H152" s="346"/>
      <c r="I152" s="346"/>
      <c r="J152" s="346"/>
      <c r="K152" s="346"/>
      <c r="L152" s="346"/>
      <c r="M152" s="346"/>
      <c r="N152" s="346"/>
      <c r="O152" s="346"/>
      <c r="P152" s="47"/>
      <c r="Q152" s="46" t="s">
        <v>137</v>
      </c>
      <c r="R152" s="46"/>
      <c r="S152" s="46"/>
      <c r="T152" s="46"/>
      <c r="U152" s="46"/>
      <c r="V152" s="46"/>
      <c r="W152" s="46"/>
      <c r="X152" s="46"/>
      <c r="Y152" s="46"/>
    </row>
    <row r="153" spans="1:25" s="150" customFormat="1" outlineLevel="1" x14ac:dyDescent="0.25">
      <c r="A153" s="322"/>
      <c r="B153" s="197"/>
      <c r="C153" s="345"/>
      <c r="D153" s="346"/>
      <c r="E153" s="346"/>
      <c r="F153" s="346"/>
      <c r="G153" s="346"/>
      <c r="H153" s="346"/>
      <c r="I153" s="346"/>
      <c r="J153" s="346"/>
      <c r="K153" s="346"/>
      <c r="L153" s="346"/>
      <c r="M153" s="346"/>
      <c r="N153" s="346"/>
      <c r="O153" s="346"/>
      <c r="P153" s="47"/>
      <c r="Q153" s="46" t="s">
        <v>138</v>
      </c>
      <c r="R153" s="46"/>
      <c r="S153" s="46"/>
      <c r="T153" s="46"/>
      <c r="U153" s="46"/>
      <c r="V153" s="46"/>
      <c r="W153" s="46"/>
      <c r="X153" s="46"/>
      <c r="Y153" s="46"/>
    </row>
    <row r="154" spans="1:25" s="150" customFormat="1" outlineLevel="1" x14ac:dyDescent="0.25">
      <c r="A154" s="322"/>
      <c r="B154" s="197"/>
      <c r="C154" s="345"/>
      <c r="D154" s="346"/>
      <c r="E154" s="346"/>
      <c r="F154" s="346"/>
      <c r="G154" s="346"/>
      <c r="H154" s="346"/>
      <c r="I154" s="346"/>
      <c r="J154" s="346"/>
      <c r="K154" s="346"/>
      <c r="L154" s="346"/>
      <c r="M154" s="346"/>
      <c r="N154" s="346"/>
      <c r="O154" s="346"/>
      <c r="P154" s="47"/>
      <c r="Q154" s="46" t="s">
        <v>139</v>
      </c>
      <c r="R154" s="46"/>
      <c r="S154" s="46"/>
      <c r="T154" s="46"/>
      <c r="U154" s="46"/>
      <c r="V154" s="46"/>
      <c r="W154" s="46"/>
      <c r="X154" s="46"/>
      <c r="Y154" s="46"/>
    </row>
    <row r="155" spans="1:25" s="150" customFormat="1" outlineLevel="1" x14ac:dyDescent="0.25">
      <c r="A155" s="322"/>
      <c r="B155" s="198"/>
      <c r="C155" s="345"/>
      <c r="D155" s="346"/>
      <c r="E155" s="346"/>
      <c r="F155" s="346"/>
      <c r="G155" s="346"/>
      <c r="H155" s="346"/>
      <c r="I155" s="346"/>
      <c r="J155" s="346"/>
      <c r="K155" s="346"/>
      <c r="L155" s="346"/>
      <c r="M155" s="346"/>
      <c r="N155" s="346"/>
      <c r="O155" s="346"/>
      <c r="P155" s="47"/>
      <c r="Q155" s="46" t="s">
        <v>140</v>
      </c>
      <c r="R155" s="46"/>
      <c r="S155" s="46"/>
      <c r="T155" s="46"/>
      <c r="U155" s="46"/>
      <c r="V155" s="46"/>
      <c r="W155" s="46"/>
      <c r="X155" s="46"/>
      <c r="Y155" s="46"/>
    </row>
    <row r="156" spans="1:25" s="150" customFormat="1" ht="6" customHeight="1" outlineLevel="1" thickBot="1" x14ac:dyDescent="0.3">
      <c r="A156" s="323"/>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95" t="str">
        <f>Notes!B30</f>
        <v>Note 14</v>
      </c>
      <c r="B157" s="126" t="s">
        <v>141</v>
      </c>
      <c r="C157" s="326" t="s">
        <v>38</v>
      </c>
      <c r="D157" s="327"/>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6"/>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6"/>
      <c r="B159" s="126" t="s">
        <v>99</v>
      </c>
      <c r="C159" s="340"/>
      <c r="D159" s="341"/>
      <c r="E159" s="341"/>
      <c r="F159" s="341"/>
      <c r="G159" s="341"/>
      <c r="H159" s="341"/>
      <c r="I159" s="341"/>
      <c r="J159" s="341"/>
      <c r="K159" s="341"/>
      <c r="L159" s="341"/>
      <c r="M159" s="341"/>
      <c r="N159" s="341"/>
      <c r="O159" s="341"/>
      <c r="P159" s="47"/>
      <c r="Q159" s="46"/>
      <c r="R159" s="46"/>
      <c r="S159" s="46"/>
      <c r="T159" s="46"/>
      <c r="U159" s="46"/>
      <c r="V159" s="46"/>
      <c r="W159" s="46"/>
      <c r="X159" s="46"/>
      <c r="Y159" s="46"/>
    </row>
    <row r="160" spans="1:25" s="150" customFormat="1" ht="6" customHeight="1" outlineLevel="1" thickBot="1" x14ac:dyDescent="0.3">
      <c r="A160" s="297"/>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5" t="str">
        <f>Notes!B32</f>
        <v>Note 15</v>
      </c>
      <c r="B161" s="104" t="s">
        <v>77</v>
      </c>
      <c r="C161" s="326" t="s">
        <v>38</v>
      </c>
      <c r="D161" s="327"/>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6"/>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6"/>
      <c r="B163" s="104" t="s">
        <v>49</v>
      </c>
      <c r="C163" s="326" t="s">
        <v>35</v>
      </c>
      <c r="D163" s="327"/>
      <c r="E163" s="327"/>
      <c r="F163" s="327"/>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7"/>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21" t="str">
        <f>Notes!B34</f>
        <v>Note 16</v>
      </c>
      <c r="B165" s="348" t="s">
        <v>157</v>
      </c>
      <c r="C165" s="349"/>
      <c r="D165" s="349"/>
      <c r="E165" s="349"/>
      <c r="F165" s="349"/>
      <c r="G165" s="349"/>
      <c r="H165" s="349"/>
      <c r="I165" s="349"/>
      <c r="J165" s="349"/>
      <c r="K165" s="349"/>
      <c r="L165" s="349"/>
      <c r="M165" s="349"/>
      <c r="N165" s="349"/>
      <c r="O165" s="350"/>
      <c r="P165" s="47"/>
      <c r="Q165" s="46"/>
      <c r="R165" s="46"/>
      <c r="S165" s="46"/>
      <c r="T165" s="46"/>
      <c r="U165" s="46"/>
      <c r="V165" s="46"/>
      <c r="W165" s="46"/>
      <c r="X165" s="46"/>
      <c r="Y165" s="46"/>
    </row>
    <row r="166" spans="1:25" s="150" customFormat="1" ht="6" customHeight="1" outlineLevel="1" x14ac:dyDescent="0.25">
      <c r="A166" s="322"/>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22"/>
      <c r="B167" s="104" t="s">
        <v>57</v>
      </c>
      <c r="C167" s="326"/>
      <c r="D167" s="327"/>
      <c r="E167" s="327"/>
      <c r="F167" s="327"/>
      <c r="G167" s="327"/>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2"/>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22"/>
      <c r="B169" s="335" t="s">
        <v>61</v>
      </c>
      <c r="C169" s="336" t="s">
        <v>39</v>
      </c>
      <c r="D169" s="337"/>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22"/>
      <c r="B170" s="324"/>
      <c r="C170" s="340"/>
      <c r="D170" s="341"/>
      <c r="E170" s="341"/>
      <c r="F170" s="341"/>
      <c r="G170" s="341"/>
      <c r="H170" s="341"/>
      <c r="I170" s="341"/>
      <c r="J170" s="341"/>
      <c r="K170" s="341"/>
      <c r="L170" s="341"/>
      <c r="M170" s="341"/>
      <c r="N170" s="341"/>
      <c r="O170" s="341"/>
      <c r="P170" s="47"/>
      <c r="Q170" s="46" t="s">
        <v>50</v>
      </c>
      <c r="R170" s="46"/>
      <c r="S170" s="46"/>
      <c r="T170" s="46"/>
      <c r="U170" s="46"/>
      <c r="V170" s="46"/>
      <c r="W170" s="46"/>
      <c r="X170" s="46"/>
      <c r="Y170" s="46"/>
    </row>
    <row r="171" spans="1:25" s="150" customFormat="1" outlineLevel="1" x14ac:dyDescent="0.25">
      <c r="A171" s="322"/>
      <c r="B171" s="324"/>
      <c r="C171" s="340"/>
      <c r="D171" s="341"/>
      <c r="E171" s="341"/>
      <c r="F171" s="341"/>
      <c r="G171" s="341"/>
      <c r="H171" s="341"/>
      <c r="I171" s="341"/>
      <c r="J171" s="341"/>
      <c r="K171" s="341"/>
      <c r="L171" s="341"/>
      <c r="M171" s="341"/>
      <c r="N171" s="341"/>
      <c r="O171" s="341"/>
      <c r="P171" s="47"/>
      <c r="Q171" s="46"/>
      <c r="R171" s="46"/>
      <c r="S171" s="46"/>
      <c r="T171" s="46"/>
      <c r="U171" s="46"/>
      <c r="V171" s="46"/>
      <c r="W171" s="46"/>
      <c r="X171" s="46"/>
      <c r="Y171" s="46"/>
    </row>
    <row r="172" spans="1:25" s="150" customFormat="1" outlineLevel="1" x14ac:dyDescent="0.25">
      <c r="A172" s="322"/>
      <c r="B172" s="324"/>
      <c r="C172" s="340"/>
      <c r="D172" s="341"/>
      <c r="E172" s="341"/>
      <c r="F172" s="341"/>
      <c r="G172" s="341"/>
      <c r="H172" s="341"/>
      <c r="I172" s="341"/>
      <c r="J172" s="341"/>
      <c r="K172" s="341"/>
      <c r="L172" s="341"/>
      <c r="M172" s="341"/>
      <c r="N172" s="341"/>
      <c r="O172" s="341"/>
      <c r="P172" s="47"/>
      <c r="Q172" s="46"/>
      <c r="R172" s="46"/>
      <c r="S172" s="46"/>
      <c r="T172" s="46"/>
      <c r="U172" s="46"/>
      <c r="V172" s="46"/>
      <c r="W172" s="46"/>
      <c r="X172" s="46"/>
      <c r="Y172" s="46"/>
    </row>
    <row r="173" spans="1:25" s="150" customFormat="1" outlineLevel="1" x14ac:dyDescent="0.25">
      <c r="A173" s="322"/>
      <c r="B173" s="324"/>
      <c r="C173" s="340"/>
      <c r="D173" s="341"/>
      <c r="E173" s="341"/>
      <c r="F173" s="341"/>
      <c r="G173" s="341"/>
      <c r="H173" s="341"/>
      <c r="I173" s="341"/>
      <c r="J173" s="341"/>
      <c r="K173" s="341"/>
      <c r="L173" s="341"/>
      <c r="M173" s="341"/>
      <c r="N173" s="341"/>
      <c r="O173" s="341"/>
      <c r="P173" s="47"/>
      <c r="Q173" s="46"/>
      <c r="R173" s="46"/>
      <c r="S173" s="46"/>
      <c r="T173" s="46"/>
      <c r="U173" s="46"/>
      <c r="V173" s="46"/>
      <c r="W173" s="46"/>
      <c r="X173" s="46"/>
      <c r="Y173" s="46"/>
    </row>
    <row r="174" spans="1:25" s="150" customFormat="1" outlineLevel="1" x14ac:dyDescent="0.25">
      <c r="A174" s="322"/>
      <c r="B174" s="325"/>
      <c r="C174" s="340"/>
      <c r="D174" s="341"/>
      <c r="E174" s="341"/>
      <c r="F174" s="341"/>
      <c r="G174" s="341"/>
      <c r="H174" s="341"/>
      <c r="I174" s="341"/>
      <c r="J174" s="341"/>
      <c r="K174" s="341"/>
      <c r="L174" s="341"/>
      <c r="M174" s="341"/>
      <c r="N174" s="341"/>
      <c r="O174" s="341"/>
      <c r="P174" s="47"/>
      <c r="Q174" s="46"/>
      <c r="R174" s="46"/>
      <c r="S174" s="46"/>
      <c r="T174" s="46"/>
      <c r="U174" s="46"/>
      <c r="V174" s="46"/>
      <c r="W174" s="46"/>
      <c r="X174" s="46"/>
      <c r="Y174" s="46"/>
    </row>
    <row r="175" spans="1:25" s="150" customFormat="1" ht="6" customHeight="1" outlineLevel="1" x14ac:dyDescent="0.25">
      <c r="A175" s="322"/>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22"/>
      <c r="B176" s="335" t="s">
        <v>48</v>
      </c>
      <c r="C176" s="340"/>
      <c r="D176" s="341"/>
      <c r="E176" s="341"/>
      <c r="F176" s="341"/>
      <c r="G176" s="341"/>
      <c r="H176" s="341"/>
      <c r="I176" s="341"/>
      <c r="J176" s="341"/>
      <c r="K176" s="341"/>
      <c r="L176" s="341"/>
      <c r="M176" s="341"/>
      <c r="N176" s="341"/>
      <c r="O176" s="341"/>
      <c r="P176" s="47"/>
      <c r="Q176" s="46"/>
      <c r="R176" s="46"/>
      <c r="S176" s="46"/>
      <c r="T176" s="46"/>
      <c r="U176" s="46"/>
      <c r="V176" s="46"/>
      <c r="W176" s="46"/>
      <c r="X176" s="46"/>
      <c r="Y176" s="46"/>
    </row>
    <row r="177" spans="1:25" s="150" customFormat="1" ht="15" customHeight="1" outlineLevel="1" x14ac:dyDescent="0.25">
      <c r="A177" s="322"/>
      <c r="B177" s="324"/>
      <c r="C177" s="340"/>
      <c r="D177" s="341"/>
      <c r="E177" s="341"/>
      <c r="F177" s="341"/>
      <c r="G177" s="341"/>
      <c r="H177" s="341"/>
      <c r="I177" s="341"/>
      <c r="J177" s="341"/>
      <c r="K177" s="341"/>
      <c r="L177" s="341"/>
      <c r="M177" s="341"/>
      <c r="N177" s="341"/>
      <c r="O177" s="341"/>
      <c r="P177" s="47"/>
      <c r="Q177" s="46"/>
      <c r="R177" s="46"/>
      <c r="S177" s="46"/>
      <c r="T177" s="46"/>
      <c r="U177" s="46"/>
      <c r="V177" s="46"/>
      <c r="W177" s="46"/>
      <c r="X177" s="46"/>
      <c r="Y177" s="46"/>
    </row>
    <row r="178" spans="1:25" s="150" customFormat="1" outlineLevel="1" x14ac:dyDescent="0.25">
      <c r="A178" s="322"/>
      <c r="B178" s="324"/>
      <c r="C178" s="340"/>
      <c r="D178" s="341"/>
      <c r="E178" s="341"/>
      <c r="F178" s="341"/>
      <c r="G178" s="341"/>
      <c r="H178" s="341"/>
      <c r="I178" s="341"/>
      <c r="J178" s="341"/>
      <c r="K178" s="341"/>
      <c r="L178" s="341"/>
      <c r="M178" s="341"/>
      <c r="N178" s="341"/>
      <c r="O178" s="341"/>
      <c r="P178" s="47"/>
      <c r="Q178" s="46"/>
      <c r="R178" s="46"/>
      <c r="S178" s="46"/>
      <c r="T178" s="46"/>
      <c r="U178" s="46"/>
      <c r="V178" s="46"/>
      <c r="W178" s="46"/>
      <c r="X178" s="46"/>
      <c r="Y178" s="46"/>
    </row>
    <row r="179" spans="1:25" s="150" customFormat="1" outlineLevel="1" x14ac:dyDescent="0.25">
      <c r="A179" s="322"/>
      <c r="B179" s="324"/>
      <c r="C179" s="340"/>
      <c r="D179" s="341"/>
      <c r="E179" s="341"/>
      <c r="F179" s="341"/>
      <c r="G179" s="341"/>
      <c r="H179" s="341"/>
      <c r="I179" s="341"/>
      <c r="J179" s="341"/>
      <c r="K179" s="341"/>
      <c r="L179" s="341"/>
      <c r="M179" s="341"/>
      <c r="N179" s="341"/>
      <c r="O179" s="341"/>
      <c r="P179" s="47"/>
      <c r="Q179" s="46"/>
      <c r="R179" s="46"/>
      <c r="S179" s="46"/>
      <c r="T179" s="46"/>
      <c r="U179" s="46"/>
      <c r="V179" s="46"/>
      <c r="W179" s="46"/>
      <c r="X179" s="46"/>
      <c r="Y179" s="46"/>
    </row>
    <row r="180" spans="1:25" s="150" customFormat="1" outlineLevel="1" x14ac:dyDescent="0.25">
      <c r="A180" s="322"/>
      <c r="B180" s="324"/>
      <c r="C180" s="340"/>
      <c r="D180" s="341"/>
      <c r="E180" s="341"/>
      <c r="F180" s="341"/>
      <c r="G180" s="341"/>
      <c r="H180" s="341"/>
      <c r="I180" s="341"/>
      <c r="J180" s="341"/>
      <c r="K180" s="341"/>
      <c r="L180" s="341"/>
      <c r="M180" s="341"/>
      <c r="N180" s="341"/>
      <c r="O180" s="341"/>
      <c r="P180" s="47"/>
      <c r="Q180" s="46"/>
      <c r="R180" s="46"/>
      <c r="S180" s="46"/>
      <c r="T180" s="46"/>
      <c r="U180" s="46"/>
      <c r="V180" s="46"/>
      <c r="W180" s="46"/>
      <c r="X180" s="46"/>
      <c r="Y180" s="46"/>
    </row>
    <row r="181" spans="1:25" s="150" customFormat="1" outlineLevel="1" x14ac:dyDescent="0.25">
      <c r="A181" s="322"/>
      <c r="B181" s="324"/>
      <c r="C181" s="340"/>
      <c r="D181" s="341"/>
      <c r="E181" s="341"/>
      <c r="F181" s="341"/>
      <c r="G181" s="341"/>
      <c r="H181" s="341"/>
      <c r="I181" s="341"/>
      <c r="J181" s="341"/>
      <c r="K181" s="341"/>
      <c r="L181" s="341"/>
      <c r="M181" s="341"/>
      <c r="N181" s="341"/>
      <c r="O181" s="341"/>
      <c r="P181" s="47"/>
      <c r="Q181" s="46"/>
      <c r="R181" s="46"/>
      <c r="S181" s="46"/>
      <c r="T181" s="46"/>
      <c r="U181" s="46"/>
      <c r="V181" s="46"/>
      <c r="W181" s="46"/>
      <c r="X181" s="46"/>
      <c r="Y181" s="46"/>
    </row>
    <row r="182" spans="1:25" s="150" customFormat="1" outlineLevel="1" x14ac:dyDescent="0.25">
      <c r="A182" s="322"/>
      <c r="B182" s="325"/>
      <c r="C182" s="340"/>
      <c r="D182" s="341"/>
      <c r="E182" s="341"/>
      <c r="F182" s="341"/>
      <c r="G182" s="341"/>
      <c r="H182" s="341"/>
      <c r="I182" s="341"/>
      <c r="J182" s="341"/>
      <c r="K182" s="341"/>
      <c r="L182" s="341"/>
      <c r="M182" s="341"/>
      <c r="N182" s="341"/>
      <c r="O182" s="341"/>
      <c r="P182" s="47"/>
      <c r="Q182" s="46"/>
      <c r="R182" s="46"/>
      <c r="S182" s="46"/>
      <c r="T182" s="46"/>
      <c r="U182" s="46"/>
      <c r="V182" s="46"/>
      <c r="W182" s="46"/>
      <c r="X182" s="46"/>
      <c r="Y182" s="46"/>
    </row>
    <row r="183" spans="1:25" s="150" customFormat="1" ht="6" customHeight="1" outlineLevel="1" x14ac:dyDescent="0.25">
      <c r="A183" s="322"/>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22"/>
      <c r="B184" s="196" t="s">
        <v>62</v>
      </c>
      <c r="C184" s="328" t="s">
        <v>35</v>
      </c>
      <c r="D184" s="347"/>
      <c r="E184" s="347"/>
      <c r="F184" s="329"/>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2"/>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2"/>
      <c r="B186" s="324"/>
      <c r="C186" s="328">
        <v>1</v>
      </c>
      <c r="D186" s="329"/>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2"/>
      <c r="B187" s="324"/>
      <c r="C187" s="313"/>
      <c r="D187" s="314"/>
      <c r="E187" s="314"/>
      <c r="F187" s="314"/>
      <c r="G187" s="314"/>
      <c r="H187" s="314"/>
      <c r="I187" s="314"/>
      <c r="J187" s="314"/>
      <c r="K187" s="314"/>
      <c r="L187" s="314"/>
      <c r="M187" s="314"/>
      <c r="N187" s="314"/>
      <c r="O187" s="314"/>
      <c r="P187" s="47"/>
      <c r="Q187" s="46" t="s">
        <v>136</v>
      </c>
      <c r="R187" s="46"/>
      <c r="S187" s="46"/>
      <c r="T187" s="46"/>
      <c r="U187" s="46"/>
      <c r="V187" s="46"/>
      <c r="W187" s="46"/>
      <c r="X187" s="46"/>
      <c r="Y187" s="46"/>
    </row>
    <row r="188" spans="1:25" s="150" customFormat="1" outlineLevel="1" x14ac:dyDescent="0.25">
      <c r="A188" s="322"/>
      <c r="B188" s="324"/>
      <c r="C188" s="313"/>
      <c r="D188" s="314"/>
      <c r="E188" s="314"/>
      <c r="F188" s="314"/>
      <c r="G188" s="314"/>
      <c r="H188" s="314"/>
      <c r="I188" s="314"/>
      <c r="J188" s="314"/>
      <c r="K188" s="314"/>
      <c r="L188" s="314"/>
      <c r="M188" s="314"/>
      <c r="N188" s="314"/>
      <c r="O188" s="314"/>
      <c r="P188" s="47"/>
      <c r="Q188" s="46" t="s">
        <v>137</v>
      </c>
      <c r="R188" s="46"/>
      <c r="S188" s="46"/>
      <c r="T188" s="46"/>
      <c r="U188" s="46"/>
      <c r="V188" s="46"/>
      <c r="W188" s="46"/>
      <c r="X188" s="46"/>
      <c r="Y188" s="46"/>
    </row>
    <row r="189" spans="1:25" s="150" customFormat="1" outlineLevel="1" x14ac:dyDescent="0.25">
      <c r="A189" s="322"/>
      <c r="B189" s="324"/>
      <c r="C189" s="313"/>
      <c r="D189" s="314"/>
      <c r="E189" s="314"/>
      <c r="F189" s="314"/>
      <c r="G189" s="314"/>
      <c r="H189" s="314"/>
      <c r="I189" s="314"/>
      <c r="J189" s="314"/>
      <c r="K189" s="314"/>
      <c r="L189" s="314"/>
      <c r="M189" s="314"/>
      <c r="N189" s="314"/>
      <c r="O189" s="314"/>
      <c r="P189" s="47"/>
      <c r="Q189" s="46" t="s">
        <v>138</v>
      </c>
      <c r="R189" s="46"/>
      <c r="S189" s="46"/>
      <c r="T189" s="46"/>
      <c r="U189" s="46"/>
      <c r="V189" s="46"/>
      <c r="W189" s="46"/>
      <c r="X189" s="46"/>
      <c r="Y189" s="46"/>
    </row>
    <row r="190" spans="1:25" s="150" customFormat="1" outlineLevel="1" x14ac:dyDescent="0.25">
      <c r="A190" s="322"/>
      <c r="B190" s="324"/>
      <c r="C190" s="313"/>
      <c r="D190" s="314"/>
      <c r="E190" s="314"/>
      <c r="F190" s="314"/>
      <c r="G190" s="314"/>
      <c r="H190" s="314"/>
      <c r="I190" s="314"/>
      <c r="J190" s="314"/>
      <c r="K190" s="314"/>
      <c r="L190" s="314"/>
      <c r="M190" s="314"/>
      <c r="N190" s="314"/>
      <c r="O190" s="314"/>
      <c r="P190" s="47"/>
      <c r="Q190" s="46" t="s">
        <v>139</v>
      </c>
      <c r="R190" s="46"/>
      <c r="S190" s="46"/>
      <c r="T190" s="46"/>
      <c r="U190" s="46"/>
      <c r="V190" s="46"/>
      <c r="W190" s="46"/>
      <c r="X190" s="46"/>
      <c r="Y190" s="46"/>
    </row>
    <row r="191" spans="1:25" s="150" customFormat="1" outlineLevel="1" x14ac:dyDescent="0.25">
      <c r="A191" s="322"/>
      <c r="B191" s="325"/>
      <c r="C191" s="313"/>
      <c r="D191" s="314"/>
      <c r="E191" s="314"/>
      <c r="F191" s="314"/>
      <c r="G191" s="314"/>
      <c r="H191" s="314"/>
      <c r="I191" s="314"/>
      <c r="J191" s="314"/>
      <c r="K191" s="314"/>
      <c r="L191" s="314"/>
      <c r="M191" s="314"/>
      <c r="N191" s="314"/>
      <c r="O191" s="314"/>
      <c r="P191" s="47"/>
      <c r="Q191" s="46" t="s">
        <v>140</v>
      </c>
      <c r="R191" s="46"/>
      <c r="S191" s="46"/>
      <c r="T191" s="46"/>
      <c r="U191" s="46"/>
      <c r="V191" s="46"/>
      <c r="W191" s="46"/>
      <c r="X191" s="46"/>
      <c r="Y191" s="46"/>
    </row>
    <row r="192" spans="1:25" s="150" customFormat="1" ht="6" customHeight="1" outlineLevel="1" x14ac:dyDescent="0.25">
      <c r="A192" s="322"/>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75" customHeight="1" outlineLevel="1" x14ac:dyDescent="0.25">
      <c r="A193" s="322"/>
      <c r="B193" s="118" t="s">
        <v>142</v>
      </c>
      <c r="C193" s="326" t="s">
        <v>38</v>
      </c>
      <c r="D193" s="327"/>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22"/>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75" customHeight="1" outlineLevel="1" x14ac:dyDescent="0.25">
      <c r="A195" s="322"/>
      <c r="B195" s="120" t="s">
        <v>99</v>
      </c>
      <c r="C195" s="340"/>
      <c r="D195" s="341"/>
      <c r="E195" s="341"/>
      <c r="F195" s="341"/>
      <c r="G195" s="341"/>
      <c r="H195" s="341"/>
      <c r="I195" s="341"/>
      <c r="J195" s="341"/>
      <c r="K195" s="341"/>
      <c r="L195" s="341"/>
      <c r="M195" s="341"/>
      <c r="N195" s="341"/>
      <c r="O195" s="341"/>
      <c r="P195" s="47"/>
      <c r="Q195" s="46"/>
      <c r="R195" s="46"/>
      <c r="S195" s="46"/>
      <c r="T195" s="46"/>
      <c r="U195" s="46"/>
      <c r="V195" s="46"/>
      <c r="W195" s="46"/>
      <c r="X195" s="46"/>
      <c r="Y195" s="46"/>
    </row>
    <row r="196" spans="1:25" s="150" customFormat="1" ht="6" customHeight="1" outlineLevel="1" x14ac:dyDescent="0.25">
      <c r="A196" s="322"/>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22"/>
      <c r="B197" s="104" t="s">
        <v>77</v>
      </c>
      <c r="C197" s="326" t="s">
        <v>38</v>
      </c>
      <c r="D197" s="327"/>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2"/>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22"/>
      <c r="B199" s="104" t="s">
        <v>49</v>
      </c>
      <c r="C199" s="326" t="s">
        <v>35</v>
      </c>
      <c r="D199" s="327"/>
      <c r="E199" s="327"/>
      <c r="F199" s="327"/>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3"/>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8" t="str">
        <f>Notes!B36</f>
        <v>Note 17</v>
      </c>
      <c r="C206" s="319"/>
      <c r="D206" s="319"/>
      <c r="E206" s="319"/>
      <c r="F206" s="319"/>
      <c r="G206" s="319"/>
      <c r="H206" s="319"/>
      <c r="I206" s="319"/>
      <c r="J206" s="319"/>
      <c r="K206" s="319"/>
      <c r="L206" s="319"/>
      <c r="M206" s="319"/>
      <c r="N206" s="320"/>
      <c r="O206" s="182" t="str">
        <f>Notes!B38</f>
        <v>Note 18</v>
      </c>
      <c r="P206" s="67"/>
      <c r="Q206" s="44"/>
      <c r="R206" s="44"/>
      <c r="S206" s="44"/>
      <c r="T206" s="44"/>
      <c r="U206" s="44"/>
      <c r="V206" s="44"/>
      <c r="W206" s="44"/>
      <c r="X206" s="44"/>
      <c r="Y206" s="44"/>
    </row>
    <row r="207" spans="1:25" ht="23" outlineLevel="1" x14ac:dyDescent="0.25">
      <c r="A207" s="43"/>
      <c r="B207" s="130" t="s">
        <v>19</v>
      </c>
      <c r="C207" s="316" t="s">
        <v>22</v>
      </c>
      <c r="D207" s="31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6"/>
      <c r="D208" s="376"/>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17"/>
      <c r="D209" s="317"/>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17"/>
      <c r="D210" s="317"/>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17"/>
      <c r="D211" s="317"/>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17"/>
      <c r="D212" s="317"/>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17"/>
      <c r="D213" s="317"/>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17"/>
      <c r="D214" s="317"/>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17"/>
      <c r="D215" s="317"/>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17"/>
      <c r="D216" s="317"/>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17"/>
      <c r="D217" s="317"/>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17"/>
      <c r="D218" s="317"/>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17"/>
      <c r="D219" s="317"/>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17"/>
      <c r="D220" s="31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1"/>
      <c r="D221" s="351"/>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8" t="str">
        <f>Notes!B36</f>
        <v>Note 17</v>
      </c>
      <c r="C227" s="319"/>
      <c r="D227" s="319"/>
      <c r="E227" s="319"/>
      <c r="F227" s="319"/>
      <c r="G227" s="319"/>
      <c r="H227" s="319"/>
      <c r="I227" s="319"/>
      <c r="J227" s="319"/>
      <c r="K227" s="319"/>
      <c r="L227" s="319"/>
      <c r="M227" s="319"/>
      <c r="N227" s="320"/>
      <c r="O227" s="182" t="str">
        <f>Notes!B38</f>
        <v>Note 18</v>
      </c>
      <c r="P227" s="67"/>
      <c r="Q227" s="44"/>
      <c r="R227" s="71"/>
      <c r="S227" s="44"/>
      <c r="T227" s="44"/>
      <c r="U227" s="44"/>
      <c r="V227" s="44"/>
      <c r="W227" s="44"/>
      <c r="X227" s="44"/>
      <c r="Y227" s="44"/>
    </row>
    <row r="228" spans="1:25" ht="23" outlineLevel="1" x14ac:dyDescent="0.25">
      <c r="A228" s="43"/>
      <c r="B228" s="130" t="s">
        <v>19</v>
      </c>
      <c r="C228" s="316" t="s">
        <v>22</v>
      </c>
      <c r="D228" s="31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17"/>
      <c r="D229" s="317"/>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17"/>
      <c r="D230" s="317"/>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17"/>
      <c r="D231" s="317"/>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17"/>
      <c r="D232" s="317"/>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17"/>
      <c r="D233" s="317"/>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17"/>
      <c r="D234" s="317"/>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17"/>
      <c r="D235" s="317"/>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17"/>
      <c r="D236" s="317"/>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17"/>
      <c r="D237" s="317"/>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17"/>
      <c r="D238" s="317"/>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17"/>
      <c r="D239" s="317"/>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17"/>
      <c r="D240" s="317"/>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17"/>
      <c r="D241" s="31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1"/>
      <c r="D242" s="35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1"/>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2"/>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22"/>
      <c r="B246" s="367" t="s">
        <v>0</v>
      </c>
      <c r="C246" s="327" t="s">
        <v>1</v>
      </c>
      <c r="D246" s="327"/>
      <c r="E246" s="203"/>
      <c r="F246" s="302"/>
      <c r="G246" s="302"/>
      <c r="H246" s="302"/>
      <c r="I246" s="302"/>
      <c r="J246" s="302"/>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22"/>
      <c r="B247" s="368"/>
      <c r="C247" s="327"/>
      <c r="D247" s="327"/>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22"/>
      <c r="B248" s="369"/>
      <c r="C248" s="327"/>
      <c r="D248" s="327"/>
      <c r="E248" s="203"/>
      <c r="F248" s="302"/>
      <c r="G248" s="302"/>
      <c r="H248" s="302"/>
      <c r="I248" s="302"/>
      <c r="J248" s="302"/>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22"/>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22"/>
      <c r="B250" s="352" t="s">
        <v>100</v>
      </c>
      <c r="C250" s="326"/>
      <c r="D250" s="327"/>
      <c r="E250" s="327"/>
      <c r="F250" s="327"/>
      <c r="G250" s="327"/>
      <c r="H250" s="327"/>
      <c r="I250" s="327"/>
      <c r="J250" s="327"/>
      <c r="K250" s="327"/>
      <c r="L250" s="327"/>
      <c r="M250" s="327"/>
      <c r="N250" s="327"/>
      <c r="O250" s="327"/>
      <c r="P250" s="47"/>
      <c r="Q250" s="44"/>
      <c r="R250" s="44"/>
      <c r="S250" s="46"/>
      <c r="T250" s="46"/>
      <c r="U250" s="46"/>
      <c r="V250" s="46"/>
      <c r="W250" s="46"/>
      <c r="X250" s="46"/>
      <c r="Y250" s="46"/>
    </row>
    <row r="251" spans="1:25" s="150" customFormat="1" outlineLevel="1" x14ac:dyDescent="0.25">
      <c r="A251" s="322"/>
      <c r="B251" s="353"/>
      <c r="C251" s="326"/>
      <c r="D251" s="327"/>
      <c r="E251" s="327"/>
      <c r="F251" s="327"/>
      <c r="G251" s="327"/>
      <c r="H251" s="327"/>
      <c r="I251" s="327"/>
      <c r="J251" s="327"/>
      <c r="K251" s="327"/>
      <c r="L251" s="327"/>
      <c r="M251" s="327"/>
      <c r="N251" s="327"/>
      <c r="O251" s="327"/>
      <c r="P251" s="47"/>
      <c r="Q251" s="44"/>
      <c r="R251" s="44"/>
      <c r="S251" s="46"/>
      <c r="T251" s="46"/>
      <c r="U251" s="46"/>
      <c r="V251" s="46"/>
      <c r="W251" s="46"/>
      <c r="X251" s="46"/>
      <c r="Y251" s="46"/>
    </row>
    <row r="252" spans="1:25" s="150" customFormat="1" outlineLevel="1" x14ac:dyDescent="0.25">
      <c r="A252" s="322"/>
      <c r="B252" s="353"/>
      <c r="C252" s="326"/>
      <c r="D252" s="327"/>
      <c r="E252" s="327"/>
      <c r="F252" s="327"/>
      <c r="G252" s="327"/>
      <c r="H252" s="327"/>
      <c r="I252" s="327"/>
      <c r="J252" s="327"/>
      <c r="K252" s="327"/>
      <c r="L252" s="327"/>
      <c r="M252" s="327"/>
      <c r="N252" s="327"/>
      <c r="O252" s="327"/>
      <c r="P252" s="47"/>
      <c r="Q252" s="44"/>
      <c r="R252" s="44"/>
      <c r="S252" s="46"/>
      <c r="T252" s="46"/>
      <c r="U252" s="46"/>
      <c r="V252" s="46"/>
      <c r="W252" s="46"/>
      <c r="X252" s="46"/>
      <c r="Y252" s="46"/>
    </row>
    <row r="253" spans="1:25" s="150" customFormat="1" outlineLevel="1" x14ac:dyDescent="0.25">
      <c r="A253" s="322"/>
      <c r="B253" s="353"/>
      <c r="C253" s="326"/>
      <c r="D253" s="327"/>
      <c r="E253" s="327"/>
      <c r="F253" s="327"/>
      <c r="G253" s="327"/>
      <c r="H253" s="327"/>
      <c r="I253" s="327"/>
      <c r="J253" s="327"/>
      <c r="K253" s="327"/>
      <c r="L253" s="327"/>
      <c r="M253" s="327"/>
      <c r="N253" s="327"/>
      <c r="O253" s="327"/>
      <c r="P253" s="47"/>
      <c r="Q253" s="44"/>
      <c r="R253" s="44"/>
      <c r="S253" s="46"/>
      <c r="T253" s="46"/>
      <c r="U253" s="46"/>
      <c r="V253" s="46"/>
      <c r="W253" s="46"/>
      <c r="X253" s="46"/>
      <c r="Y253" s="46"/>
    </row>
    <row r="254" spans="1:25" s="150" customFormat="1" outlineLevel="1" x14ac:dyDescent="0.25">
      <c r="A254" s="322"/>
      <c r="B254" s="354"/>
      <c r="C254" s="326"/>
      <c r="D254" s="327"/>
      <c r="E254" s="327"/>
      <c r="F254" s="327"/>
      <c r="G254" s="327"/>
      <c r="H254" s="327"/>
      <c r="I254" s="327"/>
      <c r="J254" s="327"/>
      <c r="K254" s="327"/>
      <c r="L254" s="327"/>
      <c r="M254" s="327"/>
      <c r="N254" s="327"/>
      <c r="O254" s="327"/>
      <c r="P254" s="47"/>
      <c r="Q254" s="44"/>
      <c r="R254" s="44"/>
      <c r="S254" s="46"/>
      <c r="T254" s="46"/>
      <c r="U254" s="46"/>
      <c r="V254" s="46"/>
      <c r="W254" s="46"/>
      <c r="X254" s="46"/>
      <c r="Y254" s="46"/>
    </row>
    <row r="255" spans="1:25" s="150" customFormat="1" ht="6" customHeight="1" outlineLevel="1" thickBot="1" x14ac:dyDescent="0.3">
      <c r="A255" s="323"/>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H28" xr:uid="{00000000-0002-0000-08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8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2000000}">
      <formula1>0</formula1>
    </dataValidation>
    <dataValidation type="list" allowBlank="1" showInputMessage="1" showErrorMessage="1" sqref="C184:F184" xr:uid="{00000000-0002-0000-08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800-000004000000}">
      <formula1>$Q$150:$Q$155</formula1>
    </dataValidation>
    <dataValidation type="list" allowBlank="1" showInputMessage="1" showErrorMessage="1" sqref="C199" xr:uid="{00000000-0002-0000-0800-000005000000}">
      <formula1>$Q$198:$Q$200</formula1>
    </dataValidation>
    <dataValidation type="list" allowBlank="1" showInputMessage="1" showErrorMessage="1" sqref="C163" xr:uid="{00000000-0002-0000-0800-000006000000}">
      <formula1>$Q$162:$Q$164</formula1>
    </dataValidation>
    <dataValidation type="list" allowBlank="1" showInputMessage="1" showErrorMessage="1" sqref="E169 K169 I169 G169" xr:uid="{00000000-0002-0000-08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8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A000000}">
      <formula1>0</formula1>
    </dataValidation>
    <dataValidation type="list" allowBlank="1" showInputMessage="1" showErrorMessage="1" sqref="C197:D197" xr:uid="{00000000-0002-0000-0800-00000B000000}">
      <formula1>"Yes,No,N/A"</formula1>
    </dataValidation>
    <dataValidation type="list" allowBlank="1" showInputMessage="1" showErrorMessage="1" sqref="C249 C246" xr:uid="{00000000-0002-0000-0800-00000C000000}">
      <formula1>"N/A for approach, Effective, Ineffective"</formula1>
    </dataValidation>
    <dataValidation type="list" allowBlank="1" showInputMessage="1" showErrorMessage="1" sqref="C161:D161 C157:D157 C193:D193 G97:H97 G99:H99 G105:H105 C86:D86 H90:I90" xr:uid="{00000000-0002-0000-0800-00000D000000}">
      <formula1>"Yes,No"</formula1>
    </dataValidation>
    <dataValidation type="list" allowBlank="1" showInputMessage="1" showErrorMessage="1" sqref="H118" xr:uid="{00000000-0002-0000-0800-00000E000000}">
      <formula1>"Not Higher, Higher"</formula1>
    </dataValidation>
    <dataValidation type="list" allowBlank="1" showInputMessage="1" showErrorMessage="1" sqref="K118:M118 E118 G118 I118" xr:uid="{00000000-0002-0000-0800-00000F000000}">
      <formula1>"low risk, normal risk, high risk"</formula1>
    </dataValidation>
    <dataValidation type="list" allowBlank="1" showInputMessage="1" showErrorMessage="1" sqref="O244 O35 O202 O223" xr:uid="{00000000-0002-0000-0800-000010000000}">
      <formula1>"Open, Ready for Review, Reviewed, Final"</formula1>
    </dataValidation>
    <dataValidation type="list" allowBlank="1" showInputMessage="1" showErrorMessage="1" sqref="C112" xr:uid="{00000000-0002-0000-0800-000011000000}">
      <formula1>"Effective, Ineffective"</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41" t="s">
        <v>149</v>
      </c>
      <c r="D4" s="341"/>
      <c r="E4" s="341"/>
      <c r="F4" s="341"/>
      <c r="G4" s="341"/>
      <c r="H4" s="341"/>
      <c r="I4" s="341"/>
      <c r="J4" s="341"/>
      <c r="K4" s="341"/>
      <c r="L4" s="341"/>
      <c r="M4" s="341"/>
      <c r="N4" s="341"/>
      <c r="O4" s="341"/>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41"/>
      <c r="D6" s="341"/>
      <c r="E6" s="341"/>
      <c r="F6" s="341"/>
      <c r="G6" s="341"/>
      <c r="H6" s="341"/>
      <c r="I6" s="341"/>
      <c r="J6" s="341"/>
      <c r="K6" s="341"/>
      <c r="L6" s="341"/>
      <c r="M6" s="341"/>
      <c r="N6" s="341"/>
      <c r="O6" s="341"/>
      <c r="P6" s="47"/>
      <c r="Q6" s="46"/>
      <c r="R6" s="46"/>
      <c r="S6" s="46"/>
      <c r="T6" s="46"/>
      <c r="U6" s="46"/>
      <c r="V6" s="46"/>
      <c r="W6" s="46"/>
      <c r="X6" s="46"/>
      <c r="Y6" s="46"/>
    </row>
    <row r="7" spans="1:25" s="150" customFormat="1" x14ac:dyDescent="0.25">
      <c r="A7" s="43"/>
      <c r="B7" s="107" t="s">
        <v>56</v>
      </c>
      <c r="C7" s="341"/>
      <c r="D7" s="341"/>
      <c r="E7" s="341"/>
      <c r="F7" s="341"/>
      <c r="G7" s="341"/>
      <c r="H7" s="341"/>
      <c r="I7" s="341"/>
      <c r="J7" s="341"/>
      <c r="K7" s="341"/>
      <c r="L7" s="341"/>
      <c r="M7" s="341"/>
      <c r="N7" s="341"/>
      <c r="O7" s="341"/>
      <c r="P7" s="47"/>
      <c r="Q7" s="46"/>
      <c r="R7" s="46"/>
      <c r="S7" s="46"/>
      <c r="T7" s="46"/>
      <c r="U7" s="46"/>
      <c r="V7" s="46"/>
      <c r="W7" s="46"/>
      <c r="X7" s="46"/>
      <c r="Y7" s="46"/>
    </row>
    <row r="8" spans="1:25" s="150" customFormat="1" x14ac:dyDescent="0.25">
      <c r="A8" s="43"/>
      <c r="B8" s="108"/>
      <c r="C8" s="341"/>
      <c r="D8" s="341"/>
      <c r="E8" s="341"/>
      <c r="F8" s="341"/>
      <c r="G8" s="341"/>
      <c r="H8" s="341"/>
      <c r="I8" s="341"/>
      <c r="J8" s="341"/>
      <c r="K8" s="341"/>
      <c r="L8" s="341"/>
      <c r="M8" s="341"/>
      <c r="N8" s="341"/>
      <c r="O8" s="341"/>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5" t="str">
        <f>Notes!B4</f>
        <v>Note 1</v>
      </c>
      <c r="B10" s="335" t="s">
        <v>162</v>
      </c>
      <c r="C10" s="341"/>
      <c r="D10" s="341"/>
      <c r="E10" s="341"/>
      <c r="F10" s="341"/>
      <c r="G10" s="341"/>
      <c r="H10" s="341"/>
      <c r="I10" s="341"/>
      <c r="J10" s="341"/>
      <c r="K10" s="341"/>
      <c r="L10" s="341"/>
      <c r="M10" s="341"/>
      <c r="N10" s="341"/>
      <c r="O10" s="341"/>
      <c r="P10" s="47"/>
      <c r="Q10" s="46"/>
      <c r="R10" s="46"/>
      <c r="S10" s="46"/>
      <c r="T10" s="46"/>
      <c r="U10" s="46"/>
      <c r="V10" s="46"/>
      <c r="W10" s="46"/>
      <c r="X10" s="46"/>
      <c r="Y10" s="46"/>
    </row>
    <row r="11" spans="1:25" s="150" customFormat="1" x14ac:dyDescent="0.25">
      <c r="A11" s="296"/>
      <c r="B11" s="324"/>
      <c r="C11" s="341"/>
      <c r="D11" s="341"/>
      <c r="E11" s="341"/>
      <c r="F11" s="341"/>
      <c r="G11" s="341"/>
      <c r="H11" s="341"/>
      <c r="I11" s="341"/>
      <c r="J11" s="341"/>
      <c r="K11" s="341"/>
      <c r="L11" s="341"/>
      <c r="M11" s="341"/>
      <c r="N11" s="341"/>
      <c r="O11" s="341"/>
      <c r="P11" s="47"/>
      <c r="Q11" s="46"/>
      <c r="R11" s="46"/>
      <c r="S11" s="46"/>
      <c r="T11" s="46"/>
      <c r="U11" s="46"/>
      <c r="V11" s="46"/>
      <c r="W11" s="46"/>
      <c r="X11" s="46"/>
      <c r="Y11" s="46"/>
    </row>
    <row r="12" spans="1:25" s="150" customFormat="1" x14ac:dyDescent="0.25">
      <c r="A12" s="296"/>
      <c r="B12" s="324"/>
      <c r="C12" s="341"/>
      <c r="D12" s="341"/>
      <c r="E12" s="341"/>
      <c r="F12" s="341"/>
      <c r="G12" s="341"/>
      <c r="H12" s="341"/>
      <c r="I12" s="341"/>
      <c r="J12" s="341"/>
      <c r="K12" s="341"/>
      <c r="L12" s="341"/>
      <c r="M12" s="341"/>
      <c r="N12" s="341"/>
      <c r="O12" s="341"/>
      <c r="P12" s="47"/>
      <c r="Q12" s="46"/>
      <c r="R12" s="46"/>
      <c r="S12" s="46"/>
      <c r="T12" s="46"/>
      <c r="U12" s="46"/>
      <c r="V12" s="46"/>
      <c r="W12" s="46"/>
      <c r="X12" s="46"/>
      <c r="Y12" s="46"/>
    </row>
    <row r="13" spans="1:25" s="150" customFormat="1" x14ac:dyDescent="0.25">
      <c r="A13" s="296"/>
      <c r="B13" s="324"/>
      <c r="C13" s="341"/>
      <c r="D13" s="341"/>
      <c r="E13" s="341"/>
      <c r="F13" s="341"/>
      <c r="G13" s="341"/>
      <c r="H13" s="341"/>
      <c r="I13" s="341"/>
      <c r="J13" s="341"/>
      <c r="K13" s="341"/>
      <c r="L13" s="341"/>
      <c r="M13" s="341"/>
      <c r="N13" s="341"/>
      <c r="O13" s="341"/>
      <c r="P13" s="47"/>
      <c r="Q13" s="46"/>
      <c r="R13" s="46"/>
      <c r="S13" s="46"/>
      <c r="T13" s="46"/>
      <c r="U13" s="46"/>
      <c r="V13" s="46"/>
      <c r="W13" s="46"/>
      <c r="X13" s="46"/>
      <c r="Y13" s="46"/>
    </row>
    <row r="14" spans="1:25" s="150" customFormat="1" x14ac:dyDescent="0.25">
      <c r="A14" s="296"/>
      <c r="B14" s="324"/>
      <c r="C14" s="341"/>
      <c r="D14" s="341"/>
      <c r="E14" s="341"/>
      <c r="F14" s="341"/>
      <c r="G14" s="341"/>
      <c r="H14" s="341"/>
      <c r="I14" s="341"/>
      <c r="J14" s="341"/>
      <c r="K14" s="341"/>
      <c r="L14" s="341"/>
      <c r="M14" s="341"/>
      <c r="N14" s="341"/>
      <c r="O14" s="341"/>
      <c r="P14" s="47"/>
      <c r="Q14" s="46"/>
      <c r="R14" s="46"/>
      <c r="S14" s="46"/>
      <c r="T14" s="46"/>
      <c r="U14" s="46"/>
      <c r="V14" s="46"/>
      <c r="W14" s="46"/>
      <c r="X14" s="46"/>
      <c r="Y14" s="46"/>
    </row>
    <row r="15" spans="1:25" s="150" customFormat="1" ht="12" thickBot="1" x14ac:dyDescent="0.3">
      <c r="A15" s="297"/>
      <c r="B15" s="325"/>
      <c r="C15" s="341"/>
      <c r="D15" s="341"/>
      <c r="E15" s="341"/>
      <c r="F15" s="341"/>
      <c r="G15" s="341"/>
      <c r="H15" s="341"/>
      <c r="I15" s="341"/>
      <c r="J15" s="341"/>
      <c r="K15" s="341"/>
      <c r="L15" s="341"/>
      <c r="M15" s="341"/>
      <c r="N15" s="341"/>
      <c r="O15" s="341"/>
      <c r="P15" s="47"/>
      <c r="Q15" s="46"/>
      <c r="R15" s="46"/>
      <c r="S15" s="46"/>
      <c r="T15" s="46"/>
      <c r="U15" s="46"/>
      <c r="V15" s="46"/>
      <c r="W15" s="46"/>
      <c r="X15" s="46"/>
      <c r="Y15" s="46"/>
    </row>
    <row r="16" spans="1:25" s="150" customFormat="1" ht="6" customHeight="1" x14ac:dyDescent="0.25">
      <c r="A16" s="295"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6"/>
      <c r="B17" s="208" t="s">
        <v>118</v>
      </c>
      <c r="C17" s="156" t="s">
        <v>119</v>
      </c>
      <c r="D17" s="157"/>
      <c r="E17" s="157"/>
      <c r="F17" s="157"/>
      <c r="G17" s="355" t="s">
        <v>120</v>
      </c>
      <c r="H17" s="355"/>
      <c r="I17" s="201"/>
      <c r="J17" s="206" t="s">
        <v>121</v>
      </c>
      <c r="K17" s="201" t="s">
        <v>46</v>
      </c>
      <c r="L17" s="203"/>
      <c r="M17" s="203"/>
      <c r="N17" s="203"/>
      <c r="O17" s="203"/>
      <c r="P17" s="47"/>
      <c r="Q17" s="46"/>
      <c r="R17" s="46"/>
      <c r="S17" s="46"/>
      <c r="T17" s="46"/>
      <c r="U17" s="46"/>
      <c r="V17" s="46"/>
      <c r="W17" s="46"/>
      <c r="X17" s="46"/>
      <c r="Y17" s="46"/>
    </row>
    <row r="18" spans="1:25" s="150" customFormat="1" ht="5.5" customHeight="1" x14ac:dyDescent="0.25">
      <c r="A18" s="296"/>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6"/>
      <c r="B19" s="209"/>
      <c r="C19" s="156" t="s">
        <v>122</v>
      </c>
      <c r="D19" s="157"/>
      <c r="E19" s="157"/>
      <c r="F19" s="157"/>
      <c r="G19" s="355" t="s">
        <v>123</v>
      </c>
      <c r="H19" s="355"/>
      <c r="I19" s="201" t="s">
        <v>46</v>
      </c>
      <c r="J19" s="206" t="s">
        <v>124</v>
      </c>
      <c r="K19" s="201"/>
      <c r="L19" s="203"/>
      <c r="M19" s="203"/>
      <c r="N19" s="203"/>
      <c r="O19" s="203"/>
      <c r="P19" s="47"/>
      <c r="Q19" s="46"/>
      <c r="R19" s="46"/>
      <c r="S19" s="46"/>
      <c r="T19" s="46"/>
      <c r="U19" s="46"/>
      <c r="V19" s="46"/>
      <c r="W19" s="46"/>
      <c r="X19" s="46"/>
      <c r="Y19" s="46"/>
    </row>
    <row r="20" spans="1:25" s="150" customFormat="1" ht="5.5" customHeight="1" x14ac:dyDescent="0.25">
      <c r="A20" s="296"/>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6"/>
      <c r="B21" s="209"/>
      <c r="C21" s="159" t="s">
        <v>125</v>
      </c>
      <c r="D21" s="160"/>
      <c r="E21" s="160"/>
      <c r="F21" s="160"/>
      <c r="G21" s="355" t="s">
        <v>126</v>
      </c>
      <c r="H21" s="355"/>
      <c r="I21" s="201" t="s">
        <v>46</v>
      </c>
      <c r="J21" s="206" t="s">
        <v>127</v>
      </c>
      <c r="K21" s="201"/>
      <c r="L21" s="203"/>
      <c r="M21" s="203"/>
      <c r="N21" s="203"/>
      <c r="O21" s="203"/>
      <c r="P21" s="47"/>
      <c r="Q21" s="46"/>
      <c r="R21" s="46"/>
      <c r="S21" s="46"/>
      <c r="T21" s="46"/>
      <c r="U21" s="46"/>
      <c r="V21" s="46"/>
      <c r="W21" s="46"/>
      <c r="X21" s="46"/>
      <c r="Y21" s="46"/>
    </row>
    <row r="22" spans="1:25" s="150" customFormat="1" x14ac:dyDescent="0.25">
      <c r="A22" s="296"/>
      <c r="B22" s="209"/>
      <c r="C22" s="203"/>
      <c r="D22" s="203"/>
      <c r="E22" s="203"/>
      <c r="F22" s="203"/>
      <c r="G22" s="355" t="s">
        <v>128</v>
      </c>
      <c r="H22" s="355"/>
      <c r="I22" s="201"/>
      <c r="J22" s="206" t="s">
        <v>129</v>
      </c>
      <c r="K22" s="201"/>
      <c r="L22" s="203"/>
      <c r="M22" s="203"/>
      <c r="N22" s="203"/>
      <c r="O22" s="203"/>
      <c r="P22" s="47"/>
      <c r="Q22" s="46"/>
      <c r="R22" s="46"/>
      <c r="S22" s="46"/>
      <c r="T22" s="46"/>
      <c r="U22" s="46"/>
      <c r="V22" s="46"/>
      <c r="W22" s="46"/>
      <c r="X22" s="46"/>
      <c r="Y22" s="46"/>
    </row>
    <row r="23" spans="1:25" s="150" customFormat="1" ht="12" thickBot="1" x14ac:dyDescent="0.3">
      <c r="A23" s="297"/>
      <c r="B23" s="187"/>
      <c r="C23" s="161"/>
      <c r="D23" s="161"/>
      <c r="E23" s="161"/>
      <c r="F23" s="161"/>
      <c r="G23" s="355" t="s">
        <v>130</v>
      </c>
      <c r="H23" s="355"/>
      <c r="I23" s="201" t="s">
        <v>46</v>
      </c>
      <c r="J23" s="206" t="s">
        <v>131</v>
      </c>
      <c r="K23" s="201" t="s">
        <v>46</v>
      </c>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62" t="s">
        <v>117</v>
      </c>
      <c r="C25" s="326"/>
      <c r="D25" s="327"/>
      <c r="E25" s="327"/>
      <c r="F25" s="327"/>
      <c r="G25" s="327"/>
      <c r="H25" s="327"/>
      <c r="I25" s="327"/>
      <c r="J25" s="327"/>
      <c r="K25" s="327"/>
      <c r="L25" s="327"/>
      <c r="M25" s="327"/>
      <c r="N25" s="327"/>
      <c r="O25" s="327"/>
      <c r="P25" s="47"/>
      <c r="Q25" s="356"/>
      <c r="R25" s="46"/>
      <c r="S25" s="46"/>
      <c r="T25" s="46"/>
      <c r="U25" s="46"/>
      <c r="V25" s="46"/>
      <c r="W25" s="46"/>
      <c r="X25" s="46"/>
      <c r="Y25" s="46"/>
    </row>
    <row r="26" spans="1:25" s="150" customFormat="1" x14ac:dyDescent="0.25">
      <c r="A26" s="52"/>
      <c r="B26" s="363"/>
      <c r="C26" s="326"/>
      <c r="D26" s="327"/>
      <c r="E26" s="327"/>
      <c r="F26" s="327"/>
      <c r="G26" s="327"/>
      <c r="H26" s="327"/>
      <c r="I26" s="327"/>
      <c r="J26" s="327"/>
      <c r="K26" s="327"/>
      <c r="L26" s="327"/>
      <c r="M26" s="327"/>
      <c r="N26" s="327"/>
      <c r="O26" s="327"/>
      <c r="P26" s="47"/>
      <c r="Q26" s="356"/>
      <c r="R26" s="46"/>
      <c r="S26" s="46"/>
      <c r="T26" s="46"/>
      <c r="U26" s="46"/>
      <c r="V26" s="46"/>
      <c r="W26" s="46"/>
      <c r="X26" s="46"/>
      <c r="Y26" s="46"/>
    </row>
    <row r="27" spans="1:25" s="150" customFormat="1" x14ac:dyDescent="0.25">
      <c r="A27" s="52"/>
      <c r="B27" s="363"/>
      <c r="C27" s="326"/>
      <c r="D27" s="327"/>
      <c r="E27" s="327"/>
      <c r="F27" s="327"/>
      <c r="G27" s="327"/>
      <c r="H27" s="327"/>
      <c r="I27" s="327"/>
      <c r="J27" s="327"/>
      <c r="K27" s="327"/>
      <c r="L27" s="327"/>
      <c r="M27" s="327"/>
      <c r="N27" s="327"/>
      <c r="O27" s="327"/>
      <c r="P27" s="47"/>
      <c r="Q27" s="356"/>
      <c r="R27" s="46"/>
      <c r="S27" s="46"/>
      <c r="T27" s="46"/>
      <c r="U27" s="46"/>
      <c r="V27" s="46"/>
      <c r="W27" s="46"/>
      <c r="X27" s="46"/>
      <c r="Y27" s="46"/>
    </row>
    <row r="28" spans="1:25" s="150" customFormat="1" x14ac:dyDescent="0.25">
      <c r="A28" s="52"/>
      <c r="B28" s="364"/>
      <c r="C28" s="361" t="s">
        <v>150</v>
      </c>
      <c r="D28" s="361"/>
      <c r="E28" s="361"/>
      <c r="F28" s="310"/>
      <c r="G28" s="214"/>
      <c r="H28" s="215" t="s">
        <v>151</v>
      </c>
      <c r="I28" s="200"/>
      <c r="J28" s="200"/>
      <c r="K28" s="200"/>
      <c r="L28" s="200"/>
      <c r="M28" s="200"/>
      <c r="N28" s="200"/>
      <c r="O28" s="200"/>
      <c r="P28" s="47"/>
      <c r="Q28" s="356"/>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56"/>
      <c r="R29" s="46"/>
      <c r="S29" s="46"/>
      <c r="T29" s="46"/>
      <c r="U29" s="46"/>
      <c r="V29" s="46"/>
      <c r="W29" s="46"/>
      <c r="X29" s="46"/>
      <c r="Y29" s="46"/>
    </row>
    <row r="30" spans="1:25" s="150" customFormat="1" x14ac:dyDescent="0.25">
      <c r="A30" s="43"/>
      <c r="B30" s="335" t="s">
        <v>97</v>
      </c>
      <c r="C30" s="341"/>
      <c r="D30" s="341"/>
      <c r="E30" s="341"/>
      <c r="F30" s="341"/>
      <c r="G30" s="341"/>
      <c r="H30" s="341"/>
      <c r="I30" s="341"/>
      <c r="J30" s="341"/>
      <c r="K30" s="341"/>
      <c r="L30" s="341"/>
      <c r="M30" s="341"/>
      <c r="N30" s="341"/>
      <c r="O30" s="341"/>
      <c r="P30" s="47"/>
      <c r="Q30" s="356"/>
      <c r="R30" s="46"/>
      <c r="S30" s="46"/>
      <c r="T30" s="46"/>
      <c r="U30" s="46"/>
      <c r="V30" s="46"/>
      <c r="W30" s="46"/>
      <c r="X30" s="46"/>
      <c r="Y30" s="46"/>
    </row>
    <row r="31" spans="1:25" s="150" customFormat="1" x14ac:dyDescent="0.25">
      <c r="A31" s="43"/>
      <c r="B31" s="324"/>
      <c r="C31" s="341"/>
      <c r="D31" s="341"/>
      <c r="E31" s="341"/>
      <c r="F31" s="341"/>
      <c r="G31" s="341"/>
      <c r="H31" s="341"/>
      <c r="I31" s="341"/>
      <c r="J31" s="341"/>
      <c r="K31" s="341"/>
      <c r="L31" s="341"/>
      <c r="M31" s="341"/>
      <c r="N31" s="341"/>
      <c r="O31" s="341"/>
      <c r="P31" s="47"/>
      <c r="Q31" s="356"/>
      <c r="R31" s="46"/>
      <c r="S31" s="46"/>
      <c r="T31" s="46"/>
      <c r="U31" s="46"/>
      <c r="V31" s="46"/>
      <c r="W31" s="46"/>
      <c r="X31" s="46"/>
      <c r="Y31" s="46"/>
    </row>
    <row r="32" spans="1:25" s="150" customFormat="1" x14ac:dyDescent="0.25">
      <c r="A32" s="43"/>
      <c r="B32" s="325"/>
      <c r="C32" s="341"/>
      <c r="D32" s="341"/>
      <c r="E32" s="341"/>
      <c r="F32" s="341"/>
      <c r="G32" s="341"/>
      <c r="H32" s="341"/>
      <c r="I32" s="341"/>
      <c r="J32" s="341"/>
      <c r="K32" s="341"/>
      <c r="L32" s="341"/>
      <c r="M32" s="341"/>
      <c r="N32" s="341"/>
      <c r="O32" s="341"/>
      <c r="P32" s="47"/>
      <c r="Q32" s="35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92" t="str">
        <f>Notes!B10</f>
        <v>Note 4</v>
      </c>
      <c r="B37" s="335" t="s">
        <v>7</v>
      </c>
      <c r="C37" s="341"/>
      <c r="D37" s="341"/>
      <c r="E37" s="341"/>
      <c r="F37" s="341"/>
      <c r="G37" s="341"/>
      <c r="H37" s="341"/>
      <c r="I37" s="341"/>
      <c r="J37" s="341"/>
      <c r="K37" s="341"/>
      <c r="L37" s="341"/>
      <c r="M37" s="341"/>
      <c r="N37" s="341"/>
      <c r="O37" s="341"/>
      <c r="P37" s="47"/>
      <c r="Q37" s="46"/>
      <c r="R37" s="46"/>
      <c r="S37" s="46"/>
      <c r="T37" s="46"/>
      <c r="U37" s="46"/>
      <c r="V37" s="46"/>
      <c r="W37" s="46"/>
      <c r="X37" s="46"/>
      <c r="Y37" s="46"/>
    </row>
    <row r="38" spans="1:25" s="150" customFormat="1" outlineLevel="1" x14ac:dyDescent="0.25">
      <c r="A38" s="293"/>
      <c r="B38" s="324"/>
      <c r="C38" s="341"/>
      <c r="D38" s="341"/>
      <c r="E38" s="341"/>
      <c r="F38" s="341"/>
      <c r="G38" s="341"/>
      <c r="H38" s="341"/>
      <c r="I38" s="341"/>
      <c r="J38" s="341"/>
      <c r="K38" s="341"/>
      <c r="L38" s="341"/>
      <c r="M38" s="341"/>
      <c r="N38" s="341"/>
      <c r="O38" s="341"/>
      <c r="P38" s="47"/>
      <c r="Q38" s="46"/>
      <c r="R38" s="46"/>
      <c r="S38" s="46"/>
      <c r="T38" s="46"/>
      <c r="U38" s="46"/>
      <c r="V38" s="46"/>
      <c r="W38" s="46"/>
      <c r="X38" s="46"/>
      <c r="Y38" s="46"/>
    </row>
    <row r="39" spans="1:25" s="150" customFormat="1" outlineLevel="1" x14ac:dyDescent="0.25">
      <c r="A39" s="293"/>
      <c r="B39" s="324"/>
      <c r="C39" s="341"/>
      <c r="D39" s="341"/>
      <c r="E39" s="341"/>
      <c r="F39" s="341"/>
      <c r="G39" s="341"/>
      <c r="H39" s="341"/>
      <c r="I39" s="341"/>
      <c r="J39" s="341"/>
      <c r="K39" s="341"/>
      <c r="L39" s="341"/>
      <c r="M39" s="341"/>
      <c r="N39" s="341"/>
      <c r="O39" s="341"/>
      <c r="P39" s="47"/>
      <c r="Q39" s="46"/>
      <c r="R39" s="46"/>
      <c r="S39" s="46"/>
      <c r="T39" s="46"/>
      <c r="U39" s="46"/>
      <c r="V39" s="46"/>
      <c r="W39" s="46"/>
      <c r="X39" s="46"/>
      <c r="Y39" s="46"/>
    </row>
    <row r="40" spans="1:25" s="150" customFormat="1" outlineLevel="1" x14ac:dyDescent="0.25">
      <c r="A40" s="293"/>
      <c r="B40" s="324"/>
      <c r="C40" s="341"/>
      <c r="D40" s="341"/>
      <c r="E40" s="341"/>
      <c r="F40" s="341"/>
      <c r="G40" s="341"/>
      <c r="H40" s="341"/>
      <c r="I40" s="341"/>
      <c r="J40" s="341"/>
      <c r="K40" s="341"/>
      <c r="L40" s="341"/>
      <c r="M40" s="341"/>
      <c r="N40" s="341"/>
      <c r="O40" s="341"/>
      <c r="P40" s="47"/>
      <c r="Q40" s="46"/>
      <c r="R40" s="46"/>
      <c r="S40" s="46"/>
      <c r="T40" s="46"/>
      <c r="U40" s="46"/>
      <c r="V40" s="46"/>
      <c r="W40" s="46"/>
      <c r="X40" s="46"/>
      <c r="Y40" s="46"/>
    </row>
    <row r="41" spans="1:25" s="150" customFormat="1" outlineLevel="1" x14ac:dyDescent="0.25">
      <c r="A41" s="293"/>
      <c r="B41" s="324"/>
      <c r="C41" s="341"/>
      <c r="D41" s="341"/>
      <c r="E41" s="341"/>
      <c r="F41" s="341"/>
      <c r="G41" s="341"/>
      <c r="H41" s="341"/>
      <c r="I41" s="341"/>
      <c r="J41" s="341"/>
      <c r="K41" s="341"/>
      <c r="L41" s="341"/>
      <c r="M41" s="341"/>
      <c r="N41" s="341"/>
      <c r="O41" s="341"/>
      <c r="P41" s="47"/>
      <c r="Q41" s="46"/>
      <c r="R41" s="46"/>
      <c r="S41" s="46"/>
      <c r="T41" s="46"/>
      <c r="U41" s="46"/>
      <c r="V41" s="46"/>
      <c r="W41" s="46"/>
      <c r="X41" s="46"/>
      <c r="Y41" s="46"/>
    </row>
    <row r="42" spans="1:25" s="150" customFormat="1" outlineLevel="1" x14ac:dyDescent="0.25">
      <c r="A42" s="293"/>
      <c r="B42" s="325"/>
      <c r="C42" s="341"/>
      <c r="D42" s="341"/>
      <c r="E42" s="341"/>
      <c r="F42" s="341"/>
      <c r="G42" s="341"/>
      <c r="H42" s="341"/>
      <c r="I42" s="341"/>
      <c r="J42" s="341"/>
      <c r="K42" s="341"/>
      <c r="L42" s="341"/>
      <c r="M42" s="341"/>
      <c r="N42" s="341"/>
      <c r="O42" s="341"/>
      <c r="P42" s="47"/>
      <c r="Q42" s="46"/>
      <c r="R42" s="46"/>
      <c r="S42" s="46"/>
      <c r="T42" s="46"/>
      <c r="U42" s="46"/>
      <c r="V42" s="46"/>
      <c r="W42" s="46"/>
      <c r="X42" s="46"/>
      <c r="Y42" s="46"/>
    </row>
    <row r="43" spans="1:25" s="150" customFormat="1" ht="6.75" customHeight="1" outlineLevel="1" x14ac:dyDescent="0.25">
      <c r="A43" s="293"/>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9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3"/>
      <c r="B45" s="352" t="s">
        <v>37</v>
      </c>
      <c r="C45" s="313"/>
      <c r="D45" s="314"/>
      <c r="E45" s="314"/>
      <c r="F45" s="314"/>
      <c r="G45" s="314"/>
      <c r="H45" s="314"/>
      <c r="I45" s="314"/>
      <c r="J45" s="314"/>
      <c r="K45" s="314"/>
      <c r="L45" s="314"/>
      <c r="M45" s="314"/>
      <c r="N45" s="314"/>
      <c r="O45" s="314"/>
      <c r="P45" s="47"/>
      <c r="Q45" s="46"/>
      <c r="R45" s="46"/>
      <c r="S45" s="46"/>
      <c r="T45" s="46"/>
      <c r="U45" s="46"/>
      <c r="V45" s="46"/>
      <c r="W45" s="46"/>
      <c r="X45" s="46"/>
      <c r="Y45" s="46"/>
    </row>
    <row r="46" spans="1:25" s="150" customFormat="1" outlineLevel="1" x14ac:dyDescent="0.25">
      <c r="A46" s="293"/>
      <c r="B46" s="353"/>
      <c r="C46" s="313"/>
      <c r="D46" s="314"/>
      <c r="E46" s="314"/>
      <c r="F46" s="314"/>
      <c r="G46" s="314"/>
      <c r="H46" s="314"/>
      <c r="I46" s="314"/>
      <c r="J46" s="314"/>
      <c r="K46" s="314"/>
      <c r="L46" s="314"/>
      <c r="M46" s="314"/>
      <c r="N46" s="314"/>
      <c r="O46" s="314"/>
      <c r="P46" s="47"/>
      <c r="Q46" s="46"/>
      <c r="R46" s="46"/>
      <c r="S46" s="46"/>
      <c r="T46" s="46"/>
      <c r="U46" s="46"/>
      <c r="V46" s="46"/>
      <c r="W46" s="46"/>
      <c r="X46" s="46"/>
      <c r="Y46" s="46"/>
    </row>
    <row r="47" spans="1:25" s="150" customFormat="1" outlineLevel="1" x14ac:dyDescent="0.25">
      <c r="A47" s="293"/>
      <c r="B47" s="353"/>
      <c r="C47" s="313"/>
      <c r="D47" s="314"/>
      <c r="E47" s="314"/>
      <c r="F47" s="314"/>
      <c r="G47" s="314"/>
      <c r="H47" s="314"/>
      <c r="I47" s="314"/>
      <c r="J47" s="314"/>
      <c r="K47" s="314"/>
      <c r="L47" s="314"/>
      <c r="M47" s="314"/>
      <c r="N47" s="314"/>
      <c r="O47" s="314"/>
      <c r="P47" s="47"/>
      <c r="Q47" s="46"/>
      <c r="R47" s="46"/>
      <c r="S47" s="46"/>
      <c r="T47" s="46"/>
      <c r="U47" s="46"/>
      <c r="V47" s="46"/>
      <c r="W47" s="46"/>
      <c r="X47" s="46"/>
      <c r="Y47" s="46"/>
    </row>
    <row r="48" spans="1:25" s="150" customFormat="1" outlineLevel="1" x14ac:dyDescent="0.25">
      <c r="A48" s="293"/>
      <c r="B48" s="353"/>
      <c r="C48" s="313"/>
      <c r="D48" s="314"/>
      <c r="E48" s="314"/>
      <c r="F48" s="314"/>
      <c r="G48" s="314"/>
      <c r="H48" s="314"/>
      <c r="I48" s="314"/>
      <c r="J48" s="314"/>
      <c r="K48" s="314"/>
      <c r="L48" s="314"/>
      <c r="M48" s="314"/>
      <c r="N48" s="314"/>
      <c r="O48" s="314"/>
      <c r="P48" s="47"/>
      <c r="Q48" s="46"/>
      <c r="R48" s="46"/>
      <c r="S48" s="46"/>
      <c r="T48" s="46"/>
      <c r="U48" s="46"/>
      <c r="V48" s="46"/>
      <c r="W48" s="46"/>
      <c r="X48" s="46"/>
      <c r="Y48" s="46"/>
    </row>
    <row r="49" spans="1:27" s="150" customFormat="1" outlineLevel="1" x14ac:dyDescent="0.25">
      <c r="A49" s="293"/>
      <c r="B49" s="353"/>
      <c r="C49" s="313"/>
      <c r="D49" s="314"/>
      <c r="E49" s="314"/>
      <c r="F49" s="314"/>
      <c r="G49" s="314"/>
      <c r="H49" s="314"/>
      <c r="I49" s="314"/>
      <c r="J49" s="314"/>
      <c r="K49" s="314"/>
      <c r="L49" s="314"/>
      <c r="M49" s="314"/>
      <c r="N49" s="314"/>
      <c r="O49" s="314"/>
      <c r="P49" s="47"/>
      <c r="Q49" s="46"/>
      <c r="R49" s="46"/>
      <c r="S49" s="46"/>
      <c r="T49" s="46"/>
      <c r="U49" s="46"/>
      <c r="V49" s="46"/>
      <c r="W49" s="46"/>
      <c r="X49" s="46"/>
      <c r="Y49" s="46"/>
    </row>
    <row r="50" spans="1:27" s="150" customFormat="1" outlineLevel="1" x14ac:dyDescent="0.25">
      <c r="A50" s="293"/>
      <c r="B50" s="204"/>
      <c r="C50" s="313"/>
      <c r="D50" s="314"/>
      <c r="E50" s="314"/>
      <c r="F50" s="314"/>
      <c r="G50" s="314"/>
      <c r="H50" s="314"/>
      <c r="I50" s="314"/>
      <c r="J50" s="314"/>
      <c r="K50" s="314"/>
      <c r="L50" s="314"/>
      <c r="M50" s="314"/>
      <c r="N50" s="314"/>
      <c r="O50" s="314"/>
      <c r="P50" s="47"/>
      <c r="Q50" s="46"/>
      <c r="R50" s="46"/>
      <c r="S50" s="46"/>
      <c r="T50" s="46"/>
      <c r="U50" s="46"/>
      <c r="V50" s="46"/>
      <c r="W50" s="46"/>
      <c r="X50" s="46"/>
      <c r="Y50" s="46"/>
    </row>
    <row r="51" spans="1:27" s="150" customFormat="1" outlineLevel="1" x14ac:dyDescent="0.25">
      <c r="A51" s="293"/>
      <c r="B51" s="112" t="str">
        <f>Notes!B12</f>
        <v>Note 5</v>
      </c>
      <c r="C51" s="313"/>
      <c r="D51" s="314"/>
      <c r="E51" s="314"/>
      <c r="F51" s="314"/>
      <c r="G51" s="314"/>
      <c r="H51" s="314"/>
      <c r="I51" s="314"/>
      <c r="J51" s="314"/>
      <c r="K51" s="314"/>
      <c r="L51" s="314"/>
      <c r="M51" s="314"/>
      <c r="N51" s="314"/>
      <c r="O51" s="314"/>
      <c r="P51" s="47"/>
      <c r="Q51" s="46"/>
      <c r="R51" s="46"/>
      <c r="S51" s="46"/>
      <c r="T51" s="46"/>
      <c r="U51" s="46"/>
      <c r="V51" s="46"/>
      <c r="W51" s="46"/>
      <c r="X51" s="46"/>
      <c r="Y51" s="46"/>
    </row>
    <row r="52" spans="1:27" s="150" customFormat="1" outlineLevel="1" x14ac:dyDescent="0.25">
      <c r="A52" s="293"/>
      <c r="B52" s="207"/>
      <c r="C52" s="313"/>
      <c r="D52" s="314"/>
      <c r="E52" s="314"/>
      <c r="F52" s="314"/>
      <c r="G52" s="314"/>
      <c r="H52" s="314"/>
      <c r="I52" s="314"/>
      <c r="J52" s="314"/>
      <c r="K52" s="314"/>
      <c r="L52" s="314"/>
      <c r="M52" s="314"/>
      <c r="N52" s="314"/>
      <c r="O52" s="314"/>
      <c r="P52" s="47"/>
      <c r="Q52" s="46"/>
      <c r="R52" s="55"/>
      <c r="S52" s="55"/>
      <c r="T52" s="55"/>
      <c r="U52" s="55"/>
      <c r="V52" s="55"/>
      <c r="W52" s="55"/>
      <c r="X52" s="55"/>
      <c r="Y52" s="55"/>
      <c r="Z52" s="152"/>
      <c r="AA52" s="152"/>
    </row>
    <row r="53" spans="1:27" s="150" customFormat="1" ht="6" customHeight="1" outlineLevel="1" x14ac:dyDescent="0.25">
      <c r="A53" s="293"/>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9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3"/>
      <c r="B55" s="104" t="s">
        <v>43</v>
      </c>
      <c r="C55" s="340"/>
      <c r="D55" s="341"/>
      <c r="E55" s="341"/>
      <c r="F55" s="341"/>
      <c r="G55" s="341"/>
      <c r="H55" s="341"/>
      <c r="I55" s="341"/>
      <c r="J55" s="341"/>
      <c r="K55" s="341"/>
      <c r="L55" s="341"/>
      <c r="M55" s="341"/>
      <c r="N55" s="341"/>
      <c r="O55" s="341"/>
      <c r="P55" s="47"/>
      <c r="Q55" s="46"/>
      <c r="R55" s="46"/>
      <c r="S55" s="46"/>
      <c r="T55" s="46"/>
      <c r="U55" s="46"/>
      <c r="V55" s="46"/>
      <c r="W55" s="46"/>
      <c r="X55" s="46"/>
      <c r="Y55" s="46"/>
    </row>
    <row r="56" spans="1:27" s="150" customFormat="1" ht="6" customHeight="1" outlineLevel="1" x14ac:dyDescent="0.25">
      <c r="A56" s="293"/>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93"/>
      <c r="B57" s="352" t="s">
        <v>108</v>
      </c>
      <c r="C57" s="313"/>
      <c r="D57" s="314"/>
      <c r="E57" s="314"/>
      <c r="F57" s="314"/>
      <c r="G57" s="314"/>
      <c r="H57" s="314"/>
      <c r="I57" s="314"/>
      <c r="J57" s="314"/>
      <c r="K57" s="314"/>
      <c r="L57" s="314"/>
      <c r="M57" s="314"/>
      <c r="N57" s="314"/>
      <c r="O57" s="314"/>
      <c r="P57" s="47"/>
      <c r="Q57" s="46"/>
      <c r="R57" s="46"/>
      <c r="S57" s="46"/>
      <c r="T57" s="46"/>
      <c r="U57" s="46"/>
      <c r="V57" s="46"/>
      <c r="W57" s="46"/>
      <c r="X57" s="46"/>
      <c r="Y57" s="46"/>
    </row>
    <row r="58" spans="1:27" s="150" customFormat="1" outlineLevel="1" x14ac:dyDescent="0.25">
      <c r="A58" s="293"/>
      <c r="B58" s="353"/>
      <c r="C58" s="313"/>
      <c r="D58" s="314"/>
      <c r="E58" s="314"/>
      <c r="F58" s="314"/>
      <c r="G58" s="314"/>
      <c r="H58" s="314"/>
      <c r="I58" s="314"/>
      <c r="J58" s="314"/>
      <c r="K58" s="314"/>
      <c r="L58" s="314"/>
      <c r="M58" s="314"/>
      <c r="N58" s="314"/>
      <c r="O58" s="314"/>
      <c r="P58" s="47"/>
      <c r="Q58" s="46"/>
      <c r="R58" s="46"/>
      <c r="S58" s="46"/>
      <c r="T58" s="46"/>
      <c r="U58" s="46"/>
      <c r="V58" s="46"/>
      <c r="W58" s="46"/>
      <c r="X58" s="46"/>
      <c r="Y58" s="46"/>
    </row>
    <row r="59" spans="1:27" s="150" customFormat="1" outlineLevel="1" x14ac:dyDescent="0.25">
      <c r="A59" s="293"/>
      <c r="B59" s="353"/>
      <c r="C59" s="313"/>
      <c r="D59" s="314"/>
      <c r="E59" s="314"/>
      <c r="F59" s="314"/>
      <c r="G59" s="314"/>
      <c r="H59" s="314"/>
      <c r="I59" s="314"/>
      <c r="J59" s="314"/>
      <c r="K59" s="314"/>
      <c r="L59" s="314"/>
      <c r="M59" s="314"/>
      <c r="N59" s="314"/>
      <c r="O59" s="314"/>
      <c r="P59" s="47"/>
      <c r="Q59" s="46"/>
      <c r="R59" s="46"/>
      <c r="S59" s="46"/>
      <c r="T59" s="46"/>
      <c r="U59" s="46"/>
      <c r="V59" s="46"/>
      <c r="W59" s="46"/>
      <c r="X59" s="46"/>
      <c r="Y59" s="46"/>
    </row>
    <row r="60" spans="1:27" s="150" customFormat="1" outlineLevel="1" x14ac:dyDescent="0.25">
      <c r="A60" s="293"/>
      <c r="B60" s="353"/>
      <c r="C60" s="313"/>
      <c r="D60" s="314"/>
      <c r="E60" s="314"/>
      <c r="F60" s="314"/>
      <c r="G60" s="314"/>
      <c r="H60" s="314"/>
      <c r="I60" s="314"/>
      <c r="J60" s="314"/>
      <c r="K60" s="314"/>
      <c r="L60" s="314"/>
      <c r="M60" s="314"/>
      <c r="N60" s="314"/>
      <c r="O60" s="314"/>
      <c r="P60" s="47"/>
      <c r="Q60" s="46"/>
      <c r="R60" s="46"/>
      <c r="S60" s="46"/>
      <c r="T60" s="46"/>
      <c r="U60" s="46"/>
      <c r="V60" s="46"/>
      <c r="W60" s="46"/>
      <c r="X60" s="46"/>
      <c r="Y60" s="46"/>
    </row>
    <row r="61" spans="1:27" s="150" customFormat="1" outlineLevel="1" x14ac:dyDescent="0.25">
      <c r="A61" s="293"/>
      <c r="B61" s="353"/>
      <c r="C61" s="313"/>
      <c r="D61" s="314"/>
      <c r="E61" s="314"/>
      <c r="F61" s="314"/>
      <c r="G61" s="314"/>
      <c r="H61" s="314"/>
      <c r="I61" s="314"/>
      <c r="J61" s="314"/>
      <c r="K61" s="314"/>
      <c r="L61" s="314"/>
      <c r="M61" s="314"/>
      <c r="N61" s="314"/>
      <c r="O61" s="314"/>
      <c r="P61" s="47"/>
      <c r="Q61" s="46"/>
      <c r="R61" s="46"/>
      <c r="S61" s="46"/>
      <c r="T61" s="46"/>
      <c r="U61" s="46"/>
      <c r="V61" s="46"/>
      <c r="W61" s="46"/>
      <c r="X61" s="46"/>
      <c r="Y61" s="46"/>
    </row>
    <row r="62" spans="1:27" s="150" customFormat="1" outlineLevel="1" x14ac:dyDescent="0.25">
      <c r="A62" s="293"/>
      <c r="B62" s="353"/>
      <c r="C62" s="313"/>
      <c r="D62" s="314"/>
      <c r="E62" s="314"/>
      <c r="F62" s="314"/>
      <c r="G62" s="314"/>
      <c r="H62" s="314"/>
      <c r="I62" s="314"/>
      <c r="J62" s="314"/>
      <c r="K62" s="314"/>
      <c r="L62" s="314"/>
      <c r="M62" s="314"/>
      <c r="N62" s="314"/>
      <c r="O62" s="314"/>
      <c r="P62" s="47"/>
      <c r="Q62" s="46"/>
      <c r="R62" s="46"/>
      <c r="S62" s="46"/>
      <c r="T62" s="46"/>
      <c r="U62" s="46"/>
      <c r="V62" s="46"/>
      <c r="W62" s="46"/>
      <c r="X62" s="46"/>
      <c r="Y62" s="46"/>
    </row>
    <row r="63" spans="1:27" s="150" customFormat="1" outlineLevel="1" x14ac:dyDescent="0.25">
      <c r="A63" s="293"/>
      <c r="B63" s="353"/>
      <c r="C63" s="313"/>
      <c r="D63" s="314"/>
      <c r="E63" s="314"/>
      <c r="F63" s="314"/>
      <c r="G63" s="314"/>
      <c r="H63" s="314"/>
      <c r="I63" s="314"/>
      <c r="J63" s="314"/>
      <c r="K63" s="314"/>
      <c r="L63" s="314"/>
      <c r="M63" s="314"/>
      <c r="N63" s="314"/>
      <c r="O63" s="314"/>
      <c r="P63" s="47"/>
      <c r="Q63" s="46"/>
      <c r="R63" s="46"/>
      <c r="S63" s="46"/>
      <c r="T63" s="46"/>
      <c r="U63" s="46"/>
      <c r="V63" s="46"/>
      <c r="W63" s="46"/>
      <c r="X63" s="46"/>
      <c r="Y63" s="46"/>
    </row>
    <row r="64" spans="1:27" s="150" customFormat="1" outlineLevel="1" x14ac:dyDescent="0.25">
      <c r="A64" s="293"/>
      <c r="B64" s="354"/>
      <c r="C64" s="313"/>
      <c r="D64" s="314"/>
      <c r="E64" s="314"/>
      <c r="F64" s="314"/>
      <c r="G64" s="314"/>
      <c r="H64" s="314"/>
      <c r="I64" s="314"/>
      <c r="J64" s="314"/>
      <c r="K64" s="314"/>
      <c r="L64" s="314"/>
      <c r="M64" s="314"/>
      <c r="N64" s="314"/>
      <c r="O64" s="314"/>
      <c r="P64" s="47"/>
      <c r="Q64" s="46"/>
      <c r="R64" s="46"/>
      <c r="S64" s="46"/>
      <c r="T64" s="46"/>
      <c r="U64" s="46"/>
      <c r="V64" s="46"/>
      <c r="W64" s="46"/>
      <c r="X64" s="46"/>
      <c r="Y64" s="46"/>
    </row>
    <row r="65" spans="1:25" s="150" customFormat="1" ht="6" customHeight="1" outlineLevel="1" x14ac:dyDescent="0.25">
      <c r="A65" s="293"/>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9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3"/>
      <c r="B67" s="335" t="s">
        <v>63</v>
      </c>
      <c r="C67" s="313"/>
      <c r="D67" s="314"/>
      <c r="E67" s="314"/>
      <c r="F67" s="314"/>
      <c r="G67" s="314"/>
      <c r="H67" s="314"/>
      <c r="I67" s="314"/>
      <c r="J67" s="314"/>
      <c r="K67" s="314"/>
      <c r="L67" s="314"/>
      <c r="M67" s="314"/>
      <c r="N67" s="314"/>
      <c r="O67" s="314"/>
      <c r="P67" s="47"/>
      <c r="Q67" s="46"/>
      <c r="R67" s="46"/>
      <c r="S67" s="46"/>
      <c r="T67" s="46"/>
      <c r="U67" s="46"/>
      <c r="V67" s="46"/>
      <c r="W67" s="46"/>
      <c r="X67" s="46"/>
      <c r="Y67" s="46"/>
    </row>
    <row r="68" spans="1:25" s="150" customFormat="1" outlineLevel="1" x14ac:dyDescent="0.25">
      <c r="A68" s="293"/>
      <c r="B68" s="324"/>
      <c r="C68" s="313"/>
      <c r="D68" s="314"/>
      <c r="E68" s="314"/>
      <c r="F68" s="314"/>
      <c r="G68" s="314"/>
      <c r="H68" s="314"/>
      <c r="I68" s="314"/>
      <c r="J68" s="314"/>
      <c r="K68" s="314"/>
      <c r="L68" s="314"/>
      <c r="M68" s="314"/>
      <c r="N68" s="314"/>
      <c r="O68" s="314"/>
      <c r="P68" s="47"/>
      <c r="Q68" s="46"/>
      <c r="R68" s="46"/>
      <c r="S68" s="46"/>
      <c r="T68" s="46"/>
      <c r="U68" s="46"/>
      <c r="V68" s="46"/>
      <c r="W68" s="46"/>
      <c r="X68" s="46"/>
      <c r="Y68" s="46"/>
    </row>
    <row r="69" spans="1:25" s="150" customFormat="1" outlineLevel="1" x14ac:dyDescent="0.25">
      <c r="A69" s="293"/>
      <c r="B69" s="324"/>
      <c r="C69" s="313"/>
      <c r="D69" s="314"/>
      <c r="E69" s="314"/>
      <c r="F69" s="314"/>
      <c r="G69" s="314"/>
      <c r="H69" s="314"/>
      <c r="I69" s="314"/>
      <c r="J69" s="314"/>
      <c r="K69" s="314"/>
      <c r="L69" s="314"/>
      <c r="M69" s="314"/>
      <c r="N69" s="314"/>
      <c r="O69" s="314"/>
      <c r="P69" s="47"/>
      <c r="Q69" s="46"/>
      <c r="R69" s="46"/>
      <c r="S69" s="46"/>
      <c r="T69" s="46"/>
      <c r="U69" s="46"/>
      <c r="V69" s="46"/>
      <c r="W69" s="46"/>
      <c r="X69" s="46"/>
      <c r="Y69" s="46"/>
    </row>
    <row r="70" spans="1:25" s="150" customFormat="1" outlineLevel="1" x14ac:dyDescent="0.25">
      <c r="A70" s="293"/>
      <c r="B70" s="325"/>
      <c r="C70" s="313"/>
      <c r="D70" s="314"/>
      <c r="E70" s="314"/>
      <c r="F70" s="314"/>
      <c r="G70" s="314"/>
      <c r="H70" s="314"/>
      <c r="I70" s="314"/>
      <c r="J70" s="314"/>
      <c r="K70" s="314"/>
      <c r="L70" s="314"/>
      <c r="M70" s="314"/>
      <c r="N70" s="314"/>
      <c r="O70" s="314"/>
      <c r="P70" s="47"/>
      <c r="Q70" s="46"/>
      <c r="R70" s="46"/>
      <c r="S70" s="46"/>
      <c r="T70" s="46"/>
      <c r="U70" s="46"/>
      <c r="V70" s="46"/>
      <c r="W70" s="46"/>
      <c r="X70" s="46"/>
      <c r="Y70" s="46"/>
    </row>
    <row r="71" spans="1:25" s="150" customFormat="1" ht="6" customHeight="1" outlineLevel="1" x14ac:dyDescent="0.25">
      <c r="A71" s="293"/>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9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3"/>
      <c r="B73" s="335" t="s">
        <v>64</v>
      </c>
      <c r="C73" s="313"/>
      <c r="D73" s="314"/>
      <c r="E73" s="314"/>
      <c r="F73" s="314"/>
      <c r="G73" s="314"/>
      <c r="H73" s="314"/>
      <c r="I73" s="314"/>
      <c r="J73" s="314"/>
      <c r="K73" s="314"/>
      <c r="L73" s="314"/>
      <c r="M73" s="314"/>
      <c r="N73" s="314"/>
      <c r="O73" s="314"/>
      <c r="P73" s="47"/>
      <c r="Q73" s="46"/>
      <c r="R73" s="46"/>
      <c r="S73" s="46"/>
      <c r="T73" s="46"/>
      <c r="U73" s="46"/>
      <c r="V73" s="46"/>
      <c r="W73" s="46"/>
      <c r="X73" s="46"/>
      <c r="Y73" s="46"/>
    </row>
    <row r="74" spans="1:25" s="150" customFormat="1" outlineLevel="1" x14ac:dyDescent="0.25">
      <c r="A74" s="293"/>
      <c r="B74" s="324"/>
      <c r="C74" s="313"/>
      <c r="D74" s="314"/>
      <c r="E74" s="314"/>
      <c r="F74" s="314"/>
      <c r="G74" s="314"/>
      <c r="H74" s="314"/>
      <c r="I74" s="314"/>
      <c r="J74" s="314"/>
      <c r="K74" s="314"/>
      <c r="L74" s="314"/>
      <c r="M74" s="314"/>
      <c r="N74" s="314"/>
      <c r="O74" s="314"/>
      <c r="P74" s="47"/>
      <c r="Q74" s="46"/>
      <c r="R74" s="46"/>
      <c r="S74" s="46"/>
      <c r="T74" s="46"/>
      <c r="U74" s="46"/>
      <c r="V74" s="46"/>
      <c r="W74" s="46"/>
      <c r="X74" s="46"/>
      <c r="Y74" s="46"/>
    </row>
    <row r="75" spans="1:25" s="150" customFormat="1" outlineLevel="1" x14ac:dyDescent="0.25">
      <c r="A75" s="293"/>
      <c r="B75" s="324"/>
      <c r="C75" s="313"/>
      <c r="D75" s="314"/>
      <c r="E75" s="314"/>
      <c r="F75" s="314"/>
      <c r="G75" s="314"/>
      <c r="H75" s="314"/>
      <c r="I75" s="314"/>
      <c r="J75" s="314"/>
      <c r="K75" s="314"/>
      <c r="L75" s="314"/>
      <c r="M75" s="314"/>
      <c r="N75" s="314"/>
      <c r="O75" s="314"/>
      <c r="P75" s="47"/>
      <c r="Q75" s="46"/>
      <c r="R75" s="46"/>
      <c r="S75" s="46"/>
      <c r="T75" s="46"/>
      <c r="U75" s="46"/>
      <c r="V75" s="46"/>
      <c r="W75" s="46"/>
      <c r="X75" s="46"/>
      <c r="Y75" s="46"/>
    </row>
    <row r="76" spans="1:25" s="150" customFormat="1" outlineLevel="1" x14ac:dyDescent="0.25">
      <c r="A76" s="293"/>
      <c r="B76" s="325"/>
      <c r="C76" s="313"/>
      <c r="D76" s="314"/>
      <c r="E76" s="314"/>
      <c r="F76" s="314"/>
      <c r="G76" s="314"/>
      <c r="H76" s="314"/>
      <c r="I76" s="314"/>
      <c r="J76" s="314"/>
      <c r="K76" s="314"/>
      <c r="L76" s="314"/>
      <c r="M76" s="314"/>
      <c r="N76" s="314"/>
      <c r="O76" s="314"/>
      <c r="P76" s="47"/>
      <c r="Q76" s="46"/>
      <c r="R76" s="46"/>
      <c r="S76" s="46"/>
      <c r="T76" s="46"/>
      <c r="U76" s="46"/>
      <c r="V76" s="46"/>
      <c r="W76" s="46"/>
      <c r="X76" s="46"/>
      <c r="Y76" s="46"/>
    </row>
    <row r="77" spans="1:25" s="150" customFormat="1" ht="6" customHeight="1" outlineLevel="1" x14ac:dyDescent="0.25">
      <c r="A77" s="293"/>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9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3"/>
      <c r="B79" s="335" t="s">
        <v>34</v>
      </c>
      <c r="C79" s="313"/>
      <c r="D79" s="314"/>
      <c r="E79" s="314"/>
      <c r="F79" s="314"/>
      <c r="G79" s="314"/>
      <c r="H79" s="314"/>
      <c r="I79" s="314"/>
      <c r="J79" s="314"/>
      <c r="K79" s="314"/>
      <c r="L79" s="314"/>
      <c r="M79" s="314"/>
      <c r="N79" s="314"/>
      <c r="O79" s="314"/>
      <c r="P79" s="47"/>
      <c r="Q79" s="46"/>
      <c r="R79" s="46"/>
      <c r="S79" s="46"/>
      <c r="T79" s="46"/>
      <c r="U79" s="46"/>
      <c r="V79" s="46"/>
      <c r="W79" s="46"/>
      <c r="X79" s="46"/>
      <c r="Y79" s="46"/>
    </row>
    <row r="80" spans="1:25" s="150" customFormat="1" outlineLevel="1" x14ac:dyDescent="0.25">
      <c r="A80" s="293"/>
      <c r="B80" s="324"/>
      <c r="C80" s="313"/>
      <c r="D80" s="314"/>
      <c r="E80" s="314"/>
      <c r="F80" s="314"/>
      <c r="G80" s="314"/>
      <c r="H80" s="314"/>
      <c r="I80" s="314"/>
      <c r="J80" s="314"/>
      <c r="K80" s="314"/>
      <c r="L80" s="314"/>
      <c r="M80" s="314"/>
      <c r="N80" s="314"/>
      <c r="O80" s="314"/>
      <c r="P80" s="47"/>
      <c r="Q80" s="46"/>
      <c r="R80" s="46"/>
      <c r="S80" s="46"/>
      <c r="T80" s="46"/>
      <c r="U80" s="46"/>
      <c r="V80" s="46"/>
      <c r="W80" s="46"/>
      <c r="X80" s="46"/>
      <c r="Y80" s="46"/>
    </row>
    <row r="81" spans="1:25" s="150" customFormat="1" outlineLevel="1" x14ac:dyDescent="0.25">
      <c r="A81" s="293"/>
      <c r="B81" s="324"/>
      <c r="C81" s="313"/>
      <c r="D81" s="314"/>
      <c r="E81" s="314"/>
      <c r="F81" s="314"/>
      <c r="G81" s="314"/>
      <c r="H81" s="314"/>
      <c r="I81" s="314"/>
      <c r="J81" s="314"/>
      <c r="K81" s="314"/>
      <c r="L81" s="314"/>
      <c r="M81" s="314"/>
      <c r="N81" s="314"/>
      <c r="O81" s="314"/>
      <c r="P81" s="47"/>
      <c r="Q81" s="46"/>
      <c r="R81" s="46"/>
      <c r="S81" s="46"/>
      <c r="T81" s="46"/>
      <c r="U81" s="46"/>
      <c r="V81" s="46"/>
      <c r="W81" s="46"/>
      <c r="X81" s="46"/>
      <c r="Y81" s="46"/>
    </row>
    <row r="82" spans="1:25" s="150" customFormat="1" outlineLevel="1" x14ac:dyDescent="0.25">
      <c r="A82" s="293"/>
      <c r="B82" s="197"/>
      <c r="C82" s="313"/>
      <c r="D82" s="314"/>
      <c r="E82" s="314"/>
      <c r="F82" s="314"/>
      <c r="G82" s="314"/>
      <c r="H82" s="314"/>
      <c r="I82" s="314"/>
      <c r="J82" s="314"/>
      <c r="K82" s="314"/>
      <c r="L82" s="314"/>
      <c r="M82" s="314"/>
      <c r="N82" s="314"/>
      <c r="O82" s="314"/>
      <c r="P82" s="47"/>
      <c r="Q82" s="46"/>
      <c r="R82" s="46"/>
      <c r="S82" s="46"/>
      <c r="T82" s="46"/>
      <c r="U82" s="46"/>
      <c r="V82" s="46"/>
      <c r="W82" s="46"/>
      <c r="X82" s="46"/>
      <c r="Y82" s="46"/>
    </row>
    <row r="83" spans="1:25" s="150" customFormat="1" outlineLevel="1" x14ac:dyDescent="0.25">
      <c r="A83" s="293"/>
      <c r="B83" s="116" t="str">
        <f>Notes!B14</f>
        <v>Note 6</v>
      </c>
      <c r="C83" s="313"/>
      <c r="D83" s="314"/>
      <c r="E83" s="314"/>
      <c r="F83" s="314"/>
      <c r="G83" s="314"/>
      <c r="H83" s="314"/>
      <c r="I83" s="314"/>
      <c r="J83" s="314"/>
      <c r="K83" s="314"/>
      <c r="L83" s="314"/>
      <c r="M83" s="314"/>
      <c r="N83" s="314"/>
      <c r="O83" s="314"/>
      <c r="P83" s="47"/>
      <c r="Q83" s="46"/>
      <c r="R83" s="46"/>
      <c r="S83" s="46"/>
      <c r="T83" s="46"/>
      <c r="U83" s="46"/>
      <c r="V83" s="46"/>
      <c r="W83" s="46"/>
      <c r="X83" s="46"/>
      <c r="Y83" s="46"/>
    </row>
    <row r="84" spans="1:25" s="150" customFormat="1" ht="10.5" customHeight="1" outlineLevel="1" x14ac:dyDescent="0.25">
      <c r="A84" s="293"/>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9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3"/>
      <c r="B86" s="103" t="s">
        <v>6</v>
      </c>
      <c r="C86" s="301" t="s">
        <v>38</v>
      </c>
      <c r="D86" s="301"/>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93"/>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94"/>
      <c r="B88" s="118" t="s">
        <v>44</v>
      </c>
      <c r="C88" s="340"/>
      <c r="D88" s="341"/>
      <c r="E88" s="341"/>
      <c r="F88" s="341"/>
      <c r="G88" s="341"/>
      <c r="H88" s="341"/>
      <c r="I88" s="341"/>
      <c r="J88" s="341"/>
      <c r="K88" s="341"/>
      <c r="L88" s="341"/>
      <c r="M88" s="341"/>
      <c r="N88" s="341"/>
      <c r="O88" s="341"/>
      <c r="P88" s="47"/>
      <c r="Q88" s="46"/>
      <c r="R88" s="46"/>
      <c r="S88" s="46"/>
      <c r="T88" s="46"/>
      <c r="U88" s="46"/>
      <c r="V88" s="46"/>
      <c r="W88" s="46"/>
      <c r="X88" s="46"/>
      <c r="Y88" s="46"/>
    </row>
    <row r="89" spans="1:25" s="150" customFormat="1" ht="6" customHeight="1" outlineLevel="1" x14ac:dyDescent="0.25">
      <c r="A89" s="295"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6"/>
      <c r="B90" s="302" t="s">
        <v>90</v>
      </c>
      <c r="C90" s="302"/>
      <c r="D90" s="302"/>
      <c r="E90" s="302"/>
      <c r="F90" s="302"/>
      <c r="G90" s="357"/>
      <c r="H90" s="301" t="s">
        <v>38</v>
      </c>
      <c r="I90" s="301"/>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6"/>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6"/>
      <c r="B92" s="359" t="s">
        <v>158</v>
      </c>
      <c r="C92" s="299" t="s">
        <v>101</v>
      </c>
      <c r="D92" s="300"/>
      <c r="E92" s="340"/>
      <c r="F92" s="341"/>
      <c r="G92" s="65"/>
      <c r="H92" s="300" t="s">
        <v>173</v>
      </c>
      <c r="I92" s="300"/>
      <c r="J92" s="340"/>
      <c r="K92" s="341"/>
      <c r="L92" s="341"/>
      <c r="M92" s="341"/>
      <c r="N92" s="341"/>
      <c r="O92" s="341"/>
      <c r="P92" s="47"/>
      <c r="Q92" s="46"/>
      <c r="R92" s="46"/>
      <c r="S92" s="46"/>
      <c r="T92" s="46"/>
      <c r="U92" s="46"/>
      <c r="V92" s="46"/>
      <c r="W92" s="46"/>
      <c r="X92" s="46"/>
      <c r="Y92" s="46"/>
    </row>
    <row r="93" spans="1:25" s="150" customFormat="1" ht="8.25" customHeight="1" outlineLevel="1" x14ac:dyDescent="0.25">
      <c r="A93" s="296"/>
      <c r="B93" s="360"/>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6"/>
      <c r="B94" s="330" t="str">
        <f>Notes!B18</f>
        <v>Note 8</v>
      </c>
      <c r="C94" s="332" t="s">
        <v>169</v>
      </c>
      <c r="D94" s="333"/>
      <c r="E94" s="333"/>
      <c r="F94" s="333"/>
      <c r="G94" s="333"/>
      <c r="H94" s="333"/>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6"/>
      <c r="B95" s="330"/>
      <c r="C95" s="203"/>
      <c r="D95" s="203"/>
      <c r="E95" s="203"/>
      <c r="F95" s="203"/>
      <c r="G95" s="203"/>
      <c r="H95" s="203"/>
      <c r="I95" s="203"/>
      <c r="J95" s="203"/>
      <c r="K95" s="203"/>
      <c r="L95" s="203"/>
      <c r="M95" s="203"/>
      <c r="N95" s="300" t="s">
        <v>172</v>
      </c>
      <c r="O95" s="300"/>
      <c r="P95" s="47"/>
      <c r="Q95" s="46"/>
      <c r="R95" s="46"/>
      <c r="S95" s="46"/>
      <c r="T95" s="46"/>
      <c r="U95" s="46"/>
      <c r="V95" s="46"/>
      <c r="W95" s="46"/>
      <c r="X95" s="46"/>
      <c r="Y95" s="46"/>
    </row>
    <row r="96" spans="1:25" s="150" customFormat="1" ht="45" customHeight="1" outlineLevel="1" x14ac:dyDescent="0.25">
      <c r="A96" s="296"/>
      <c r="B96" s="330"/>
      <c r="C96" s="299" t="s">
        <v>102</v>
      </c>
      <c r="D96" s="300"/>
      <c r="E96" s="307" t="s">
        <v>103</v>
      </c>
      <c r="F96" s="307"/>
      <c r="G96" s="308"/>
      <c r="H96" s="308"/>
      <c r="I96" s="308"/>
      <c r="J96" s="308"/>
      <c r="K96" s="308"/>
      <c r="L96" s="308"/>
      <c r="M96" s="308"/>
      <c r="N96" s="308"/>
      <c r="O96" s="308"/>
      <c r="P96" s="47"/>
      <c r="Q96" s="46"/>
      <c r="R96" s="46"/>
      <c r="S96" s="46"/>
      <c r="T96" s="46"/>
      <c r="U96" s="46"/>
      <c r="V96" s="46"/>
      <c r="W96" s="46"/>
      <c r="X96" s="46"/>
      <c r="Y96" s="46"/>
    </row>
    <row r="97" spans="1:25" s="150" customFormat="1" ht="30" customHeight="1" outlineLevel="1" x14ac:dyDescent="0.25">
      <c r="A97" s="296"/>
      <c r="B97" s="330"/>
      <c r="C97" s="299"/>
      <c r="D97" s="300"/>
      <c r="E97" s="309" t="s">
        <v>104</v>
      </c>
      <c r="F97" s="310"/>
      <c r="G97" s="301" t="s">
        <v>3</v>
      </c>
      <c r="H97" s="301"/>
      <c r="I97" s="298"/>
      <c r="J97" s="298"/>
      <c r="K97" s="298"/>
      <c r="L97" s="298"/>
      <c r="M97" s="298"/>
      <c r="N97" s="298"/>
      <c r="O97" s="298"/>
      <c r="P97" s="47"/>
      <c r="Q97" s="46"/>
      <c r="R97" s="46"/>
      <c r="S97" s="46"/>
      <c r="T97" s="46"/>
      <c r="U97" s="46"/>
      <c r="V97" s="46"/>
      <c r="W97" s="46"/>
      <c r="X97" s="46"/>
      <c r="Y97" s="46"/>
    </row>
    <row r="98" spans="1:25" s="150" customFormat="1" ht="45" customHeight="1" outlineLevel="1" x14ac:dyDescent="0.25">
      <c r="A98" s="296"/>
      <c r="B98" s="330"/>
      <c r="C98" s="299"/>
      <c r="D98" s="300"/>
      <c r="E98" s="307" t="s">
        <v>105</v>
      </c>
      <c r="F98" s="307"/>
      <c r="G98" s="315"/>
      <c r="H98" s="315"/>
      <c r="I98" s="308"/>
      <c r="J98" s="308"/>
      <c r="K98" s="308"/>
      <c r="L98" s="308"/>
      <c r="M98" s="308"/>
      <c r="N98" s="308"/>
      <c r="O98" s="308"/>
      <c r="P98" s="47"/>
      <c r="Q98" s="46"/>
      <c r="R98" s="46"/>
      <c r="S98" s="46"/>
      <c r="T98" s="46"/>
      <c r="U98" s="46"/>
      <c r="V98" s="46"/>
      <c r="W98" s="46"/>
      <c r="X98" s="46"/>
      <c r="Y98" s="46"/>
    </row>
    <row r="99" spans="1:25" s="150" customFormat="1" ht="30" customHeight="1" outlineLevel="1" x14ac:dyDescent="0.25">
      <c r="A99" s="296"/>
      <c r="B99" s="330"/>
      <c r="C99" s="299"/>
      <c r="D99" s="300"/>
      <c r="E99" s="309" t="s">
        <v>104</v>
      </c>
      <c r="F99" s="310"/>
      <c r="G99" s="301" t="s">
        <v>3</v>
      </c>
      <c r="H99" s="301"/>
      <c r="I99" s="298"/>
      <c r="J99" s="298"/>
      <c r="K99" s="298"/>
      <c r="L99" s="298"/>
      <c r="M99" s="298"/>
      <c r="N99" s="298"/>
      <c r="O99" s="298"/>
      <c r="P99" s="47"/>
      <c r="Q99" s="46"/>
      <c r="R99" s="46"/>
      <c r="S99" s="46"/>
      <c r="T99" s="46"/>
      <c r="U99" s="46"/>
      <c r="V99" s="46"/>
      <c r="W99" s="46"/>
      <c r="X99" s="46"/>
      <c r="Y99" s="46"/>
    </row>
    <row r="100" spans="1:25" s="150" customFormat="1" ht="8.25" customHeight="1" outlineLevel="1" x14ac:dyDescent="0.25">
      <c r="A100" s="296"/>
      <c r="B100" s="330"/>
      <c r="C100" s="203"/>
      <c r="D100" s="203"/>
      <c r="E100" s="203"/>
      <c r="F100" s="203"/>
      <c r="G100" s="203"/>
      <c r="H100" s="203"/>
      <c r="I100" s="203"/>
      <c r="J100" s="203"/>
      <c r="K100" s="203"/>
      <c r="L100" s="203"/>
      <c r="M100" s="203"/>
      <c r="N100" s="298"/>
      <c r="O100" s="298"/>
      <c r="P100" s="47"/>
      <c r="Q100" s="46"/>
      <c r="R100" s="46"/>
      <c r="S100" s="46"/>
      <c r="T100" s="46"/>
      <c r="U100" s="46"/>
      <c r="V100" s="46"/>
      <c r="W100" s="46"/>
      <c r="X100" s="46"/>
      <c r="Y100" s="46"/>
    </row>
    <row r="101" spans="1:25" s="150" customFormat="1" ht="60" customHeight="1" outlineLevel="1" x14ac:dyDescent="0.25">
      <c r="A101" s="296"/>
      <c r="B101" s="330"/>
      <c r="C101" s="299" t="s">
        <v>170</v>
      </c>
      <c r="D101" s="300"/>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96"/>
      <c r="B102" s="330"/>
      <c r="C102" s="302"/>
      <c r="D102" s="302"/>
      <c r="E102" s="302"/>
      <c r="F102" s="302"/>
      <c r="G102" s="302"/>
      <c r="H102" s="302"/>
      <c r="I102" s="302"/>
      <c r="J102" s="302"/>
      <c r="K102" s="302"/>
      <c r="L102" s="302"/>
      <c r="M102" s="302"/>
      <c r="N102" s="302"/>
      <c r="O102" s="302"/>
      <c r="P102" s="47"/>
      <c r="Q102" s="46"/>
      <c r="R102" s="46"/>
      <c r="S102" s="46"/>
      <c r="T102" s="46"/>
      <c r="U102" s="46"/>
      <c r="V102" s="46"/>
      <c r="W102" s="46"/>
      <c r="X102" s="46"/>
      <c r="Y102" s="46"/>
    </row>
    <row r="103" spans="1:25" s="150" customFormat="1" ht="30" customHeight="1" outlineLevel="1" x14ac:dyDescent="0.25">
      <c r="A103" s="296"/>
      <c r="B103" s="330"/>
      <c r="C103" s="203"/>
      <c r="D103" s="203"/>
      <c r="E103" s="203"/>
      <c r="F103" s="203"/>
      <c r="G103" s="203"/>
      <c r="H103" s="203"/>
      <c r="I103" s="203"/>
      <c r="J103" s="203"/>
      <c r="K103" s="203"/>
      <c r="L103" s="203"/>
      <c r="M103" s="203"/>
      <c r="N103" s="300" t="s">
        <v>172</v>
      </c>
      <c r="O103" s="300"/>
      <c r="P103" s="47"/>
      <c r="Q103" s="46"/>
      <c r="R103" s="46"/>
      <c r="S103" s="46"/>
      <c r="T103" s="46"/>
      <c r="U103" s="46"/>
      <c r="V103" s="46"/>
      <c r="W103" s="46"/>
      <c r="X103" s="46"/>
      <c r="Y103" s="46"/>
    </row>
    <row r="104" spans="1:25" s="150" customFormat="1" ht="45" customHeight="1" outlineLevel="1" x14ac:dyDescent="0.25">
      <c r="A104" s="296"/>
      <c r="B104" s="330"/>
      <c r="C104" s="303" t="s">
        <v>106</v>
      </c>
      <c r="D104" s="304"/>
      <c r="E104" s="307" t="s">
        <v>107</v>
      </c>
      <c r="F104" s="307"/>
      <c r="G104" s="308"/>
      <c r="H104" s="308"/>
      <c r="I104" s="308"/>
      <c r="J104" s="308"/>
      <c r="K104" s="308"/>
      <c r="L104" s="308"/>
      <c r="M104" s="308"/>
      <c r="N104" s="308"/>
      <c r="O104" s="308"/>
      <c r="P104" s="47"/>
      <c r="Q104" s="46"/>
      <c r="R104" s="46"/>
      <c r="S104" s="46"/>
      <c r="T104" s="46"/>
      <c r="U104" s="46"/>
      <c r="V104" s="46"/>
      <c r="W104" s="46"/>
      <c r="X104" s="46"/>
      <c r="Y104" s="46"/>
    </row>
    <row r="105" spans="1:25" s="150" customFormat="1" ht="30" customHeight="1" outlineLevel="1" x14ac:dyDescent="0.25">
      <c r="A105" s="296"/>
      <c r="B105" s="330"/>
      <c r="C105" s="305"/>
      <c r="D105" s="306"/>
      <c r="E105" s="309" t="s">
        <v>104</v>
      </c>
      <c r="F105" s="310"/>
      <c r="G105" s="301" t="s">
        <v>3</v>
      </c>
      <c r="H105" s="301"/>
      <c r="I105" s="311"/>
      <c r="J105" s="312"/>
      <c r="K105" s="312"/>
      <c r="L105" s="312"/>
      <c r="M105" s="312"/>
      <c r="N105" s="312"/>
      <c r="O105" s="312"/>
      <c r="P105" s="47"/>
      <c r="Q105" s="46"/>
      <c r="R105" s="46"/>
      <c r="S105" s="46"/>
      <c r="T105" s="46"/>
      <c r="U105" s="46"/>
      <c r="V105" s="46"/>
      <c r="W105" s="46"/>
      <c r="X105" s="46"/>
      <c r="Y105" s="46"/>
    </row>
    <row r="106" spans="1:25" s="150" customFormat="1" ht="6" customHeight="1" outlineLevel="1" x14ac:dyDescent="0.25">
      <c r="A106" s="296"/>
      <c r="B106" s="209"/>
      <c r="C106" s="298"/>
      <c r="D106" s="298"/>
      <c r="E106" s="298"/>
      <c r="F106" s="298"/>
      <c r="G106" s="298"/>
      <c r="H106" s="298"/>
      <c r="I106" s="298"/>
      <c r="J106" s="298"/>
      <c r="K106" s="298"/>
      <c r="L106" s="298"/>
      <c r="M106" s="298"/>
      <c r="N106" s="298"/>
      <c r="O106" s="298"/>
      <c r="P106" s="47"/>
      <c r="Q106" s="46"/>
      <c r="R106" s="46"/>
      <c r="S106" s="46"/>
      <c r="T106" s="46"/>
      <c r="U106" s="46"/>
      <c r="V106" s="46"/>
      <c r="W106" s="46"/>
      <c r="X106" s="46"/>
      <c r="Y106" s="46"/>
    </row>
    <row r="107" spans="1:25" s="150" customFormat="1" ht="25.5" customHeight="1" outlineLevel="1" x14ac:dyDescent="0.25">
      <c r="A107" s="296"/>
      <c r="B107" s="330" t="str">
        <f>Notes!B20</f>
        <v>Note 9</v>
      </c>
      <c r="C107" s="332" t="s">
        <v>178</v>
      </c>
      <c r="D107" s="333"/>
      <c r="E107" s="333"/>
      <c r="F107" s="333"/>
      <c r="G107" s="333"/>
      <c r="H107" s="333"/>
      <c r="I107" s="334"/>
      <c r="J107" s="298"/>
      <c r="K107" s="298"/>
      <c r="L107" s="298"/>
      <c r="M107" s="298"/>
      <c r="N107" s="298"/>
      <c r="O107" s="298"/>
      <c r="P107" s="47"/>
      <c r="Q107" s="46"/>
      <c r="R107" s="46"/>
      <c r="S107" s="46"/>
      <c r="T107" s="46"/>
      <c r="U107" s="46"/>
      <c r="V107" s="46"/>
      <c r="W107" s="46"/>
      <c r="X107" s="46"/>
      <c r="Y107" s="46"/>
    </row>
    <row r="108" spans="1:25" s="150" customFormat="1" ht="6" customHeight="1" outlineLevel="1" x14ac:dyDescent="0.25">
      <c r="A108" s="296"/>
      <c r="B108" s="330"/>
      <c r="C108" s="302"/>
      <c r="D108" s="302"/>
      <c r="E108" s="302"/>
      <c r="F108" s="302"/>
      <c r="G108" s="302"/>
      <c r="H108" s="302"/>
      <c r="I108" s="302"/>
      <c r="J108" s="302"/>
      <c r="K108" s="302"/>
      <c r="L108" s="302"/>
      <c r="M108" s="302"/>
      <c r="N108" s="302"/>
      <c r="O108" s="302"/>
      <c r="P108" s="47"/>
      <c r="Q108" s="46"/>
      <c r="R108" s="46"/>
      <c r="S108" s="46"/>
      <c r="T108" s="46"/>
      <c r="U108" s="46"/>
      <c r="V108" s="46"/>
      <c r="W108" s="46"/>
      <c r="X108" s="46"/>
      <c r="Y108" s="46"/>
    </row>
    <row r="109" spans="1:25" s="150" customFormat="1" ht="45" customHeight="1" outlineLevel="1" thickBot="1" x14ac:dyDescent="0.3">
      <c r="A109" s="297"/>
      <c r="B109" s="331"/>
      <c r="C109" s="341"/>
      <c r="D109" s="341"/>
      <c r="E109" s="341"/>
      <c r="F109" s="341"/>
      <c r="G109" s="341"/>
      <c r="H109" s="341"/>
      <c r="I109" s="341"/>
      <c r="J109" s="341"/>
      <c r="K109" s="341"/>
      <c r="L109" s="341"/>
      <c r="M109" s="341"/>
      <c r="N109" s="341"/>
      <c r="O109" s="341"/>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6" t="s">
        <v>1</v>
      </c>
      <c r="D112" s="327"/>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40"/>
      <c r="D113" s="341"/>
      <c r="E113" s="341"/>
      <c r="F113" s="341"/>
      <c r="G113" s="341"/>
      <c r="H113" s="341"/>
      <c r="I113" s="341"/>
      <c r="J113" s="341"/>
      <c r="K113" s="341"/>
      <c r="L113" s="341"/>
      <c r="M113" s="341"/>
      <c r="N113" s="341"/>
      <c r="O113" s="341"/>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1"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2"/>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22"/>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22"/>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22"/>
      <c r="B120" s="335" t="s">
        <v>68</v>
      </c>
      <c r="C120" s="341"/>
      <c r="D120" s="341"/>
      <c r="E120" s="341"/>
      <c r="F120" s="341"/>
      <c r="G120" s="341"/>
      <c r="H120" s="341"/>
      <c r="I120" s="341"/>
      <c r="J120" s="341"/>
      <c r="K120" s="341"/>
      <c r="L120" s="341"/>
      <c r="M120" s="341"/>
      <c r="N120" s="341"/>
      <c r="O120" s="341"/>
      <c r="P120" s="47"/>
      <c r="Q120" s="46"/>
      <c r="R120" s="46"/>
      <c r="S120" s="46"/>
      <c r="T120" s="46"/>
      <c r="U120" s="46"/>
      <c r="V120" s="46"/>
      <c r="W120" s="46"/>
      <c r="X120" s="46"/>
      <c r="Y120" s="46"/>
    </row>
    <row r="121" spans="1:25" s="150" customFormat="1" outlineLevel="1" x14ac:dyDescent="0.25">
      <c r="A121" s="322"/>
      <c r="B121" s="324"/>
      <c r="C121" s="341"/>
      <c r="D121" s="341"/>
      <c r="E121" s="341"/>
      <c r="F121" s="341"/>
      <c r="G121" s="341"/>
      <c r="H121" s="341"/>
      <c r="I121" s="341"/>
      <c r="J121" s="341"/>
      <c r="K121" s="341"/>
      <c r="L121" s="341"/>
      <c r="M121" s="341"/>
      <c r="N121" s="341"/>
      <c r="O121" s="341"/>
      <c r="P121" s="47"/>
      <c r="Q121" s="46"/>
      <c r="R121" s="46"/>
      <c r="S121" s="46"/>
      <c r="T121" s="46"/>
      <c r="U121" s="46"/>
      <c r="V121" s="46"/>
      <c r="W121" s="46"/>
      <c r="X121" s="46"/>
      <c r="Y121" s="46"/>
    </row>
    <row r="122" spans="1:25" s="150" customFormat="1" outlineLevel="1" x14ac:dyDescent="0.25">
      <c r="A122" s="322"/>
      <c r="B122" s="324"/>
      <c r="C122" s="341"/>
      <c r="D122" s="341"/>
      <c r="E122" s="341"/>
      <c r="F122" s="341"/>
      <c r="G122" s="341"/>
      <c r="H122" s="341"/>
      <c r="I122" s="341"/>
      <c r="J122" s="341"/>
      <c r="K122" s="341"/>
      <c r="L122" s="341"/>
      <c r="M122" s="341"/>
      <c r="N122" s="341"/>
      <c r="O122" s="341"/>
      <c r="P122" s="47"/>
      <c r="Q122" s="46"/>
      <c r="R122" s="46"/>
      <c r="S122" s="46"/>
      <c r="T122" s="46"/>
      <c r="U122" s="46"/>
      <c r="V122" s="46"/>
      <c r="W122" s="46"/>
      <c r="X122" s="46"/>
      <c r="Y122" s="46"/>
    </row>
    <row r="123" spans="1:25" s="150" customFormat="1" outlineLevel="1" x14ac:dyDescent="0.25">
      <c r="A123" s="322"/>
      <c r="B123" s="324"/>
      <c r="C123" s="341"/>
      <c r="D123" s="341"/>
      <c r="E123" s="341"/>
      <c r="F123" s="341"/>
      <c r="G123" s="341"/>
      <c r="H123" s="341"/>
      <c r="I123" s="341"/>
      <c r="J123" s="341"/>
      <c r="K123" s="341"/>
      <c r="L123" s="341"/>
      <c r="M123" s="341"/>
      <c r="N123" s="341"/>
      <c r="O123" s="341"/>
      <c r="P123" s="47"/>
      <c r="Q123" s="46"/>
      <c r="R123" s="46"/>
      <c r="S123" s="46"/>
      <c r="T123" s="46"/>
      <c r="U123" s="46"/>
      <c r="V123" s="46"/>
      <c r="W123" s="46"/>
      <c r="X123" s="46"/>
      <c r="Y123" s="46"/>
    </row>
    <row r="124" spans="1:25" s="150" customFormat="1" outlineLevel="1" x14ac:dyDescent="0.25">
      <c r="A124" s="322"/>
      <c r="B124" s="324"/>
      <c r="C124" s="341"/>
      <c r="D124" s="341"/>
      <c r="E124" s="341"/>
      <c r="F124" s="341"/>
      <c r="G124" s="341"/>
      <c r="H124" s="341"/>
      <c r="I124" s="341"/>
      <c r="J124" s="341"/>
      <c r="K124" s="341"/>
      <c r="L124" s="341"/>
      <c r="M124" s="341"/>
      <c r="N124" s="341"/>
      <c r="O124" s="341"/>
      <c r="P124" s="47"/>
      <c r="Q124" s="46"/>
      <c r="R124" s="46"/>
      <c r="S124" s="46"/>
      <c r="T124" s="46"/>
      <c r="U124" s="46"/>
      <c r="V124" s="46"/>
      <c r="W124" s="46"/>
      <c r="X124" s="46"/>
      <c r="Y124" s="46"/>
    </row>
    <row r="125" spans="1:25" s="150" customFormat="1" outlineLevel="1" x14ac:dyDescent="0.25">
      <c r="A125" s="322"/>
      <c r="B125" s="325"/>
      <c r="C125" s="341"/>
      <c r="D125" s="341"/>
      <c r="E125" s="341"/>
      <c r="F125" s="341"/>
      <c r="G125" s="341"/>
      <c r="H125" s="341"/>
      <c r="I125" s="341"/>
      <c r="J125" s="341"/>
      <c r="K125" s="341"/>
      <c r="L125" s="341"/>
      <c r="M125" s="341"/>
      <c r="N125" s="341"/>
      <c r="O125" s="341"/>
      <c r="P125" s="47"/>
      <c r="Q125" s="46"/>
      <c r="R125" s="46"/>
      <c r="S125" s="46"/>
      <c r="T125" s="46"/>
      <c r="U125" s="46"/>
      <c r="V125" s="46"/>
      <c r="W125" s="46"/>
      <c r="X125" s="46"/>
      <c r="Y125" s="46"/>
    </row>
    <row r="126" spans="1:25" s="150" customFormat="1" ht="6" customHeight="1" outlineLevel="1" thickBot="1" x14ac:dyDescent="0.3">
      <c r="A126" s="323"/>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48" t="s">
        <v>154</v>
      </c>
      <c r="C130" s="349"/>
      <c r="D130" s="349"/>
      <c r="E130" s="349"/>
      <c r="F130" s="349"/>
      <c r="G130" s="349"/>
      <c r="H130" s="349"/>
      <c r="I130" s="349"/>
      <c r="J130" s="349"/>
      <c r="K130" s="349"/>
      <c r="L130" s="349"/>
      <c r="M130" s="349"/>
      <c r="N130" s="349"/>
      <c r="O130" s="350"/>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21"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22"/>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22"/>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22"/>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22"/>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23"/>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21"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22"/>
      <c r="B139" s="196" t="s">
        <v>48</v>
      </c>
      <c r="C139" s="342" t="s">
        <v>109</v>
      </c>
      <c r="D139" s="343"/>
      <c r="E139" s="343"/>
      <c r="F139" s="34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2"/>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2"/>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2"/>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2"/>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2"/>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2"/>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3"/>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22" t="str">
        <f>Notes!B28</f>
        <v>Note 13</v>
      </c>
      <c r="B147" s="196" t="s">
        <v>62</v>
      </c>
      <c r="C147" s="313" t="s">
        <v>135</v>
      </c>
      <c r="D147" s="314"/>
      <c r="E147" s="314"/>
      <c r="F147" s="314"/>
      <c r="G147" s="314"/>
      <c r="H147" s="314"/>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2"/>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22"/>
      <c r="B149" s="197"/>
      <c r="C149" s="374">
        <v>4</v>
      </c>
      <c r="D149" s="37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2"/>
      <c r="B150" s="197"/>
      <c r="C150" s="328">
        <v>2</v>
      </c>
      <c r="D150" s="329"/>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2"/>
      <c r="B151" s="197"/>
      <c r="C151" s="345"/>
      <c r="D151" s="346"/>
      <c r="E151" s="346"/>
      <c r="F151" s="346"/>
      <c r="G151" s="346"/>
      <c r="H151" s="346"/>
      <c r="I151" s="346"/>
      <c r="J151" s="346"/>
      <c r="K151" s="346"/>
      <c r="L151" s="346"/>
      <c r="M151" s="346"/>
      <c r="N151" s="346"/>
      <c r="O151" s="346"/>
      <c r="P151" s="47"/>
      <c r="Q151" s="46" t="s">
        <v>136</v>
      </c>
      <c r="R151" s="46"/>
      <c r="S151" s="46"/>
      <c r="T151" s="46"/>
      <c r="U151" s="46"/>
      <c r="V151" s="46"/>
      <c r="W151" s="46"/>
      <c r="X151" s="46"/>
      <c r="Y151" s="46"/>
    </row>
    <row r="152" spans="1:25" s="150" customFormat="1" outlineLevel="1" x14ac:dyDescent="0.25">
      <c r="A152" s="322"/>
      <c r="B152" s="197"/>
      <c r="C152" s="345"/>
      <c r="D152" s="346"/>
      <c r="E152" s="346"/>
      <c r="F152" s="346"/>
      <c r="G152" s="346"/>
      <c r="H152" s="346"/>
      <c r="I152" s="346"/>
      <c r="J152" s="346"/>
      <c r="K152" s="346"/>
      <c r="L152" s="346"/>
      <c r="M152" s="346"/>
      <c r="N152" s="346"/>
      <c r="O152" s="346"/>
      <c r="P152" s="47"/>
      <c r="Q152" s="46" t="s">
        <v>137</v>
      </c>
      <c r="R152" s="46"/>
      <c r="S152" s="46"/>
      <c r="T152" s="46"/>
      <c r="U152" s="46"/>
      <c r="V152" s="46"/>
      <c r="W152" s="46"/>
      <c r="X152" s="46"/>
      <c r="Y152" s="46"/>
    </row>
    <row r="153" spans="1:25" s="150" customFormat="1" outlineLevel="1" x14ac:dyDescent="0.25">
      <c r="A153" s="322"/>
      <c r="B153" s="197"/>
      <c r="C153" s="345"/>
      <c r="D153" s="346"/>
      <c r="E153" s="346"/>
      <c r="F153" s="346"/>
      <c r="G153" s="346"/>
      <c r="H153" s="346"/>
      <c r="I153" s="346"/>
      <c r="J153" s="346"/>
      <c r="K153" s="346"/>
      <c r="L153" s="346"/>
      <c r="M153" s="346"/>
      <c r="N153" s="346"/>
      <c r="O153" s="346"/>
      <c r="P153" s="47"/>
      <c r="Q153" s="46" t="s">
        <v>138</v>
      </c>
      <c r="R153" s="46"/>
      <c r="S153" s="46"/>
      <c r="T153" s="46"/>
      <c r="U153" s="46"/>
      <c r="V153" s="46"/>
      <c r="W153" s="46"/>
      <c r="X153" s="46"/>
      <c r="Y153" s="46"/>
    </row>
    <row r="154" spans="1:25" s="150" customFormat="1" outlineLevel="1" x14ac:dyDescent="0.25">
      <c r="A154" s="322"/>
      <c r="B154" s="197"/>
      <c r="C154" s="345"/>
      <c r="D154" s="346"/>
      <c r="E154" s="346"/>
      <c r="F154" s="346"/>
      <c r="G154" s="346"/>
      <c r="H154" s="346"/>
      <c r="I154" s="346"/>
      <c r="J154" s="346"/>
      <c r="K154" s="346"/>
      <c r="L154" s="346"/>
      <c r="M154" s="346"/>
      <c r="N154" s="346"/>
      <c r="O154" s="346"/>
      <c r="P154" s="47"/>
      <c r="Q154" s="46" t="s">
        <v>139</v>
      </c>
      <c r="R154" s="46"/>
      <c r="S154" s="46"/>
      <c r="T154" s="46"/>
      <c r="U154" s="46"/>
      <c r="V154" s="46"/>
      <c r="W154" s="46"/>
      <c r="X154" s="46"/>
      <c r="Y154" s="46"/>
    </row>
    <row r="155" spans="1:25" s="150" customFormat="1" outlineLevel="1" x14ac:dyDescent="0.25">
      <c r="A155" s="322"/>
      <c r="B155" s="198"/>
      <c r="C155" s="345"/>
      <c r="D155" s="346"/>
      <c r="E155" s="346"/>
      <c r="F155" s="346"/>
      <c r="G155" s="346"/>
      <c r="H155" s="346"/>
      <c r="I155" s="346"/>
      <c r="J155" s="346"/>
      <c r="K155" s="346"/>
      <c r="L155" s="346"/>
      <c r="M155" s="346"/>
      <c r="N155" s="346"/>
      <c r="O155" s="346"/>
      <c r="P155" s="47"/>
      <c r="Q155" s="46" t="s">
        <v>140</v>
      </c>
      <c r="R155" s="46"/>
      <c r="S155" s="46"/>
      <c r="T155" s="46"/>
      <c r="U155" s="46"/>
      <c r="V155" s="46"/>
      <c r="W155" s="46"/>
      <c r="X155" s="46"/>
      <c r="Y155" s="46"/>
    </row>
    <row r="156" spans="1:25" s="150" customFormat="1" ht="6" customHeight="1" outlineLevel="1" thickBot="1" x14ac:dyDescent="0.3">
      <c r="A156" s="323"/>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28.5" customHeight="1" outlineLevel="1" x14ac:dyDescent="0.25">
      <c r="A157" s="295" t="str">
        <f>Notes!B30</f>
        <v>Note 14</v>
      </c>
      <c r="B157" s="126" t="s">
        <v>141</v>
      </c>
      <c r="C157" s="326" t="s">
        <v>38</v>
      </c>
      <c r="D157" s="327"/>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6"/>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6"/>
      <c r="B159" s="126" t="s">
        <v>99</v>
      </c>
      <c r="C159" s="340"/>
      <c r="D159" s="341"/>
      <c r="E159" s="341"/>
      <c r="F159" s="341"/>
      <c r="G159" s="341"/>
      <c r="H159" s="341"/>
      <c r="I159" s="341"/>
      <c r="J159" s="341"/>
      <c r="K159" s="341"/>
      <c r="L159" s="341"/>
      <c r="M159" s="341"/>
      <c r="N159" s="341"/>
      <c r="O159" s="341"/>
      <c r="P159" s="47"/>
      <c r="Q159" s="46"/>
      <c r="R159" s="46"/>
      <c r="S159" s="46"/>
      <c r="T159" s="46"/>
      <c r="U159" s="46"/>
      <c r="V159" s="46"/>
      <c r="W159" s="46"/>
      <c r="X159" s="46"/>
      <c r="Y159" s="46"/>
    </row>
    <row r="160" spans="1:25" s="150" customFormat="1" ht="6" customHeight="1" outlineLevel="1" thickBot="1" x14ac:dyDescent="0.3">
      <c r="A160" s="297"/>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5" t="str">
        <f>Notes!B32</f>
        <v>Note 15</v>
      </c>
      <c r="B161" s="104" t="s">
        <v>77</v>
      </c>
      <c r="C161" s="326" t="s">
        <v>38</v>
      </c>
      <c r="D161" s="327"/>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6"/>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6"/>
      <c r="B163" s="104" t="s">
        <v>49</v>
      </c>
      <c r="C163" s="326" t="s">
        <v>35</v>
      </c>
      <c r="D163" s="327"/>
      <c r="E163" s="327"/>
      <c r="F163" s="327"/>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7"/>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21" t="str">
        <f>Notes!B34</f>
        <v>Note 16</v>
      </c>
      <c r="B165" s="348" t="s">
        <v>155</v>
      </c>
      <c r="C165" s="349"/>
      <c r="D165" s="349"/>
      <c r="E165" s="349"/>
      <c r="F165" s="349"/>
      <c r="G165" s="349"/>
      <c r="H165" s="349"/>
      <c r="I165" s="349"/>
      <c r="J165" s="349"/>
      <c r="K165" s="349"/>
      <c r="L165" s="349"/>
      <c r="M165" s="349"/>
      <c r="N165" s="349"/>
      <c r="O165" s="350"/>
      <c r="P165" s="47"/>
      <c r="Q165" s="46"/>
      <c r="R165" s="46"/>
      <c r="S165" s="46"/>
      <c r="T165" s="46"/>
      <c r="U165" s="46"/>
      <c r="V165" s="46"/>
      <c r="W165" s="46"/>
      <c r="X165" s="46"/>
      <c r="Y165" s="46"/>
    </row>
    <row r="166" spans="1:25" s="150" customFormat="1" ht="6" customHeight="1" outlineLevel="1" x14ac:dyDescent="0.25">
      <c r="A166" s="322"/>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22"/>
      <c r="B167" s="104" t="s">
        <v>57</v>
      </c>
      <c r="C167" s="326"/>
      <c r="D167" s="327"/>
      <c r="E167" s="327"/>
      <c r="F167" s="327"/>
      <c r="G167" s="327"/>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2"/>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22"/>
      <c r="B169" s="335" t="s">
        <v>61</v>
      </c>
      <c r="C169" s="336" t="s">
        <v>39</v>
      </c>
      <c r="D169" s="337"/>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22"/>
      <c r="B170" s="324"/>
      <c r="C170" s="340"/>
      <c r="D170" s="341"/>
      <c r="E170" s="341"/>
      <c r="F170" s="341"/>
      <c r="G170" s="341"/>
      <c r="H170" s="341"/>
      <c r="I170" s="341"/>
      <c r="J170" s="341"/>
      <c r="K170" s="341"/>
      <c r="L170" s="341"/>
      <c r="M170" s="341"/>
      <c r="N170" s="341"/>
      <c r="O170" s="341"/>
      <c r="P170" s="47"/>
      <c r="Q170" s="46" t="s">
        <v>50</v>
      </c>
      <c r="R170" s="46"/>
      <c r="S170" s="46"/>
      <c r="T170" s="46"/>
      <c r="U170" s="46"/>
      <c r="V170" s="46"/>
      <c r="W170" s="46"/>
      <c r="X170" s="46"/>
      <c r="Y170" s="46"/>
    </row>
    <row r="171" spans="1:25" s="150" customFormat="1" outlineLevel="1" x14ac:dyDescent="0.25">
      <c r="A171" s="322"/>
      <c r="B171" s="324"/>
      <c r="C171" s="340"/>
      <c r="D171" s="341"/>
      <c r="E171" s="341"/>
      <c r="F171" s="341"/>
      <c r="G171" s="341"/>
      <c r="H171" s="341"/>
      <c r="I171" s="341"/>
      <c r="J171" s="341"/>
      <c r="K171" s="341"/>
      <c r="L171" s="341"/>
      <c r="M171" s="341"/>
      <c r="N171" s="341"/>
      <c r="O171" s="341"/>
      <c r="P171" s="47"/>
      <c r="Q171" s="46"/>
      <c r="R171" s="46"/>
      <c r="S171" s="46"/>
      <c r="T171" s="46"/>
      <c r="U171" s="46"/>
      <c r="V171" s="46"/>
      <c r="W171" s="46"/>
      <c r="X171" s="46"/>
      <c r="Y171" s="46"/>
    </row>
    <row r="172" spans="1:25" s="150" customFormat="1" outlineLevel="1" x14ac:dyDescent="0.25">
      <c r="A172" s="322"/>
      <c r="B172" s="324"/>
      <c r="C172" s="340"/>
      <c r="D172" s="341"/>
      <c r="E172" s="341"/>
      <c r="F172" s="341"/>
      <c r="G172" s="341"/>
      <c r="H172" s="341"/>
      <c r="I172" s="341"/>
      <c r="J172" s="341"/>
      <c r="K172" s="341"/>
      <c r="L172" s="341"/>
      <c r="M172" s="341"/>
      <c r="N172" s="341"/>
      <c r="O172" s="341"/>
      <c r="P172" s="47"/>
      <c r="Q172" s="46"/>
      <c r="R172" s="46"/>
      <c r="S172" s="46"/>
      <c r="T172" s="46"/>
      <c r="U172" s="46"/>
      <c r="V172" s="46"/>
      <c r="W172" s="46"/>
      <c r="X172" s="46"/>
      <c r="Y172" s="46"/>
    </row>
    <row r="173" spans="1:25" s="150" customFormat="1" outlineLevel="1" x14ac:dyDescent="0.25">
      <c r="A173" s="322"/>
      <c r="B173" s="324"/>
      <c r="C173" s="340"/>
      <c r="D173" s="341"/>
      <c r="E173" s="341"/>
      <c r="F173" s="341"/>
      <c r="G173" s="341"/>
      <c r="H173" s="341"/>
      <c r="I173" s="341"/>
      <c r="J173" s="341"/>
      <c r="K173" s="341"/>
      <c r="L173" s="341"/>
      <c r="M173" s="341"/>
      <c r="N173" s="341"/>
      <c r="O173" s="341"/>
      <c r="P173" s="47"/>
      <c r="Q173" s="46"/>
      <c r="R173" s="46"/>
      <c r="S173" s="46"/>
      <c r="T173" s="46"/>
      <c r="U173" s="46"/>
      <c r="V173" s="46"/>
      <c r="W173" s="46"/>
      <c r="X173" s="46"/>
      <c r="Y173" s="46"/>
    </row>
    <row r="174" spans="1:25" s="150" customFormat="1" outlineLevel="1" x14ac:dyDescent="0.25">
      <c r="A174" s="322"/>
      <c r="B174" s="325"/>
      <c r="C174" s="340"/>
      <c r="D174" s="341"/>
      <c r="E174" s="341"/>
      <c r="F174" s="341"/>
      <c r="G174" s="341"/>
      <c r="H174" s="341"/>
      <c r="I174" s="341"/>
      <c r="J174" s="341"/>
      <c r="K174" s="341"/>
      <c r="L174" s="341"/>
      <c r="M174" s="341"/>
      <c r="N174" s="341"/>
      <c r="O174" s="341"/>
      <c r="P174" s="47"/>
      <c r="Q174" s="46"/>
      <c r="R174" s="46"/>
      <c r="S174" s="46"/>
      <c r="T174" s="46"/>
      <c r="U174" s="46"/>
      <c r="V174" s="46"/>
      <c r="W174" s="46"/>
      <c r="X174" s="46"/>
      <c r="Y174" s="46"/>
    </row>
    <row r="175" spans="1:25" s="150" customFormat="1" ht="6" customHeight="1" outlineLevel="1" x14ac:dyDescent="0.25">
      <c r="A175" s="322"/>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22"/>
      <c r="B176" s="335" t="s">
        <v>48</v>
      </c>
      <c r="C176" s="340"/>
      <c r="D176" s="341"/>
      <c r="E176" s="341"/>
      <c r="F176" s="341"/>
      <c r="G176" s="341"/>
      <c r="H176" s="341"/>
      <c r="I176" s="341"/>
      <c r="J176" s="341"/>
      <c r="K176" s="341"/>
      <c r="L176" s="341"/>
      <c r="M176" s="341"/>
      <c r="N176" s="341"/>
      <c r="O176" s="341"/>
      <c r="P176" s="47"/>
      <c r="Q176" s="46"/>
      <c r="R176" s="46"/>
      <c r="S176" s="46"/>
      <c r="T176" s="46"/>
      <c r="U176" s="46"/>
      <c r="V176" s="46"/>
      <c r="W176" s="46"/>
      <c r="X176" s="46"/>
      <c r="Y176" s="46"/>
    </row>
    <row r="177" spans="1:25" s="150" customFormat="1" ht="15" customHeight="1" outlineLevel="1" x14ac:dyDescent="0.25">
      <c r="A177" s="322"/>
      <c r="B177" s="324"/>
      <c r="C177" s="340"/>
      <c r="D177" s="341"/>
      <c r="E177" s="341"/>
      <c r="F177" s="341"/>
      <c r="G177" s="341"/>
      <c r="H177" s="341"/>
      <c r="I177" s="341"/>
      <c r="J177" s="341"/>
      <c r="K177" s="341"/>
      <c r="L177" s="341"/>
      <c r="M177" s="341"/>
      <c r="N177" s="341"/>
      <c r="O177" s="341"/>
      <c r="P177" s="47"/>
      <c r="Q177" s="46"/>
      <c r="R177" s="46"/>
      <c r="S177" s="46"/>
      <c r="T177" s="46"/>
      <c r="U177" s="46"/>
      <c r="V177" s="46"/>
      <c r="W177" s="46"/>
      <c r="X177" s="46"/>
      <c r="Y177" s="46"/>
    </row>
    <row r="178" spans="1:25" s="150" customFormat="1" outlineLevel="1" x14ac:dyDescent="0.25">
      <c r="A178" s="322"/>
      <c r="B178" s="324"/>
      <c r="C178" s="340"/>
      <c r="D178" s="341"/>
      <c r="E178" s="341"/>
      <c r="F178" s="341"/>
      <c r="G178" s="341"/>
      <c r="H178" s="341"/>
      <c r="I178" s="341"/>
      <c r="J178" s="341"/>
      <c r="K178" s="341"/>
      <c r="L178" s="341"/>
      <c r="M178" s="341"/>
      <c r="N178" s="341"/>
      <c r="O178" s="341"/>
      <c r="P178" s="47"/>
      <c r="Q178" s="46"/>
      <c r="R178" s="46"/>
      <c r="S178" s="46"/>
      <c r="T178" s="46"/>
      <c r="U178" s="46"/>
      <c r="V178" s="46"/>
      <c r="W178" s="46"/>
      <c r="X178" s="46"/>
      <c r="Y178" s="46"/>
    </row>
    <row r="179" spans="1:25" s="150" customFormat="1" outlineLevel="1" x14ac:dyDescent="0.25">
      <c r="A179" s="322"/>
      <c r="B179" s="324"/>
      <c r="C179" s="340"/>
      <c r="D179" s="341"/>
      <c r="E179" s="341"/>
      <c r="F179" s="341"/>
      <c r="G179" s="341"/>
      <c r="H179" s="341"/>
      <c r="I179" s="341"/>
      <c r="J179" s="341"/>
      <c r="K179" s="341"/>
      <c r="L179" s="341"/>
      <c r="M179" s="341"/>
      <c r="N179" s="341"/>
      <c r="O179" s="341"/>
      <c r="P179" s="47"/>
      <c r="Q179" s="46"/>
      <c r="R179" s="46"/>
      <c r="S179" s="46"/>
      <c r="T179" s="46"/>
      <c r="U179" s="46"/>
      <c r="V179" s="46"/>
      <c r="W179" s="46"/>
      <c r="X179" s="46"/>
      <c r="Y179" s="46"/>
    </row>
    <row r="180" spans="1:25" s="150" customFormat="1" outlineLevel="1" x14ac:dyDescent="0.25">
      <c r="A180" s="322"/>
      <c r="B180" s="324"/>
      <c r="C180" s="340"/>
      <c r="D180" s="341"/>
      <c r="E180" s="341"/>
      <c r="F180" s="341"/>
      <c r="G180" s="341"/>
      <c r="H180" s="341"/>
      <c r="I180" s="341"/>
      <c r="J180" s="341"/>
      <c r="K180" s="341"/>
      <c r="L180" s="341"/>
      <c r="M180" s="341"/>
      <c r="N180" s="341"/>
      <c r="O180" s="341"/>
      <c r="P180" s="47"/>
      <c r="Q180" s="46"/>
      <c r="R180" s="46"/>
      <c r="S180" s="46"/>
      <c r="T180" s="46"/>
      <c r="U180" s="46"/>
      <c r="V180" s="46"/>
      <c r="W180" s="46"/>
      <c r="X180" s="46"/>
      <c r="Y180" s="46"/>
    </row>
    <row r="181" spans="1:25" s="150" customFormat="1" outlineLevel="1" x14ac:dyDescent="0.25">
      <c r="A181" s="322"/>
      <c r="B181" s="324"/>
      <c r="C181" s="340"/>
      <c r="D181" s="341"/>
      <c r="E181" s="341"/>
      <c r="F181" s="341"/>
      <c r="G181" s="341"/>
      <c r="H181" s="341"/>
      <c r="I181" s="341"/>
      <c r="J181" s="341"/>
      <c r="K181" s="341"/>
      <c r="L181" s="341"/>
      <c r="M181" s="341"/>
      <c r="N181" s="341"/>
      <c r="O181" s="341"/>
      <c r="P181" s="47"/>
      <c r="Q181" s="46"/>
      <c r="R181" s="46"/>
      <c r="S181" s="46"/>
      <c r="T181" s="46"/>
      <c r="U181" s="46"/>
      <c r="V181" s="46"/>
      <c r="W181" s="46"/>
      <c r="X181" s="46"/>
      <c r="Y181" s="46"/>
    </row>
    <row r="182" spans="1:25" s="150" customFormat="1" outlineLevel="1" x14ac:dyDescent="0.25">
      <c r="A182" s="322"/>
      <c r="B182" s="325"/>
      <c r="C182" s="340"/>
      <c r="D182" s="341"/>
      <c r="E182" s="341"/>
      <c r="F182" s="341"/>
      <c r="G182" s="341"/>
      <c r="H182" s="341"/>
      <c r="I182" s="341"/>
      <c r="J182" s="341"/>
      <c r="K182" s="341"/>
      <c r="L182" s="341"/>
      <c r="M182" s="341"/>
      <c r="N182" s="341"/>
      <c r="O182" s="341"/>
      <c r="P182" s="47"/>
      <c r="Q182" s="46"/>
      <c r="R182" s="46"/>
      <c r="S182" s="46"/>
      <c r="T182" s="46"/>
      <c r="U182" s="46"/>
      <c r="V182" s="46"/>
      <c r="W182" s="46"/>
      <c r="X182" s="46"/>
      <c r="Y182" s="46"/>
    </row>
    <row r="183" spans="1:25" s="150" customFormat="1" ht="6" customHeight="1" outlineLevel="1" x14ac:dyDescent="0.25">
      <c r="A183" s="322"/>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22"/>
      <c r="B184" s="196" t="s">
        <v>62</v>
      </c>
      <c r="C184" s="328" t="s">
        <v>35</v>
      </c>
      <c r="D184" s="347"/>
      <c r="E184" s="347"/>
      <c r="F184" s="329"/>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2"/>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2"/>
      <c r="B186" s="324"/>
      <c r="C186" s="328">
        <v>1</v>
      </c>
      <c r="D186" s="329"/>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2"/>
      <c r="B187" s="324"/>
      <c r="C187" s="313"/>
      <c r="D187" s="314"/>
      <c r="E187" s="314"/>
      <c r="F187" s="314"/>
      <c r="G187" s="314"/>
      <c r="H187" s="314"/>
      <c r="I187" s="314"/>
      <c r="J187" s="314"/>
      <c r="K187" s="314"/>
      <c r="L187" s="314"/>
      <c r="M187" s="314"/>
      <c r="N187" s="314"/>
      <c r="O187" s="314"/>
      <c r="P187" s="47"/>
      <c r="Q187" s="46" t="s">
        <v>136</v>
      </c>
      <c r="R187" s="46"/>
      <c r="S187" s="46"/>
      <c r="T187" s="46"/>
      <c r="U187" s="46"/>
      <c r="V187" s="46"/>
      <c r="W187" s="46"/>
      <c r="X187" s="46"/>
      <c r="Y187" s="46"/>
    </row>
    <row r="188" spans="1:25" s="150" customFormat="1" outlineLevel="1" x14ac:dyDescent="0.25">
      <c r="A188" s="322"/>
      <c r="B188" s="324"/>
      <c r="C188" s="313"/>
      <c r="D188" s="314"/>
      <c r="E188" s="314"/>
      <c r="F188" s="314"/>
      <c r="G188" s="314"/>
      <c r="H188" s="314"/>
      <c r="I188" s="314"/>
      <c r="J188" s="314"/>
      <c r="K188" s="314"/>
      <c r="L188" s="314"/>
      <c r="M188" s="314"/>
      <c r="N188" s="314"/>
      <c r="O188" s="314"/>
      <c r="P188" s="47"/>
      <c r="Q188" s="46" t="s">
        <v>137</v>
      </c>
      <c r="R188" s="46"/>
      <c r="S188" s="46"/>
      <c r="T188" s="46"/>
      <c r="U188" s="46"/>
      <c r="V188" s="46"/>
      <c r="W188" s="46"/>
      <c r="X188" s="46"/>
      <c r="Y188" s="46"/>
    </row>
    <row r="189" spans="1:25" s="150" customFormat="1" outlineLevel="1" x14ac:dyDescent="0.25">
      <c r="A189" s="322"/>
      <c r="B189" s="324"/>
      <c r="C189" s="313"/>
      <c r="D189" s="314"/>
      <c r="E189" s="314"/>
      <c r="F189" s="314"/>
      <c r="G189" s="314"/>
      <c r="H189" s="314"/>
      <c r="I189" s="314"/>
      <c r="J189" s="314"/>
      <c r="K189" s="314"/>
      <c r="L189" s="314"/>
      <c r="M189" s="314"/>
      <c r="N189" s="314"/>
      <c r="O189" s="314"/>
      <c r="P189" s="47"/>
      <c r="Q189" s="46" t="s">
        <v>138</v>
      </c>
      <c r="R189" s="46"/>
      <c r="S189" s="46"/>
      <c r="T189" s="46"/>
      <c r="U189" s="46"/>
      <c r="V189" s="46"/>
      <c r="W189" s="46"/>
      <c r="X189" s="46"/>
      <c r="Y189" s="46"/>
    </row>
    <row r="190" spans="1:25" s="150" customFormat="1" outlineLevel="1" x14ac:dyDescent="0.25">
      <c r="A190" s="322"/>
      <c r="B190" s="324"/>
      <c r="C190" s="313"/>
      <c r="D190" s="314"/>
      <c r="E190" s="314"/>
      <c r="F190" s="314"/>
      <c r="G190" s="314"/>
      <c r="H190" s="314"/>
      <c r="I190" s="314"/>
      <c r="J190" s="314"/>
      <c r="K190" s="314"/>
      <c r="L190" s="314"/>
      <c r="M190" s="314"/>
      <c r="N190" s="314"/>
      <c r="O190" s="314"/>
      <c r="P190" s="47"/>
      <c r="Q190" s="46" t="s">
        <v>139</v>
      </c>
      <c r="R190" s="46"/>
      <c r="S190" s="46"/>
      <c r="T190" s="46"/>
      <c r="U190" s="46"/>
      <c r="V190" s="46"/>
      <c r="W190" s="46"/>
      <c r="X190" s="46"/>
      <c r="Y190" s="46"/>
    </row>
    <row r="191" spans="1:25" s="150" customFormat="1" outlineLevel="1" x14ac:dyDescent="0.25">
      <c r="A191" s="322"/>
      <c r="B191" s="325"/>
      <c r="C191" s="313"/>
      <c r="D191" s="314"/>
      <c r="E191" s="314"/>
      <c r="F191" s="314"/>
      <c r="G191" s="314"/>
      <c r="H191" s="314"/>
      <c r="I191" s="314"/>
      <c r="J191" s="314"/>
      <c r="K191" s="314"/>
      <c r="L191" s="314"/>
      <c r="M191" s="314"/>
      <c r="N191" s="314"/>
      <c r="O191" s="314"/>
      <c r="P191" s="47"/>
      <c r="Q191" s="46" t="s">
        <v>140</v>
      </c>
      <c r="R191" s="46"/>
      <c r="S191" s="46"/>
      <c r="T191" s="46"/>
      <c r="U191" s="46"/>
      <c r="V191" s="46"/>
      <c r="W191" s="46"/>
      <c r="X191" s="46"/>
      <c r="Y191" s="46"/>
    </row>
    <row r="192" spans="1:25" s="150" customFormat="1" ht="6" customHeight="1" outlineLevel="1" x14ac:dyDescent="0.25">
      <c r="A192" s="322"/>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 customHeight="1" outlineLevel="1" x14ac:dyDescent="0.25">
      <c r="A193" s="322"/>
      <c r="B193" s="118" t="s">
        <v>142</v>
      </c>
      <c r="C193" s="326" t="s">
        <v>38</v>
      </c>
      <c r="D193" s="327"/>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22"/>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75" customHeight="1" outlineLevel="1" x14ac:dyDescent="0.25">
      <c r="A195" s="322"/>
      <c r="B195" s="120" t="s">
        <v>99</v>
      </c>
      <c r="C195" s="340"/>
      <c r="D195" s="341"/>
      <c r="E195" s="341"/>
      <c r="F195" s="341"/>
      <c r="G195" s="341"/>
      <c r="H195" s="341"/>
      <c r="I195" s="341"/>
      <c r="J195" s="341"/>
      <c r="K195" s="341"/>
      <c r="L195" s="341"/>
      <c r="M195" s="341"/>
      <c r="N195" s="341"/>
      <c r="O195" s="341"/>
      <c r="P195" s="47"/>
      <c r="Q195" s="46"/>
      <c r="R195" s="46"/>
      <c r="S195" s="46"/>
      <c r="T195" s="46"/>
      <c r="U195" s="46"/>
      <c r="V195" s="46"/>
      <c r="W195" s="46"/>
      <c r="X195" s="46"/>
      <c r="Y195" s="46"/>
    </row>
    <row r="196" spans="1:25" s="150" customFormat="1" ht="6" customHeight="1" outlineLevel="1" x14ac:dyDescent="0.25">
      <c r="A196" s="322"/>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22"/>
      <c r="B197" s="104" t="s">
        <v>77</v>
      </c>
      <c r="C197" s="326" t="s">
        <v>38</v>
      </c>
      <c r="D197" s="327"/>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2"/>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22"/>
      <c r="B199" s="104" t="s">
        <v>49</v>
      </c>
      <c r="C199" s="326" t="s">
        <v>35</v>
      </c>
      <c r="D199" s="327"/>
      <c r="E199" s="327"/>
      <c r="F199" s="327"/>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3"/>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8" t="str">
        <f>Notes!B36</f>
        <v>Note 17</v>
      </c>
      <c r="C206" s="319"/>
      <c r="D206" s="319"/>
      <c r="E206" s="319"/>
      <c r="F206" s="319"/>
      <c r="G206" s="319"/>
      <c r="H206" s="319"/>
      <c r="I206" s="319"/>
      <c r="J206" s="319"/>
      <c r="K206" s="319"/>
      <c r="L206" s="319"/>
      <c r="M206" s="319"/>
      <c r="N206" s="320"/>
      <c r="O206" s="182" t="str">
        <f>Notes!B38</f>
        <v>Note 18</v>
      </c>
      <c r="P206" s="67"/>
      <c r="Q206" s="44"/>
      <c r="R206" s="44"/>
      <c r="S206" s="44"/>
      <c r="T206" s="44"/>
      <c r="U206" s="44"/>
      <c r="V206" s="44"/>
      <c r="W206" s="44"/>
      <c r="X206" s="44"/>
      <c r="Y206" s="44"/>
    </row>
    <row r="207" spans="1:25" ht="23" outlineLevel="1" x14ac:dyDescent="0.25">
      <c r="A207" s="43"/>
      <c r="B207" s="130" t="s">
        <v>19</v>
      </c>
      <c r="C207" s="316" t="s">
        <v>22</v>
      </c>
      <c r="D207" s="31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6"/>
      <c r="D208" s="376"/>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17"/>
      <c r="D209" s="317"/>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17"/>
      <c r="D210" s="317"/>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17"/>
      <c r="D211" s="317"/>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17"/>
      <c r="D212" s="317"/>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17"/>
      <c r="D213" s="317"/>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17"/>
      <c r="D214" s="317"/>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17"/>
      <c r="D215" s="317"/>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17"/>
      <c r="D216" s="317"/>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17"/>
      <c r="D217" s="317"/>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17"/>
      <c r="D218" s="317"/>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17"/>
      <c r="D219" s="317"/>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17"/>
      <c r="D220" s="31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1"/>
      <c r="D221" s="351"/>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8" t="str">
        <f>Notes!B36</f>
        <v>Note 17</v>
      </c>
      <c r="C227" s="319"/>
      <c r="D227" s="319"/>
      <c r="E227" s="319"/>
      <c r="F227" s="319"/>
      <c r="G227" s="319"/>
      <c r="H227" s="319"/>
      <c r="I227" s="319"/>
      <c r="J227" s="319"/>
      <c r="K227" s="319"/>
      <c r="L227" s="319"/>
      <c r="M227" s="319"/>
      <c r="N227" s="320"/>
      <c r="O227" s="182" t="str">
        <f>Notes!B38</f>
        <v>Note 18</v>
      </c>
      <c r="P227" s="67"/>
      <c r="Q227" s="44"/>
      <c r="R227" s="71"/>
      <c r="S227" s="44"/>
      <c r="T227" s="44"/>
      <c r="U227" s="44"/>
      <c r="V227" s="44"/>
      <c r="W227" s="44"/>
      <c r="X227" s="44"/>
      <c r="Y227" s="44"/>
    </row>
    <row r="228" spans="1:25" ht="23" outlineLevel="1" x14ac:dyDescent="0.25">
      <c r="A228" s="43"/>
      <c r="B228" s="130" t="s">
        <v>19</v>
      </c>
      <c r="C228" s="316" t="s">
        <v>22</v>
      </c>
      <c r="D228" s="31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17"/>
      <c r="D229" s="317"/>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17"/>
      <c r="D230" s="317"/>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17"/>
      <c r="D231" s="317"/>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17"/>
      <c r="D232" s="317"/>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17"/>
      <c r="D233" s="317"/>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17"/>
      <c r="D234" s="317"/>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17"/>
      <c r="D235" s="317"/>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17"/>
      <c r="D236" s="317"/>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17"/>
      <c r="D237" s="317"/>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17"/>
      <c r="D238" s="317"/>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17"/>
      <c r="D239" s="317"/>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17"/>
      <c r="D240" s="317"/>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17"/>
      <c r="D241" s="31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1"/>
      <c r="D242" s="35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1"/>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2"/>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22"/>
      <c r="B246" s="367" t="s">
        <v>0</v>
      </c>
      <c r="C246" s="327" t="s">
        <v>1</v>
      </c>
      <c r="D246" s="327"/>
      <c r="E246" s="203"/>
      <c r="F246" s="302"/>
      <c r="G246" s="302"/>
      <c r="H246" s="302"/>
      <c r="I246" s="302"/>
      <c r="J246" s="302"/>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22"/>
      <c r="B247" s="368"/>
      <c r="C247" s="327"/>
      <c r="D247" s="327"/>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22"/>
      <c r="B248" s="369"/>
      <c r="C248" s="327"/>
      <c r="D248" s="327"/>
      <c r="E248" s="203"/>
      <c r="F248" s="302"/>
      <c r="G248" s="302"/>
      <c r="H248" s="302"/>
      <c r="I248" s="302"/>
      <c r="J248" s="302"/>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22"/>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22"/>
      <c r="B250" s="352" t="s">
        <v>100</v>
      </c>
      <c r="C250" s="326"/>
      <c r="D250" s="327"/>
      <c r="E250" s="327"/>
      <c r="F250" s="327"/>
      <c r="G250" s="327"/>
      <c r="H250" s="327"/>
      <c r="I250" s="327"/>
      <c r="J250" s="327"/>
      <c r="K250" s="327"/>
      <c r="L250" s="327"/>
      <c r="M250" s="327"/>
      <c r="N250" s="327"/>
      <c r="O250" s="327"/>
      <c r="P250" s="47"/>
      <c r="Q250" s="44"/>
      <c r="R250" s="44"/>
      <c r="S250" s="46"/>
      <c r="T250" s="46"/>
      <c r="U250" s="46"/>
      <c r="V250" s="46"/>
      <c r="W250" s="46"/>
      <c r="X250" s="46"/>
      <c r="Y250" s="46"/>
    </row>
    <row r="251" spans="1:25" s="150" customFormat="1" outlineLevel="1" x14ac:dyDescent="0.25">
      <c r="A251" s="322"/>
      <c r="B251" s="353"/>
      <c r="C251" s="326"/>
      <c r="D251" s="327"/>
      <c r="E251" s="327"/>
      <c r="F251" s="327"/>
      <c r="G251" s="327"/>
      <c r="H251" s="327"/>
      <c r="I251" s="327"/>
      <c r="J251" s="327"/>
      <c r="K251" s="327"/>
      <c r="L251" s="327"/>
      <c r="M251" s="327"/>
      <c r="N251" s="327"/>
      <c r="O251" s="327"/>
      <c r="P251" s="47"/>
      <c r="Q251" s="44"/>
      <c r="R251" s="44"/>
      <c r="S251" s="46"/>
      <c r="T251" s="46"/>
      <c r="U251" s="46"/>
      <c r="V251" s="46"/>
      <c r="W251" s="46"/>
      <c r="X251" s="46"/>
      <c r="Y251" s="46"/>
    </row>
    <row r="252" spans="1:25" s="150" customFormat="1" outlineLevel="1" x14ac:dyDescent="0.25">
      <c r="A252" s="322"/>
      <c r="B252" s="353"/>
      <c r="C252" s="326"/>
      <c r="D252" s="327"/>
      <c r="E252" s="327"/>
      <c r="F252" s="327"/>
      <c r="G252" s="327"/>
      <c r="H252" s="327"/>
      <c r="I252" s="327"/>
      <c r="J252" s="327"/>
      <c r="K252" s="327"/>
      <c r="L252" s="327"/>
      <c r="M252" s="327"/>
      <c r="N252" s="327"/>
      <c r="O252" s="327"/>
      <c r="P252" s="47"/>
      <c r="Q252" s="44"/>
      <c r="R252" s="44"/>
      <c r="S252" s="46"/>
      <c r="T252" s="46"/>
      <c r="U252" s="46"/>
      <c r="V252" s="46"/>
      <c r="W252" s="46"/>
      <c r="X252" s="46"/>
      <c r="Y252" s="46"/>
    </row>
    <row r="253" spans="1:25" s="150" customFormat="1" outlineLevel="1" x14ac:dyDescent="0.25">
      <c r="A253" s="322"/>
      <c r="B253" s="353"/>
      <c r="C253" s="326"/>
      <c r="D253" s="327"/>
      <c r="E253" s="327"/>
      <c r="F253" s="327"/>
      <c r="G253" s="327"/>
      <c r="H253" s="327"/>
      <c r="I253" s="327"/>
      <c r="J253" s="327"/>
      <c r="K253" s="327"/>
      <c r="L253" s="327"/>
      <c r="M253" s="327"/>
      <c r="N253" s="327"/>
      <c r="O253" s="327"/>
      <c r="P253" s="47"/>
      <c r="Q253" s="44"/>
      <c r="R253" s="44"/>
      <c r="S253" s="46"/>
      <c r="T253" s="46"/>
      <c r="U253" s="46"/>
      <c r="V253" s="46"/>
      <c r="W253" s="46"/>
      <c r="X253" s="46"/>
      <c r="Y253" s="46"/>
    </row>
    <row r="254" spans="1:25" s="150" customFormat="1" outlineLevel="1" x14ac:dyDescent="0.25">
      <c r="A254" s="322"/>
      <c r="B254" s="354"/>
      <c r="C254" s="326"/>
      <c r="D254" s="327"/>
      <c r="E254" s="327"/>
      <c r="F254" s="327"/>
      <c r="G254" s="327"/>
      <c r="H254" s="327"/>
      <c r="I254" s="327"/>
      <c r="J254" s="327"/>
      <c r="K254" s="327"/>
      <c r="L254" s="327"/>
      <c r="M254" s="327"/>
      <c r="N254" s="327"/>
      <c r="O254" s="327"/>
      <c r="P254" s="47"/>
      <c r="Q254" s="44"/>
      <c r="R254" s="44"/>
      <c r="S254" s="46"/>
      <c r="T254" s="46"/>
      <c r="U254" s="46"/>
      <c r="V254" s="46"/>
      <c r="W254" s="46"/>
      <c r="X254" s="46"/>
      <c r="Y254" s="46"/>
    </row>
    <row r="255" spans="1:25" s="150" customFormat="1" ht="6" customHeight="1" outlineLevel="1" thickBot="1" x14ac:dyDescent="0.3">
      <c r="A255" s="323"/>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C112" xr:uid="{00000000-0002-0000-0900-000000000000}">
      <formula1>"Effective, Ineffective"</formula1>
    </dataValidation>
    <dataValidation type="list" allowBlank="1" showInputMessage="1" showErrorMessage="1" sqref="O244 O35 O202 O223" xr:uid="{00000000-0002-0000-0900-000001000000}">
      <formula1>"Open, Ready for Review, Reviewed, Final"</formula1>
    </dataValidation>
    <dataValidation type="list" allowBlank="1" showInputMessage="1" showErrorMessage="1" sqref="K118:M118 E118 G118 I118" xr:uid="{00000000-0002-0000-0900-000002000000}">
      <formula1>"low risk, normal risk, high risk"</formula1>
    </dataValidation>
    <dataValidation type="list" allowBlank="1" showInputMessage="1" showErrorMessage="1" sqref="H118" xr:uid="{00000000-0002-0000-0900-000003000000}">
      <formula1>"Not Higher, Higher"</formula1>
    </dataValidation>
    <dataValidation type="list" allowBlank="1" showInputMessage="1" showErrorMessage="1" sqref="C161:D161 C157:D157 C193:D193 G97:H97 G99:H99 G105:H105 C86:D86 H90:I90" xr:uid="{00000000-0002-0000-0900-000004000000}">
      <formula1>"Yes,No"</formula1>
    </dataValidation>
    <dataValidation type="list" allowBlank="1" showInputMessage="1" showErrorMessage="1" sqref="C249 C246" xr:uid="{00000000-0002-0000-0900-000005000000}">
      <formula1>"N/A for approach, Effective, Ineffective"</formula1>
    </dataValidation>
    <dataValidation type="list" allowBlank="1" showInputMessage="1" showErrorMessage="1" sqref="C197:D197" xr:uid="{00000000-0002-0000-09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8000000}"/>
    <dataValidation type="list" allowBlank="1" showInputMessage="1" showErrorMessage="1" prompt="See Internal Control Guide Section 3.5.1 for factors to consider when planning the nature of our tests of operating effectiveness." sqref="E132 K132 I132 G132" xr:uid="{00000000-0002-0000-0900-000009000000}">
      <formula1>$Q$132:$Q$133</formula1>
    </dataValidation>
    <dataValidation type="list" allowBlank="1" showInputMessage="1" showErrorMessage="1" sqref="E169 K169 I169 G169" xr:uid="{00000000-0002-0000-0900-00000A000000}">
      <formula1>$Q$169:$Q$170</formula1>
    </dataValidation>
    <dataValidation type="list" allowBlank="1" showInputMessage="1" showErrorMessage="1" sqref="C163" xr:uid="{00000000-0002-0000-0900-00000B000000}">
      <formula1>$Q$162:$Q$164</formula1>
    </dataValidation>
    <dataValidation type="list" allowBlank="1" showInputMessage="1" showErrorMessage="1" sqref="C199" xr:uid="{00000000-0002-0000-09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900-00000D000000}">
      <formula1>$Q$150:$Q$155</formula1>
    </dataValidation>
    <dataValidation type="list" allowBlank="1" showInputMessage="1" showErrorMessage="1" sqref="C184:F184" xr:uid="{00000000-0002-0000-09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900-000010000000}">
      <formula1>$Q$139:$Q$140</formula1>
    </dataValidation>
    <dataValidation type="list" allowBlank="1" showInputMessage="1" showErrorMessage="1" sqref="H28" xr:uid="{00000000-0002-0000-0900-000011000000}">
      <formula1>"Lower, Higher, Significant"</formula1>
    </dataValidation>
  </dataValidations>
  <pageMargins left="0.75" right="0.75" top="1" bottom="1" header="0.5" footer="0.5"/>
  <pageSetup scale="4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9"/>
  <sheetViews>
    <sheetView topLeftCell="B7" zoomScale="90" zoomScaleNormal="90" workbookViewId="0">
      <selection activeCell="B8" sqref="B8"/>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77" t="s">
        <v>143</v>
      </c>
      <c r="D4" s="378"/>
      <c r="E4" s="378"/>
      <c r="F4" s="378"/>
      <c r="G4" s="378"/>
      <c r="H4" s="379"/>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77" t="s">
        <v>165</v>
      </c>
      <c r="D6" s="378"/>
      <c r="E6" s="378"/>
      <c r="F6" s="378"/>
      <c r="G6" s="378"/>
      <c r="H6" s="379"/>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83" t="s">
        <v>133</v>
      </c>
      <c r="D8" s="381"/>
      <c r="E8" s="381"/>
      <c r="F8" s="381"/>
      <c r="G8" s="381"/>
      <c r="H8" s="382"/>
      <c r="J8" s="83"/>
      <c r="K8" s="84"/>
      <c r="L8" s="84"/>
      <c r="M8" s="84"/>
      <c r="N8" s="84"/>
      <c r="O8" s="84"/>
    </row>
    <row r="9" spans="1:16" x14ac:dyDescent="0.25">
      <c r="B9" s="82"/>
      <c r="C9" s="88"/>
      <c r="D9" s="88"/>
      <c r="E9" s="88"/>
      <c r="F9" s="88"/>
      <c r="G9" s="88"/>
      <c r="H9" s="88"/>
    </row>
    <row r="10" spans="1:16" ht="84" customHeight="1" x14ac:dyDescent="0.25">
      <c r="B10" s="82" t="s">
        <v>132</v>
      </c>
      <c r="C10" s="380" t="s">
        <v>152</v>
      </c>
      <c r="D10" s="381"/>
      <c r="E10" s="381"/>
      <c r="F10" s="381"/>
      <c r="G10" s="381"/>
      <c r="H10" s="382"/>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77" t="s">
        <v>174</v>
      </c>
      <c r="D12" s="378"/>
      <c r="E12" s="378"/>
      <c r="F12" s="378"/>
      <c r="G12" s="378"/>
      <c r="H12" s="379"/>
      <c r="I12" s="83"/>
      <c r="J12" s="83"/>
      <c r="K12" s="87"/>
    </row>
    <row r="13" spans="1:16" x14ac:dyDescent="0.25">
      <c r="C13" s="88"/>
      <c r="D13" s="88"/>
      <c r="E13" s="88"/>
      <c r="F13" s="88"/>
      <c r="G13" s="88"/>
      <c r="H13" s="88"/>
    </row>
    <row r="14" spans="1:16" s="78" customFormat="1" ht="126" customHeight="1" x14ac:dyDescent="0.25">
      <c r="A14" s="73"/>
      <c r="B14" s="82" t="s">
        <v>29</v>
      </c>
      <c r="C14" s="377" t="s">
        <v>175</v>
      </c>
      <c r="D14" s="378"/>
      <c r="E14" s="378"/>
      <c r="F14" s="378"/>
      <c r="G14" s="378"/>
      <c r="H14" s="379"/>
    </row>
    <row r="15" spans="1:16" s="78" customFormat="1" x14ac:dyDescent="0.25">
      <c r="A15" s="73"/>
      <c r="B15" s="82"/>
      <c r="C15" s="192"/>
      <c r="D15" s="192"/>
      <c r="E15" s="192"/>
      <c r="F15" s="192"/>
      <c r="G15" s="192"/>
      <c r="H15" s="192"/>
    </row>
    <row r="16" spans="1:16" s="78" customFormat="1" ht="72.75" customHeight="1" x14ac:dyDescent="0.25">
      <c r="A16" s="73"/>
      <c r="B16" s="82" t="s">
        <v>30</v>
      </c>
      <c r="C16" s="377" t="s">
        <v>183</v>
      </c>
      <c r="D16" s="378"/>
      <c r="E16" s="378"/>
      <c r="F16" s="378"/>
      <c r="G16" s="378"/>
      <c r="H16" s="379"/>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77" t="s">
        <v>176</v>
      </c>
      <c r="D18" s="378"/>
      <c r="E18" s="378"/>
      <c r="F18" s="378"/>
      <c r="G18" s="378"/>
      <c r="H18" s="379"/>
    </row>
    <row r="19" spans="1:8" s="78" customFormat="1" x14ac:dyDescent="0.25">
      <c r="A19" s="73"/>
      <c r="B19" s="193"/>
      <c r="C19" s="137"/>
      <c r="D19" s="137"/>
      <c r="E19" s="137"/>
      <c r="F19" s="137"/>
      <c r="G19" s="137"/>
      <c r="H19" s="137"/>
    </row>
    <row r="20" spans="1:8" s="78" customFormat="1" ht="47.15" customHeight="1" x14ac:dyDescent="0.25">
      <c r="A20" s="73"/>
      <c r="B20" s="82" t="s">
        <v>65</v>
      </c>
      <c r="C20" s="377" t="s">
        <v>177</v>
      </c>
      <c r="D20" s="378"/>
      <c r="E20" s="378"/>
      <c r="F20" s="378"/>
      <c r="G20" s="378"/>
      <c r="H20" s="379"/>
    </row>
    <row r="21" spans="1:8" x14ac:dyDescent="0.25">
      <c r="C21" s="88"/>
      <c r="D21" s="88"/>
      <c r="E21" s="88"/>
      <c r="F21" s="88"/>
      <c r="G21" s="88"/>
      <c r="H21" s="88"/>
    </row>
    <row r="22" spans="1:8" s="78" customFormat="1" ht="39.75" customHeight="1" x14ac:dyDescent="0.25">
      <c r="A22" s="73"/>
      <c r="B22" s="82" t="s">
        <v>66</v>
      </c>
      <c r="C22" s="377" t="s">
        <v>179</v>
      </c>
      <c r="D22" s="378"/>
      <c r="E22" s="378"/>
      <c r="F22" s="378"/>
      <c r="G22" s="378"/>
      <c r="H22" s="379"/>
    </row>
    <row r="23" spans="1:8" x14ac:dyDescent="0.25">
      <c r="C23" s="88"/>
      <c r="D23" s="88"/>
      <c r="E23" s="88"/>
      <c r="F23" s="88"/>
      <c r="G23" s="88"/>
      <c r="H23" s="88"/>
    </row>
    <row r="24" spans="1:8" s="78" customFormat="1" ht="63" customHeight="1" x14ac:dyDescent="0.25">
      <c r="A24" s="73"/>
      <c r="B24" s="82" t="s">
        <v>73</v>
      </c>
      <c r="C24" s="377" t="s">
        <v>159</v>
      </c>
      <c r="D24" s="378"/>
      <c r="E24" s="378"/>
      <c r="F24" s="378"/>
      <c r="G24" s="378"/>
      <c r="H24" s="379"/>
    </row>
    <row r="25" spans="1:8" ht="12.75" customHeight="1" x14ac:dyDescent="0.25">
      <c r="C25" s="88"/>
      <c r="D25" s="88"/>
      <c r="E25" s="88"/>
      <c r="F25" s="88"/>
      <c r="G25" s="88"/>
      <c r="H25" s="88"/>
    </row>
    <row r="26" spans="1:8" ht="52.5" customHeight="1" x14ac:dyDescent="0.25">
      <c r="B26" s="82" t="s">
        <v>91</v>
      </c>
      <c r="C26" s="380" t="s">
        <v>144</v>
      </c>
      <c r="D26" s="381"/>
      <c r="E26" s="381"/>
      <c r="F26" s="381"/>
      <c r="G26" s="381"/>
      <c r="H26" s="382"/>
    </row>
    <row r="27" spans="1:8" ht="12.75" customHeight="1" x14ac:dyDescent="0.25">
      <c r="B27" s="82"/>
      <c r="C27" s="194"/>
      <c r="D27" s="195"/>
      <c r="E27" s="195"/>
      <c r="F27" s="195"/>
      <c r="G27" s="195"/>
      <c r="H27" s="195"/>
    </row>
    <row r="28" spans="1:8" ht="80.5" customHeight="1" x14ac:dyDescent="0.25">
      <c r="B28" s="82" t="s">
        <v>92</v>
      </c>
      <c r="C28" s="380" t="s">
        <v>184</v>
      </c>
      <c r="D28" s="381"/>
      <c r="E28" s="381"/>
      <c r="F28" s="381"/>
      <c r="G28" s="381"/>
      <c r="H28" s="382"/>
    </row>
    <row r="29" spans="1:8" ht="12.75" customHeight="1" x14ac:dyDescent="0.25">
      <c r="B29" s="82"/>
      <c r="C29" s="194"/>
      <c r="D29" s="195"/>
      <c r="E29" s="195"/>
      <c r="F29" s="195"/>
      <c r="G29" s="195"/>
      <c r="H29" s="195"/>
    </row>
    <row r="30" spans="1:8" ht="111" customHeight="1" x14ac:dyDescent="0.25">
      <c r="B30" s="82" t="s">
        <v>93</v>
      </c>
      <c r="C30" s="380" t="s">
        <v>160</v>
      </c>
      <c r="D30" s="381"/>
      <c r="E30" s="381"/>
      <c r="F30" s="381"/>
      <c r="G30" s="381"/>
      <c r="H30" s="382"/>
    </row>
    <row r="31" spans="1:8" ht="12.75" customHeight="1" x14ac:dyDescent="0.25">
      <c r="B31" s="82"/>
      <c r="C31" s="194"/>
      <c r="D31" s="195"/>
      <c r="E31" s="195"/>
      <c r="F31" s="195"/>
      <c r="G31" s="195"/>
      <c r="H31" s="195"/>
    </row>
    <row r="32" spans="1:8" ht="35.5" customHeight="1" x14ac:dyDescent="0.25">
      <c r="B32" s="82" t="s">
        <v>94</v>
      </c>
      <c r="C32" s="380" t="s">
        <v>161</v>
      </c>
      <c r="D32" s="381"/>
      <c r="E32" s="381"/>
      <c r="F32" s="381"/>
      <c r="G32" s="381"/>
      <c r="H32" s="382"/>
    </row>
    <row r="33" spans="2:8" ht="12.75" customHeight="1" x14ac:dyDescent="0.25">
      <c r="B33" s="82"/>
      <c r="C33" s="194"/>
      <c r="D33" s="195"/>
      <c r="E33" s="195"/>
      <c r="F33" s="195"/>
      <c r="G33" s="195"/>
      <c r="H33" s="195"/>
    </row>
    <row r="34" spans="2:8" ht="60.75" customHeight="1" x14ac:dyDescent="0.25">
      <c r="B34" s="82" t="s">
        <v>95</v>
      </c>
      <c r="C34" s="380" t="s">
        <v>145</v>
      </c>
      <c r="D34" s="381"/>
      <c r="E34" s="381"/>
      <c r="F34" s="381"/>
      <c r="G34" s="381"/>
      <c r="H34" s="382"/>
    </row>
    <row r="35" spans="2:8" ht="12.75" customHeight="1" x14ac:dyDescent="0.25">
      <c r="B35" s="82"/>
      <c r="C35" s="194"/>
      <c r="D35" s="195"/>
      <c r="E35" s="195"/>
      <c r="F35" s="195"/>
      <c r="G35" s="195"/>
      <c r="H35" s="195"/>
    </row>
    <row r="36" spans="2:8" ht="63" customHeight="1" x14ac:dyDescent="0.25">
      <c r="B36" s="82" t="s">
        <v>96</v>
      </c>
      <c r="C36" s="380" t="s">
        <v>180</v>
      </c>
      <c r="D36" s="381"/>
      <c r="E36" s="381"/>
      <c r="F36" s="381"/>
      <c r="G36" s="381"/>
      <c r="H36" s="382"/>
    </row>
    <row r="37" spans="2:8" ht="12.75" customHeight="1" x14ac:dyDescent="0.25">
      <c r="B37" s="82"/>
      <c r="C37" s="194"/>
      <c r="D37" s="195"/>
      <c r="E37" s="195"/>
      <c r="F37" s="195"/>
      <c r="G37" s="195"/>
      <c r="H37" s="195"/>
    </row>
    <row r="38" spans="2:8" ht="34.5" customHeight="1" x14ac:dyDescent="0.25">
      <c r="B38" s="82" t="s">
        <v>134</v>
      </c>
      <c r="C38" s="380" t="s">
        <v>111</v>
      </c>
      <c r="D38" s="381"/>
      <c r="E38" s="381"/>
      <c r="F38" s="381"/>
      <c r="G38" s="381"/>
      <c r="H38" s="382"/>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43"/>
  <sheetViews>
    <sheetView topLeftCell="C1" zoomScale="90" zoomScaleNormal="90" workbookViewId="0">
      <selection activeCell="C3" sqref="C3"/>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6" width="2.7109375" style="3" customWidth="1"/>
    <col min="7" max="8" width="20.7109375" style="3" customWidth="1"/>
    <col min="9" max="9" width="12.2109375" style="3" customWidth="1"/>
    <col min="10" max="10" width="10.42578125" style="3" customWidth="1"/>
    <col min="11" max="11" width="9.2109375" style="3"/>
    <col min="12" max="15" width="13.2109375" style="3" customWidth="1"/>
    <col min="16" max="16384" width="9.2109375" style="3"/>
  </cols>
  <sheetData>
    <row r="1" spans="2:5" x14ac:dyDescent="0.25">
      <c r="B1" s="2" t="s">
        <v>33</v>
      </c>
    </row>
    <row r="2" spans="2:5" x14ac:dyDescent="0.25">
      <c r="B2" s="282" t="s">
        <v>5</v>
      </c>
      <c r="C2" s="283"/>
      <c r="D2" s="283"/>
      <c r="E2" s="98" t="str">
        <f>'Control 1'!$C$4</f>
        <v>RS-09</v>
      </c>
    </row>
    <row r="3" spans="2:5" ht="39.65" customHeight="1" x14ac:dyDescent="0.25">
      <c r="B3" s="99"/>
      <c r="C3" s="216" t="s">
        <v>153</v>
      </c>
      <c r="D3" s="4"/>
      <c r="E3" s="217" t="str">
        <f>'Control 1'!$C$25</f>
        <v>Shares may be alloted without following proper rules and regulations</v>
      </c>
    </row>
    <row r="4" spans="2:5" x14ac:dyDescent="0.25">
      <c r="B4" s="100"/>
      <c r="C4" s="5"/>
      <c r="D4" s="5"/>
      <c r="E4" s="6"/>
    </row>
    <row r="5" spans="2:5" ht="12.75" customHeight="1" x14ac:dyDescent="0.25">
      <c r="B5" s="289" t="s">
        <v>24</v>
      </c>
      <c r="C5" s="7" t="s">
        <v>72</v>
      </c>
      <c r="D5" s="8"/>
      <c r="E5" s="223"/>
    </row>
    <row r="6" spans="2:5" ht="12.75" customHeight="1" x14ac:dyDescent="0.25">
      <c r="B6" s="290"/>
      <c r="C6" s="28" t="s">
        <v>119</v>
      </c>
      <c r="D6" s="220"/>
      <c r="E6" s="224" t="str">
        <f>IF('Control 1'!$I$17="X",'Control 1'!$G$17," ")</f>
        <v>Manual</v>
      </c>
    </row>
    <row r="7" spans="2:5" ht="12.75" customHeight="1" x14ac:dyDescent="0.25">
      <c r="B7" s="290"/>
      <c r="C7" s="218"/>
      <c r="D7" s="221"/>
      <c r="E7" s="225" t="str">
        <f>IF('Control 1'!$K$17="X",'Control 1'!$J$17," ")</f>
        <v xml:space="preserve"> </v>
      </c>
    </row>
    <row r="8" spans="2:5" ht="12.75" customHeight="1" x14ac:dyDescent="0.25">
      <c r="B8" s="290"/>
      <c r="C8" s="28" t="s">
        <v>122</v>
      </c>
      <c r="D8" s="220"/>
      <c r="E8" s="226" t="str">
        <f>IF('Control 1'!$I$19="X",'Control 1'!$G$19," ")</f>
        <v>Preventive</v>
      </c>
    </row>
    <row r="9" spans="2:5" ht="12.75" customHeight="1" x14ac:dyDescent="0.25">
      <c r="B9" s="290"/>
      <c r="C9" s="218"/>
      <c r="D9" s="221"/>
      <c r="E9" s="225" t="str">
        <f>IF('Control 1'!$K$19="X",'Control 1'!$J$19," ")</f>
        <v xml:space="preserve"> </v>
      </c>
    </row>
    <row r="10" spans="2:5" ht="12.75" customHeight="1" x14ac:dyDescent="0.25">
      <c r="B10" s="290"/>
      <c r="C10" s="28" t="s">
        <v>125</v>
      </c>
      <c r="D10" s="220"/>
      <c r="E10" s="224" t="str">
        <f>IF('Control 1'!$I$21="X",'Control 1'!$G$21," ")</f>
        <v>Verifications</v>
      </c>
    </row>
    <row r="11" spans="2:5" ht="12.75" customHeight="1" x14ac:dyDescent="0.25">
      <c r="B11" s="290"/>
      <c r="C11" s="219"/>
      <c r="D11" s="222"/>
      <c r="E11" s="226" t="str">
        <f>IF('Control 1'!$K$21="X",'Control 1'!$J$21," ")</f>
        <v xml:space="preserve"> </v>
      </c>
    </row>
    <row r="12" spans="2:5" ht="12.75" customHeight="1" x14ac:dyDescent="0.25">
      <c r="B12" s="290"/>
      <c r="C12" s="219"/>
      <c r="D12" s="222"/>
      <c r="E12" s="226" t="str">
        <f>IF('Control 1'!$I$22="X",'Control 1'!$G$22," ")</f>
        <v xml:space="preserve"> </v>
      </c>
    </row>
    <row r="13" spans="2:5" ht="12.75" customHeight="1" x14ac:dyDescent="0.25">
      <c r="B13" s="290"/>
      <c r="C13" s="219"/>
      <c r="D13" s="222"/>
      <c r="E13" s="226" t="str">
        <f>IF('Control 1'!$K$22="X",'Control 1'!$J$22," ")</f>
        <v xml:space="preserve"> </v>
      </c>
    </row>
    <row r="14" spans="2:5" ht="12.75" customHeight="1" x14ac:dyDescent="0.25">
      <c r="B14" s="290"/>
      <c r="C14" s="219"/>
      <c r="D14" s="222"/>
      <c r="E14" s="226" t="str">
        <f>IF('Control 1'!$I$23="X",'Control 1'!$G$23," ")</f>
        <v>Authorizations and Approvals</v>
      </c>
    </row>
    <row r="15" spans="2:5" ht="12.75" customHeight="1" x14ac:dyDescent="0.25">
      <c r="B15" s="290"/>
      <c r="C15" s="218"/>
      <c r="D15" s="221"/>
      <c r="E15" s="225" t="str">
        <f>IF('Control 1'!$K$23="X",'Control 1'!$J$23," ")</f>
        <v>Controls with a Review Element</v>
      </c>
    </row>
    <row r="16" spans="2:5" ht="12.75" customHeight="1" x14ac:dyDescent="0.25">
      <c r="B16" s="290"/>
      <c r="C16" s="284" t="s">
        <v>54</v>
      </c>
      <c r="D16" s="285"/>
      <c r="E16" s="9" t="str">
        <f>'Control 1'!$C$112</f>
        <v>Effective</v>
      </c>
    </row>
    <row r="17" spans="2:5" ht="12.75" customHeight="1" x14ac:dyDescent="0.25">
      <c r="B17" s="290"/>
      <c r="C17" s="5"/>
      <c r="D17" s="5"/>
      <c r="E17" s="6"/>
    </row>
    <row r="18" spans="2:5" ht="12.75" hidden="1" customHeight="1" x14ac:dyDescent="0.25">
      <c r="B18" s="290"/>
      <c r="C18" s="7" t="s">
        <v>75</v>
      </c>
      <c r="D18" s="8"/>
      <c r="E18" s="8"/>
    </row>
    <row r="19" spans="2:5" hidden="1" x14ac:dyDescent="0.25">
      <c r="B19" s="290"/>
      <c r="C19" s="10" t="s">
        <v>52</v>
      </c>
      <c r="D19" s="4"/>
      <c r="E19" s="11" t="str">
        <f>IF('Control 1'!$E$132="X",'Control 1'!$C$132," ")</f>
        <v xml:space="preserve"> </v>
      </c>
    </row>
    <row r="20" spans="2:5" hidden="1" x14ac:dyDescent="0.25">
      <c r="B20" s="290"/>
      <c r="C20" s="12"/>
      <c r="D20" s="13"/>
      <c r="E20" s="14" t="str">
        <f>IF('Control 1'!$G$132="X",'Control 1'!$F$132," ")</f>
        <v xml:space="preserve"> </v>
      </c>
    </row>
    <row r="21" spans="2:5" hidden="1" x14ac:dyDescent="0.25">
      <c r="B21" s="290"/>
      <c r="C21" s="12"/>
      <c r="D21" s="13"/>
      <c r="E21" s="14" t="str">
        <f>IF('Control 1'!$I$132="X",'Control 1'!$H$132," ")</f>
        <v>Inspection</v>
      </c>
    </row>
    <row r="22" spans="2:5" hidden="1" x14ac:dyDescent="0.25">
      <c r="B22" s="290"/>
      <c r="C22" s="15"/>
      <c r="D22" s="5"/>
      <c r="E22" s="16" t="str">
        <f>IF('Control 1'!$K$132="X",'Control 1'!$J$132," ")</f>
        <v xml:space="preserve"> </v>
      </c>
    </row>
    <row r="23" spans="2:5" s="19" customFormat="1" hidden="1" x14ac:dyDescent="0.25">
      <c r="B23" s="290"/>
      <c r="C23" s="10" t="s">
        <v>48</v>
      </c>
      <c r="D23" s="17"/>
      <c r="E23" s="18">
        <f>'Control 1'!$C$139</f>
        <v>0</v>
      </c>
    </row>
    <row r="24" spans="2:5" s="19" customFormat="1" hidden="1" x14ac:dyDescent="0.25">
      <c r="B24" s="290"/>
      <c r="C24" s="10" t="s">
        <v>51</v>
      </c>
      <c r="D24" s="17"/>
      <c r="E24" s="18">
        <f>'Control 1'!$C$150</f>
        <v>0</v>
      </c>
    </row>
    <row r="25" spans="2:5" s="19" customFormat="1" hidden="1" x14ac:dyDescent="0.25">
      <c r="B25" s="290"/>
      <c r="C25" s="12"/>
      <c r="D25" s="20"/>
      <c r="E25" s="21"/>
    </row>
    <row r="26" spans="2:5" hidden="1" x14ac:dyDescent="0.25">
      <c r="B26" s="290"/>
      <c r="C26" s="23" t="s">
        <v>53</v>
      </c>
      <c r="D26" s="5"/>
      <c r="E26" s="24">
        <f>'Control 1'!$C$149</f>
        <v>0</v>
      </c>
    </row>
    <row r="27" spans="2:5" hidden="1" x14ac:dyDescent="0.25">
      <c r="B27" s="290"/>
      <c r="C27" s="13" t="s">
        <v>47</v>
      </c>
      <c r="D27" s="13"/>
      <c r="E27" s="14">
        <f>'Control 1'!$C$161</f>
        <v>0</v>
      </c>
    </row>
    <row r="28" spans="2:5" s="27" customFormat="1" hidden="1" x14ac:dyDescent="0.25">
      <c r="B28" s="290"/>
      <c r="C28" s="25" t="s">
        <v>49</v>
      </c>
      <c r="D28" s="25"/>
      <c r="E28" s="26" t="str">
        <f>'Control 1'!$C$163</f>
        <v>N/A</v>
      </c>
    </row>
    <row r="29" spans="2:5" ht="12" hidden="1" x14ac:dyDescent="0.25">
      <c r="B29" s="290"/>
      <c r="C29" s="7" t="s">
        <v>110</v>
      </c>
      <c r="D29" s="8"/>
      <c r="E29" s="8"/>
    </row>
    <row r="30" spans="2:5" hidden="1" x14ac:dyDescent="0.25">
      <c r="B30" s="290"/>
      <c r="C30" s="28" t="s">
        <v>57</v>
      </c>
      <c r="D30" s="29"/>
      <c r="E30" s="30">
        <f>IF(E23="Apportion","   ",'Control 1'!$C$167)</f>
        <v>0</v>
      </c>
    </row>
    <row r="31" spans="2:5" hidden="1" x14ac:dyDescent="0.25">
      <c r="B31" s="290"/>
      <c r="C31" s="10" t="s">
        <v>61</v>
      </c>
      <c r="D31" s="4"/>
      <c r="E31" s="11" t="str">
        <f>IF(E23="Apportion","  ",IF('Control 1'!$E$169="X",'Control 1'!$C$169," "))</f>
        <v xml:space="preserve"> </v>
      </c>
    </row>
    <row r="32" spans="2:5" hidden="1" x14ac:dyDescent="0.25">
      <c r="B32" s="290"/>
      <c r="C32" s="12"/>
      <c r="D32" s="13"/>
      <c r="E32" s="14" t="str">
        <f>IF(E23="Apportion","  ",IF('Control 1'!$G$169="X",'Control 1'!$F$169," "))</f>
        <v xml:space="preserve"> </v>
      </c>
    </row>
    <row r="33" spans="2:5" hidden="1" x14ac:dyDescent="0.25">
      <c r="B33" s="290"/>
      <c r="C33" s="12"/>
      <c r="D33" s="13"/>
      <c r="E33" s="14" t="str">
        <f>IF(E23="Apportion","  ",IF('Control 1'!$I$169="X",'Control 1'!$H$169," "))</f>
        <v>Inspection</v>
      </c>
    </row>
    <row r="34" spans="2:5" hidden="1" x14ac:dyDescent="0.25">
      <c r="B34" s="290"/>
      <c r="C34" s="12"/>
      <c r="D34" s="13"/>
      <c r="E34" s="14" t="str">
        <f>IF(E23="Apportion","  ",IF('Control 1'!$K$169="X",'Control 1'!$J$169," "))</f>
        <v xml:space="preserve"> </v>
      </c>
    </row>
    <row r="35" spans="2:5" ht="27.75" hidden="1" customHeight="1" x14ac:dyDescent="0.25">
      <c r="B35" s="290"/>
      <c r="C35" s="31" t="s">
        <v>48</v>
      </c>
      <c r="D35" s="32"/>
      <c r="E35" s="33">
        <f>IF(E23="Apportion","  ",'Control 1'!$C$176)</f>
        <v>0</v>
      </c>
    </row>
    <row r="36" spans="2:5" ht="27" hidden="1" customHeight="1" x14ac:dyDescent="0.25">
      <c r="B36" s="290"/>
      <c r="C36" s="20" t="s">
        <v>51</v>
      </c>
      <c r="D36" s="13"/>
      <c r="E36" s="34">
        <f>IF(E23="Apportion","  ",'Control 1'!$C$186)</f>
        <v>0</v>
      </c>
    </row>
    <row r="37" spans="2:5" hidden="1" x14ac:dyDescent="0.25">
      <c r="B37" s="290"/>
      <c r="C37" s="35" t="s">
        <v>47</v>
      </c>
      <c r="D37" s="4"/>
      <c r="E37" s="11">
        <f>IF(E23="Apportion","  ",'Control 1'!$C$197)</f>
        <v>0</v>
      </c>
    </row>
    <row r="38" spans="2:5" s="38" customFormat="1" hidden="1" x14ac:dyDescent="0.25">
      <c r="B38" s="291"/>
      <c r="C38" s="36" t="s">
        <v>49</v>
      </c>
      <c r="D38" s="36"/>
      <c r="E38" s="37" t="str">
        <f>IF('Control 1'!$C$199=0," ",'Control 1'!$C$199)</f>
        <v xml:space="preserve"> </v>
      </c>
    </row>
    <row r="39" spans="2:5" ht="12.75" hidden="1" customHeight="1" x14ac:dyDescent="0.25">
      <c r="B39" s="286" t="s">
        <v>0</v>
      </c>
      <c r="C39" s="39"/>
      <c r="D39" s="40"/>
      <c r="E39" s="11"/>
    </row>
    <row r="40" spans="2:5" ht="15.65" hidden="1" customHeight="1" x14ac:dyDescent="0.25">
      <c r="B40" s="287"/>
      <c r="C40" s="22"/>
      <c r="D40" s="41"/>
      <c r="E40" s="14"/>
    </row>
    <row r="41" spans="2:5" ht="15" hidden="1" customHeight="1" x14ac:dyDescent="0.25">
      <c r="B41" s="287"/>
      <c r="C41" s="13" t="s">
        <v>0</v>
      </c>
      <c r="D41" s="13"/>
      <c r="E41" s="14">
        <f>'Control 1'!$C$232</f>
        <v>0</v>
      </c>
    </row>
    <row r="42" spans="2:5" ht="15.75" hidden="1" customHeight="1" x14ac:dyDescent="0.25">
      <c r="B42" s="288"/>
      <c r="C42" s="5"/>
      <c r="D42" s="5"/>
      <c r="E42" s="6"/>
    </row>
    <row r="43" spans="2:5" x14ac:dyDescent="0.25">
      <c r="B43" s="42"/>
    </row>
  </sheetData>
  <mergeCells count="4">
    <mergeCell ref="B2:D2"/>
    <mergeCell ref="C16:D16"/>
    <mergeCell ref="B39:B42"/>
    <mergeCell ref="B5:B38"/>
  </mergeCells>
  <conditionalFormatting sqref="E30:E42">
    <cfRule type="containsBlanks" dxfId="46" priority="24">
      <formula>LEN(TRIM(E30))=0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73"/>
  <sheetViews>
    <sheetView tabSelected="1" topLeftCell="B1" zoomScale="80" zoomScaleNormal="80" workbookViewId="0">
      <selection activeCell="C6" sqref="C6:O8"/>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341" t="s">
        <v>949</v>
      </c>
      <c r="D4" s="341"/>
      <c r="E4" s="341"/>
      <c r="F4" s="341"/>
      <c r="G4" s="341"/>
      <c r="H4" s="341"/>
      <c r="I4" s="341"/>
      <c r="J4" s="341"/>
      <c r="K4" s="341"/>
      <c r="L4" s="341"/>
      <c r="M4" s="341"/>
      <c r="N4" s="341"/>
      <c r="O4" s="341"/>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314" t="s">
        <v>916</v>
      </c>
      <c r="D6" s="314"/>
      <c r="E6" s="314"/>
      <c r="F6" s="314"/>
      <c r="G6" s="314"/>
      <c r="H6" s="314"/>
      <c r="I6" s="314"/>
      <c r="J6" s="314"/>
      <c r="K6" s="314"/>
      <c r="L6" s="314"/>
      <c r="M6" s="314"/>
      <c r="N6" s="314"/>
      <c r="O6" s="314"/>
      <c r="P6" s="47"/>
      <c r="Q6" s="46"/>
      <c r="R6" s="46"/>
      <c r="S6" s="46"/>
      <c r="T6" s="46"/>
      <c r="U6" s="46"/>
      <c r="V6" s="46"/>
      <c r="W6" s="46"/>
      <c r="X6" s="46"/>
      <c r="Y6" s="46"/>
    </row>
    <row r="7" spans="1:25" s="150" customFormat="1" x14ac:dyDescent="0.25">
      <c r="A7" s="43"/>
      <c r="B7" s="107" t="s">
        <v>56</v>
      </c>
      <c r="C7" s="314"/>
      <c r="D7" s="314"/>
      <c r="E7" s="314"/>
      <c r="F7" s="314"/>
      <c r="G7" s="314"/>
      <c r="H7" s="314"/>
      <c r="I7" s="314"/>
      <c r="J7" s="314"/>
      <c r="K7" s="314"/>
      <c r="L7" s="314"/>
      <c r="M7" s="314"/>
      <c r="N7" s="314"/>
      <c r="O7" s="314"/>
      <c r="P7" s="47"/>
      <c r="Q7" s="46"/>
      <c r="R7" s="46"/>
      <c r="S7" s="46"/>
      <c r="T7" s="46"/>
      <c r="U7" s="46"/>
      <c r="V7" s="46"/>
      <c r="W7" s="46"/>
      <c r="X7" s="46"/>
      <c r="Y7" s="46"/>
    </row>
    <row r="8" spans="1:25" s="150" customFormat="1" ht="27.65" customHeight="1" x14ac:dyDescent="0.25">
      <c r="A8" s="43"/>
      <c r="B8" s="108"/>
      <c r="C8" s="314"/>
      <c r="D8" s="314"/>
      <c r="E8" s="314"/>
      <c r="F8" s="314"/>
      <c r="G8" s="314"/>
      <c r="H8" s="314"/>
      <c r="I8" s="314"/>
      <c r="J8" s="314"/>
      <c r="K8" s="314"/>
      <c r="L8" s="314"/>
      <c r="M8" s="314"/>
      <c r="N8" s="314"/>
      <c r="O8" s="314"/>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95" t="str">
        <f>Notes!B4</f>
        <v>Note 1</v>
      </c>
      <c r="B10" s="335" t="s">
        <v>162</v>
      </c>
      <c r="C10" s="314" t="s">
        <v>939</v>
      </c>
      <c r="D10" s="314"/>
      <c r="E10" s="314"/>
      <c r="F10" s="314"/>
      <c r="G10" s="314"/>
      <c r="H10" s="314"/>
      <c r="I10" s="314"/>
      <c r="J10" s="314"/>
      <c r="K10" s="314"/>
      <c r="L10" s="314"/>
      <c r="M10" s="314"/>
      <c r="N10" s="314"/>
      <c r="O10" s="314"/>
      <c r="P10" s="47"/>
      <c r="Q10" s="46"/>
      <c r="R10" s="46"/>
      <c r="S10" s="46"/>
      <c r="T10" s="46"/>
      <c r="U10" s="46"/>
      <c r="V10" s="46"/>
      <c r="W10" s="46"/>
      <c r="X10" s="46"/>
      <c r="Y10" s="46"/>
    </row>
    <row r="11" spans="1:25" s="150" customFormat="1" x14ac:dyDescent="0.25">
      <c r="A11" s="296"/>
      <c r="B11" s="324"/>
      <c r="C11" s="314"/>
      <c r="D11" s="314"/>
      <c r="E11" s="314"/>
      <c r="F11" s="314"/>
      <c r="G11" s="314"/>
      <c r="H11" s="314"/>
      <c r="I11" s="314"/>
      <c r="J11" s="314"/>
      <c r="K11" s="314"/>
      <c r="L11" s="314"/>
      <c r="M11" s="314"/>
      <c r="N11" s="314"/>
      <c r="O11" s="314"/>
      <c r="P11" s="47"/>
      <c r="Q11" s="46"/>
      <c r="R11" s="46"/>
      <c r="S11" s="46"/>
      <c r="T11" s="46"/>
      <c r="U11" s="46"/>
      <c r="V11" s="46"/>
      <c r="W11" s="46"/>
      <c r="X11" s="46"/>
      <c r="Y11" s="46"/>
    </row>
    <row r="12" spans="1:25" s="150" customFormat="1" x14ac:dyDescent="0.25">
      <c r="A12" s="296"/>
      <c r="B12" s="324"/>
      <c r="C12" s="314"/>
      <c r="D12" s="314"/>
      <c r="E12" s="314"/>
      <c r="F12" s="314"/>
      <c r="G12" s="314"/>
      <c r="H12" s="314"/>
      <c r="I12" s="314"/>
      <c r="J12" s="314"/>
      <c r="K12" s="314"/>
      <c r="L12" s="314"/>
      <c r="M12" s="314"/>
      <c r="N12" s="314"/>
      <c r="O12" s="314"/>
      <c r="P12" s="47"/>
      <c r="Q12" s="46"/>
      <c r="R12" s="46"/>
      <c r="S12" s="46"/>
      <c r="T12" s="46"/>
      <c r="U12" s="46"/>
      <c r="V12" s="46"/>
      <c r="W12" s="46"/>
      <c r="X12" s="46"/>
      <c r="Y12" s="46"/>
    </row>
    <row r="13" spans="1:25" s="150" customFormat="1" x14ac:dyDescent="0.25">
      <c r="A13" s="296"/>
      <c r="B13" s="324"/>
      <c r="C13" s="314"/>
      <c r="D13" s="314"/>
      <c r="E13" s="314"/>
      <c r="F13" s="314"/>
      <c r="G13" s="314"/>
      <c r="H13" s="314"/>
      <c r="I13" s="314"/>
      <c r="J13" s="314"/>
      <c r="K13" s="314"/>
      <c r="L13" s="314"/>
      <c r="M13" s="314"/>
      <c r="N13" s="314"/>
      <c r="O13" s="314"/>
      <c r="P13" s="47"/>
      <c r="Q13" s="46"/>
      <c r="R13" s="46"/>
      <c r="S13" s="46"/>
      <c r="T13" s="46"/>
      <c r="U13" s="46"/>
      <c r="V13" s="46"/>
      <c r="W13" s="46"/>
      <c r="X13" s="46"/>
      <c r="Y13" s="46"/>
    </row>
    <row r="14" spans="1:25" s="150" customFormat="1" x14ac:dyDescent="0.25">
      <c r="A14" s="296"/>
      <c r="B14" s="324"/>
      <c r="C14" s="314"/>
      <c r="D14" s="314"/>
      <c r="E14" s="314"/>
      <c r="F14" s="314"/>
      <c r="G14" s="314"/>
      <c r="H14" s="314"/>
      <c r="I14" s="314"/>
      <c r="J14" s="314"/>
      <c r="K14" s="314"/>
      <c r="L14" s="314"/>
      <c r="M14" s="314"/>
      <c r="N14" s="314"/>
      <c r="O14" s="314"/>
      <c r="P14" s="47"/>
      <c r="Q14" s="46"/>
      <c r="R14" s="46"/>
      <c r="S14" s="46"/>
      <c r="T14" s="46"/>
      <c r="U14" s="46"/>
      <c r="V14" s="46"/>
      <c r="W14" s="46"/>
      <c r="X14" s="46"/>
      <c r="Y14" s="46"/>
    </row>
    <row r="15" spans="1:25" s="150" customFormat="1" ht="12" thickBot="1" x14ac:dyDescent="0.3">
      <c r="A15" s="297"/>
      <c r="B15" s="325"/>
      <c r="C15" s="314"/>
      <c r="D15" s="314"/>
      <c r="E15" s="314"/>
      <c r="F15" s="314"/>
      <c r="G15" s="314"/>
      <c r="H15" s="314"/>
      <c r="I15" s="314"/>
      <c r="J15" s="314"/>
      <c r="K15" s="314"/>
      <c r="L15" s="314"/>
      <c r="M15" s="314"/>
      <c r="N15" s="314"/>
      <c r="O15" s="314"/>
      <c r="P15" s="47"/>
      <c r="Q15" s="46"/>
      <c r="R15" s="46"/>
      <c r="S15" s="46"/>
      <c r="T15" s="46"/>
      <c r="U15" s="46"/>
      <c r="V15" s="46"/>
      <c r="W15" s="46"/>
      <c r="X15" s="46"/>
      <c r="Y15" s="46"/>
    </row>
    <row r="16" spans="1:25" s="150" customFormat="1" ht="6" customHeight="1" x14ac:dyDescent="0.25">
      <c r="A16" s="295" t="str">
        <f>Notes!B6</f>
        <v>Note 2</v>
      </c>
      <c r="B16" s="20"/>
      <c r="C16" s="143"/>
      <c r="D16" s="143"/>
      <c r="E16" s="143"/>
      <c r="F16" s="143"/>
      <c r="G16" s="143"/>
      <c r="H16" s="143"/>
      <c r="I16" s="202"/>
      <c r="J16" s="143"/>
      <c r="K16" s="143"/>
      <c r="L16" s="143"/>
      <c r="M16" s="143"/>
      <c r="N16" s="143"/>
      <c r="O16" s="143"/>
      <c r="P16" s="47"/>
      <c r="Q16" s="46"/>
      <c r="R16" s="46"/>
      <c r="S16" s="46"/>
      <c r="T16" s="46"/>
      <c r="U16" s="46"/>
      <c r="V16" s="46"/>
      <c r="W16" s="46"/>
      <c r="X16" s="46"/>
      <c r="Y16" s="46"/>
    </row>
    <row r="17" spans="1:25" s="150" customFormat="1" x14ac:dyDescent="0.25">
      <c r="A17" s="296"/>
      <c r="B17" s="144" t="s">
        <v>118</v>
      </c>
      <c r="C17" s="156" t="s">
        <v>119</v>
      </c>
      <c r="D17" s="157"/>
      <c r="E17" s="157"/>
      <c r="F17" s="157"/>
      <c r="G17" s="355" t="s">
        <v>120</v>
      </c>
      <c r="H17" s="355"/>
      <c r="I17" s="243" t="s">
        <v>46</v>
      </c>
      <c r="J17" s="158" t="s">
        <v>121</v>
      </c>
      <c r="K17" s="243"/>
      <c r="L17" s="143"/>
      <c r="M17" s="143"/>
      <c r="N17" s="143"/>
      <c r="O17" s="143"/>
      <c r="P17" s="47"/>
      <c r="Q17" s="46"/>
      <c r="R17" s="46"/>
      <c r="S17" s="46"/>
      <c r="T17" s="46"/>
      <c r="U17" s="46"/>
      <c r="V17" s="46"/>
      <c r="W17" s="46"/>
      <c r="X17" s="46"/>
      <c r="Y17" s="46"/>
    </row>
    <row r="18" spans="1:25" s="150" customFormat="1" ht="5.5" customHeight="1" x14ac:dyDescent="0.25">
      <c r="A18" s="296"/>
      <c r="B18" s="145"/>
      <c r="C18" s="143"/>
      <c r="D18" s="143"/>
      <c r="E18" s="143"/>
      <c r="F18" s="143"/>
      <c r="G18" s="141"/>
      <c r="H18" s="141"/>
      <c r="I18" s="202"/>
      <c r="J18" s="141"/>
      <c r="K18" s="202"/>
      <c r="L18" s="143"/>
      <c r="M18" s="143"/>
      <c r="N18" s="143"/>
      <c r="O18" s="143"/>
      <c r="P18" s="47"/>
      <c r="Q18" s="46"/>
      <c r="R18" s="46"/>
      <c r="S18" s="46"/>
      <c r="T18" s="46"/>
      <c r="U18" s="46"/>
      <c r="V18" s="46"/>
      <c r="W18" s="46"/>
      <c r="X18" s="46"/>
      <c r="Y18" s="46"/>
    </row>
    <row r="19" spans="1:25" s="150" customFormat="1" x14ac:dyDescent="0.25">
      <c r="A19" s="296"/>
      <c r="B19" s="145"/>
      <c r="C19" s="156" t="s">
        <v>122</v>
      </c>
      <c r="D19" s="157"/>
      <c r="E19" s="157"/>
      <c r="F19" s="157"/>
      <c r="G19" s="355" t="s">
        <v>123</v>
      </c>
      <c r="H19" s="355"/>
      <c r="I19" s="201" t="s">
        <v>46</v>
      </c>
      <c r="J19" s="158" t="s">
        <v>124</v>
      </c>
      <c r="K19" s="201"/>
      <c r="L19" s="143"/>
      <c r="M19" s="143"/>
      <c r="N19" s="143"/>
      <c r="O19" s="143"/>
      <c r="P19" s="47"/>
      <c r="Q19" s="46"/>
      <c r="R19" s="46"/>
      <c r="S19" s="46"/>
      <c r="T19" s="46"/>
      <c r="U19" s="46"/>
      <c r="V19" s="46"/>
      <c r="W19" s="46"/>
      <c r="X19" s="46"/>
      <c r="Y19" s="46"/>
    </row>
    <row r="20" spans="1:25" s="150" customFormat="1" ht="5.5" customHeight="1" x14ac:dyDescent="0.25">
      <c r="A20" s="296"/>
      <c r="B20" s="145"/>
      <c r="C20" s="143"/>
      <c r="D20" s="143"/>
      <c r="E20" s="143"/>
      <c r="F20" s="143"/>
      <c r="G20" s="141"/>
      <c r="H20" s="141"/>
      <c r="I20" s="202"/>
      <c r="J20" s="141"/>
      <c r="K20" s="202"/>
      <c r="L20" s="143"/>
      <c r="M20" s="143"/>
      <c r="N20" s="143"/>
      <c r="O20" s="143"/>
      <c r="P20" s="47"/>
      <c r="Q20" s="46"/>
      <c r="R20" s="46"/>
      <c r="S20" s="46"/>
      <c r="T20" s="46"/>
      <c r="U20" s="46"/>
      <c r="V20" s="46"/>
      <c r="W20" s="46"/>
      <c r="X20" s="46"/>
      <c r="Y20" s="46"/>
    </row>
    <row r="21" spans="1:25" s="150" customFormat="1" x14ac:dyDescent="0.25">
      <c r="A21" s="296"/>
      <c r="B21" s="145"/>
      <c r="C21" s="159" t="s">
        <v>125</v>
      </c>
      <c r="D21" s="160"/>
      <c r="E21" s="160"/>
      <c r="F21" s="160"/>
      <c r="G21" s="355" t="s">
        <v>126</v>
      </c>
      <c r="H21" s="355"/>
      <c r="I21" s="270" t="s">
        <v>46</v>
      </c>
      <c r="J21" s="158" t="s">
        <v>127</v>
      </c>
      <c r="K21" s="201"/>
      <c r="L21" s="143"/>
      <c r="M21" s="143"/>
      <c r="N21" s="143"/>
      <c r="O21" s="143"/>
      <c r="P21" s="47"/>
      <c r="Q21" s="46"/>
      <c r="R21" s="46"/>
      <c r="S21" s="46"/>
      <c r="T21" s="46"/>
      <c r="U21" s="46"/>
      <c r="V21" s="46"/>
      <c r="W21" s="46"/>
      <c r="X21" s="46"/>
      <c r="Y21" s="46"/>
    </row>
    <row r="22" spans="1:25" s="150" customFormat="1" x14ac:dyDescent="0.25">
      <c r="A22" s="296"/>
      <c r="B22" s="145"/>
      <c r="C22" s="143"/>
      <c r="D22" s="143"/>
      <c r="E22" s="143"/>
      <c r="F22" s="143"/>
      <c r="G22" s="355" t="s">
        <v>128</v>
      </c>
      <c r="H22" s="355"/>
      <c r="I22" s="201"/>
      <c r="J22" s="158" t="s">
        <v>129</v>
      </c>
      <c r="K22" s="244"/>
      <c r="L22" s="143"/>
      <c r="M22" s="143"/>
      <c r="N22" s="143"/>
      <c r="O22" s="143"/>
      <c r="P22" s="47"/>
      <c r="Q22" s="46"/>
      <c r="R22" s="46"/>
      <c r="S22" s="46"/>
      <c r="T22" s="46"/>
      <c r="U22" s="46"/>
      <c r="V22" s="46"/>
      <c r="W22" s="46"/>
      <c r="X22" s="46"/>
      <c r="Y22" s="46"/>
    </row>
    <row r="23" spans="1:25" s="150" customFormat="1" ht="12" thickBot="1" x14ac:dyDescent="0.3">
      <c r="A23" s="297"/>
      <c r="B23" s="187"/>
      <c r="C23" s="161"/>
      <c r="D23" s="161"/>
      <c r="E23" s="161"/>
      <c r="F23" s="161"/>
      <c r="G23" s="355" t="s">
        <v>130</v>
      </c>
      <c r="H23" s="355"/>
      <c r="I23" s="201" t="s">
        <v>46</v>
      </c>
      <c r="J23" s="158" t="s">
        <v>131</v>
      </c>
      <c r="K23" s="245" t="s">
        <v>46</v>
      </c>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62" t="s">
        <v>117</v>
      </c>
      <c r="C25" s="313" t="s">
        <v>917</v>
      </c>
      <c r="D25" s="314"/>
      <c r="E25" s="314"/>
      <c r="F25" s="314"/>
      <c r="G25" s="314"/>
      <c r="H25" s="314"/>
      <c r="I25" s="314"/>
      <c r="J25" s="314"/>
      <c r="K25" s="314"/>
      <c r="L25" s="314"/>
      <c r="M25" s="314"/>
      <c r="N25" s="314"/>
      <c r="O25" s="314"/>
      <c r="P25" s="47"/>
      <c r="Q25" s="356"/>
      <c r="R25" s="46"/>
      <c r="S25" s="46"/>
      <c r="T25" s="46"/>
      <c r="U25" s="46"/>
      <c r="V25" s="46"/>
      <c r="W25" s="46"/>
      <c r="X25" s="46"/>
      <c r="Y25" s="46"/>
    </row>
    <row r="26" spans="1:25" s="150" customFormat="1" x14ac:dyDescent="0.25">
      <c r="A26" s="52"/>
      <c r="B26" s="363"/>
      <c r="C26" s="313"/>
      <c r="D26" s="314"/>
      <c r="E26" s="314"/>
      <c r="F26" s="314"/>
      <c r="G26" s="314"/>
      <c r="H26" s="314"/>
      <c r="I26" s="314"/>
      <c r="J26" s="314"/>
      <c r="K26" s="314"/>
      <c r="L26" s="314"/>
      <c r="M26" s="314"/>
      <c r="N26" s="314"/>
      <c r="O26" s="314"/>
      <c r="P26" s="47"/>
      <c r="Q26" s="356"/>
      <c r="R26" s="46"/>
      <c r="S26" s="46"/>
      <c r="T26" s="46"/>
      <c r="U26" s="46"/>
      <c r="V26" s="46"/>
      <c r="W26" s="46"/>
      <c r="X26" s="46"/>
      <c r="Y26" s="46"/>
    </row>
    <row r="27" spans="1:25" s="150" customFormat="1" x14ac:dyDescent="0.25">
      <c r="A27" s="52"/>
      <c r="B27" s="363"/>
      <c r="C27" s="313"/>
      <c r="D27" s="314"/>
      <c r="E27" s="314"/>
      <c r="F27" s="314"/>
      <c r="G27" s="314"/>
      <c r="H27" s="314"/>
      <c r="I27" s="314"/>
      <c r="J27" s="314"/>
      <c r="K27" s="314"/>
      <c r="L27" s="314"/>
      <c r="M27" s="314"/>
      <c r="N27" s="314"/>
      <c r="O27" s="314"/>
      <c r="P27" s="47"/>
      <c r="Q27" s="356"/>
      <c r="R27" s="46"/>
      <c r="S27" s="46"/>
      <c r="T27" s="46"/>
      <c r="U27" s="46"/>
      <c r="V27" s="46"/>
      <c r="W27" s="46"/>
      <c r="X27" s="46"/>
      <c r="Y27" s="46"/>
    </row>
    <row r="28" spans="1:25" s="150" customFormat="1" x14ac:dyDescent="0.25">
      <c r="A28" s="52"/>
      <c r="B28" s="364"/>
      <c r="C28" s="361" t="s">
        <v>150</v>
      </c>
      <c r="D28" s="361"/>
      <c r="E28" s="361"/>
      <c r="F28" s="310"/>
      <c r="G28" s="214"/>
      <c r="H28" s="215" t="s">
        <v>151</v>
      </c>
      <c r="I28" s="200"/>
      <c r="J28" s="200"/>
      <c r="K28" s="200"/>
      <c r="L28" s="200"/>
      <c r="M28" s="200"/>
      <c r="N28" s="200"/>
      <c r="O28" s="200"/>
      <c r="P28" s="47"/>
      <c r="Q28" s="356"/>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56"/>
      <c r="R29" s="46"/>
      <c r="S29" s="46"/>
      <c r="T29" s="46"/>
      <c r="U29" s="46"/>
      <c r="V29" s="46"/>
      <c r="W29" s="46"/>
      <c r="X29" s="46"/>
      <c r="Y29" s="46"/>
    </row>
    <row r="30" spans="1:25" s="150" customFormat="1" x14ac:dyDescent="0.25">
      <c r="A30" s="43"/>
      <c r="B30" s="335" t="s">
        <v>97</v>
      </c>
      <c r="C30" s="314" t="s">
        <v>940</v>
      </c>
      <c r="D30" s="314"/>
      <c r="E30" s="314"/>
      <c r="F30" s="314"/>
      <c r="G30" s="314"/>
      <c r="H30" s="314"/>
      <c r="I30" s="314"/>
      <c r="J30" s="314"/>
      <c r="K30" s="314"/>
      <c r="L30" s="314"/>
      <c r="M30" s="314"/>
      <c r="N30" s="314"/>
      <c r="O30" s="314"/>
      <c r="P30" s="47"/>
      <c r="Q30" s="356"/>
      <c r="R30" s="46"/>
      <c r="S30" s="46"/>
      <c r="T30" s="46"/>
      <c r="U30" s="46"/>
      <c r="V30" s="46"/>
      <c r="W30" s="46"/>
      <c r="X30" s="46"/>
      <c r="Y30" s="46"/>
    </row>
    <row r="31" spans="1:25" s="150" customFormat="1" x14ac:dyDescent="0.25">
      <c r="A31" s="43"/>
      <c r="B31" s="324"/>
      <c r="C31" s="314"/>
      <c r="D31" s="314"/>
      <c r="E31" s="314"/>
      <c r="F31" s="314"/>
      <c r="G31" s="314"/>
      <c r="H31" s="314"/>
      <c r="I31" s="314"/>
      <c r="J31" s="314"/>
      <c r="K31" s="314"/>
      <c r="L31" s="314"/>
      <c r="M31" s="314"/>
      <c r="N31" s="314"/>
      <c r="O31" s="314"/>
      <c r="P31" s="47"/>
      <c r="Q31" s="356"/>
      <c r="R31" s="46"/>
      <c r="S31" s="46"/>
      <c r="T31" s="46"/>
      <c r="U31" s="46"/>
      <c r="V31" s="46"/>
      <c r="W31" s="46"/>
      <c r="X31" s="46"/>
      <c r="Y31" s="46"/>
    </row>
    <row r="32" spans="1:25" s="150" customFormat="1" x14ac:dyDescent="0.25">
      <c r="A32" s="43"/>
      <c r="B32" s="325"/>
      <c r="C32" s="314"/>
      <c r="D32" s="314"/>
      <c r="E32" s="314"/>
      <c r="F32" s="314"/>
      <c r="G32" s="314"/>
      <c r="H32" s="314"/>
      <c r="I32" s="314"/>
      <c r="J32" s="314"/>
      <c r="K32" s="314"/>
      <c r="L32" s="314"/>
      <c r="M32" s="314"/>
      <c r="N32" s="314"/>
      <c r="O32" s="314"/>
      <c r="P32" s="47"/>
      <c r="Q32" s="35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92" t="str">
        <f>Notes!B10</f>
        <v>Note 4</v>
      </c>
      <c r="B37" s="335" t="s">
        <v>7</v>
      </c>
      <c r="C37" s="314" t="s">
        <v>946</v>
      </c>
      <c r="D37" s="314"/>
      <c r="E37" s="314"/>
      <c r="F37" s="314"/>
      <c r="G37" s="314"/>
      <c r="H37" s="314"/>
      <c r="I37" s="314"/>
      <c r="J37" s="314"/>
      <c r="K37" s="314"/>
      <c r="L37" s="314"/>
      <c r="M37" s="314"/>
      <c r="N37" s="314"/>
      <c r="O37" s="314"/>
      <c r="P37" s="47"/>
      <c r="Q37" s="46"/>
      <c r="R37" s="46"/>
      <c r="S37" s="46"/>
      <c r="T37" s="46"/>
      <c r="U37" s="46"/>
      <c r="V37" s="46"/>
      <c r="W37" s="46"/>
      <c r="X37" s="46"/>
      <c r="Y37" s="46"/>
    </row>
    <row r="38" spans="1:25" s="150" customFormat="1" outlineLevel="1" x14ac:dyDescent="0.25">
      <c r="A38" s="293"/>
      <c r="B38" s="324"/>
      <c r="C38" s="314"/>
      <c r="D38" s="314"/>
      <c r="E38" s="314"/>
      <c r="F38" s="314"/>
      <c r="G38" s="314"/>
      <c r="H38" s="314"/>
      <c r="I38" s="314"/>
      <c r="J38" s="314"/>
      <c r="K38" s="314"/>
      <c r="L38" s="314"/>
      <c r="M38" s="314"/>
      <c r="N38" s="314"/>
      <c r="O38" s="314"/>
      <c r="P38" s="47"/>
      <c r="Q38" s="46"/>
      <c r="R38" s="46"/>
      <c r="S38" s="46"/>
      <c r="T38" s="46"/>
      <c r="U38" s="46"/>
      <c r="V38" s="46"/>
      <c r="W38" s="46"/>
      <c r="X38" s="46"/>
      <c r="Y38" s="46"/>
    </row>
    <row r="39" spans="1:25" s="150" customFormat="1" outlineLevel="1" x14ac:dyDescent="0.25">
      <c r="A39" s="293"/>
      <c r="B39" s="324"/>
      <c r="C39" s="314"/>
      <c r="D39" s="314"/>
      <c r="E39" s="314"/>
      <c r="F39" s="314"/>
      <c r="G39" s="314"/>
      <c r="H39" s="314"/>
      <c r="I39" s="314"/>
      <c r="J39" s="314"/>
      <c r="K39" s="314"/>
      <c r="L39" s="314"/>
      <c r="M39" s="314"/>
      <c r="N39" s="314"/>
      <c r="O39" s="314"/>
      <c r="P39" s="47"/>
      <c r="Q39" s="46"/>
      <c r="R39" s="46"/>
      <c r="S39" s="46"/>
      <c r="T39" s="46"/>
      <c r="U39" s="46"/>
      <c r="V39" s="46"/>
      <c r="W39" s="46"/>
      <c r="X39" s="46"/>
      <c r="Y39" s="46"/>
    </row>
    <row r="40" spans="1:25" s="150" customFormat="1" outlineLevel="1" x14ac:dyDescent="0.25">
      <c r="A40" s="293"/>
      <c r="B40" s="324"/>
      <c r="C40" s="314"/>
      <c r="D40" s="314"/>
      <c r="E40" s="314"/>
      <c r="F40" s="314"/>
      <c r="G40" s="314"/>
      <c r="H40" s="314"/>
      <c r="I40" s="314"/>
      <c r="J40" s="314"/>
      <c r="K40" s="314"/>
      <c r="L40" s="314"/>
      <c r="M40" s="314"/>
      <c r="N40" s="314"/>
      <c r="O40" s="314"/>
      <c r="P40" s="47"/>
      <c r="Q40" s="46"/>
      <c r="R40" s="46"/>
      <c r="S40" s="46"/>
      <c r="T40" s="46"/>
      <c r="U40" s="46"/>
      <c r="V40" s="46"/>
      <c r="W40" s="46"/>
      <c r="X40" s="46"/>
      <c r="Y40" s="46"/>
    </row>
    <row r="41" spans="1:25" s="150" customFormat="1" outlineLevel="1" x14ac:dyDescent="0.25">
      <c r="A41" s="293"/>
      <c r="B41" s="324"/>
      <c r="C41" s="314"/>
      <c r="D41" s="314"/>
      <c r="E41" s="314"/>
      <c r="F41" s="314"/>
      <c r="G41" s="314"/>
      <c r="H41" s="314"/>
      <c r="I41" s="314"/>
      <c r="J41" s="314"/>
      <c r="K41" s="314"/>
      <c r="L41" s="314"/>
      <c r="M41" s="314"/>
      <c r="N41" s="314"/>
      <c r="O41" s="314"/>
      <c r="P41" s="47"/>
      <c r="Q41" s="46"/>
      <c r="R41" s="46"/>
      <c r="S41" s="46"/>
      <c r="T41" s="46"/>
      <c r="U41" s="46"/>
      <c r="V41" s="46"/>
      <c r="W41" s="46"/>
      <c r="X41" s="46"/>
      <c r="Y41" s="46"/>
    </row>
    <row r="42" spans="1:25" s="150" customFormat="1" outlineLevel="1" x14ac:dyDescent="0.25">
      <c r="A42" s="293"/>
      <c r="B42" s="325"/>
      <c r="C42" s="314"/>
      <c r="D42" s="314"/>
      <c r="E42" s="314"/>
      <c r="F42" s="314"/>
      <c r="G42" s="314"/>
      <c r="H42" s="314"/>
      <c r="I42" s="314"/>
      <c r="J42" s="314"/>
      <c r="K42" s="314"/>
      <c r="L42" s="314"/>
      <c r="M42" s="314"/>
      <c r="N42" s="314"/>
      <c r="O42" s="314"/>
      <c r="P42" s="47"/>
      <c r="Q42" s="46"/>
      <c r="R42" s="46"/>
      <c r="S42" s="46"/>
      <c r="T42" s="46"/>
      <c r="U42" s="46"/>
      <c r="V42" s="46"/>
      <c r="W42" s="46"/>
      <c r="X42" s="46"/>
      <c r="Y42" s="46"/>
    </row>
    <row r="43" spans="1:25" s="150" customFormat="1" ht="6.75" customHeight="1" outlineLevel="1" x14ac:dyDescent="0.25">
      <c r="A43" s="293"/>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9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3"/>
      <c r="B45" s="352" t="s">
        <v>37</v>
      </c>
      <c r="C45" s="313" t="s">
        <v>945</v>
      </c>
      <c r="D45" s="314"/>
      <c r="E45" s="314"/>
      <c r="F45" s="314"/>
      <c r="G45" s="314"/>
      <c r="H45" s="314"/>
      <c r="I45" s="314"/>
      <c r="J45" s="314"/>
      <c r="K45" s="314"/>
      <c r="L45" s="314"/>
      <c r="M45" s="314"/>
      <c r="N45" s="314"/>
      <c r="O45" s="314"/>
      <c r="P45" s="47"/>
      <c r="Q45" s="46"/>
      <c r="R45" s="46"/>
      <c r="S45" s="46"/>
      <c r="T45" s="46"/>
      <c r="U45" s="46"/>
      <c r="V45" s="46"/>
      <c r="W45" s="46"/>
      <c r="X45" s="46"/>
      <c r="Y45" s="46"/>
    </row>
    <row r="46" spans="1:25" s="150" customFormat="1" outlineLevel="1" x14ac:dyDescent="0.25">
      <c r="A46" s="293"/>
      <c r="B46" s="353"/>
      <c r="C46" s="313"/>
      <c r="D46" s="314"/>
      <c r="E46" s="314"/>
      <c r="F46" s="314"/>
      <c r="G46" s="314"/>
      <c r="H46" s="314"/>
      <c r="I46" s="314"/>
      <c r="J46" s="314"/>
      <c r="K46" s="314"/>
      <c r="L46" s="314"/>
      <c r="M46" s="314"/>
      <c r="N46" s="314"/>
      <c r="O46" s="314"/>
      <c r="P46" s="47"/>
      <c r="Q46" s="46"/>
      <c r="R46" s="46"/>
      <c r="S46" s="46"/>
      <c r="T46" s="46"/>
      <c r="U46" s="46"/>
      <c r="V46" s="46"/>
      <c r="W46" s="46"/>
      <c r="X46" s="46"/>
      <c r="Y46" s="46"/>
    </row>
    <row r="47" spans="1:25" s="150" customFormat="1" outlineLevel="1" x14ac:dyDescent="0.25">
      <c r="A47" s="293"/>
      <c r="B47" s="353"/>
      <c r="C47" s="313"/>
      <c r="D47" s="314"/>
      <c r="E47" s="314"/>
      <c r="F47" s="314"/>
      <c r="G47" s="314"/>
      <c r="H47" s="314"/>
      <c r="I47" s="314"/>
      <c r="J47" s="314"/>
      <c r="K47" s="314"/>
      <c r="L47" s="314"/>
      <c r="M47" s="314"/>
      <c r="N47" s="314"/>
      <c r="O47" s="314"/>
      <c r="P47" s="47"/>
      <c r="Q47" s="46"/>
      <c r="R47" s="46"/>
      <c r="S47" s="46"/>
      <c r="T47" s="46"/>
      <c r="U47" s="46"/>
      <c r="V47" s="46"/>
      <c r="W47" s="46"/>
      <c r="X47" s="46"/>
      <c r="Y47" s="46"/>
    </row>
    <row r="48" spans="1:25" s="150" customFormat="1" outlineLevel="1" x14ac:dyDescent="0.25">
      <c r="A48" s="293"/>
      <c r="B48" s="353"/>
      <c r="C48" s="313"/>
      <c r="D48" s="314"/>
      <c r="E48" s="314"/>
      <c r="F48" s="314"/>
      <c r="G48" s="314"/>
      <c r="H48" s="314"/>
      <c r="I48" s="314"/>
      <c r="J48" s="314"/>
      <c r="K48" s="314"/>
      <c r="L48" s="314"/>
      <c r="M48" s="314"/>
      <c r="N48" s="314"/>
      <c r="O48" s="314"/>
      <c r="P48" s="47"/>
      <c r="Q48" s="46"/>
      <c r="R48" s="46"/>
      <c r="S48" s="46"/>
      <c r="T48" s="46"/>
      <c r="U48" s="46"/>
      <c r="V48" s="46"/>
      <c r="W48" s="46"/>
      <c r="X48" s="46"/>
      <c r="Y48" s="46"/>
    </row>
    <row r="49" spans="1:27" s="150" customFormat="1" outlineLevel="1" x14ac:dyDescent="0.25">
      <c r="A49" s="293"/>
      <c r="B49" s="353"/>
      <c r="C49" s="313"/>
      <c r="D49" s="314"/>
      <c r="E49" s="314"/>
      <c r="F49" s="314"/>
      <c r="G49" s="314"/>
      <c r="H49" s="314"/>
      <c r="I49" s="314"/>
      <c r="J49" s="314"/>
      <c r="K49" s="314"/>
      <c r="L49" s="314"/>
      <c r="M49" s="314"/>
      <c r="N49" s="314"/>
      <c r="O49" s="314"/>
      <c r="P49" s="47"/>
      <c r="Q49" s="46"/>
      <c r="R49" s="46"/>
      <c r="S49" s="46"/>
      <c r="T49" s="46"/>
      <c r="U49" s="46"/>
      <c r="V49" s="46"/>
      <c r="W49" s="46"/>
      <c r="X49" s="46"/>
      <c r="Y49" s="46"/>
    </row>
    <row r="50" spans="1:27" s="150" customFormat="1" outlineLevel="1" x14ac:dyDescent="0.25">
      <c r="A50" s="293"/>
      <c r="B50" s="111"/>
      <c r="C50" s="313"/>
      <c r="D50" s="314"/>
      <c r="E50" s="314"/>
      <c r="F50" s="314"/>
      <c r="G50" s="314"/>
      <c r="H50" s="314"/>
      <c r="I50" s="314"/>
      <c r="J50" s="314"/>
      <c r="K50" s="314"/>
      <c r="L50" s="314"/>
      <c r="M50" s="314"/>
      <c r="N50" s="314"/>
      <c r="O50" s="314"/>
      <c r="P50" s="47"/>
      <c r="Q50" s="46"/>
      <c r="R50" s="46"/>
      <c r="S50" s="46"/>
      <c r="T50" s="46"/>
      <c r="U50" s="46"/>
      <c r="V50" s="46"/>
      <c r="W50" s="46"/>
      <c r="X50" s="46"/>
      <c r="Y50" s="46"/>
    </row>
    <row r="51" spans="1:27" s="150" customFormat="1" outlineLevel="1" x14ac:dyDescent="0.25">
      <c r="A51" s="293"/>
      <c r="B51" s="112" t="str">
        <f>Notes!B12</f>
        <v>Note 5</v>
      </c>
      <c r="C51" s="313"/>
      <c r="D51" s="314"/>
      <c r="E51" s="314"/>
      <c r="F51" s="314"/>
      <c r="G51" s="314"/>
      <c r="H51" s="314"/>
      <c r="I51" s="314"/>
      <c r="J51" s="314"/>
      <c r="K51" s="314"/>
      <c r="L51" s="314"/>
      <c r="M51" s="314"/>
      <c r="N51" s="314"/>
      <c r="O51" s="314"/>
      <c r="P51" s="47"/>
      <c r="Q51" s="46"/>
      <c r="R51" s="46"/>
      <c r="S51" s="46"/>
      <c r="T51" s="46"/>
      <c r="U51" s="46"/>
      <c r="V51" s="46"/>
      <c r="W51" s="46"/>
      <c r="X51" s="46"/>
      <c r="Y51" s="46"/>
    </row>
    <row r="52" spans="1:27" s="150" customFormat="1" outlineLevel="1" x14ac:dyDescent="0.25">
      <c r="A52" s="293"/>
      <c r="B52" s="113"/>
      <c r="C52" s="313"/>
      <c r="D52" s="314"/>
      <c r="E52" s="314"/>
      <c r="F52" s="314"/>
      <c r="G52" s="314"/>
      <c r="H52" s="314"/>
      <c r="I52" s="314"/>
      <c r="J52" s="314"/>
      <c r="K52" s="314"/>
      <c r="L52" s="314"/>
      <c r="M52" s="314"/>
      <c r="N52" s="314"/>
      <c r="O52" s="314"/>
      <c r="P52" s="47"/>
      <c r="Q52" s="46"/>
      <c r="R52" s="55"/>
      <c r="S52" s="55"/>
      <c r="T52" s="55"/>
      <c r="U52" s="55"/>
      <c r="V52" s="55"/>
      <c r="W52" s="55"/>
      <c r="X52" s="55"/>
      <c r="Y52" s="55"/>
      <c r="Z52" s="152"/>
      <c r="AA52" s="152"/>
    </row>
    <row r="53" spans="1:27" s="150" customFormat="1" ht="6" customHeight="1" outlineLevel="1" x14ac:dyDescent="0.25">
      <c r="A53" s="293"/>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9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3"/>
      <c r="B55" s="104" t="s">
        <v>43</v>
      </c>
      <c r="C55" s="313" t="s">
        <v>941</v>
      </c>
      <c r="D55" s="314"/>
      <c r="E55" s="314"/>
      <c r="F55" s="314"/>
      <c r="G55" s="314"/>
      <c r="H55" s="314"/>
      <c r="I55" s="314"/>
      <c r="J55" s="314"/>
      <c r="K55" s="314"/>
      <c r="L55" s="314"/>
      <c r="M55" s="314"/>
      <c r="N55" s="314"/>
      <c r="O55" s="314"/>
      <c r="P55" s="47"/>
      <c r="Q55" s="46"/>
      <c r="R55" s="46"/>
      <c r="S55" s="46"/>
      <c r="T55" s="46"/>
      <c r="U55" s="46"/>
      <c r="V55" s="46"/>
      <c r="W55" s="46"/>
      <c r="X55" s="46"/>
      <c r="Y55" s="46"/>
    </row>
    <row r="56" spans="1:27" s="150" customFormat="1" ht="6" customHeight="1" outlineLevel="1" x14ac:dyDescent="0.25">
      <c r="A56" s="293"/>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93"/>
      <c r="B57" s="352" t="s">
        <v>108</v>
      </c>
      <c r="C57" s="313" t="s">
        <v>942</v>
      </c>
      <c r="D57" s="314"/>
      <c r="E57" s="314"/>
      <c r="F57" s="314"/>
      <c r="G57" s="314"/>
      <c r="H57" s="314"/>
      <c r="I57" s="314"/>
      <c r="J57" s="314"/>
      <c r="K57" s="314"/>
      <c r="L57" s="314"/>
      <c r="M57" s="314"/>
      <c r="N57" s="314"/>
      <c r="O57" s="314"/>
      <c r="P57" s="47"/>
      <c r="Q57" s="46"/>
      <c r="R57" s="46"/>
      <c r="S57" s="46"/>
      <c r="T57" s="46"/>
      <c r="U57" s="46"/>
      <c r="V57" s="46"/>
      <c r="W57" s="46"/>
      <c r="X57" s="46"/>
      <c r="Y57" s="46"/>
    </row>
    <row r="58" spans="1:27" s="150" customFormat="1" outlineLevel="1" x14ac:dyDescent="0.25">
      <c r="A58" s="293"/>
      <c r="B58" s="353"/>
      <c r="C58" s="313"/>
      <c r="D58" s="314"/>
      <c r="E58" s="314"/>
      <c r="F58" s="314"/>
      <c r="G58" s="314"/>
      <c r="H58" s="314"/>
      <c r="I58" s="314"/>
      <c r="J58" s="314"/>
      <c r="K58" s="314"/>
      <c r="L58" s="314"/>
      <c r="M58" s="314"/>
      <c r="N58" s="314"/>
      <c r="O58" s="314"/>
      <c r="P58" s="47"/>
      <c r="Q58" s="46"/>
      <c r="R58" s="46"/>
      <c r="S58" s="46"/>
      <c r="T58" s="46"/>
      <c r="U58" s="46"/>
      <c r="V58" s="46"/>
      <c r="W58" s="46"/>
      <c r="X58" s="46"/>
      <c r="Y58" s="46"/>
    </row>
    <row r="59" spans="1:27" s="150" customFormat="1" outlineLevel="1" x14ac:dyDescent="0.25">
      <c r="A59" s="293"/>
      <c r="B59" s="353"/>
      <c r="C59" s="313"/>
      <c r="D59" s="314"/>
      <c r="E59" s="314"/>
      <c r="F59" s="314"/>
      <c r="G59" s="314"/>
      <c r="H59" s="314"/>
      <c r="I59" s="314"/>
      <c r="J59" s="314"/>
      <c r="K59" s="314"/>
      <c r="L59" s="314"/>
      <c r="M59" s="314"/>
      <c r="N59" s="314"/>
      <c r="O59" s="314"/>
      <c r="P59" s="47"/>
      <c r="Q59" s="46"/>
      <c r="R59" s="46"/>
      <c r="S59" s="46"/>
      <c r="T59" s="46"/>
      <c r="U59" s="46"/>
      <c r="V59" s="46"/>
      <c r="W59" s="46"/>
      <c r="X59" s="46"/>
      <c r="Y59" s="46"/>
    </row>
    <row r="60" spans="1:27" s="150" customFormat="1" outlineLevel="1" x14ac:dyDescent="0.25">
      <c r="A60" s="293"/>
      <c r="B60" s="353"/>
      <c r="C60" s="313"/>
      <c r="D60" s="314"/>
      <c r="E60" s="314"/>
      <c r="F60" s="314"/>
      <c r="G60" s="314"/>
      <c r="H60" s="314"/>
      <c r="I60" s="314"/>
      <c r="J60" s="314"/>
      <c r="K60" s="314"/>
      <c r="L60" s="314"/>
      <c r="M60" s="314"/>
      <c r="N60" s="314"/>
      <c r="O60" s="314"/>
      <c r="P60" s="47"/>
      <c r="Q60" s="46"/>
      <c r="R60" s="46"/>
      <c r="S60" s="46"/>
      <c r="T60" s="46"/>
      <c r="U60" s="46"/>
      <c r="V60" s="46"/>
      <c r="W60" s="46"/>
      <c r="X60" s="46"/>
      <c r="Y60" s="46"/>
    </row>
    <row r="61" spans="1:27" s="150" customFormat="1" outlineLevel="1" x14ac:dyDescent="0.25">
      <c r="A61" s="293"/>
      <c r="B61" s="353"/>
      <c r="C61" s="313"/>
      <c r="D61" s="314"/>
      <c r="E61" s="314"/>
      <c r="F61" s="314"/>
      <c r="G61" s="314"/>
      <c r="H61" s="314"/>
      <c r="I61" s="314"/>
      <c r="J61" s="314"/>
      <c r="K61" s="314"/>
      <c r="L61" s="314"/>
      <c r="M61" s="314"/>
      <c r="N61" s="314"/>
      <c r="O61" s="314"/>
      <c r="P61" s="47"/>
      <c r="Q61" s="46"/>
      <c r="R61" s="46"/>
      <c r="S61" s="46"/>
      <c r="T61" s="46"/>
      <c r="U61" s="46"/>
      <c r="V61" s="46"/>
      <c r="W61" s="46"/>
      <c r="X61" s="46"/>
      <c r="Y61" s="46"/>
    </row>
    <row r="62" spans="1:27" s="150" customFormat="1" outlineLevel="1" x14ac:dyDescent="0.25">
      <c r="A62" s="293"/>
      <c r="B62" s="353"/>
      <c r="C62" s="313"/>
      <c r="D62" s="314"/>
      <c r="E62" s="314"/>
      <c r="F62" s="314"/>
      <c r="G62" s="314"/>
      <c r="H62" s="314"/>
      <c r="I62" s="314"/>
      <c r="J62" s="314"/>
      <c r="K62" s="314"/>
      <c r="L62" s="314"/>
      <c r="M62" s="314"/>
      <c r="N62" s="314"/>
      <c r="O62" s="314"/>
      <c r="P62" s="47"/>
      <c r="Q62" s="46"/>
      <c r="R62" s="46"/>
      <c r="S62" s="46"/>
      <c r="T62" s="46"/>
      <c r="U62" s="46"/>
      <c r="V62" s="46"/>
      <c r="W62" s="46"/>
      <c r="X62" s="46"/>
      <c r="Y62" s="46"/>
    </row>
    <row r="63" spans="1:27" s="150" customFormat="1" outlineLevel="1" x14ac:dyDescent="0.25">
      <c r="A63" s="293"/>
      <c r="B63" s="353"/>
      <c r="C63" s="313"/>
      <c r="D63" s="314"/>
      <c r="E63" s="314"/>
      <c r="F63" s="314"/>
      <c r="G63" s="314"/>
      <c r="H63" s="314"/>
      <c r="I63" s="314"/>
      <c r="J63" s="314"/>
      <c r="K63" s="314"/>
      <c r="L63" s="314"/>
      <c r="M63" s="314"/>
      <c r="N63" s="314"/>
      <c r="O63" s="314"/>
      <c r="P63" s="47"/>
      <c r="Q63" s="46"/>
      <c r="R63" s="46"/>
      <c r="S63" s="46"/>
      <c r="T63" s="46"/>
      <c r="U63" s="46"/>
      <c r="V63" s="46"/>
      <c r="W63" s="46"/>
      <c r="X63" s="46"/>
      <c r="Y63" s="46"/>
    </row>
    <row r="64" spans="1:27" s="150" customFormat="1" outlineLevel="1" x14ac:dyDescent="0.25">
      <c r="A64" s="293"/>
      <c r="B64" s="354"/>
      <c r="C64" s="313"/>
      <c r="D64" s="314"/>
      <c r="E64" s="314"/>
      <c r="F64" s="314"/>
      <c r="G64" s="314"/>
      <c r="H64" s="314"/>
      <c r="I64" s="314"/>
      <c r="J64" s="314"/>
      <c r="K64" s="314"/>
      <c r="L64" s="314"/>
      <c r="M64" s="314"/>
      <c r="N64" s="314"/>
      <c r="O64" s="314"/>
      <c r="P64" s="47"/>
      <c r="Q64" s="46"/>
      <c r="R64" s="46"/>
      <c r="S64" s="46"/>
      <c r="T64" s="46"/>
      <c r="U64" s="46"/>
      <c r="V64" s="46"/>
      <c r="W64" s="46"/>
      <c r="X64" s="46"/>
      <c r="Y64" s="46"/>
    </row>
    <row r="65" spans="1:25" s="150" customFormat="1" ht="6" customHeight="1" outlineLevel="1" x14ac:dyDescent="0.25">
      <c r="A65" s="293"/>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9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3"/>
      <c r="B67" s="335" t="s">
        <v>63</v>
      </c>
      <c r="C67" s="313" t="s">
        <v>919</v>
      </c>
      <c r="D67" s="314"/>
      <c r="E67" s="314"/>
      <c r="F67" s="314"/>
      <c r="G67" s="314"/>
      <c r="H67" s="314"/>
      <c r="I67" s="314"/>
      <c r="J67" s="314"/>
      <c r="K67" s="314"/>
      <c r="L67" s="314"/>
      <c r="M67" s="314"/>
      <c r="N67" s="314"/>
      <c r="O67" s="314"/>
      <c r="P67" s="47"/>
      <c r="Q67" s="46"/>
      <c r="R67" s="46"/>
      <c r="S67" s="46"/>
      <c r="T67" s="46"/>
      <c r="U67" s="46"/>
      <c r="V67" s="46"/>
      <c r="W67" s="46"/>
      <c r="X67" s="46"/>
      <c r="Y67" s="46"/>
    </row>
    <row r="68" spans="1:25" s="150" customFormat="1" outlineLevel="1" x14ac:dyDescent="0.25">
      <c r="A68" s="293"/>
      <c r="B68" s="324"/>
      <c r="C68" s="313"/>
      <c r="D68" s="314"/>
      <c r="E68" s="314"/>
      <c r="F68" s="314"/>
      <c r="G68" s="314"/>
      <c r="H68" s="314"/>
      <c r="I68" s="314"/>
      <c r="J68" s="314"/>
      <c r="K68" s="314"/>
      <c r="L68" s="314"/>
      <c r="M68" s="314"/>
      <c r="N68" s="314"/>
      <c r="O68" s="314"/>
      <c r="P68" s="47"/>
      <c r="Q68" s="46"/>
      <c r="R68" s="46"/>
      <c r="S68" s="46"/>
      <c r="T68" s="46"/>
      <c r="U68" s="46"/>
      <c r="V68" s="46"/>
      <c r="W68" s="46"/>
      <c r="X68" s="46"/>
      <c r="Y68" s="46"/>
    </row>
    <row r="69" spans="1:25" s="150" customFormat="1" outlineLevel="1" x14ac:dyDescent="0.25">
      <c r="A69" s="293"/>
      <c r="B69" s="324"/>
      <c r="C69" s="313"/>
      <c r="D69" s="314"/>
      <c r="E69" s="314"/>
      <c r="F69" s="314"/>
      <c r="G69" s="314"/>
      <c r="H69" s="314"/>
      <c r="I69" s="314"/>
      <c r="J69" s="314"/>
      <c r="K69" s="314"/>
      <c r="L69" s="314"/>
      <c r="M69" s="314"/>
      <c r="N69" s="314"/>
      <c r="O69" s="314"/>
      <c r="P69" s="47"/>
      <c r="Q69" s="46"/>
      <c r="R69" s="46"/>
      <c r="S69" s="46"/>
      <c r="T69" s="46"/>
      <c r="U69" s="46"/>
      <c r="V69" s="46"/>
      <c r="W69" s="46"/>
      <c r="X69" s="46"/>
      <c r="Y69" s="46"/>
    </row>
    <row r="70" spans="1:25" s="150" customFormat="1" outlineLevel="1" x14ac:dyDescent="0.25">
      <c r="A70" s="293"/>
      <c r="B70" s="325"/>
      <c r="C70" s="313"/>
      <c r="D70" s="314"/>
      <c r="E70" s="314"/>
      <c r="F70" s="314"/>
      <c r="G70" s="314"/>
      <c r="H70" s="314"/>
      <c r="I70" s="314"/>
      <c r="J70" s="314"/>
      <c r="K70" s="314"/>
      <c r="L70" s="314"/>
      <c r="M70" s="314"/>
      <c r="N70" s="314"/>
      <c r="O70" s="314"/>
      <c r="P70" s="47"/>
      <c r="Q70" s="46"/>
      <c r="R70" s="46"/>
      <c r="S70" s="46"/>
      <c r="T70" s="46"/>
      <c r="U70" s="46"/>
      <c r="V70" s="46"/>
      <c r="W70" s="46"/>
      <c r="X70" s="46"/>
      <c r="Y70" s="46"/>
    </row>
    <row r="71" spans="1:25" s="150" customFormat="1" ht="6" customHeight="1" outlineLevel="1" x14ac:dyDescent="0.25">
      <c r="A71" s="293"/>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29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3"/>
      <c r="B73" s="335" t="s">
        <v>64</v>
      </c>
      <c r="C73" s="313" t="s">
        <v>943</v>
      </c>
      <c r="D73" s="314"/>
      <c r="E73" s="314"/>
      <c r="F73" s="314"/>
      <c r="G73" s="314"/>
      <c r="H73" s="314"/>
      <c r="I73" s="314"/>
      <c r="J73" s="314"/>
      <c r="K73" s="314"/>
      <c r="L73" s="314"/>
      <c r="M73" s="314"/>
      <c r="N73" s="314"/>
      <c r="O73" s="314"/>
      <c r="P73" s="47"/>
      <c r="Q73" s="46"/>
      <c r="R73" s="46"/>
      <c r="S73" s="46"/>
      <c r="T73" s="46"/>
      <c r="U73" s="46"/>
      <c r="V73" s="46"/>
      <c r="W73" s="46"/>
      <c r="X73" s="46"/>
      <c r="Y73" s="46"/>
    </row>
    <row r="74" spans="1:25" s="150" customFormat="1" outlineLevel="1" x14ac:dyDescent="0.25">
      <c r="A74" s="293"/>
      <c r="B74" s="324"/>
      <c r="C74" s="313"/>
      <c r="D74" s="314"/>
      <c r="E74" s="314"/>
      <c r="F74" s="314"/>
      <c r="G74" s="314"/>
      <c r="H74" s="314"/>
      <c r="I74" s="314"/>
      <c r="J74" s="314"/>
      <c r="K74" s="314"/>
      <c r="L74" s="314"/>
      <c r="M74" s="314"/>
      <c r="N74" s="314"/>
      <c r="O74" s="314"/>
      <c r="P74" s="47"/>
      <c r="Q74" s="46"/>
      <c r="R74" s="46"/>
      <c r="S74" s="46"/>
      <c r="T74" s="46"/>
      <c r="U74" s="46"/>
      <c r="V74" s="46"/>
      <c r="W74" s="46"/>
      <c r="X74" s="46"/>
      <c r="Y74" s="46"/>
    </row>
    <row r="75" spans="1:25" s="150" customFormat="1" outlineLevel="1" x14ac:dyDescent="0.25">
      <c r="A75" s="293"/>
      <c r="B75" s="324"/>
      <c r="C75" s="313"/>
      <c r="D75" s="314"/>
      <c r="E75" s="314"/>
      <c r="F75" s="314"/>
      <c r="G75" s="314"/>
      <c r="H75" s="314"/>
      <c r="I75" s="314"/>
      <c r="J75" s="314"/>
      <c r="K75" s="314"/>
      <c r="L75" s="314"/>
      <c r="M75" s="314"/>
      <c r="N75" s="314"/>
      <c r="O75" s="314"/>
      <c r="P75" s="47"/>
      <c r="Q75" s="46"/>
      <c r="R75" s="46"/>
      <c r="S75" s="46"/>
      <c r="T75" s="46"/>
      <c r="U75" s="46"/>
      <c r="V75" s="46"/>
      <c r="W75" s="46"/>
      <c r="X75" s="46"/>
      <c r="Y75" s="46"/>
    </row>
    <row r="76" spans="1:25" s="150" customFormat="1" outlineLevel="1" x14ac:dyDescent="0.25">
      <c r="A76" s="293"/>
      <c r="B76" s="325"/>
      <c r="C76" s="313"/>
      <c r="D76" s="314"/>
      <c r="E76" s="314"/>
      <c r="F76" s="314"/>
      <c r="G76" s="314"/>
      <c r="H76" s="314"/>
      <c r="I76" s="314"/>
      <c r="J76" s="314"/>
      <c r="K76" s="314"/>
      <c r="L76" s="314"/>
      <c r="M76" s="314"/>
      <c r="N76" s="314"/>
      <c r="O76" s="314"/>
      <c r="P76" s="47"/>
      <c r="Q76" s="46"/>
      <c r="R76" s="46"/>
      <c r="S76" s="46"/>
      <c r="T76" s="46"/>
      <c r="U76" s="46"/>
      <c r="V76" s="46"/>
      <c r="W76" s="46"/>
      <c r="X76" s="46"/>
      <c r="Y76" s="46"/>
    </row>
    <row r="77" spans="1:25" s="150" customFormat="1" ht="6" customHeight="1" outlineLevel="1" x14ac:dyDescent="0.25">
      <c r="A77" s="293"/>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9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3"/>
      <c r="B79" s="335" t="s">
        <v>34</v>
      </c>
      <c r="C79" s="314" t="s">
        <v>920</v>
      </c>
      <c r="D79" s="314"/>
      <c r="E79" s="314"/>
      <c r="F79" s="314"/>
      <c r="G79" s="314"/>
      <c r="H79" s="314"/>
      <c r="I79" s="314"/>
      <c r="J79" s="314"/>
      <c r="K79" s="314"/>
      <c r="L79" s="314"/>
      <c r="M79" s="314"/>
      <c r="N79" s="314"/>
      <c r="O79" s="314"/>
      <c r="P79" s="47"/>
      <c r="Q79" s="46"/>
      <c r="R79" s="46"/>
      <c r="S79" s="46"/>
      <c r="T79" s="46"/>
      <c r="U79" s="46"/>
      <c r="V79" s="46"/>
      <c r="W79" s="46"/>
      <c r="X79" s="46"/>
      <c r="Y79" s="46"/>
    </row>
    <row r="80" spans="1:25" s="150" customFormat="1" outlineLevel="1" x14ac:dyDescent="0.25">
      <c r="A80" s="293"/>
      <c r="B80" s="324"/>
      <c r="C80" s="314"/>
      <c r="D80" s="314"/>
      <c r="E80" s="314"/>
      <c r="F80" s="314"/>
      <c r="G80" s="314"/>
      <c r="H80" s="314"/>
      <c r="I80" s="314"/>
      <c r="J80" s="314"/>
      <c r="K80" s="314"/>
      <c r="L80" s="314"/>
      <c r="M80" s="314"/>
      <c r="N80" s="314"/>
      <c r="O80" s="314"/>
      <c r="P80" s="47"/>
      <c r="Q80" s="46"/>
      <c r="R80" s="46"/>
      <c r="S80" s="46"/>
      <c r="T80" s="46"/>
      <c r="U80" s="46"/>
      <c r="V80" s="46"/>
      <c r="W80" s="46"/>
      <c r="X80" s="46"/>
      <c r="Y80" s="46"/>
    </row>
    <row r="81" spans="1:25" s="150" customFormat="1" outlineLevel="1" x14ac:dyDescent="0.25">
      <c r="A81" s="293"/>
      <c r="B81" s="324"/>
      <c r="C81" s="314"/>
      <c r="D81" s="314"/>
      <c r="E81" s="314"/>
      <c r="F81" s="314"/>
      <c r="G81" s="314"/>
      <c r="H81" s="314"/>
      <c r="I81" s="314"/>
      <c r="J81" s="314"/>
      <c r="K81" s="314"/>
      <c r="L81" s="314"/>
      <c r="M81" s="314"/>
      <c r="N81" s="314"/>
      <c r="O81" s="314"/>
      <c r="P81" s="47"/>
      <c r="Q81" s="46"/>
      <c r="R81" s="46"/>
      <c r="S81" s="46"/>
      <c r="T81" s="46"/>
      <c r="U81" s="46"/>
      <c r="V81" s="46"/>
      <c r="W81" s="46"/>
      <c r="X81" s="46"/>
      <c r="Y81" s="46"/>
    </row>
    <row r="82" spans="1:25" s="150" customFormat="1" outlineLevel="1" x14ac:dyDescent="0.25">
      <c r="A82" s="293"/>
      <c r="B82" s="115"/>
      <c r="C82" s="314"/>
      <c r="D82" s="314"/>
      <c r="E82" s="314"/>
      <c r="F82" s="314"/>
      <c r="G82" s="314"/>
      <c r="H82" s="314"/>
      <c r="I82" s="314"/>
      <c r="J82" s="314"/>
      <c r="K82" s="314"/>
      <c r="L82" s="314"/>
      <c r="M82" s="314"/>
      <c r="N82" s="314"/>
      <c r="O82" s="314"/>
      <c r="P82" s="47"/>
      <c r="Q82" s="46"/>
      <c r="R82" s="46"/>
      <c r="S82" s="46"/>
      <c r="T82" s="46"/>
      <c r="U82" s="46"/>
      <c r="V82" s="46"/>
      <c r="W82" s="46"/>
      <c r="X82" s="46"/>
      <c r="Y82" s="46"/>
    </row>
    <row r="83" spans="1:25" s="150" customFormat="1" outlineLevel="1" x14ac:dyDescent="0.25">
      <c r="A83" s="293"/>
      <c r="B83" s="116" t="str">
        <f>Notes!B14</f>
        <v>Note 6</v>
      </c>
      <c r="C83" s="314"/>
      <c r="D83" s="314"/>
      <c r="E83" s="314"/>
      <c r="F83" s="314"/>
      <c r="G83" s="314"/>
      <c r="H83" s="314"/>
      <c r="I83" s="314"/>
      <c r="J83" s="314"/>
      <c r="K83" s="314"/>
      <c r="L83" s="314"/>
      <c r="M83" s="314"/>
      <c r="N83" s="314"/>
      <c r="O83" s="314"/>
      <c r="P83" s="47"/>
      <c r="Q83" s="46"/>
      <c r="R83" s="46"/>
      <c r="S83" s="46"/>
      <c r="T83" s="46"/>
      <c r="U83" s="46"/>
      <c r="V83" s="46"/>
      <c r="W83" s="46"/>
      <c r="X83" s="46"/>
      <c r="Y83" s="46"/>
    </row>
    <row r="84" spans="1:25" s="150" customFormat="1" ht="10.5" customHeight="1" outlineLevel="1" x14ac:dyDescent="0.25">
      <c r="A84" s="293"/>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9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3"/>
      <c r="B86" s="103" t="s">
        <v>6</v>
      </c>
      <c r="C86" s="301" t="s">
        <v>38</v>
      </c>
      <c r="D86" s="301"/>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93"/>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94"/>
      <c r="B88" s="118" t="s">
        <v>44</v>
      </c>
      <c r="C88" s="340"/>
      <c r="D88" s="341"/>
      <c r="E88" s="341"/>
      <c r="F88" s="341"/>
      <c r="G88" s="341"/>
      <c r="H88" s="341"/>
      <c r="I88" s="341"/>
      <c r="J88" s="341"/>
      <c r="K88" s="341"/>
      <c r="L88" s="341"/>
      <c r="M88" s="341"/>
      <c r="N88" s="341"/>
      <c r="O88" s="341"/>
      <c r="P88" s="47"/>
      <c r="Q88" s="46"/>
      <c r="R88" s="46"/>
      <c r="S88" s="46"/>
      <c r="T88" s="46"/>
      <c r="U88" s="46"/>
      <c r="V88" s="46"/>
      <c r="W88" s="46"/>
      <c r="X88" s="46"/>
      <c r="Y88" s="46"/>
    </row>
    <row r="89" spans="1:25" s="150" customFormat="1" ht="6" customHeight="1" outlineLevel="1" x14ac:dyDescent="0.25">
      <c r="A89" s="295"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96"/>
      <c r="B90" s="302" t="s">
        <v>90</v>
      </c>
      <c r="C90" s="302"/>
      <c r="D90" s="302"/>
      <c r="E90" s="302"/>
      <c r="F90" s="302"/>
      <c r="G90" s="357"/>
      <c r="H90" s="301" t="s">
        <v>38</v>
      </c>
      <c r="I90" s="301"/>
      <c r="J90" s="72"/>
      <c r="K90" s="72"/>
      <c r="L90" s="72"/>
      <c r="M90" s="72"/>
      <c r="N90" s="72"/>
      <c r="O90" s="65"/>
      <c r="P90" s="47"/>
      <c r="Q90" s="46"/>
      <c r="R90" s="46"/>
      <c r="S90" s="46"/>
      <c r="T90" s="46"/>
      <c r="U90" s="46"/>
      <c r="V90" s="46"/>
      <c r="W90" s="46"/>
      <c r="X90" s="46"/>
      <c r="Y90" s="46"/>
    </row>
    <row r="91" spans="1:25" s="150" customFormat="1" ht="6" customHeight="1" outlineLevel="1" x14ac:dyDescent="0.25">
      <c r="A91" s="296"/>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71.5" customHeight="1" outlineLevel="1" x14ac:dyDescent="0.25">
      <c r="A92" s="296"/>
      <c r="B92" s="359" t="s">
        <v>158</v>
      </c>
      <c r="C92" s="299" t="s">
        <v>101</v>
      </c>
      <c r="D92" s="300"/>
      <c r="E92" s="313" t="s">
        <v>918</v>
      </c>
      <c r="F92" s="314"/>
      <c r="G92" s="65"/>
      <c r="H92" s="300" t="s">
        <v>173</v>
      </c>
      <c r="I92" s="300"/>
      <c r="J92" s="313" t="s">
        <v>944</v>
      </c>
      <c r="K92" s="314"/>
      <c r="L92" s="314"/>
      <c r="M92" s="314"/>
      <c r="N92" s="314"/>
      <c r="O92" s="314"/>
      <c r="P92" s="47"/>
      <c r="Q92" s="46"/>
      <c r="R92" s="46"/>
      <c r="S92" s="46"/>
      <c r="T92" s="46"/>
      <c r="U92" s="46"/>
      <c r="V92" s="46"/>
      <c r="W92" s="46"/>
      <c r="X92" s="46"/>
      <c r="Y92" s="46"/>
    </row>
    <row r="93" spans="1:25" s="150" customFormat="1" ht="8.25" customHeight="1" outlineLevel="1" x14ac:dyDescent="0.25">
      <c r="A93" s="296"/>
      <c r="B93" s="360"/>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96"/>
      <c r="B94" s="330" t="str">
        <f>Notes!B18</f>
        <v>Note 8</v>
      </c>
      <c r="C94" s="332" t="s">
        <v>169</v>
      </c>
      <c r="D94" s="333"/>
      <c r="E94" s="333"/>
      <c r="F94" s="333"/>
      <c r="G94" s="333"/>
      <c r="H94" s="333"/>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96"/>
      <c r="B95" s="330"/>
      <c r="C95" s="143"/>
      <c r="D95" s="143"/>
      <c r="E95" s="143"/>
      <c r="F95" s="143"/>
      <c r="G95" s="143"/>
      <c r="H95" s="143"/>
      <c r="I95" s="143"/>
      <c r="J95" s="143"/>
      <c r="K95" s="143"/>
      <c r="L95" s="143"/>
      <c r="M95" s="143"/>
      <c r="N95" s="300" t="s">
        <v>172</v>
      </c>
      <c r="O95" s="300"/>
      <c r="P95" s="47"/>
      <c r="Q95" s="46"/>
      <c r="R95" s="46"/>
      <c r="S95" s="46"/>
      <c r="T95" s="46"/>
      <c r="U95" s="46"/>
      <c r="V95" s="46"/>
      <c r="W95" s="46"/>
      <c r="X95" s="46"/>
      <c r="Y95" s="46"/>
    </row>
    <row r="96" spans="1:25" s="150" customFormat="1" ht="45" customHeight="1" outlineLevel="1" x14ac:dyDescent="0.25">
      <c r="A96" s="296"/>
      <c r="B96" s="330"/>
      <c r="C96" s="299" t="s">
        <v>102</v>
      </c>
      <c r="D96" s="300"/>
      <c r="E96" s="307" t="s">
        <v>103</v>
      </c>
      <c r="F96" s="307"/>
      <c r="G96" s="308"/>
      <c r="H96" s="308"/>
      <c r="I96" s="308"/>
      <c r="J96" s="308"/>
      <c r="K96" s="308"/>
      <c r="L96" s="308"/>
      <c r="M96" s="308"/>
      <c r="N96" s="308"/>
      <c r="O96" s="308"/>
      <c r="P96" s="47"/>
      <c r="Q96" s="46"/>
      <c r="R96" s="46"/>
      <c r="S96" s="46"/>
      <c r="T96" s="46"/>
      <c r="U96" s="46"/>
      <c r="V96" s="46"/>
      <c r="W96" s="46"/>
      <c r="X96" s="46"/>
      <c r="Y96" s="46"/>
    </row>
    <row r="97" spans="1:25" s="150" customFormat="1" ht="30" customHeight="1" outlineLevel="1" x14ac:dyDescent="0.25">
      <c r="A97" s="296"/>
      <c r="B97" s="330"/>
      <c r="C97" s="299"/>
      <c r="D97" s="300"/>
      <c r="E97" s="309" t="s">
        <v>104</v>
      </c>
      <c r="F97" s="310"/>
      <c r="G97" s="301"/>
      <c r="H97" s="301"/>
      <c r="I97" s="298"/>
      <c r="J97" s="298"/>
      <c r="K97" s="298"/>
      <c r="L97" s="298"/>
      <c r="M97" s="298"/>
      <c r="N97" s="298"/>
      <c r="O97" s="298"/>
      <c r="P97" s="47"/>
      <c r="Q97" s="46"/>
      <c r="R97" s="46"/>
      <c r="S97" s="46"/>
      <c r="T97" s="46"/>
      <c r="U97" s="46"/>
      <c r="V97" s="46"/>
      <c r="W97" s="46"/>
      <c r="X97" s="46"/>
      <c r="Y97" s="46"/>
    </row>
    <row r="98" spans="1:25" s="150" customFormat="1" ht="45" customHeight="1" outlineLevel="1" x14ac:dyDescent="0.25">
      <c r="A98" s="296"/>
      <c r="B98" s="330"/>
      <c r="C98" s="299"/>
      <c r="D98" s="300"/>
      <c r="E98" s="307" t="s">
        <v>105</v>
      </c>
      <c r="F98" s="307"/>
      <c r="G98" s="315"/>
      <c r="H98" s="315"/>
      <c r="I98" s="308"/>
      <c r="J98" s="308"/>
      <c r="K98" s="308"/>
      <c r="L98" s="308"/>
      <c r="M98" s="308"/>
      <c r="N98" s="308"/>
      <c r="O98" s="308"/>
      <c r="P98" s="47"/>
      <c r="Q98" s="46"/>
      <c r="R98" s="46"/>
      <c r="S98" s="46"/>
      <c r="T98" s="46"/>
      <c r="U98" s="46"/>
      <c r="V98" s="46"/>
      <c r="W98" s="46"/>
      <c r="X98" s="46"/>
      <c r="Y98" s="46"/>
    </row>
    <row r="99" spans="1:25" s="150" customFormat="1" ht="30" customHeight="1" outlineLevel="1" x14ac:dyDescent="0.25">
      <c r="A99" s="296"/>
      <c r="B99" s="330"/>
      <c r="C99" s="299"/>
      <c r="D99" s="300"/>
      <c r="E99" s="309" t="s">
        <v>104</v>
      </c>
      <c r="F99" s="310"/>
      <c r="G99" s="301"/>
      <c r="H99" s="301"/>
      <c r="I99" s="298"/>
      <c r="J99" s="298"/>
      <c r="K99" s="298"/>
      <c r="L99" s="298"/>
      <c r="M99" s="298"/>
      <c r="N99" s="298"/>
      <c r="O99" s="298"/>
      <c r="P99" s="47"/>
      <c r="Q99" s="46"/>
      <c r="R99" s="46"/>
      <c r="S99" s="46"/>
      <c r="T99" s="46"/>
      <c r="U99" s="46"/>
      <c r="V99" s="46"/>
      <c r="W99" s="46"/>
      <c r="X99" s="46"/>
      <c r="Y99" s="46"/>
    </row>
    <row r="100" spans="1:25" s="150" customFormat="1" ht="8.25" customHeight="1" outlineLevel="1" x14ac:dyDescent="0.25">
      <c r="A100" s="296"/>
      <c r="B100" s="330"/>
      <c r="C100" s="143"/>
      <c r="D100" s="143"/>
      <c r="E100" s="143"/>
      <c r="F100" s="143"/>
      <c r="G100" s="143"/>
      <c r="H100" s="143"/>
      <c r="I100" s="143"/>
      <c r="J100" s="143"/>
      <c r="K100" s="143"/>
      <c r="L100" s="143"/>
      <c r="M100" s="143"/>
      <c r="N100" s="298"/>
      <c r="O100" s="298"/>
      <c r="P100" s="47"/>
      <c r="Q100" s="46"/>
      <c r="R100" s="46"/>
      <c r="S100" s="46"/>
      <c r="T100" s="46"/>
      <c r="U100" s="46"/>
      <c r="V100" s="46"/>
      <c r="W100" s="46"/>
      <c r="X100" s="46"/>
      <c r="Y100" s="46"/>
    </row>
    <row r="101" spans="1:25" s="150" customFormat="1" ht="60" customHeight="1" outlineLevel="1" x14ac:dyDescent="0.25">
      <c r="A101" s="296"/>
      <c r="B101" s="330"/>
      <c r="C101" s="299" t="s">
        <v>170</v>
      </c>
      <c r="D101" s="300"/>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96"/>
      <c r="B102" s="330"/>
      <c r="C102" s="302"/>
      <c r="D102" s="302"/>
      <c r="E102" s="302"/>
      <c r="F102" s="302"/>
      <c r="G102" s="302"/>
      <c r="H102" s="302"/>
      <c r="I102" s="302"/>
      <c r="J102" s="302"/>
      <c r="K102" s="302"/>
      <c r="L102" s="302"/>
      <c r="M102" s="302"/>
      <c r="N102" s="302"/>
      <c r="O102" s="302"/>
      <c r="P102" s="47"/>
      <c r="Q102" s="46"/>
      <c r="R102" s="46"/>
      <c r="S102" s="46"/>
      <c r="T102" s="46"/>
      <c r="U102" s="46"/>
      <c r="V102" s="46"/>
      <c r="W102" s="46"/>
      <c r="X102" s="46"/>
      <c r="Y102" s="46"/>
    </row>
    <row r="103" spans="1:25" s="150" customFormat="1" ht="30" customHeight="1" outlineLevel="1" x14ac:dyDescent="0.25">
      <c r="A103" s="296"/>
      <c r="B103" s="330"/>
      <c r="C103" s="143"/>
      <c r="D103" s="143"/>
      <c r="E103" s="143"/>
      <c r="F103" s="143"/>
      <c r="G103" s="143"/>
      <c r="H103" s="143"/>
      <c r="I103" s="143"/>
      <c r="J103" s="143"/>
      <c r="K103" s="143"/>
      <c r="L103" s="143"/>
      <c r="M103" s="143"/>
      <c r="N103" s="300" t="s">
        <v>172</v>
      </c>
      <c r="O103" s="300"/>
      <c r="P103" s="47"/>
      <c r="Q103" s="46"/>
      <c r="R103" s="46"/>
      <c r="S103" s="46"/>
      <c r="T103" s="46"/>
      <c r="U103" s="46"/>
      <c r="V103" s="46"/>
      <c r="W103" s="46"/>
      <c r="X103" s="46"/>
      <c r="Y103" s="46"/>
    </row>
    <row r="104" spans="1:25" s="150" customFormat="1" ht="45" customHeight="1" outlineLevel="1" x14ac:dyDescent="0.25">
      <c r="A104" s="296"/>
      <c r="B104" s="330"/>
      <c r="C104" s="303" t="s">
        <v>106</v>
      </c>
      <c r="D104" s="304"/>
      <c r="E104" s="307" t="s">
        <v>107</v>
      </c>
      <c r="F104" s="307"/>
      <c r="G104" s="308"/>
      <c r="H104" s="308"/>
      <c r="I104" s="308"/>
      <c r="J104" s="308"/>
      <c r="K104" s="308"/>
      <c r="L104" s="308"/>
      <c r="M104" s="308"/>
      <c r="N104" s="308"/>
      <c r="O104" s="308"/>
      <c r="P104" s="47"/>
      <c r="Q104" s="46"/>
      <c r="R104" s="46"/>
      <c r="S104" s="46"/>
      <c r="T104" s="46"/>
      <c r="U104" s="46"/>
      <c r="V104" s="46"/>
      <c r="W104" s="46"/>
      <c r="X104" s="46"/>
      <c r="Y104" s="46"/>
    </row>
    <row r="105" spans="1:25" s="150" customFormat="1" ht="30" customHeight="1" outlineLevel="1" x14ac:dyDescent="0.25">
      <c r="A105" s="296"/>
      <c r="B105" s="330"/>
      <c r="C105" s="305"/>
      <c r="D105" s="306"/>
      <c r="E105" s="309" t="s">
        <v>104</v>
      </c>
      <c r="F105" s="310"/>
      <c r="G105" s="301"/>
      <c r="H105" s="301"/>
      <c r="I105" s="311"/>
      <c r="J105" s="312"/>
      <c r="K105" s="312"/>
      <c r="L105" s="312"/>
      <c r="M105" s="312"/>
      <c r="N105" s="312"/>
      <c r="O105" s="312"/>
      <c r="P105" s="47"/>
      <c r="Q105" s="46"/>
      <c r="R105" s="46"/>
      <c r="S105" s="46"/>
      <c r="T105" s="46"/>
      <c r="U105" s="46"/>
      <c r="V105" s="46"/>
      <c r="W105" s="46"/>
      <c r="X105" s="46"/>
      <c r="Y105" s="46"/>
    </row>
    <row r="106" spans="1:25" s="150" customFormat="1" ht="6" customHeight="1" outlineLevel="1" x14ac:dyDescent="0.25">
      <c r="A106" s="296"/>
      <c r="B106" s="119"/>
      <c r="C106" s="298"/>
      <c r="D106" s="298"/>
      <c r="E106" s="298"/>
      <c r="F106" s="298"/>
      <c r="G106" s="298"/>
      <c r="H106" s="298"/>
      <c r="I106" s="298"/>
      <c r="J106" s="298"/>
      <c r="K106" s="298"/>
      <c r="L106" s="298"/>
      <c r="M106" s="298"/>
      <c r="N106" s="298"/>
      <c r="O106" s="298"/>
      <c r="P106" s="47"/>
      <c r="Q106" s="46"/>
      <c r="R106" s="46"/>
      <c r="S106" s="46"/>
      <c r="T106" s="46"/>
      <c r="U106" s="46"/>
      <c r="V106" s="46"/>
      <c r="W106" s="46"/>
      <c r="X106" s="46"/>
      <c r="Y106" s="46"/>
    </row>
    <row r="107" spans="1:25" s="150" customFormat="1" ht="25.5" customHeight="1" outlineLevel="1" x14ac:dyDescent="0.25">
      <c r="A107" s="296"/>
      <c r="B107" s="330" t="str">
        <f>Notes!B20</f>
        <v>Note 9</v>
      </c>
      <c r="C107" s="332" t="s">
        <v>178</v>
      </c>
      <c r="D107" s="333"/>
      <c r="E107" s="333"/>
      <c r="F107" s="333"/>
      <c r="G107" s="333"/>
      <c r="H107" s="333"/>
      <c r="I107" s="334"/>
      <c r="J107" s="298"/>
      <c r="K107" s="298"/>
      <c r="L107" s="298"/>
      <c r="M107" s="298"/>
      <c r="N107" s="298"/>
      <c r="O107" s="298"/>
      <c r="P107" s="47"/>
      <c r="Q107" s="46"/>
      <c r="R107" s="46"/>
      <c r="S107" s="46"/>
      <c r="T107" s="46"/>
      <c r="U107" s="46"/>
      <c r="V107" s="46"/>
      <c r="W107" s="46"/>
      <c r="X107" s="46"/>
      <c r="Y107" s="46"/>
    </row>
    <row r="108" spans="1:25" s="150" customFormat="1" ht="6" customHeight="1" outlineLevel="1" x14ac:dyDescent="0.25">
      <c r="A108" s="296"/>
      <c r="B108" s="330"/>
      <c r="C108" s="302"/>
      <c r="D108" s="302"/>
      <c r="E108" s="302"/>
      <c r="F108" s="302"/>
      <c r="G108" s="302"/>
      <c r="H108" s="302"/>
      <c r="I108" s="302"/>
      <c r="J108" s="302"/>
      <c r="K108" s="302"/>
      <c r="L108" s="302"/>
      <c r="M108" s="302"/>
      <c r="N108" s="302"/>
      <c r="O108" s="302"/>
      <c r="P108" s="47"/>
      <c r="Q108" s="46"/>
      <c r="R108" s="46"/>
      <c r="S108" s="46"/>
      <c r="T108" s="46"/>
      <c r="U108" s="46"/>
      <c r="V108" s="46"/>
      <c r="W108" s="46"/>
      <c r="X108" s="46"/>
      <c r="Y108" s="46"/>
    </row>
    <row r="109" spans="1:25" s="150" customFormat="1" ht="53.25" customHeight="1" outlineLevel="1" thickBot="1" x14ac:dyDescent="0.3">
      <c r="A109" s="297"/>
      <c r="B109" s="331"/>
      <c r="C109" s="314" t="s">
        <v>947</v>
      </c>
      <c r="D109" s="314"/>
      <c r="E109" s="314"/>
      <c r="F109" s="314"/>
      <c r="G109" s="314"/>
      <c r="H109" s="314"/>
      <c r="I109" s="314"/>
      <c r="J109" s="314"/>
      <c r="K109" s="314"/>
      <c r="L109" s="314"/>
      <c r="M109" s="314"/>
      <c r="N109" s="314"/>
      <c r="O109" s="314"/>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6" t="s">
        <v>1</v>
      </c>
      <c r="D112" s="327"/>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40"/>
      <c r="D113" s="341"/>
      <c r="E113" s="341"/>
      <c r="F113" s="341"/>
      <c r="G113" s="341"/>
      <c r="H113" s="341"/>
      <c r="I113" s="341"/>
      <c r="J113" s="341"/>
      <c r="K113" s="341"/>
      <c r="L113" s="341"/>
      <c r="M113" s="341"/>
      <c r="N113" s="341"/>
      <c r="O113" s="341"/>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1"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2"/>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22"/>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22"/>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22"/>
      <c r="B120" s="335" t="s">
        <v>68</v>
      </c>
      <c r="C120" s="358" t="s">
        <v>948</v>
      </c>
      <c r="D120" s="358"/>
      <c r="E120" s="358"/>
      <c r="F120" s="358"/>
      <c r="G120" s="358"/>
      <c r="H120" s="358"/>
      <c r="I120" s="358"/>
      <c r="J120" s="358"/>
      <c r="K120" s="358"/>
      <c r="L120" s="358"/>
      <c r="M120" s="358"/>
      <c r="N120" s="358"/>
      <c r="O120" s="358"/>
      <c r="P120" s="47"/>
      <c r="Q120" s="46"/>
      <c r="R120" s="46"/>
      <c r="S120" s="46"/>
      <c r="T120" s="46"/>
      <c r="U120" s="46"/>
      <c r="V120" s="46"/>
      <c r="W120" s="46"/>
      <c r="X120" s="46"/>
      <c r="Y120" s="46"/>
    </row>
    <row r="121" spans="1:25" s="150" customFormat="1" outlineLevel="1" x14ac:dyDescent="0.25">
      <c r="A121" s="322"/>
      <c r="B121" s="324"/>
      <c r="C121" s="358"/>
      <c r="D121" s="358"/>
      <c r="E121" s="358"/>
      <c r="F121" s="358"/>
      <c r="G121" s="358"/>
      <c r="H121" s="358"/>
      <c r="I121" s="358"/>
      <c r="J121" s="358"/>
      <c r="K121" s="358"/>
      <c r="L121" s="358"/>
      <c r="M121" s="358"/>
      <c r="N121" s="358"/>
      <c r="O121" s="358"/>
      <c r="P121" s="47"/>
      <c r="Q121" s="46"/>
      <c r="R121" s="46"/>
      <c r="S121" s="46"/>
      <c r="T121" s="46"/>
      <c r="U121" s="46"/>
      <c r="V121" s="46"/>
      <c r="W121" s="46"/>
      <c r="X121" s="46"/>
      <c r="Y121" s="46"/>
    </row>
    <row r="122" spans="1:25" s="150" customFormat="1" outlineLevel="1" x14ac:dyDescent="0.25">
      <c r="A122" s="322"/>
      <c r="B122" s="324"/>
      <c r="C122" s="358"/>
      <c r="D122" s="358"/>
      <c r="E122" s="358"/>
      <c r="F122" s="358"/>
      <c r="G122" s="358"/>
      <c r="H122" s="358"/>
      <c r="I122" s="358"/>
      <c r="J122" s="358"/>
      <c r="K122" s="358"/>
      <c r="L122" s="358"/>
      <c r="M122" s="358"/>
      <c r="N122" s="358"/>
      <c r="O122" s="358"/>
      <c r="P122" s="47"/>
      <c r="Q122" s="46"/>
      <c r="R122" s="46"/>
      <c r="S122" s="46"/>
      <c r="T122" s="46"/>
      <c r="U122" s="46"/>
      <c r="V122" s="46"/>
      <c r="W122" s="46"/>
      <c r="X122" s="46"/>
      <c r="Y122" s="46"/>
    </row>
    <row r="123" spans="1:25" s="150" customFormat="1" outlineLevel="1" x14ac:dyDescent="0.25">
      <c r="A123" s="322"/>
      <c r="B123" s="324"/>
      <c r="C123" s="358"/>
      <c r="D123" s="358"/>
      <c r="E123" s="358"/>
      <c r="F123" s="358"/>
      <c r="G123" s="358"/>
      <c r="H123" s="358"/>
      <c r="I123" s="358"/>
      <c r="J123" s="358"/>
      <c r="K123" s="358"/>
      <c r="L123" s="358"/>
      <c r="M123" s="358"/>
      <c r="N123" s="358"/>
      <c r="O123" s="358"/>
      <c r="P123" s="47"/>
      <c r="Q123" s="46"/>
      <c r="R123" s="46"/>
      <c r="S123" s="46"/>
      <c r="T123" s="46"/>
      <c r="U123" s="46"/>
      <c r="V123" s="46"/>
      <c r="W123" s="46"/>
      <c r="X123" s="46"/>
      <c r="Y123" s="46"/>
    </row>
    <row r="124" spans="1:25" s="150" customFormat="1" outlineLevel="1" x14ac:dyDescent="0.25">
      <c r="A124" s="322"/>
      <c r="B124" s="324"/>
      <c r="C124" s="358"/>
      <c r="D124" s="358"/>
      <c r="E124" s="358"/>
      <c r="F124" s="358"/>
      <c r="G124" s="358"/>
      <c r="H124" s="358"/>
      <c r="I124" s="358"/>
      <c r="J124" s="358"/>
      <c r="K124" s="358"/>
      <c r="L124" s="358"/>
      <c r="M124" s="358"/>
      <c r="N124" s="358"/>
      <c r="O124" s="358"/>
      <c r="P124" s="47"/>
      <c r="Q124" s="46"/>
      <c r="R124" s="46"/>
      <c r="S124" s="46"/>
      <c r="T124" s="46"/>
      <c r="U124" s="46"/>
      <c r="V124" s="46"/>
      <c r="W124" s="46"/>
      <c r="X124" s="46"/>
      <c r="Y124" s="46"/>
    </row>
    <row r="125" spans="1:25" s="150" customFormat="1" ht="75" customHeight="1" outlineLevel="1" x14ac:dyDescent="0.25">
      <c r="A125" s="322"/>
      <c r="B125" s="325"/>
      <c r="C125" s="358"/>
      <c r="D125" s="358"/>
      <c r="E125" s="358"/>
      <c r="F125" s="358"/>
      <c r="G125" s="358"/>
      <c r="H125" s="358"/>
      <c r="I125" s="358"/>
      <c r="J125" s="358"/>
      <c r="K125" s="358"/>
      <c r="L125" s="358"/>
      <c r="M125" s="358"/>
      <c r="N125" s="358"/>
      <c r="O125" s="358"/>
      <c r="P125" s="47"/>
      <c r="Q125" s="46"/>
      <c r="R125" s="46"/>
      <c r="S125" s="46"/>
      <c r="T125" s="46"/>
      <c r="U125" s="46"/>
      <c r="V125" s="46"/>
      <c r="W125" s="46"/>
      <c r="X125" s="46"/>
      <c r="Y125" s="46"/>
    </row>
    <row r="126" spans="1:25" s="150" customFormat="1" ht="6" customHeight="1" outlineLevel="1" thickBot="1" x14ac:dyDescent="0.3">
      <c r="A126" s="323"/>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hidden="1"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48" t="s">
        <v>154</v>
      </c>
      <c r="C130" s="349"/>
      <c r="D130" s="349"/>
      <c r="E130" s="349"/>
      <c r="F130" s="349"/>
      <c r="G130" s="349"/>
      <c r="H130" s="349"/>
      <c r="I130" s="349"/>
      <c r="J130" s="349"/>
      <c r="K130" s="349"/>
      <c r="L130" s="349"/>
      <c r="M130" s="349"/>
      <c r="N130" s="349"/>
      <c r="O130" s="350"/>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21" t="str">
        <f>Notes!B24</f>
        <v>Note 11</v>
      </c>
      <c r="B132" s="124" t="s">
        <v>61</v>
      </c>
      <c r="C132" s="172" t="s">
        <v>39</v>
      </c>
      <c r="D132" s="173"/>
      <c r="E132" s="140"/>
      <c r="F132" s="174" t="s">
        <v>40</v>
      </c>
      <c r="G132" s="140" t="s">
        <v>50</v>
      </c>
      <c r="H132" s="174" t="s">
        <v>41</v>
      </c>
      <c r="I132" s="140" t="s">
        <v>46</v>
      </c>
      <c r="J132" s="174" t="s">
        <v>42</v>
      </c>
      <c r="K132" s="140"/>
      <c r="L132" s="65"/>
      <c r="M132" s="65"/>
      <c r="N132" s="65"/>
      <c r="O132" s="65"/>
      <c r="P132" s="47"/>
      <c r="Q132" s="46" t="s">
        <v>46</v>
      </c>
      <c r="R132" s="46"/>
      <c r="S132" s="46"/>
      <c r="T132" s="46"/>
      <c r="U132" s="46"/>
      <c r="V132" s="46"/>
      <c r="W132" s="46"/>
      <c r="X132" s="46"/>
      <c r="Y132" s="46"/>
    </row>
    <row r="133" spans="1:25" s="150" customFormat="1" hidden="1" outlineLevel="1" x14ac:dyDescent="0.25">
      <c r="A133" s="322"/>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22"/>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22"/>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22"/>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23"/>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21"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22"/>
      <c r="B139" s="124" t="s">
        <v>48</v>
      </c>
      <c r="C139" s="342"/>
      <c r="D139" s="343"/>
      <c r="E139" s="343"/>
      <c r="F139" s="34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22"/>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22"/>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22"/>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22"/>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22"/>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22"/>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23"/>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22" t="str">
        <f>Notes!B28</f>
        <v>Note 13</v>
      </c>
      <c r="B147" s="124" t="s">
        <v>62</v>
      </c>
      <c r="C147" s="313"/>
      <c r="D147" s="314"/>
      <c r="E147" s="314"/>
      <c r="F147" s="314"/>
      <c r="G147" s="314"/>
      <c r="H147" s="314"/>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22"/>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22"/>
      <c r="B149" s="115"/>
      <c r="C149" s="338"/>
      <c r="D149" s="339"/>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22"/>
      <c r="B150" s="115"/>
      <c r="C150" s="365"/>
      <c r="D150" s="366"/>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22"/>
      <c r="B151" s="115"/>
      <c r="C151" s="345"/>
      <c r="D151" s="346"/>
      <c r="E151" s="346"/>
      <c r="F151" s="346"/>
      <c r="G151" s="346"/>
      <c r="H151" s="346"/>
      <c r="I151" s="346"/>
      <c r="J151" s="346"/>
      <c r="K151" s="346"/>
      <c r="L151" s="346"/>
      <c r="M151" s="346"/>
      <c r="N151" s="346"/>
      <c r="O151" s="346"/>
      <c r="P151" s="47"/>
      <c r="Q151" s="46" t="s">
        <v>136</v>
      </c>
      <c r="R151" s="46"/>
      <c r="S151" s="46"/>
      <c r="T151" s="46"/>
      <c r="U151" s="46"/>
      <c r="V151" s="46"/>
      <c r="W151" s="46"/>
      <c r="X151" s="46"/>
      <c r="Y151" s="46"/>
    </row>
    <row r="152" spans="1:25" s="150" customFormat="1" hidden="1" outlineLevel="1" x14ac:dyDescent="0.25">
      <c r="A152" s="322"/>
      <c r="B152" s="115"/>
      <c r="C152" s="345"/>
      <c r="D152" s="346"/>
      <c r="E152" s="346"/>
      <c r="F152" s="346"/>
      <c r="G152" s="346"/>
      <c r="H152" s="346"/>
      <c r="I152" s="346"/>
      <c r="J152" s="346"/>
      <c r="K152" s="346"/>
      <c r="L152" s="346"/>
      <c r="M152" s="346"/>
      <c r="N152" s="346"/>
      <c r="O152" s="346"/>
      <c r="P152" s="47"/>
      <c r="Q152" s="46" t="s">
        <v>137</v>
      </c>
      <c r="R152" s="46"/>
      <c r="S152" s="46"/>
      <c r="T152" s="46"/>
      <c r="U152" s="46"/>
      <c r="V152" s="46"/>
      <c r="W152" s="46"/>
      <c r="X152" s="46"/>
      <c r="Y152" s="46"/>
    </row>
    <row r="153" spans="1:25" s="150" customFormat="1" hidden="1" outlineLevel="1" x14ac:dyDescent="0.25">
      <c r="A153" s="322"/>
      <c r="B153" s="115"/>
      <c r="C153" s="345"/>
      <c r="D153" s="346"/>
      <c r="E153" s="346"/>
      <c r="F153" s="346"/>
      <c r="G153" s="346"/>
      <c r="H153" s="346"/>
      <c r="I153" s="346"/>
      <c r="J153" s="346"/>
      <c r="K153" s="346"/>
      <c r="L153" s="346"/>
      <c r="M153" s="346"/>
      <c r="N153" s="346"/>
      <c r="O153" s="346"/>
      <c r="P153" s="47"/>
      <c r="Q153" s="46" t="s">
        <v>138</v>
      </c>
      <c r="R153" s="46"/>
      <c r="S153" s="46"/>
      <c r="T153" s="46"/>
      <c r="U153" s="46"/>
      <c r="V153" s="46"/>
      <c r="W153" s="46"/>
      <c r="X153" s="46"/>
      <c r="Y153" s="46"/>
    </row>
    <row r="154" spans="1:25" s="150" customFormat="1" hidden="1" outlineLevel="1" x14ac:dyDescent="0.25">
      <c r="A154" s="322"/>
      <c r="B154" s="115"/>
      <c r="C154" s="345"/>
      <c r="D154" s="346"/>
      <c r="E154" s="346"/>
      <c r="F154" s="346"/>
      <c r="G154" s="346"/>
      <c r="H154" s="346"/>
      <c r="I154" s="346"/>
      <c r="J154" s="346"/>
      <c r="K154" s="346"/>
      <c r="L154" s="346"/>
      <c r="M154" s="346"/>
      <c r="N154" s="346"/>
      <c r="O154" s="346"/>
      <c r="P154" s="47"/>
      <c r="Q154" s="46" t="s">
        <v>139</v>
      </c>
      <c r="R154" s="46"/>
      <c r="S154" s="46"/>
      <c r="T154" s="46"/>
      <c r="U154" s="46"/>
      <c r="V154" s="46"/>
      <c r="W154" s="46"/>
      <c r="X154" s="46"/>
      <c r="Y154" s="46"/>
    </row>
    <row r="155" spans="1:25" s="150" customFormat="1" hidden="1" outlineLevel="1" x14ac:dyDescent="0.25">
      <c r="A155" s="322"/>
      <c r="B155" s="125"/>
      <c r="C155" s="345"/>
      <c r="D155" s="346"/>
      <c r="E155" s="346"/>
      <c r="F155" s="346"/>
      <c r="G155" s="346"/>
      <c r="H155" s="346"/>
      <c r="I155" s="346"/>
      <c r="J155" s="346"/>
      <c r="K155" s="346"/>
      <c r="L155" s="346"/>
      <c r="M155" s="346"/>
      <c r="N155" s="346"/>
      <c r="O155" s="346"/>
      <c r="P155" s="47"/>
      <c r="Q155" s="46" t="s">
        <v>140</v>
      </c>
      <c r="R155" s="46"/>
      <c r="S155" s="46"/>
      <c r="T155" s="46"/>
      <c r="U155" s="46"/>
      <c r="V155" s="46"/>
      <c r="W155" s="46"/>
      <c r="X155" s="46"/>
      <c r="Y155" s="46"/>
    </row>
    <row r="156" spans="1:25" s="150" customFormat="1" ht="6" hidden="1" customHeight="1" outlineLevel="1" thickBot="1" x14ac:dyDescent="0.3">
      <c r="A156" s="323"/>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95" t="str">
        <f>Notes!B30</f>
        <v>Note 14</v>
      </c>
      <c r="B157" s="126" t="s">
        <v>141</v>
      </c>
      <c r="C157" s="326"/>
      <c r="D157" s="327"/>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96"/>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96"/>
      <c r="B159" s="126" t="s">
        <v>99</v>
      </c>
      <c r="C159" s="340"/>
      <c r="D159" s="341"/>
      <c r="E159" s="341"/>
      <c r="F159" s="341"/>
      <c r="G159" s="341"/>
      <c r="H159" s="341"/>
      <c r="I159" s="341"/>
      <c r="J159" s="341"/>
      <c r="K159" s="341"/>
      <c r="L159" s="341"/>
      <c r="M159" s="341"/>
      <c r="N159" s="341"/>
      <c r="O159" s="341"/>
      <c r="P159" s="47"/>
      <c r="Q159" s="46"/>
      <c r="R159" s="46"/>
      <c r="S159" s="46"/>
      <c r="T159" s="46"/>
      <c r="U159" s="46"/>
      <c r="V159" s="46"/>
      <c r="W159" s="46"/>
      <c r="X159" s="46"/>
      <c r="Y159" s="46"/>
    </row>
    <row r="160" spans="1:25" s="150" customFormat="1" ht="6" hidden="1" customHeight="1" outlineLevel="1" thickBot="1" x14ac:dyDescent="0.3">
      <c r="A160" s="297"/>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95" t="str">
        <f>Notes!B32</f>
        <v>Note 15</v>
      </c>
      <c r="B161" s="104" t="s">
        <v>77</v>
      </c>
      <c r="C161" s="326"/>
      <c r="D161" s="327"/>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96"/>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96"/>
      <c r="B163" s="104" t="s">
        <v>49</v>
      </c>
      <c r="C163" s="326" t="s">
        <v>35</v>
      </c>
      <c r="D163" s="327"/>
      <c r="E163" s="327"/>
      <c r="F163" s="327"/>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97"/>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21" t="str">
        <f>Notes!B34</f>
        <v>Note 16</v>
      </c>
      <c r="B165" s="348" t="s">
        <v>155</v>
      </c>
      <c r="C165" s="349"/>
      <c r="D165" s="349"/>
      <c r="E165" s="349"/>
      <c r="F165" s="349"/>
      <c r="G165" s="349"/>
      <c r="H165" s="349"/>
      <c r="I165" s="349"/>
      <c r="J165" s="349"/>
      <c r="K165" s="349"/>
      <c r="L165" s="349"/>
      <c r="M165" s="349"/>
      <c r="N165" s="349"/>
      <c r="O165" s="350"/>
      <c r="P165" s="47"/>
      <c r="Q165" s="46"/>
      <c r="R165" s="46"/>
      <c r="S165" s="46"/>
      <c r="T165" s="46"/>
      <c r="U165" s="46"/>
      <c r="V165" s="46"/>
      <c r="W165" s="46"/>
      <c r="X165" s="46"/>
      <c r="Y165" s="46"/>
    </row>
    <row r="166" spans="1:25" s="150" customFormat="1" ht="6" hidden="1" customHeight="1" outlineLevel="1" x14ac:dyDescent="0.25">
      <c r="A166" s="322"/>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22"/>
      <c r="B167" s="104" t="s">
        <v>57</v>
      </c>
      <c r="C167" s="326"/>
      <c r="D167" s="327"/>
      <c r="E167" s="327"/>
      <c r="F167" s="327"/>
      <c r="G167" s="327"/>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22"/>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22"/>
      <c r="B169" s="335" t="s">
        <v>61</v>
      </c>
      <c r="C169" s="336" t="s">
        <v>39</v>
      </c>
      <c r="D169" s="337"/>
      <c r="E169" s="140"/>
      <c r="F169" s="174" t="s">
        <v>40</v>
      </c>
      <c r="G169" s="140" t="s">
        <v>50</v>
      </c>
      <c r="H169" s="174" t="s">
        <v>41</v>
      </c>
      <c r="I169" s="140" t="s">
        <v>46</v>
      </c>
      <c r="J169" s="174" t="s">
        <v>42</v>
      </c>
      <c r="K169" s="140"/>
      <c r="L169" s="65"/>
      <c r="M169" s="65"/>
      <c r="N169" s="65"/>
      <c r="O169" s="65"/>
      <c r="P169" s="47"/>
      <c r="Q169" s="46" t="s">
        <v>46</v>
      </c>
      <c r="R169" s="46"/>
      <c r="S169" s="46"/>
      <c r="T169" s="46"/>
      <c r="U169" s="46"/>
      <c r="V169" s="46"/>
      <c r="W169" s="46"/>
      <c r="X169" s="46"/>
      <c r="Y169" s="46"/>
    </row>
    <row r="170" spans="1:25" s="150" customFormat="1" hidden="1" outlineLevel="1" x14ac:dyDescent="0.25">
      <c r="A170" s="322"/>
      <c r="B170" s="324"/>
      <c r="C170" s="340"/>
      <c r="D170" s="341"/>
      <c r="E170" s="341"/>
      <c r="F170" s="341"/>
      <c r="G170" s="341"/>
      <c r="H170" s="341"/>
      <c r="I170" s="341"/>
      <c r="J170" s="341"/>
      <c r="K170" s="341"/>
      <c r="L170" s="341"/>
      <c r="M170" s="341"/>
      <c r="N170" s="341"/>
      <c r="O170" s="341"/>
      <c r="P170" s="47"/>
      <c r="Q170" s="46" t="s">
        <v>50</v>
      </c>
      <c r="R170" s="46"/>
      <c r="S170" s="46"/>
      <c r="T170" s="46"/>
      <c r="U170" s="46"/>
      <c r="V170" s="46"/>
      <c r="W170" s="46"/>
      <c r="X170" s="46"/>
      <c r="Y170" s="46"/>
    </row>
    <row r="171" spans="1:25" s="150" customFormat="1" hidden="1" outlineLevel="1" x14ac:dyDescent="0.25">
      <c r="A171" s="322"/>
      <c r="B171" s="324"/>
      <c r="C171" s="340"/>
      <c r="D171" s="341"/>
      <c r="E171" s="341"/>
      <c r="F171" s="341"/>
      <c r="G171" s="341"/>
      <c r="H171" s="341"/>
      <c r="I171" s="341"/>
      <c r="J171" s="341"/>
      <c r="K171" s="341"/>
      <c r="L171" s="341"/>
      <c r="M171" s="341"/>
      <c r="N171" s="341"/>
      <c r="O171" s="341"/>
      <c r="P171" s="47"/>
      <c r="Q171" s="46"/>
      <c r="R171" s="46"/>
      <c r="S171" s="46"/>
      <c r="T171" s="46"/>
      <c r="U171" s="46"/>
      <c r="V171" s="46"/>
      <c r="W171" s="46"/>
      <c r="X171" s="46"/>
      <c r="Y171" s="46"/>
    </row>
    <row r="172" spans="1:25" s="150" customFormat="1" hidden="1" outlineLevel="1" x14ac:dyDescent="0.25">
      <c r="A172" s="322"/>
      <c r="B172" s="324"/>
      <c r="C172" s="340"/>
      <c r="D172" s="341"/>
      <c r="E172" s="341"/>
      <c r="F172" s="341"/>
      <c r="G172" s="341"/>
      <c r="H172" s="341"/>
      <c r="I172" s="341"/>
      <c r="J172" s="341"/>
      <c r="K172" s="341"/>
      <c r="L172" s="341"/>
      <c r="M172" s="341"/>
      <c r="N172" s="341"/>
      <c r="O172" s="341"/>
      <c r="P172" s="47"/>
      <c r="Q172" s="46"/>
      <c r="R172" s="46"/>
      <c r="S172" s="46"/>
      <c r="T172" s="46"/>
      <c r="U172" s="46"/>
      <c r="V172" s="46"/>
      <c r="W172" s="46"/>
      <c r="X172" s="46"/>
      <c r="Y172" s="46"/>
    </row>
    <row r="173" spans="1:25" s="150" customFormat="1" hidden="1" outlineLevel="1" x14ac:dyDescent="0.25">
      <c r="A173" s="322"/>
      <c r="B173" s="324"/>
      <c r="C173" s="340"/>
      <c r="D173" s="341"/>
      <c r="E173" s="341"/>
      <c r="F173" s="341"/>
      <c r="G173" s="341"/>
      <c r="H173" s="341"/>
      <c r="I173" s="341"/>
      <c r="J173" s="341"/>
      <c r="K173" s="341"/>
      <c r="L173" s="341"/>
      <c r="M173" s="341"/>
      <c r="N173" s="341"/>
      <c r="O173" s="341"/>
      <c r="P173" s="47"/>
      <c r="Q173" s="46"/>
      <c r="R173" s="46"/>
      <c r="S173" s="46"/>
      <c r="T173" s="46"/>
      <c r="U173" s="46"/>
      <c r="V173" s="46"/>
      <c r="W173" s="46"/>
      <c r="X173" s="46"/>
      <c r="Y173" s="46"/>
    </row>
    <row r="174" spans="1:25" s="150" customFormat="1" hidden="1" outlineLevel="1" x14ac:dyDescent="0.25">
      <c r="A174" s="322"/>
      <c r="B174" s="325"/>
      <c r="C174" s="340"/>
      <c r="D174" s="341"/>
      <c r="E174" s="341"/>
      <c r="F174" s="341"/>
      <c r="G174" s="341"/>
      <c r="H174" s="341"/>
      <c r="I174" s="341"/>
      <c r="J174" s="341"/>
      <c r="K174" s="341"/>
      <c r="L174" s="341"/>
      <c r="M174" s="341"/>
      <c r="N174" s="341"/>
      <c r="O174" s="341"/>
      <c r="P174" s="47"/>
      <c r="Q174" s="46"/>
      <c r="R174" s="46"/>
      <c r="S174" s="46"/>
      <c r="T174" s="46"/>
      <c r="U174" s="46"/>
      <c r="V174" s="46"/>
      <c r="W174" s="46"/>
      <c r="X174" s="46"/>
      <c r="Y174" s="46"/>
    </row>
    <row r="175" spans="1:25" s="150" customFormat="1" ht="6" hidden="1" customHeight="1" outlineLevel="1" x14ac:dyDescent="0.25">
      <c r="A175" s="322"/>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22"/>
      <c r="B176" s="335" t="s">
        <v>48</v>
      </c>
      <c r="C176" s="340"/>
      <c r="D176" s="341"/>
      <c r="E176" s="341"/>
      <c r="F176" s="341"/>
      <c r="G176" s="341"/>
      <c r="H176" s="341"/>
      <c r="I176" s="341"/>
      <c r="J176" s="341"/>
      <c r="K176" s="341"/>
      <c r="L176" s="341"/>
      <c r="M176" s="341"/>
      <c r="N176" s="341"/>
      <c r="O176" s="341"/>
      <c r="P176" s="47"/>
      <c r="Q176" s="46"/>
      <c r="R176" s="46"/>
      <c r="S176" s="46"/>
      <c r="T176" s="46"/>
      <c r="U176" s="46"/>
      <c r="V176" s="46"/>
      <c r="W176" s="46"/>
      <c r="X176" s="46"/>
      <c r="Y176" s="46"/>
    </row>
    <row r="177" spans="1:25" s="150" customFormat="1" ht="15" hidden="1" customHeight="1" outlineLevel="1" x14ac:dyDescent="0.25">
      <c r="A177" s="322"/>
      <c r="B177" s="324"/>
      <c r="C177" s="340"/>
      <c r="D177" s="341"/>
      <c r="E177" s="341"/>
      <c r="F177" s="341"/>
      <c r="G177" s="341"/>
      <c r="H177" s="341"/>
      <c r="I177" s="341"/>
      <c r="J177" s="341"/>
      <c r="K177" s="341"/>
      <c r="L177" s="341"/>
      <c r="M177" s="341"/>
      <c r="N177" s="341"/>
      <c r="O177" s="341"/>
      <c r="P177" s="47"/>
      <c r="Q177" s="46"/>
      <c r="R177" s="46"/>
      <c r="S177" s="46"/>
      <c r="T177" s="46"/>
      <c r="U177" s="46"/>
      <c r="V177" s="46"/>
      <c r="W177" s="46"/>
      <c r="X177" s="46"/>
      <c r="Y177" s="46"/>
    </row>
    <row r="178" spans="1:25" s="150" customFormat="1" hidden="1" outlineLevel="1" x14ac:dyDescent="0.25">
      <c r="A178" s="322"/>
      <c r="B178" s="324"/>
      <c r="C178" s="340"/>
      <c r="D178" s="341"/>
      <c r="E178" s="341"/>
      <c r="F178" s="341"/>
      <c r="G178" s="341"/>
      <c r="H178" s="341"/>
      <c r="I178" s="341"/>
      <c r="J178" s="341"/>
      <c r="K178" s="341"/>
      <c r="L178" s="341"/>
      <c r="M178" s="341"/>
      <c r="N178" s="341"/>
      <c r="O178" s="341"/>
      <c r="P178" s="47"/>
      <c r="Q178" s="46"/>
      <c r="R178" s="46"/>
      <c r="S178" s="46"/>
      <c r="T178" s="46"/>
      <c r="U178" s="46"/>
      <c r="V178" s="46"/>
      <c r="W178" s="46"/>
      <c r="X178" s="46"/>
      <c r="Y178" s="46"/>
    </row>
    <row r="179" spans="1:25" s="150" customFormat="1" hidden="1" outlineLevel="1" x14ac:dyDescent="0.25">
      <c r="A179" s="322"/>
      <c r="B179" s="324"/>
      <c r="C179" s="340"/>
      <c r="D179" s="341"/>
      <c r="E179" s="341"/>
      <c r="F179" s="341"/>
      <c r="G179" s="341"/>
      <c r="H179" s="341"/>
      <c r="I179" s="341"/>
      <c r="J179" s="341"/>
      <c r="K179" s="341"/>
      <c r="L179" s="341"/>
      <c r="M179" s="341"/>
      <c r="N179" s="341"/>
      <c r="O179" s="341"/>
      <c r="P179" s="47"/>
      <c r="Q179" s="46"/>
      <c r="R179" s="46"/>
      <c r="S179" s="46"/>
      <c r="T179" s="46"/>
      <c r="U179" s="46"/>
      <c r="V179" s="46"/>
      <c r="W179" s="46"/>
      <c r="X179" s="46"/>
      <c r="Y179" s="46"/>
    </row>
    <row r="180" spans="1:25" s="150" customFormat="1" hidden="1" outlineLevel="1" x14ac:dyDescent="0.25">
      <c r="A180" s="322"/>
      <c r="B180" s="324"/>
      <c r="C180" s="340"/>
      <c r="D180" s="341"/>
      <c r="E180" s="341"/>
      <c r="F180" s="341"/>
      <c r="G180" s="341"/>
      <c r="H180" s="341"/>
      <c r="I180" s="341"/>
      <c r="J180" s="341"/>
      <c r="K180" s="341"/>
      <c r="L180" s="341"/>
      <c r="M180" s="341"/>
      <c r="N180" s="341"/>
      <c r="O180" s="341"/>
      <c r="P180" s="47"/>
      <c r="Q180" s="46"/>
      <c r="R180" s="46"/>
      <c r="S180" s="46"/>
      <c r="T180" s="46"/>
      <c r="U180" s="46"/>
      <c r="V180" s="46"/>
      <c r="W180" s="46"/>
      <c r="X180" s="46"/>
      <c r="Y180" s="46"/>
    </row>
    <row r="181" spans="1:25" s="150" customFormat="1" hidden="1" outlineLevel="1" x14ac:dyDescent="0.25">
      <c r="A181" s="322"/>
      <c r="B181" s="324"/>
      <c r="C181" s="340"/>
      <c r="D181" s="341"/>
      <c r="E181" s="341"/>
      <c r="F181" s="341"/>
      <c r="G181" s="341"/>
      <c r="H181" s="341"/>
      <c r="I181" s="341"/>
      <c r="J181" s="341"/>
      <c r="K181" s="341"/>
      <c r="L181" s="341"/>
      <c r="M181" s="341"/>
      <c r="N181" s="341"/>
      <c r="O181" s="341"/>
      <c r="P181" s="47"/>
      <c r="Q181" s="46"/>
      <c r="R181" s="46"/>
      <c r="S181" s="46"/>
      <c r="T181" s="46"/>
      <c r="U181" s="46"/>
      <c r="V181" s="46"/>
      <c r="W181" s="46"/>
      <c r="X181" s="46"/>
      <c r="Y181" s="46"/>
    </row>
    <row r="182" spans="1:25" s="150" customFormat="1" hidden="1" outlineLevel="1" x14ac:dyDescent="0.25">
      <c r="A182" s="322"/>
      <c r="B182" s="325"/>
      <c r="C182" s="340"/>
      <c r="D182" s="341"/>
      <c r="E182" s="341"/>
      <c r="F182" s="341"/>
      <c r="G182" s="341"/>
      <c r="H182" s="341"/>
      <c r="I182" s="341"/>
      <c r="J182" s="341"/>
      <c r="K182" s="341"/>
      <c r="L182" s="341"/>
      <c r="M182" s="341"/>
      <c r="N182" s="341"/>
      <c r="O182" s="341"/>
      <c r="P182" s="47"/>
      <c r="Q182" s="46"/>
      <c r="R182" s="46"/>
      <c r="S182" s="46"/>
      <c r="T182" s="46"/>
      <c r="U182" s="46"/>
      <c r="V182" s="46"/>
      <c r="W182" s="46"/>
      <c r="X182" s="46"/>
      <c r="Y182" s="46"/>
    </row>
    <row r="183" spans="1:25" s="150" customFormat="1" ht="6" hidden="1" customHeight="1" outlineLevel="1" x14ac:dyDescent="0.25">
      <c r="A183" s="322"/>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22"/>
      <c r="B184" s="124" t="s">
        <v>62</v>
      </c>
      <c r="C184" s="328"/>
      <c r="D184" s="347"/>
      <c r="E184" s="347"/>
      <c r="F184" s="329"/>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22"/>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22"/>
      <c r="B186" s="324"/>
      <c r="C186" s="328"/>
      <c r="D186" s="329"/>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22"/>
      <c r="B187" s="324"/>
      <c r="C187" s="313"/>
      <c r="D187" s="314"/>
      <c r="E187" s="314"/>
      <c r="F187" s="314"/>
      <c r="G187" s="314"/>
      <c r="H187" s="314"/>
      <c r="I187" s="314"/>
      <c r="J187" s="314"/>
      <c r="K187" s="314"/>
      <c r="L187" s="314"/>
      <c r="M187" s="314"/>
      <c r="N187" s="314"/>
      <c r="O187" s="314"/>
      <c r="P187" s="47"/>
      <c r="Q187" s="46" t="s">
        <v>136</v>
      </c>
      <c r="R187" s="46"/>
      <c r="S187" s="46"/>
      <c r="T187" s="46"/>
      <c r="U187" s="46"/>
      <c r="V187" s="46"/>
      <c r="W187" s="46"/>
      <c r="X187" s="46"/>
      <c r="Y187" s="46"/>
    </row>
    <row r="188" spans="1:25" s="150" customFormat="1" hidden="1" outlineLevel="1" x14ac:dyDescent="0.25">
      <c r="A188" s="322"/>
      <c r="B188" s="324"/>
      <c r="C188" s="313"/>
      <c r="D188" s="314"/>
      <c r="E188" s="314"/>
      <c r="F188" s="314"/>
      <c r="G188" s="314"/>
      <c r="H188" s="314"/>
      <c r="I188" s="314"/>
      <c r="J188" s="314"/>
      <c r="K188" s="314"/>
      <c r="L188" s="314"/>
      <c r="M188" s="314"/>
      <c r="N188" s="314"/>
      <c r="O188" s="314"/>
      <c r="P188" s="47"/>
      <c r="Q188" s="46" t="s">
        <v>137</v>
      </c>
      <c r="R188" s="46"/>
      <c r="S188" s="46"/>
      <c r="T188" s="46"/>
      <c r="U188" s="46"/>
      <c r="V188" s="46"/>
      <c r="W188" s="46"/>
      <c r="X188" s="46"/>
      <c r="Y188" s="46"/>
    </row>
    <row r="189" spans="1:25" s="150" customFormat="1" hidden="1" outlineLevel="1" x14ac:dyDescent="0.25">
      <c r="A189" s="322"/>
      <c r="B189" s="324"/>
      <c r="C189" s="313"/>
      <c r="D189" s="314"/>
      <c r="E189" s="314"/>
      <c r="F189" s="314"/>
      <c r="G189" s="314"/>
      <c r="H189" s="314"/>
      <c r="I189" s="314"/>
      <c r="J189" s="314"/>
      <c r="K189" s="314"/>
      <c r="L189" s="314"/>
      <c r="M189" s="314"/>
      <c r="N189" s="314"/>
      <c r="O189" s="314"/>
      <c r="P189" s="47"/>
      <c r="Q189" s="46" t="s">
        <v>138</v>
      </c>
      <c r="R189" s="46"/>
      <c r="S189" s="46"/>
      <c r="T189" s="46"/>
      <c r="U189" s="46"/>
      <c r="V189" s="46"/>
      <c r="W189" s="46"/>
      <c r="X189" s="46"/>
      <c r="Y189" s="46"/>
    </row>
    <row r="190" spans="1:25" s="150" customFormat="1" hidden="1" outlineLevel="1" x14ac:dyDescent="0.25">
      <c r="A190" s="322"/>
      <c r="B190" s="324"/>
      <c r="C190" s="313"/>
      <c r="D190" s="314"/>
      <c r="E190" s="314"/>
      <c r="F190" s="314"/>
      <c r="G190" s="314"/>
      <c r="H190" s="314"/>
      <c r="I190" s="314"/>
      <c r="J190" s="314"/>
      <c r="K190" s="314"/>
      <c r="L190" s="314"/>
      <c r="M190" s="314"/>
      <c r="N190" s="314"/>
      <c r="O190" s="314"/>
      <c r="P190" s="47"/>
      <c r="Q190" s="46" t="s">
        <v>139</v>
      </c>
      <c r="R190" s="46"/>
      <c r="S190" s="46"/>
      <c r="T190" s="46"/>
      <c r="U190" s="46"/>
      <c r="V190" s="46"/>
      <c r="W190" s="46"/>
      <c r="X190" s="46"/>
      <c r="Y190" s="46"/>
    </row>
    <row r="191" spans="1:25" s="150" customFormat="1" hidden="1" outlineLevel="1" x14ac:dyDescent="0.25">
      <c r="A191" s="322"/>
      <c r="B191" s="325"/>
      <c r="C191" s="313"/>
      <c r="D191" s="314"/>
      <c r="E191" s="314"/>
      <c r="F191" s="314"/>
      <c r="G191" s="314"/>
      <c r="H191" s="314"/>
      <c r="I191" s="314"/>
      <c r="J191" s="314"/>
      <c r="K191" s="314"/>
      <c r="L191" s="314"/>
      <c r="M191" s="314"/>
      <c r="N191" s="314"/>
      <c r="O191" s="314"/>
      <c r="P191" s="47"/>
      <c r="Q191" s="46" t="s">
        <v>140</v>
      </c>
      <c r="R191" s="46"/>
      <c r="S191" s="46"/>
      <c r="T191" s="46"/>
      <c r="U191" s="46"/>
      <c r="V191" s="46"/>
      <c r="W191" s="46"/>
      <c r="X191" s="46"/>
      <c r="Y191" s="46"/>
    </row>
    <row r="192" spans="1:25" s="150" customFormat="1" ht="6" hidden="1" customHeight="1" outlineLevel="1" x14ac:dyDescent="0.25">
      <c r="A192" s="322"/>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322"/>
      <c r="B193" s="118" t="s">
        <v>142</v>
      </c>
      <c r="C193" s="326"/>
      <c r="D193" s="327"/>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22"/>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322"/>
      <c r="B195" s="120" t="s">
        <v>99</v>
      </c>
      <c r="C195" s="340"/>
      <c r="D195" s="341"/>
      <c r="E195" s="341"/>
      <c r="F195" s="341"/>
      <c r="G195" s="341"/>
      <c r="H195" s="341"/>
      <c r="I195" s="341"/>
      <c r="J195" s="341"/>
      <c r="K195" s="341"/>
      <c r="L195" s="341"/>
      <c r="M195" s="341"/>
      <c r="N195" s="341"/>
      <c r="O195" s="341"/>
      <c r="P195" s="47"/>
      <c r="Q195" s="46"/>
      <c r="R195" s="46"/>
      <c r="S195" s="46"/>
      <c r="T195" s="46"/>
      <c r="U195" s="46"/>
      <c r="V195" s="46"/>
      <c r="W195" s="46"/>
      <c r="X195" s="46"/>
      <c r="Y195" s="46"/>
    </row>
    <row r="196" spans="1:25" s="150" customFormat="1" ht="6" hidden="1" customHeight="1" outlineLevel="1" x14ac:dyDescent="0.25">
      <c r="A196" s="322"/>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22"/>
      <c r="B197" s="104" t="s">
        <v>77</v>
      </c>
      <c r="C197" s="326"/>
      <c r="D197" s="327"/>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22"/>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22"/>
      <c r="B199" s="104" t="s">
        <v>49</v>
      </c>
      <c r="C199" s="326"/>
      <c r="D199" s="327"/>
      <c r="E199" s="327"/>
      <c r="F199" s="327"/>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23"/>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18" t="str">
        <f>Notes!B36</f>
        <v>Note 17</v>
      </c>
      <c r="C206" s="319"/>
      <c r="D206" s="319"/>
      <c r="E206" s="319"/>
      <c r="F206" s="319"/>
      <c r="G206" s="319"/>
      <c r="H206" s="319"/>
      <c r="I206" s="319"/>
      <c r="J206" s="319"/>
      <c r="K206" s="319"/>
      <c r="L206" s="319"/>
      <c r="M206" s="319"/>
      <c r="N206" s="320"/>
      <c r="O206" s="182" t="str">
        <f>Notes!B38</f>
        <v>Note 18</v>
      </c>
      <c r="P206" s="67"/>
      <c r="Q206" s="44"/>
      <c r="R206" s="44"/>
      <c r="S206" s="44"/>
      <c r="T206" s="44"/>
      <c r="U206" s="44"/>
      <c r="V206" s="44"/>
      <c r="W206" s="44"/>
      <c r="X206" s="44"/>
      <c r="Y206" s="44"/>
    </row>
    <row r="207" spans="1:25" ht="12" hidden="1" outlineLevel="1" thickBot="1" x14ac:dyDescent="0.3">
      <c r="A207" s="43"/>
      <c r="B207" s="132"/>
      <c r="C207" s="351"/>
      <c r="D207" s="351"/>
      <c r="E207" s="69"/>
      <c r="F207" s="69"/>
      <c r="G207" s="69"/>
      <c r="H207" s="69"/>
      <c r="I207" s="69"/>
      <c r="J207" s="69"/>
      <c r="K207" s="69"/>
      <c r="L207" s="69"/>
      <c r="M207" s="69"/>
      <c r="N207" s="69"/>
      <c r="O207" s="69"/>
      <c r="P207" s="70"/>
      <c r="Q207" s="44"/>
      <c r="R207" s="44"/>
      <c r="S207" s="44"/>
      <c r="T207" s="44"/>
      <c r="U207" s="44"/>
      <c r="V207" s="44"/>
      <c r="W207" s="44"/>
      <c r="X207" s="44"/>
      <c r="Y207" s="44"/>
    </row>
    <row r="208" spans="1:25" s="153" customFormat="1" hidden="1" collapsed="1" x14ac:dyDescent="0.25">
      <c r="A208" s="61"/>
      <c r="B208" s="123"/>
      <c r="C208" s="171"/>
      <c r="D208" s="171"/>
      <c r="E208" s="171"/>
      <c r="F208" s="171"/>
      <c r="G208" s="171"/>
      <c r="H208" s="171"/>
      <c r="I208" s="171"/>
      <c r="J208" s="171"/>
      <c r="K208" s="171"/>
      <c r="L208" s="171"/>
      <c r="M208" s="171"/>
      <c r="N208" s="171"/>
      <c r="O208" s="171"/>
      <c r="P208" s="62"/>
      <c r="Q208" s="63"/>
      <c r="R208" s="63"/>
      <c r="S208" s="63"/>
      <c r="T208" s="63"/>
      <c r="U208" s="63"/>
      <c r="V208" s="63"/>
      <c r="W208" s="63"/>
      <c r="X208" s="63"/>
      <c r="Y208" s="63"/>
    </row>
    <row r="209" spans="1:25" ht="12" hidden="1" thickBot="1" x14ac:dyDescent="0.3">
      <c r="A209" s="43"/>
      <c r="B209" s="102" t="s">
        <v>21</v>
      </c>
      <c r="C209" s="178"/>
      <c r="D209" s="178"/>
      <c r="E209" s="178"/>
      <c r="F209" s="178"/>
      <c r="G209" s="178"/>
      <c r="H209" s="178"/>
      <c r="I209" s="178"/>
      <c r="J209" s="178"/>
      <c r="K209" s="178"/>
      <c r="L209" s="178"/>
      <c r="M209" s="178"/>
      <c r="N209" s="163"/>
      <c r="O209" s="163"/>
      <c r="P209" s="66"/>
      <c r="Q209" s="44"/>
      <c r="R209" s="44"/>
      <c r="S209" s="44"/>
      <c r="T209" s="44"/>
      <c r="U209" s="44"/>
      <c r="V209" s="44"/>
      <c r="W209" s="44"/>
      <c r="X209" s="44"/>
      <c r="Y209" s="44"/>
    </row>
    <row r="210" spans="1:25" ht="6" hidden="1" customHeight="1" outlineLevel="1" x14ac:dyDescent="0.25">
      <c r="A210" s="43"/>
      <c r="B210" s="128"/>
      <c r="C210" s="179"/>
      <c r="D210" s="179"/>
      <c r="E210" s="179"/>
      <c r="F210" s="179"/>
      <c r="G210" s="179"/>
      <c r="H210" s="179"/>
      <c r="I210" s="179"/>
      <c r="J210" s="179"/>
      <c r="K210" s="179"/>
      <c r="L210" s="179"/>
      <c r="M210" s="179"/>
      <c r="N210" s="179"/>
      <c r="O210" s="179"/>
      <c r="P210" s="67"/>
      <c r="Q210" s="44"/>
      <c r="R210" s="44"/>
      <c r="S210" s="44"/>
      <c r="T210" s="44"/>
      <c r="U210" s="44"/>
      <c r="V210" s="44"/>
      <c r="W210" s="44"/>
      <c r="X210" s="44"/>
      <c r="Y210" s="44"/>
    </row>
    <row r="211" spans="1:25" s="150" customFormat="1" ht="6" hidden="1" customHeight="1" outlineLevel="1" thickBot="1" x14ac:dyDescent="0.3">
      <c r="A211" s="43"/>
      <c r="B211" s="117"/>
      <c r="C211" s="143"/>
      <c r="D211" s="143"/>
      <c r="E211" s="143"/>
      <c r="F211" s="143"/>
      <c r="G211" s="143"/>
      <c r="H211" s="143"/>
      <c r="I211" s="143"/>
      <c r="J211" s="143"/>
      <c r="K211" s="143"/>
      <c r="L211" s="143"/>
      <c r="M211" s="143"/>
      <c r="N211" s="143"/>
      <c r="O211" s="143"/>
      <c r="P211" s="47"/>
      <c r="Q211" s="46"/>
      <c r="R211" s="46"/>
      <c r="S211" s="46"/>
      <c r="T211" s="46"/>
      <c r="U211" s="46"/>
      <c r="V211" s="46"/>
      <c r="W211" s="46"/>
      <c r="X211" s="46"/>
      <c r="Y211" s="46"/>
    </row>
    <row r="212" spans="1:25" ht="12" hidden="1" outlineLevel="1" thickBot="1" x14ac:dyDescent="0.3">
      <c r="A212" s="43"/>
      <c r="B212" s="129" t="s">
        <v>2</v>
      </c>
      <c r="C212" s="180"/>
      <c r="D212" s="180"/>
      <c r="E212" s="180"/>
      <c r="F212" s="180"/>
      <c r="G212" s="180"/>
      <c r="H212" s="180"/>
      <c r="I212" s="180"/>
      <c r="J212" s="180"/>
      <c r="K212" s="180"/>
      <c r="L212" s="180"/>
      <c r="M212" s="180"/>
      <c r="N212" s="180"/>
      <c r="O212" s="181"/>
      <c r="P212" s="67"/>
      <c r="Q212" s="44"/>
      <c r="R212" s="71"/>
      <c r="S212" s="44"/>
      <c r="T212" s="44"/>
      <c r="U212" s="44"/>
      <c r="V212" s="44"/>
      <c r="W212" s="44"/>
      <c r="X212" s="44"/>
      <c r="Y212" s="44"/>
    </row>
    <row r="213" spans="1:25" hidden="1" outlineLevel="1" x14ac:dyDescent="0.25">
      <c r="A213" s="43"/>
      <c r="B213" s="318" t="str">
        <f>Notes!B36</f>
        <v>Note 17</v>
      </c>
      <c r="C213" s="319"/>
      <c r="D213" s="319"/>
      <c r="E213" s="319"/>
      <c r="F213" s="319"/>
      <c r="G213" s="319"/>
      <c r="H213" s="319"/>
      <c r="I213" s="319"/>
      <c r="J213" s="319"/>
      <c r="K213" s="319"/>
      <c r="L213" s="319"/>
      <c r="M213" s="319"/>
      <c r="N213" s="320"/>
      <c r="O213" s="182" t="str">
        <f>Notes!B38</f>
        <v>Note 18</v>
      </c>
      <c r="P213" s="67"/>
      <c r="Q213" s="44"/>
      <c r="R213" s="71"/>
      <c r="S213" s="44"/>
      <c r="T213" s="44"/>
      <c r="U213" s="44"/>
      <c r="V213" s="44"/>
      <c r="W213" s="44"/>
      <c r="X213" s="44"/>
      <c r="Y213" s="44"/>
    </row>
    <row r="214" spans="1:25" ht="23" hidden="1" outlineLevel="1" x14ac:dyDescent="0.25">
      <c r="A214" s="43"/>
      <c r="B214" s="130" t="s">
        <v>19</v>
      </c>
      <c r="C214" s="316" t="s">
        <v>22</v>
      </c>
      <c r="D214" s="316"/>
      <c r="E214" s="147"/>
      <c r="F214" s="147"/>
      <c r="G214" s="147"/>
      <c r="H214" s="147"/>
      <c r="I214" s="147"/>
      <c r="J214" s="147"/>
      <c r="K214" s="147"/>
      <c r="L214" s="147"/>
      <c r="M214" s="147"/>
      <c r="N214" s="142"/>
      <c r="O214" s="147" t="s">
        <v>15</v>
      </c>
      <c r="P214" s="67"/>
      <c r="Q214" s="44"/>
      <c r="R214" s="44"/>
      <c r="S214" s="44"/>
      <c r="T214" s="44"/>
      <c r="U214" s="44"/>
      <c r="V214" s="44"/>
      <c r="W214" s="44"/>
      <c r="X214" s="44"/>
      <c r="Y214" s="44"/>
    </row>
    <row r="215" spans="1:25" hidden="1" outlineLevel="1" x14ac:dyDescent="0.25">
      <c r="A215" s="43"/>
      <c r="B215" s="130"/>
      <c r="C215" s="317"/>
      <c r="D215" s="317"/>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17"/>
      <c r="D216" s="317"/>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17"/>
      <c r="D217" s="317"/>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17"/>
      <c r="D218" s="317"/>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17"/>
      <c r="D219" s="317"/>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17"/>
      <c r="D220" s="317"/>
      <c r="E220" s="142"/>
      <c r="F220" s="142"/>
      <c r="G220" s="142"/>
      <c r="H220" s="142"/>
      <c r="I220" s="142"/>
      <c r="J220" s="142"/>
      <c r="K220" s="142"/>
      <c r="L220" s="142"/>
      <c r="M220" s="142"/>
      <c r="N220" s="142"/>
      <c r="O220" s="142"/>
      <c r="P220" s="67"/>
      <c r="Q220" s="44"/>
      <c r="R220" s="44"/>
      <c r="S220" s="44"/>
      <c r="T220" s="44"/>
      <c r="U220" s="44"/>
      <c r="V220" s="44"/>
      <c r="W220" s="44"/>
      <c r="X220" s="44"/>
      <c r="Y220" s="44"/>
    </row>
    <row r="221" spans="1:25" hidden="1" outlineLevel="1" x14ac:dyDescent="0.25">
      <c r="A221" s="43"/>
      <c r="B221" s="131"/>
      <c r="C221" s="317"/>
      <c r="D221" s="317"/>
      <c r="E221" s="142"/>
      <c r="F221" s="142"/>
      <c r="G221" s="142"/>
      <c r="H221" s="142"/>
      <c r="I221" s="142"/>
      <c r="J221" s="142"/>
      <c r="K221" s="142"/>
      <c r="L221" s="142"/>
      <c r="M221" s="142"/>
      <c r="N221" s="142"/>
      <c r="O221" s="142"/>
      <c r="P221" s="67"/>
      <c r="Q221" s="44"/>
      <c r="R221" s="44"/>
      <c r="S221" s="44"/>
      <c r="T221" s="44"/>
      <c r="U221" s="44"/>
      <c r="V221" s="44"/>
      <c r="W221" s="44"/>
      <c r="X221" s="44"/>
      <c r="Y221" s="44"/>
    </row>
    <row r="222" spans="1:25" hidden="1" outlineLevel="1" x14ac:dyDescent="0.25">
      <c r="A222" s="43"/>
      <c r="B222" s="131"/>
      <c r="C222" s="317"/>
      <c r="D222" s="317"/>
      <c r="E222" s="142"/>
      <c r="F222" s="142"/>
      <c r="G222" s="142"/>
      <c r="H222" s="142"/>
      <c r="I222" s="142"/>
      <c r="J222" s="142"/>
      <c r="K222" s="142"/>
      <c r="L222" s="142"/>
      <c r="M222" s="142"/>
      <c r="N222" s="142"/>
      <c r="O222" s="142"/>
      <c r="P222" s="67"/>
      <c r="Q222" s="44"/>
      <c r="R222" s="44"/>
      <c r="S222" s="44"/>
      <c r="T222" s="44"/>
      <c r="U222" s="44"/>
      <c r="V222" s="44"/>
      <c r="W222" s="44"/>
      <c r="X222" s="44"/>
      <c r="Y222" s="44"/>
    </row>
    <row r="223" spans="1:25" hidden="1" outlineLevel="1" x14ac:dyDescent="0.25">
      <c r="A223" s="43"/>
      <c r="B223" s="131"/>
      <c r="C223" s="317"/>
      <c r="D223" s="317"/>
      <c r="E223" s="142"/>
      <c r="F223" s="142"/>
      <c r="G223" s="142"/>
      <c r="H223" s="142"/>
      <c r="I223" s="142"/>
      <c r="J223" s="142"/>
      <c r="K223" s="142"/>
      <c r="L223" s="142"/>
      <c r="M223" s="142"/>
      <c r="N223" s="142"/>
      <c r="O223" s="142"/>
      <c r="P223" s="67"/>
      <c r="Q223" s="44"/>
      <c r="R223" s="44"/>
      <c r="S223" s="44"/>
      <c r="T223" s="44"/>
      <c r="U223" s="44"/>
      <c r="V223" s="44"/>
      <c r="W223" s="44"/>
      <c r="X223" s="44"/>
      <c r="Y223" s="44"/>
    </row>
    <row r="224" spans="1:25" hidden="1" outlineLevel="1" x14ac:dyDescent="0.25">
      <c r="A224" s="43"/>
      <c r="B224" s="131"/>
      <c r="C224" s="317"/>
      <c r="D224" s="317"/>
      <c r="E224" s="142"/>
      <c r="F224" s="142"/>
      <c r="G224" s="142"/>
      <c r="H224" s="142"/>
      <c r="I224" s="142"/>
      <c r="J224" s="142"/>
      <c r="K224" s="142"/>
      <c r="L224" s="142"/>
      <c r="M224" s="142"/>
      <c r="N224" s="142"/>
      <c r="O224" s="142"/>
      <c r="P224" s="67"/>
      <c r="Q224" s="44"/>
      <c r="R224" s="44"/>
      <c r="S224" s="44"/>
      <c r="T224" s="44"/>
      <c r="U224" s="44"/>
      <c r="V224" s="44"/>
      <c r="W224" s="44"/>
      <c r="X224" s="44"/>
      <c r="Y224" s="44"/>
    </row>
    <row r="225" spans="1:25" hidden="1" outlineLevel="1" x14ac:dyDescent="0.25">
      <c r="A225" s="43"/>
      <c r="B225" s="131"/>
      <c r="C225" s="317"/>
      <c r="D225" s="317"/>
      <c r="E225" s="142"/>
      <c r="F225" s="142"/>
      <c r="G225" s="142"/>
      <c r="H225" s="142"/>
      <c r="I225" s="142"/>
      <c r="J225" s="142"/>
      <c r="K225" s="142"/>
      <c r="L225" s="142"/>
      <c r="M225" s="142"/>
      <c r="N225" s="142"/>
      <c r="O225" s="142"/>
      <c r="P225" s="67"/>
      <c r="Q225" s="44"/>
      <c r="R225" s="44"/>
      <c r="S225" s="44"/>
      <c r="T225" s="44"/>
      <c r="U225" s="44"/>
      <c r="V225" s="44"/>
      <c r="W225" s="44"/>
      <c r="X225" s="44"/>
      <c r="Y225" s="44"/>
    </row>
    <row r="226" spans="1:25" hidden="1" outlineLevel="1" x14ac:dyDescent="0.25">
      <c r="A226" s="43"/>
      <c r="B226" s="131"/>
      <c r="C226" s="317"/>
      <c r="D226" s="317"/>
      <c r="E226" s="142"/>
      <c r="F226" s="142"/>
      <c r="G226" s="142"/>
      <c r="H226" s="142"/>
      <c r="I226" s="142"/>
      <c r="J226" s="142"/>
      <c r="K226" s="142"/>
      <c r="L226" s="142"/>
      <c r="M226" s="142"/>
      <c r="N226" s="142"/>
      <c r="O226" s="142"/>
      <c r="P226" s="67"/>
      <c r="Q226" s="44"/>
      <c r="R226" s="44"/>
      <c r="S226" s="44"/>
      <c r="T226" s="44"/>
      <c r="U226" s="44"/>
      <c r="V226" s="44"/>
      <c r="W226" s="44"/>
      <c r="X226" s="44"/>
      <c r="Y226" s="44"/>
    </row>
    <row r="227" spans="1:25" hidden="1" outlineLevel="1" x14ac:dyDescent="0.25">
      <c r="A227" s="43"/>
      <c r="B227" s="131"/>
      <c r="C227" s="317"/>
      <c r="D227" s="317"/>
      <c r="E227" s="68"/>
      <c r="F227" s="68"/>
      <c r="G227" s="68"/>
      <c r="H227" s="68"/>
      <c r="I227" s="68"/>
      <c r="J227" s="68"/>
      <c r="K227" s="68"/>
      <c r="L227" s="68"/>
      <c r="M227" s="68"/>
      <c r="N227" s="68"/>
      <c r="O227" s="68"/>
      <c r="P227" s="67"/>
      <c r="Q227" s="44"/>
      <c r="R227" s="44"/>
      <c r="S227" s="44"/>
      <c r="T227" s="44"/>
      <c r="U227" s="44"/>
      <c r="V227" s="44"/>
      <c r="W227" s="44"/>
      <c r="X227" s="44"/>
      <c r="Y227" s="44"/>
    </row>
    <row r="228" spans="1:25" ht="12" hidden="1" outlineLevel="1" thickBot="1" x14ac:dyDescent="0.3">
      <c r="A228" s="43"/>
      <c r="B228" s="132"/>
      <c r="C228" s="351"/>
      <c r="D228" s="351"/>
      <c r="E228" s="69"/>
      <c r="F228" s="69"/>
      <c r="G228" s="69"/>
      <c r="H228" s="69"/>
      <c r="I228" s="69"/>
      <c r="J228" s="69"/>
      <c r="K228" s="69"/>
      <c r="L228" s="69"/>
      <c r="M228" s="69"/>
      <c r="N228" s="69"/>
      <c r="O228" s="69"/>
      <c r="P228" s="70"/>
      <c r="Q228" s="44"/>
      <c r="R228" s="44"/>
      <c r="S228" s="44"/>
      <c r="T228" s="44"/>
      <c r="U228" s="44"/>
      <c r="V228" s="44"/>
      <c r="W228" s="44"/>
      <c r="X228" s="44"/>
      <c r="Y228" s="44"/>
    </row>
    <row r="229" spans="1:25" ht="12" hidden="1" collapsed="1" thickBot="1" x14ac:dyDescent="0.3">
      <c r="A229" s="43"/>
      <c r="B229" s="101"/>
      <c r="C229" s="162"/>
      <c r="D229" s="162"/>
      <c r="E229" s="162"/>
      <c r="F229" s="162"/>
      <c r="G229" s="162"/>
      <c r="H229" s="162"/>
      <c r="I229" s="162"/>
      <c r="J229" s="162"/>
      <c r="K229" s="162"/>
      <c r="L229" s="162"/>
      <c r="M229" s="162"/>
      <c r="N229" s="162"/>
      <c r="O229" s="162"/>
      <c r="P229" s="44"/>
      <c r="Q229" s="44"/>
      <c r="R229" s="44"/>
      <c r="S229" s="44"/>
      <c r="T229" s="44"/>
      <c r="U229" s="44"/>
      <c r="V229" s="44"/>
      <c r="W229" s="44"/>
      <c r="X229" s="44"/>
      <c r="Y229" s="44"/>
    </row>
    <row r="230" spans="1:25" ht="12" hidden="1" thickBot="1" x14ac:dyDescent="0.3">
      <c r="A230" s="321"/>
      <c r="B230" s="102" t="s">
        <v>18</v>
      </c>
      <c r="C230" s="163"/>
      <c r="D230" s="163"/>
      <c r="E230" s="163"/>
      <c r="F230" s="163"/>
      <c r="G230" s="163"/>
      <c r="H230" s="163"/>
      <c r="I230" s="163"/>
      <c r="J230" s="163"/>
      <c r="K230" s="163"/>
      <c r="L230" s="163"/>
      <c r="M230" s="163"/>
      <c r="N230" s="163"/>
      <c r="O230" s="163"/>
      <c r="P230" s="45"/>
      <c r="Q230" s="44"/>
      <c r="R230" s="44"/>
      <c r="S230" s="44"/>
      <c r="T230" s="44"/>
      <c r="U230" s="44"/>
      <c r="V230" s="44"/>
      <c r="W230" s="44"/>
      <c r="X230" s="44"/>
      <c r="Y230" s="44"/>
    </row>
    <row r="231" spans="1:25" s="150" customFormat="1" ht="6" hidden="1" customHeight="1" outlineLevel="1" x14ac:dyDescent="0.25">
      <c r="A231" s="322"/>
      <c r="B231" s="117"/>
      <c r="C231" s="143"/>
      <c r="D231" s="143"/>
      <c r="E231" s="143"/>
      <c r="F231" s="143"/>
      <c r="G231" s="143"/>
      <c r="H231" s="143"/>
      <c r="I231" s="143"/>
      <c r="J231" s="143"/>
      <c r="K231" s="143"/>
      <c r="L231" s="143"/>
      <c r="M231" s="143"/>
      <c r="N231" s="143"/>
      <c r="O231" s="143"/>
      <c r="P231" s="47"/>
      <c r="Q231" s="46"/>
      <c r="R231" s="46"/>
      <c r="S231" s="46"/>
      <c r="T231" s="46"/>
      <c r="U231" s="46"/>
      <c r="V231" s="46"/>
      <c r="W231" s="46"/>
      <c r="X231" s="46"/>
      <c r="Y231" s="46"/>
    </row>
    <row r="232" spans="1:25" s="150" customFormat="1" hidden="1" outlineLevel="1" x14ac:dyDescent="0.25">
      <c r="A232" s="322"/>
      <c r="B232" s="367" t="s">
        <v>0</v>
      </c>
      <c r="C232" s="327"/>
      <c r="D232" s="327"/>
      <c r="E232" s="143"/>
      <c r="F232" s="302"/>
      <c r="G232" s="302"/>
      <c r="H232" s="302"/>
      <c r="I232" s="302"/>
      <c r="J232" s="302"/>
      <c r="K232" s="143"/>
      <c r="L232" s="143"/>
      <c r="M232" s="143"/>
      <c r="N232" s="143"/>
      <c r="O232" s="143"/>
      <c r="P232" s="47"/>
      <c r="Q232" s="44"/>
      <c r="R232" s="44"/>
      <c r="S232" s="46"/>
      <c r="T232" s="46"/>
      <c r="U232" s="46"/>
      <c r="V232" s="46"/>
      <c r="W232" s="46"/>
      <c r="X232" s="46"/>
      <c r="Y232" s="46"/>
    </row>
    <row r="233" spans="1:25" s="150" customFormat="1" ht="5.25" hidden="1" customHeight="1" outlineLevel="1" x14ac:dyDescent="0.25">
      <c r="A233" s="322"/>
      <c r="B233" s="368"/>
      <c r="C233" s="327"/>
      <c r="D233" s="327"/>
      <c r="E233" s="143"/>
      <c r="F233" s="183"/>
      <c r="G233" s="184"/>
      <c r="H233" s="184"/>
      <c r="I233" s="143"/>
      <c r="J233" s="143"/>
      <c r="K233" s="143"/>
      <c r="L233" s="143"/>
      <c r="M233" s="143"/>
      <c r="N233" s="143"/>
      <c r="O233" s="143"/>
      <c r="P233" s="47"/>
      <c r="Q233" s="44"/>
      <c r="R233" s="44"/>
      <c r="S233" s="46"/>
      <c r="T233" s="46"/>
      <c r="U233" s="46"/>
      <c r="V233" s="46"/>
      <c r="W233" s="46"/>
      <c r="X233" s="46"/>
      <c r="Y233" s="46"/>
    </row>
    <row r="234" spans="1:25" s="150" customFormat="1" hidden="1" outlineLevel="1" x14ac:dyDescent="0.25">
      <c r="A234" s="322"/>
      <c r="B234" s="369"/>
      <c r="C234" s="327"/>
      <c r="D234" s="327"/>
      <c r="E234" s="143"/>
      <c r="F234" s="302"/>
      <c r="G234" s="302"/>
      <c r="H234" s="302"/>
      <c r="I234" s="302"/>
      <c r="J234" s="302"/>
      <c r="K234" s="143"/>
      <c r="L234" s="143"/>
      <c r="M234" s="143"/>
      <c r="N234" s="143"/>
      <c r="O234" s="143"/>
      <c r="P234" s="47"/>
      <c r="Q234" s="46"/>
      <c r="R234" s="44"/>
      <c r="S234" s="46"/>
      <c r="T234" s="46"/>
      <c r="U234" s="46"/>
      <c r="V234" s="46"/>
      <c r="W234" s="46"/>
      <c r="X234" s="46"/>
      <c r="Y234" s="46"/>
    </row>
    <row r="235" spans="1:25" s="150" customFormat="1" ht="6.75" hidden="1" customHeight="1" outlineLevel="1" x14ac:dyDescent="0.25">
      <c r="A235" s="322"/>
      <c r="B235" s="133"/>
      <c r="C235" s="72"/>
      <c r="D235" s="72"/>
      <c r="E235" s="143"/>
      <c r="F235" s="183"/>
      <c r="G235" s="184"/>
      <c r="H235" s="184"/>
      <c r="I235" s="143"/>
      <c r="J235" s="143"/>
      <c r="K235" s="143"/>
      <c r="L235" s="143"/>
      <c r="M235" s="143"/>
      <c r="N235" s="143"/>
      <c r="O235" s="143"/>
      <c r="P235" s="47"/>
      <c r="Q235" s="44"/>
      <c r="R235" s="44"/>
      <c r="S235" s="46"/>
      <c r="T235" s="46"/>
      <c r="U235" s="46"/>
      <c r="V235" s="46"/>
      <c r="W235" s="46"/>
      <c r="X235" s="46"/>
      <c r="Y235" s="46"/>
    </row>
    <row r="236" spans="1:25" s="150" customFormat="1" hidden="1" outlineLevel="1" x14ac:dyDescent="0.25">
      <c r="A236" s="322"/>
      <c r="B236" s="352" t="s">
        <v>100</v>
      </c>
      <c r="C236" s="326"/>
      <c r="D236" s="327"/>
      <c r="E236" s="327"/>
      <c r="F236" s="327"/>
      <c r="G236" s="327"/>
      <c r="H236" s="327"/>
      <c r="I236" s="327"/>
      <c r="J236" s="327"/>
      <c r="K236" s="327"/>
      <c r="L236" s="327"/>
      <c r="M236" s="327"/>
      <c r="N236" s="327"/>
      <c r="O236" s="327"/>
      <c r="P236" s="47"/>
      <c r="Q236" s="44"/>
      <c r="R236" s="44"/>
      <c r="S236" s="46"/>
      <c r="T236" s="46"/>
      <c r="U236" s="46"/>
      <c r="V236" s="46"/>
      <c r="W236" s="46"/>
      <c r="X236" s="46"/>
      <c r="Y236" s="46"/>
    </row>
    <row r="237" spans="1:25" s="150" customFormat="1" hidden="1" outlineLevel="1" x14ac:dyDescent="0.25">
      <c r="A237" s="322"/>
      <c r="B237" s="353"/>
      <c r="C237" s="326"/>
      <c r="D237" s="327"/>
      <c r="E237" s="327"/>
      <c r="F237" s="327"/>
      <c r="G237" s="327"/>
      <c r="H237" s="327"/>
      <c r="I237" s="327"/>
      <c r="J237" s="327"/>
      <c r="K237" s="327"/>
      <c r="L237" s="327"/>
      <c r="M237" s="327"/>
      <c r="N237" s="327"/>
      <c r="O237" s="327"/>
      <c r="P237" s="47"/>
      <c r="Q237" s="44"/>
      <c r="R237" s="44"/>
      <c r="S237" s="46"/>
      <c r="T237" s="46"/>
      <c r="U237" s="46"/>
      <c r="V237" s="46"/>
      <c r="W237" s="46"/>
      <c r="X237" s="46"/>
      <c r="Y237" s="46"/>
    </row>
    <row r="238" spans="1:25" s="150" customFormat="1" hidden="1" outlineLevel="1" x14ac:dyDescent="0.25">
      <c r="A238" s="322"/>
      <c r="B238" s="353"/>
      <c r="C238" s="326"/>
      <c r="D238" s="327"/>
      <c r="E238" s="327"/>
      <c r="F238" s="327"/>
      <c r="G238" s="327"/>
      <c r="H238" s="327"/>
      <c r="I238" s="327"/>
      <c r="J238" s="327"/>
      <c r="K238" s="327"/>
      <c r="L238" s="327"/>
      <c r="M238" s="327"/>
      <c r="N238" s="327"/>
      <c r="O238" s="327"/>
      <c r="P238" s="47"/>
      <c r="Q238" s="44"/>
      <c r="R238" s="44"/>
      <c r="S238" s="46"/>
      <c r="T238" s="46"/>
      <c r="U238" s="46"/>
      <c r="V238" s="46"/>
      <c r="W238" s="46"/>
      <c r="X238" s="46"/>
      <c r="Y238" s="46"/>
    </row>
    <row r="239" spans="1:25" s="150" customFormat="1" hidden="1" outlineLevel="1" x14ac:dyDescent="0.25">
      <c r="A239" s="322"/>
      <c r="B239" s="353"/>
      <c r="C239" s="326"/>
      <c r="D239" s="327"/>
      <c r="E239" s="327"/>
      <c r="F239" s="327"/>
      <c r="G239" s="327"/>
      <c r="H239" s="327"/>
      <c r="I239" s="327"/>
      <c r="J239" s="327"/>
      <c r="K239" s="327"/>
      <c r="L239" s="327"/>
      <c r="M239" s="327"/>
      <c r="N239" s="327"/>
      <c r="O239" s="327"/>
      <c r="P239" s="47"/>
      <c r="Q239" s="44"/>
      <c r="R239" s="44"/>
      <c r="S239" s="46"/>
      <c r="T239" s="46"/>
      <c r="U239" s="46"/>
      <c r="V239" s="46"/>
      <c r="W239" s="46"/>
      <c r="X239" s="46"/>
      <c r="Y239" s="46"/>
    </row>
    <row r="240" spans="1:25" s="150" customFormat="1" hidden="1" outlineLevel="1" x14ac:dyDescent="0.25">
      <c r="A240" s="322"/>
      <c r="B240" s="354"/>
      <c r="C240" s="326"/>
      <c r="D240" s="327"/>
      <c r="E240" s="327"/>
      <c r="F240" s="327"/>
      <c r="G240" s="327"/>
      <c r="H240" s="327"/>
      <c r="I240" s="327"/>
      <c r="J240" s="327"/>
      <c r="K240" s="327"/>
      <c r="L240" s="327"/>
      <c r="M240" s="327"/>
      <c r="N240" s="327"/>
      <c r="O240" s="327"/>
      <c r="P240" s="47"/>
      <c r="Q240" s="44"/>
      <c r="R240" s="44"/>
      <c r="S240" s="46"/>
      <c r="T240" s="46"/>
      <c r="U240" s="46"/>
      <c r="V240" s="46"/>
      <c r="W240" s="46"/>
      <c r="X240" s="46"/>
      <c r="Y240" s="46"/>
    </row>
    <row r="241" spans="1:25" s="150" customFormat="1" ht="6" customHeight="1" outlineLevel="1" thickBot="1" x14ac:dyDescent="0.3">
      <c r="A241" s="323"/>
      <c r="B241" s="122"/>
      <c r="C241" s="164"/>
      <c r="D241" s="164"/>
      <c r="E241" s="164"/>
      <c r="F241" s="164"/>
      <c r="G241" s="164"/>
      <c r="H241" s="164"/>
      <c r="I241" s="164"/>
      <c r="J241" s="164"/>
      <c r="K241" s="164"/>
      <c r="L241" s="164"/>
      <c r="M241" s="164"/>
      <c r="N241" s="164"/>
      <c r="O241" s="164"/>
      <c r="P241" s="50"/>
      <c r="Q241" s="46"/>
      <c r="R241" s="44"/>
      <c r="S241" s="46"/>
      <c r="T241" s="46"/>
      <c r="U241" s="46"/>
      <c r="V241" s="46"/>
      <c r="W241" s="46"/>
      <c r="X241" s="46"/>
      <c r="Y241" s="46"/>
    </row>
    <row r="242" spans="1:25" s="153" customFormat="1" x14ac:dyDescent="0.25">
      <c r="A242" s="61"/>
      <c r="B242" s="123"/>
      <c r="C242" s="171"/>
      <c r="D242" s="171"/>
      <c r="E242" s="171"/>
      <c r="F242" s="171"/>
      <c r="G242" s="171"/>
      <c r="H242" s="171"/>
      <c r="I242" s="171"/>
      <c r="J242" s="171"/>
      <c r="K242" s="171"/>
      <c r="L242" s="171"/>
      <c r="M242" s="171"/>
      <c r="N242" s="171"/>
      <c r="O242" s="171"/>
      <c r="P242" s="62"/>
      <c r="Q242" s="63"/>
      <c r="R242" s="63"/>
      <c r="S242" s="63"/>
      <c r="T242" s="63"/>
      <c r="U242" s="63"/>
      <c r="V242" s="63"/>
      <c r="W242" s="63"/>
      <c r="X242" s="63"/>
      <c r="Y242" s="63"/>
    </row>
    <row r="243" spans="1:25"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x14ac:dyDescent="0.25">
      <c r="A244" s="43"/>
      <c r="B244" s="101"/>
      <c r="C244" s="162"/>
      <c r="D244" s="162"/>
      <c r="E244" s="162"/>
      <c r="F244" s="162"/>
      <c r="G244" s="162"/>
      <c r="H244" s="162"/>
      <c r="I244" s="162"/>
      <c r="J244" s="162"/>
      <c r="K244" s="162"/>
      <c r="L244" s="162"/>
      <c r="M244" s="162"/>
      <c r="N244" s="162"/>
      <c r="O244" s="162"/>
      <c r="P244" s="44"/>
      <c r="Q244" s="44"/>
      <c r="R244" s="44"/>
      <c r="S244" s="44"/>
      <c r="T244" s="44"/>
      <c r="U244" s="44"/>
      <c r="V244" s="44"/>
      <c r="W244" s="44"/>
      <c r="X244" s="44"/>
      <c r="Y244" s="44"/>
    </row>
    <row r="245" spans="1:25" x14ac:dyDescent="0.25">
      <c r="A245" s="43"/>
      <c r="B245" s="101"/>
      <c r="C245" s="162"/>
      <c r="D245" s="162"/>
      <c r="E245" s="162"/>
      <c r="F245" s="162"/>
      <c r="G245" s="162"/>
      <c r="H245" s="162"/>
      <c r="I245" s="162"/>
      <c r="J245" s="162"/>
      <c r="K245" s="162"/>
      <c r="L245" s="162"/>
      <c r="M245" s="162"/>
      <c r="N245" s="162"/>
      <c r="O245" s="162"/>
      <c r="P245" s="44"/>
      <c r="Q245" s="44"/>
      <c r="R245" s="44"/>
      <c r="S245" s="44"/>
      <c r="T245" s="44"/>
      <c r="U245" s="44"/>
      <c r="V245" s="44"/>
      <c r="W245" s="44"/>
      <c r="X245" s="44"/>
      <c r="Y245" s="44"/>
    </row>
    <row r="246" spans="1:25" x14ac:dyDescent="0.25">
      <c r="A246" s="43"/>
      <c r="B246" s="101"/>
      <c r="C246" s="162"/>
      <c r="D246" s="162"/>
      <c r="E246" s="162"/>
      <c r="F246" s="162"/>
      <c r="G246" s="162"/>
      <c r="H246" s="162"/>
      <c r="I246" s="162"/>
      <c r="J246" s="162"/>
      <c r="K246" s="162"/>
      <c r="L246" s="162"/>
      <c r="M246" s="162"/>
      <c r="N246" s="162"/>
      <c r="O246" s="162"/>
      <c r="P246" s="44"/>
      <c r="Q246" s="44"/>
      <c r="R246" s="44"/>
      <c r="S246" s="44"/>
      <c r="T246" s="44"/>
      <c r="U246" s="44"/>
      <c r="V246" s="44"/>
      <c r="W246" s="44"/>
      <c r="X246" s="44"/>
      <c r="Y246" s="44"/>
    </row>
    <row r="247" spans="1:25" x14ac:dyDescent="0.25">
      <c r="A247" s="43"/>
      <c r="B247" s="101"/>
      <c r="C247" s="162"/>
      <c r="D247" s="162"/>
      <c r="E247" s="162"/>
      <c r="F247" s="162"/>
      <c r="G247" s="162"/>
      <c r="H247" s="162"/>
      <c r="I247" s="162"/>
      <c r="J247" s="162"/>
      <c r="K247" s="162"/>
      <c r="L247" s="162"/>
      <c r="M247" s="162"/>
      <c r="N247" s="162"/>
      <c r="O247" s="162"/>
      <c r="P247" s="44"/>
      <c r="Q247" s="44"/>
      <c r="R247" s="44"/>
      <c r="S247" s="44"/>
      <c r="T247" s="44"/>
      <c r="U247" s="44"/>
      <c r="V247" s="44"/>
      <c r="W247" s="44"/>
      <c r="X247" s="44"/>
      <c r="Y247" s="44"/>
    </row>
    <row r="248" spans="1:25" x14ac:dyDescent="0.25">
      <c r="A248" s="43"/>
      <c r="B248" s="101"/>
      <c r="C248" s="162"/>
      <c r="D248" s="162"/>
      <c r="E248" s="162"/>
      <c r="F248" s="162"/>
      <c r="G248" s="162"/>
      <c r="H248" s="162"/>
      <c r="I248" s="162"/>
      <c r="J248" s="162"/>
      <c r="K248" s="162"/>
      <c r="L248" s="162"/>
      <c r="M248" s="162"/>
      <c r="N248" s="162"/>
      <c r="O248" s="162"/>
      <c r="P248" s="44"/>
      <c r="Q248" s="44"/>
      <c r="R248" s="44"/>
      <c r="S248" s="44"/>
      <c r="T248" s="44"/>
      <c r="U248" s="44"/>
      <c r="V248" s="44"/>
      <c r="W248" s="44"/>
      <c r="X248" s="44"/>
      <c r="Y248" s="44"/>
    </row>
    <row r="249" spans="1:25" x14ac:dyDescent="0.25">
      <c r="A249" s="43"/>
      <c r="B249" s="101"/>
      <c r="C249" s="162"/>
      <c r="D249" s="162"/>
      <c r="E249" s="162"/>
      <c r="F249" s="162"/>
      <c r="G249" s="162"/>
      <c r="H249" s="162"/>
      <c r="I249" s="162"/>
      <c r="J249" s="162"/>
      <c r="K249" s="162"/>
      <c r="L249" s="162"/>
      <c r="M249" s="162"/>
      <c r="N249" s="162"/>
      <c r="O249" s="162"/>
      <c r="P249" s="44"/>
      <c r="Q249" s="44"/>
      <c r="R249" s="44"/>
      <c r="S249" s="44"/>
      <c r="T249" s="44"/>
      <c r="U249" s="44"/>
      <c r="V249" s="44"/>
      <c r="W249" s="44"/>
      <c r="X249" s="44"/>
      <c r="Y249" s="44"/>
    </row>
    <row r="250" spans="1:25" x14ac:dyDescent="0.25">
      <c r="A250" s="43"/>
      <c r="B250" s="101"/>
      <c r="C250" s="162"/>
      <c r="D250" s="162"/>
      <c r="E250" s="162"/>
      <c r="F250" s="162"/>
      <c r="G250" s="162"/>
      <c r="H250" s="162"/>
      <c r="I250" s="162"/>
      <c r="J250" s="162"/>
      <c r="K250" s="162"/>
      <c r="L250" s="162"/>
      <c r="M250" s="162"/>
      <c r="N250" s="162"/>
      <c r="O250" s="162"/>
      <c r="P250" s="44"/>
      <c r="Q250" s="44"/>
      <c r="R250" s="44"/>
      <c r="S250" s="44"/>
      <c r="T250" s="44"/>
      <c r="U250" s="44"/>
      <c r="V250" s="44"/>
      <c r="W250" s="44"/>
      <c r="X250" s="44"/>
      <c r="Y250" s="44"/>
    </row>
    <row r="251" spans="1:25" x14ac:dyDescent="0.25">
      <c r="A251" s="43"/>
      <c r="B251" s="101"/>
      <c r="C251" s="162"/>
      <c r="D251" s="162"/>
      <c r="E251" s="162"/>
      <c r="F251" s="162"/>
      <c r="G251" s="162"/>
      <c r="H251" s="162"/>
      <c r="I251" s="162"/>
      <c r="J251" s="162"/>
      <c r="K251" s="162"/>
      <c r="L251" s="162"/>
      <c r="M251" s="162"/>
      <c r="N251" s="162"/>
      <c r="O251" s="162"/>
      <c r="P251" s="44"/>
      <c r="Q251" s="44"/>
      <c r="R251" s="44"/>
      <c r="S251" s="44"/>
      <c r="T251" s="44"/>
      <c r="U251" s="44"/>
      <c r="V251" s="44"/>
      <c r="W251" s="44"/>
      <c r="X251" s="44"/>
      <c r="Y251" s="44"/>
    </row>
    <row r="252" spans="1:25" x14ac:dyDescent="0.25">
      <c r="A252" s="43"/>
      <c r="B252" s="101"/>
      <c r="C252" s="162"/>
      <c r="D252" s="162"/>
      <c r="E252" s="162"/>
      <c r="F252" s="162"/>
      <c r="G252" s="162"/>
      <c r="H252" s="162"/>
      <c r="I252" s="162"/>
      <c r="J252" s="162"/>
      <c r="K252" s="162"/>
      <c r="L252" s="162"/>
      <c r="M252" s="162"/>
      <c r="N252" s="162"/>
      <c r="O252" s="162"/>
      <c r="P252" s="44"/>
      <c r="Q252" s="44"/>
      <c r="R252" s="44"/>
      <c r="S252" s="44"/>
      <c r="T252" s="44"/>
      <c r="U252" s="44"/>
      <c r="V252" s="44"/>
      <c r="W252" s="44"/>
      <c r="X252" s="44"/>
      <c r="Y252" s="44"/>
    </row>
    <row r="253" spans="1:25" x14ac:dyDescent="0.25">
      <c r="A253" s="43"/>
      <c r="B253" s="101"/>
      <c r="C253" s="162"/>
      <c r="D253" s="162"/>
      <c r="E253" s="162"/>
      <c r="F253" s="162"/>
      <c r="G253" s="162"/>
      <c r="H253" s="162"/>
      <c r="I253" s="162"/>
      <c r="J253" s="162"/>
      <c r="K253" s="162"/>
      <c r="L253" s="162"/>
      <c r="M253" s="162"/>
      <c r="N253" s="162"/>
      <c r="O253" s="162"/>
      <c r="P253" s="44"/>
      <c r="Q253" s="44"/>
      <c r="R253" s="44"/>
      <c r="S253" s="44"/>
      <c r="T253" s="44"/>
      <c r="U253" s="44"/>
      <c r="V253" s="44"/>
      <c r="W253" s="44"/>
      <c r="X253" s="44"/>
      <c r="Y253" s="44"/>
    </row>
    <row r="254" spans="1:25" x14ac:dyDescent="0.25">
      <c r="A254" s="43"/>
      <c r="B254" s="101"/>
      <c r="C254" s="162"/>
      <c r="D254" s="162"/>
      <c r="E254" s="162"/>
      <c r="F254" s="162"/>
      <c r="G254" s="162"/>
      <c r="H254" s="162"/>
      <c r="I254" s="162"/>
      <c r="J254" s="162"/>
      <c r="K254" s="162"/>
      <c r="L254" s="162"/>
      <c r="M254" s="162"/>
      <c r="N254" s="162"/>
      <c r="O254" s="162"/>
      <c r="P254" s="44"/>
      <c r="Q254" s="44"/>
      <c r="R254" s="44"/>
      <c r="S254" s="44"/>
      <c r="T254" s="44"/>
      <c r="U254" s="44"/>
      <c r="V254" s="44"/>
      <c r="W254" s="44"/>
      <c r="X254" s="44"/>
      <c r="Y254" s="44"/>
    </row>
    <row r="255" spans="1:25" x14ac:dyDescent="0.25">
      <c r="A255" s="43"/>
      <c r="B255" s="101"/>
      <c r="C255" s="162"/>
      <c r="D255" s="162"/>
      <c r="E255" s="162"/>
      <c r="F255" s="162"/>
      <c r="G255" s="162"/>
      <c r="H255" s="162"/>
      <c r="I255" s="162"/>
      <c r="J255" s="162"/>
      <c r="K255" s="162"/>
      <c r="L255" s="162"/>
      <c r="M255" s="162"/>
      <c r="N255" s="162"/>
      <c r="O255" s="162"/>
      <c r="P255" s="44"/>
      <c r="Q255" s="44"/>
      <c r="R255" s="44"/>
      <c r="S255" s="44"/>
      <c r="T255" s="44"/>
      <c r="U255" s="44"/>
      <c r="V255" s="44"/>
      <c r="W255" s="44"/>
      <c r="X255" s="44"/>
      <c r="Y255" s="44"/>
    </row>
    <row r="256" spans="1:25" x14ac:dyDescent="0.25">
      <c r="A256" s="43"/>
      <c r="B256" s="101"/>
      <c r="C256" s="162"/>
      <c r="D256" s="162"/>
      <c r="E256" s="162"/>
      <c r="F256" s="162"/>
      <c r="G256" s="162"/>
      <c r="H256" s="162"/>
      <c r="I256" s="162"/>
      <c r="J256" s="162"/>
      <c r="K256" s="162"/>
      <c r="L256" s="162"/>
      <c r="M256" s="162"/>
      <c r="N256" s="162"/>
      <c r="O256" s="162"/>
      <c r="P256" s="44"/>
      <c r="Q256" s="44"/>
      <c r="R256" s="44"/>
      <c r="S256" s="44"/>
      <c r="T256" s="44"/>
      <c r="U256" s="44"/>
      <c r="V256" s="44"/>
      <c r="W256" s="44"/>
      <c r="X256" s="44"/>
      <c r="Y256" s="44"/>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sheetData>
  <mergeCells count="136">
    <mergeCell ref="A16:A23"/>
    <mergeCell ref="C147:H147"/>
    <mergeCell ref="B10:B15"/>
    <mergeCell ref="B176:B182"/>
    <mergeCell ref="C163:F163"/>
    <mergeCell ref="E99:F99"/>
    <mergeCell ref="G99:H99"/>
    <mergeCell ref="I99:O99"/>
    <mergeCell ref="F234:J234"/>
    <mergeCell ref="F232:J232"/>
    <mergeCell ref="A10:A15"/>
    <mergeCell ref="B45:B49"/>
    <mergeCell ref="B79:B81"/>
    <mergeCell ref="A157:A160"/>
    <mergeCell ref="A161:A164"/>
    <mergeCell ref="C150:D150"/>
    <mergeCell ref="C207:D207"/>
    <mergeCell ref="C57:O64"/>
    <mergeCell ref="B232:B234"/>
    <mergeCell ref="C232:D234"/>
    <mergeCell ref="B165:O165"/>
    <mergeCell ref="A132:A137"/>
    <mergeCell ref="A147:A156"/>
    <mergeCell ref="A138:A146"/>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79:O83"/>
    <mergeCell ref="C4:O4"/>
    <mergeCell ref="C6:O8"/>
    <mergeCell ref="C55:O55"/>
    <mergeCell ref="C30:O32"/>
    <mergeCell ref="C10:O15"/>
    <mergeCell ref="C37:O42"/>
    <mergeCell ref="C25:O27"/>
    <mergeCell ref="C45:O52"/>
    <mergeCell ref="G19:H19"/>
    <mergeCell ref="G21:H21"/>
    <mergeCell ref="G22:H22"/>
    <mergeCell ref="G23:H23"/>
    <mergeCell ref="G17:H17"/>
    <mergeCell ref="A230:A241"/>
    <mergeCell ref="C215:D215"/>
    <mergeCell ref="C216:D216"/>
    <mergeCell ref="C217:D217"/>
    <mergeCell ref="C218:D218"/>
    <mergeCell ref="C219:D219"/>
    <mergeCell ref="C220:D220"/>
    <mergeCell ref="C228:D228"/>
    <mergeCell ref="B236:B240"/>
    <mergeCell ref="C236:O240"/>
    <mergeCell ref="C221:D221"/>
    <mergeCell ref="C227:D227"/>
    <mergeCell ref="C222:D222"/>
    <mergeCell ref="C223:D223"/>
    <mergeCell ref="C224:D224"/>
    <mergeCell ref="A165:A200"/>
    <mergeCell ref="C184:F184"/>
    <mergeCell ref="C170:O174"/>
    <mergeCell ref="C157:D157"/>
    <mergeCell ref="C195:O195"/>
    <mergeCell ref="C159:O159"/>
    <mergeCell ref="C197:D197"/>
    <mergeCell ref="C112:D112"/>
    <mergeCell ref="B206:N206"/>
    <mergeCell ref="C161:D161"/>
    <mergeCell ref="B130:O130"/>
    <mergeCell ref="B120:B125"/>
    <mergeCell ref="C187:O191"/>
    <mergeCell ref="C214:D214"/>
    <mergeCell ref="C226:D226"/>
    <mergeCell ref="B213:N213"/>
    <mergeCell ref="C225:D225"/>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45" priority="21" operator="equal">
      <formula>"ineffective"</formula>
    </cfRule>
    <cfRule type="cellIs" dxfId="44" priority="22" operator="equal">
      <formula>"effective"</formula>
    </cfRule>
  </conditionalFormatting>
  <conditionalFormatting sqref="H167 G199:H199 G163:H163">
    <cfRule type="expression" dxfId="43" priority="20">
      <formula>$C$161="No"</formula>
    </cfRule>
  </conditionalFormatting>
  <conditionalFormatting sqref="E234:F234">
    <cfRule type="expression" dxfId="42" priority="4">
      <formula>$C$139="Apportion"</formula>
    </cfRule>
  </conditionalFormatting>
  <conditionalFormatting sqref="C163">
    <cfRule type="expression" dxfId="41"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30 O35 O202 O209"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35 C232"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33 J235"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M27"/>
  <sheetViews>
    <sheetView topLeftCell="A6" zoomScale="68" zoomScaleNormal="68" zoomScaleSheetLayoutView="70" workbookViewId="0">
      <selection activeCell="C30" sqref="C30"/>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3.5" style="227" bestFit="1" customWidth="1"/>
    <col min="6" max="6" width="1.92578125" style="227" customWidth="1"/>
    <col min="7" max="7" width="22.42578125" style="227" bestFit="1" customWidth="1"/>
    <col min="8" max="8" width="11.42578125" style="227" bestFit="1" customWidth="1"/>
    <col min="9" max="9" width="12.0703125" style="227" bestFit="1" customWidth="1"/>
    <col min="10" max="10" width="22.2109375" style="227" customWidth="1"/>
    <col min="11" max="11" width="9.0703125" style="227"/>
    <col min="12" max="13" width="0" style="227" hidden="1" customWidth="1"/>
    <col min="14" max="16384" width="9.0703125" style="227"/>
  </cols>
  <sheetData>
    <row r="1" spans="2:13" ht="15" x14ac:dyDescent="0.3">
      <c r="B1" s="370" t="s">
        <v>921</v>
      </c>
      <c r="C1" s="370"/>
      <c r="D1" s="370"/>
      <c r="E1" s="370"/>
      <c r="F1" s="370"/>
      <c r="G1" s="370"/>
      <c r="H1" s="370"/>
      <c r="I1" s="370"/>
      <c r="J1" s="370"/>
    </row>
    <row r="2" spans="2:13" x14ac:dyDescent="0.25">
      <c r="B2" s="371" t="s">
        <v>922</v>
      </c>
      <c r="C2" s="371"/>
      <c r="D2" s="371"/>
      <c r="E2" s="371"/>
      <c r="F2" s="371"/>
      <c r="G2" s="371"/>
      <c r="H2" s="371"/>
      <c r="I2" s="371"/>
      <c r="J2" s="371"/>
    </row>
    <row r="3" spans="2:13" x14ac:dyDescent="0.25">
      <c r="E3" s="246"/>
    </row>
    <row r="4" spans="2:13" ht="38.5" customHeight="1" x14ac:dyDescent="0.25">
      <c r="B4" s="227" t="s">
        <v>923</v>
      </c>
      <c r="D4" s="246"/>
      <c r="G4" s="247"/>
      <c r="I4" s="227" t="s">
        <v>924</v>
      </c>
      <c r="J4" s="247" t="s">
        <v>925</v>
      </c>
    </row>
    <row r="5" spans="2:13" x14ac:dyDescent="0.25">
      <c r="B5" s="227" t="s">
        <v>926</v>
      </c>
      <c r="D5" s="246"/>
    </row>
    <row r="6" spans="2:13" x14ac:dyDescent="0.25">
      <c r="B6" s="227" t="s">
        <v>927</v>
      </c>
      <c r="D6" s="246"/>
      <c r="F6" s="248"/>
      <c r="G6" s="249"/>
      <c r="I6" s="248" t="s">
        <v>928</v>
      </c>
      <c r="J6" s="249">
        <v>44370</v>
      </c>
    </row>
    <row r="7" spans="2:13" x14ac:dyDescent="0.25">
      <c r="B7" s="239" t="s">
        <v>929</v>
      </c>
      <c r="D7" s="246"/>
      <c r="F7" s="248"/>
      <c r="G7" s="239"/>
      <c r="I7" s="248" t="s">
        <v>928</v>
      </c>
      <c r="J7" s="249">
        <v>44371</v>
      </c>
    </row>
    <row r="8" spans="2:13" x14ac:dyDescent="0.25">
      <c r="B8" s="239" t="s">
        <v>930</v>
      </c>
      <c r="D8" s="246"/>
      <c r="F8" s="248"/>
      <c r="I8" s="248" t="s">
        <v>928</v>
      </c>
    </row>
    <row r="9" spans="2:13" x14ac:dyDescent="0.25">
      <c r="D9" s="246"/>
    </row>
    <row r="10" spans="2:13" x14ac:dyDescent="0.25">
      <c r="B10" s="227" t="s">
        <v>931</v>
      </c>
    </row>
    <row r="14" spans="2:13" ht="54" x14ac:dyDescent="0.25">
      <c r="B14" s="228" t="s">
        <v>909</v>
      </c>
      <c r="C14" s="228" t="s">
        <v>912</v>
      </c>
      <c r="D14" s="242" t="s">
        <v>914</v>
      </c>
      <c r="E14" s="228" t="s">
        <v>913</v>
      </c>
    </row>
    <row r="15" spans="2:13" x14ac:dyDescent="0.25">
      <c r="B15" s="235" t="s">
        <v>910</v>
      </c>
      <c r="C15" s="235">
        <f>Table3[[#Totals],[Column3]]</f>
        <v>2</v>
      </c>
      <c r="D15" s="235">
        <f>M15-L15+1</f>
        <v>304</v>
      </c>
      <c r="E15" s="250">
        <f>C15/D15</f>
        <v>6.5789473684210523E-3</v>
      </c>
      <c r="L15" s="251">
        <v>44013</v>
      </c>
      <c r="M15" s="251">
        <v>44316</v>
      </c>
    </row>
    <row r="16" spans="2:13" x14ac:dyDescent="0.25">
      <c r="B16" s="235" t="s">
        <v>911</v>
      </c>
      <c r="C16" s="235">
        <f>Table2[[#Totals],[Control tested at unique date]]</f>
        <v>2</v>
      </c>
      <c r="D16" s="235">
        <f>M15-L15+1</f>
        <v>304</v>
      </c>
      <c r="E16" s="250">
        <f>C16/D16</f>
        <v>6.5789473684210523E-3</v>
      </c>
    </row>
    <row r="18" spans="2:10" x14ac:dyDescent="0.25">
      <c r="B18" s="372" t="s">
        <v>915</v>
      </c>
      <c r="C18" s="372"/>
      <c r="D18" s="372"/>
      <c r="E18" s="372"/>
      <c r="F18" s="372"/>
      <c r="G18" s="372"/>
      <c r="H18" s="372"/>
      <c r="I18" s="372"/>
      <c r="J18" s="372"/>
    </row>
    <row r="19" spans="2:10" x14ac:dyDescent="0.25">
      <c r="B19" s="372"/>
      <c r="C19" s="372"/>
      <c r="D19" s="372"/>
      <c r="E19" s="372"/>
      <c r="F19" s="372"/>
      <c r="G19" s="372"/>
      <c r="H19" s="372"/>
      <c r="I19" s="372"/>
      <c r="J19" s="372"/>
    </row>
    <row r="20" spans="2:10" x14ac:dyDescent="0.25">
      <c r="B20" s="372"/>
      <c r="C20" s="372"/>
      <c r="D20" s="372"/>
      <c r="E20" s="372"/>
      <c r="F20" s="372"/>
      <c r="G20" s="372"/>
      <c r="H20" s="372"/>
      <c r="I20" s="372"/>
      <c r="J20" s="372"/>
    </row>
    <row r="21" spans="2:10" x14ac:dyDescent="0.25">
      <c r="B21" s="372"/>
      <c r="C21" s="372"/>
      <c r="D21" s="372"/>
      <c r="E21" s="372"/>
      <c r="F21" s="372"/>
      <c r="G21" s="372"/>
      <c r="H21" s="372"/>
      <c r="I21" s="372"/>
      <c r="J21" s="372"/>
    </row>
    <row r="23" spans="2:10" x14ac:dyDescent="0.25">
      <c r="B23" s="252" t="s">
        <v>932</v>
      </c>
      <c r="C23" s="253" t="s">
        <v>933</v>
      </c>
      <c r="D23" s="253" t="s">
        <v>934</v>
      </c>
      <c r="E23" s="253" t="s">
        <v>935</v>
      </c>
      <c r="F23" s="254"/>
      <c r="G23" s="252" t="s">
        <v>936</v>
      </c>
      <c r="H23" s="253"/>
      <c r="I23" s="253"/>
      <c r="J23" s="253"/>
    </row>
    <row r="24" spans="2:10" ht="27" x14ac:dyDescent="0.25">
      <c r="B24" s="230" t="s">
        <v>185</v>
      </c>
      <c r="C24" s="231" t="s">
        <v>186</v>
      </c>
      <c r="D24" s="231" t="s">
        <v>187</v>
      </c>
      <c r="E24" s="231" t="s">
        <v>905</v>
      </c>
      <c r="F24" s="255"/>
      <c r="G24" s="256" t="s">
        <v>185</v>
      </c>
      <c r="H24" s="257" t="s">
        <v>186</v>
      </c>
      <c r="I24" s="257" t="s">
        <v>187</v>
      </c>
      <c r="J24" s="258" t="s">
        <v>906</v>
      </c>
    </row>
    <row r="25" spans="2:10" x14ac:dyDescent="0.25">
      <c r="B25" s="259">
        <v>41973</v>
      </c>
      <c r="C25" s="260" t="s">
        <v>937</v>
      </c>
      <c r="D25" s="261">
        <v>-5845998.8399999999</v>
      </c>
      <c r="E25" s="235">
        <v>1</v>
      </c>
      <c r="F25" s="262"/>
      <c r="G25" s="259">
        <v>41973</v>
      </c>
      <c r="H25" s="260" t="s">
        <v>937</v>
      </c>
      <c r="I25" s="261">
        <v>-5845998.8399999999</v>
      </c>
      <c r="J25" s="235">
        <v>1</v>
      </c>
    </row>
    <row r="26" spans="2:10" x14ac:dyDescent="0.25">
      <c r="B26" s="259">
        <v>44203</v>
      </c>
      <c r="C26" s="260" t="s">
        <v>938</v>
      </c>
      <c r="D26" s="261">
        <v>-6831394.4800000004</v>
      </c>
      <c r="E26" s="235">
        <v>1</v>
      </c>
      <c r="F26" s="262"/>
      <c r="G26" s="259">
        <v>44203</v>
      </c>
      <c r="H26" s="260" t="s">
        <v>938</v>
      </c>
      <c r="I26" s="261">
        <v>-6831394.4800000004</v>
      </c>
      <c r="J26" s="235">
        <v>1</v>
      </c>
    </row>
    <row r="27" spans="2:10" x14ac:dyDescent="0.25">
      <c r="B27" s="267"/>
      <c r="C27" s="268"/>
      <c r="D27" s="269"/>
      <c r="E27" s="266">
        <f>SUBTOTAL(109,Table3[Column3])</f>
        <v>2</v>
      </c>
      <c r="G27" s="263"/>
      <c r="H27" s="264"/>
      <c r="I27" s="265"/>
      <c r="J27" s="266">
        <f>SUBTOTAL(109,Table2[Control tested at unique date])</f>
        <v>2</v>
      </c>
    </row>
  </sheetData>
  <dataConsolidate/>
  <mergeCells count="3">
    <mergeCell ref="B1:J1"/>
    <mergeCell ref="B2:J2"/>
    <mergeCell ref="B18:J21"/>
  </mergeCells>
  <pageMargins left="0.7" right="0.7" top="0.75" bottom="0.75" header="0.3" footer="0.3"/>
  <pageSetup scale="44" orientation="portrait" r:id="rId1"/>
  <legacy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J1807"/>
  <sheetViews>
    <sheetView topLeftCell="B1" workbookViewId="0">
      <selection activeCell="D6" sqref="D6"/>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6.7109375" style="227" bestFit="1" customWidth="1"/>
    <col min="6" max="6" width="1.92578125" style="227" customWidth="1"/>
    <col min="7" max="16384" width="9.0703125" style="227"/>
  </cols>
  <sheetData>
    <row r="4" spans="2:10" ht="40.5" x14ac:dyDescent="0.25">
      <c r="B4" s="228" t="s">
        <v>909</v>
      </c>
      <c r="C4" s="228" t="s">
        <v>912</v>
      </c>
      <c r="D4" s="242" t="s">
        <v>914</v>
      </c>
      <c r="E4" s="228" t="s">
        <v>913</v>
      </c>
    </row>
    <row r="5" spans="2:10" x14ac:dyDescent="0.25">
      <c r="B5" s="240" t="s">
        <v>910</v>
      </c>
      <c r="C5" s="240">
        <f>E1807</f>
        <v>1792</v>
      </c>
      <c r="D5" s="240">
        <v>305</v>
      </c>
      <c r="E5" s="241">
        <f>C5/D5</f>
        <v>5.8754098360655735</v>
      </c>
    </row>
    <row r="6" spans="2:10" x14ac:dyDescent="0.25">
      <c r="B6" s="240" t="s">
        <v>911</v>
      </c>
      <c r="C6" s="240">
        <f>J221</f>
        <v>206</v>
      </c>
      <c r="D6" s="240">
        <v>305</v>
      </c>
      <c r="E6" s="241">
        <f>C6/D6</f>
        <v>0.67540983606557381</v>
      </c>
    </row>
    <row r="8" spans="2:10" ht="13.5" customHeight="1" x14ac:dyDescent="0.25">
      <c r="B8" s="373" t="s">
        <v>915</v>
      </c>
      <c r="C8" s="373"/>
      <c r="D8" s="373"/>
      <c r="E8" s="373"/>
      <c r="F8" s="373"/>
      <c r="G8" s="373"/>
      <c r="H8" s="373"/>
      <c r="I8" s="373"/>
      <c r="J8" s="373"/>
    </row>
    <row r="9" spans="2:10" x14ac:dyDescent="0.25">
      <c r="B9" s="373"/>
      <c r="C9" s="373"/>
      <c r="D9" s="373"/>
      <c r="E9" s="373"/>
      <c r="F9" s="373"/>
      <c r="G9" s="373"/>
      <c r="H9" s="373"/>
      <c r="I9" s="373"/>
      <c r="J9" s="373"/>
    </row>
    <row r="10" spans="2:10" x14ac:dyDescent="0.25">
      <c r="B10" s="373"/>
      <c r="C10" s="373"/>
      <c r="D10" s="373"/>
      <c r="E10" s="373"/>
      <c r="F10" s="373"/>
      <c r="G10" s="373"/>
      <c r="H10" s="373"/>
      <c r="I10" s="373"/>
      <c r="J10" s="373"/>
    </row>
    <row r="11" spans="2:10" x14ac:dyDescent="0.25">
      <c r="B11" s="373"/>
      <c r="C11" s="373"/>
      <c r="D11" s="373"/>
      <c r="E11" s="373"/>
      <c r="F11" s="373"/>
      <c r="G11" s="373"/>
      <c r="H11" s="373"/>
      <c r="I11" s="373"/>
      <c r="J11" s="373"/>
    </row>
    <row r="13" spans="2:10" x14ac:dyDescent="0.25">
      <c r="B13" s="239" t="s">
        <v>903</v>
      </c>
      <c r="G13" s="239" t="s">
        <v>904</v>
      </c>
    </row>
    <row r="14" spans="2:10" ht="54" x14ac:dyDescent="0.25">
      <c r="B14" s="230" t="s">
        <v>185</v>
      </c>
      <c r="C14" s="231" t="s">
        <v>186</v>
      </c>
      <c r="D14" s="231" t="s">
        <v>187</v>
      </c>
      <c r="E14" s="231" t="s">
        <v>905</v>
      </c>
      <c r="G14" s="230" t="s">
        <v>185</v>
      </c>
      <c r="H14" s="231" t="s">
        <v>186</v>
      </c>
      <c r="I14" s="231" t="s">
        <v>187</v>
      </c>
      <c r="J14" s="231" t="s">
        <v>906</v>
      </c>
    </row>
    <row r="15" spans="2:10" x14ac:dyDescent="0.25">
      <c r="B15" s="232">
        <v>44013</v>
      </c>
      <c r="C15" s="229" t="s">
        <v>188</v>
      </c>
      <c r="D15" s="233">
        <v>6151.21</v>
      </c>
      <c r="E15" s="235">
        <v>1</v>
      </c>
      <c r="G15" s="232">
        <v>44013</v>
      </c>
      <c r="H15" s="229" t="s">
        <v>188</v>
      </c>
      <c r="I15" s="233">
        <v>6151.21</v>
      </c>
      <c r="J15" s="235">
        <v>1</v>
      </c>
    </row>
    <row r="16" spans="2:10" x14ac:dyDescent="0.25">
      <c r="B16" s="232">
        <v>44014</v>
      </c>
      <c r="C16" s="229" t="s">
        <v>189</v>
      </c>
      <c r="D16" s="233">
        <v>22914.69</v>
      </c>
      <c r="E16" s="235">
        <v>1</v>
      </c>
      <c r="G16" s="232">
        <v>44014</v>
      </c>
      <c r="H16" s="229" t="s">
        <v>189</v>
      </c>
      <c r="I16" s="233">
        <v>22914.69</v>
      </c>
      <c r="J16" s="235">
        <v>1</v>
      </c>
    </row>
    <row r="17" spans="2:10" x14ac:dyDescent="0.25">
      <c r="B17" s="232">
        <v>44014</v>
      </c>
      <c r="C17" s="229" t="s">
        <v>189</v>
      </c>
      <c r="D17" s="233">
        <v>5555.98</v>
      </c>
      <c r="E17" s="235">
        <v>1</v>
      </c>
      <c r="G17" s="232">
        <v>44015</v>
      </c>
      <c r="H17" s="229" t="s">
        <v>191</v>
      </c>
      <c r="I17" s="233">
        <v>25200.720000000001</v>
      </c>
      <c r="J17" s="235">
        <v>1</v>
      </c>
    </row>
    <row r="18" spans="2:10" x14ac:dyDescent="0.25">
      <c r="B18" s="232">
        <v>44014</v>
      </c>
      <c r="C18" s="229" t="s">
        <v>190</v>
      </c>
      <c r="D18" s="233">
        <v>17023.919999999998</v>
      </c>
      <c r="E18" s="235">
        <v>1</v>
      </c>
      <c r="G18" s="232">
        <v>44017</v>
      </c>
      <c r="H18" s="229" t="s">
        <v>198</v>
      </c>
      <c r="I18" s="233">
        <v>72.05</v>
      </c>
      <c r="J18" s="235">
        <v>1</v>
      </c>
    </row>
    <row r="19" spans="2:10" x14ac:dyDescent="0.25">
      <c r="B19" s="232">
        <v>44014</v>
      </c>
      <c r="C19" s="229" t="s">
        <v>190</v>
      </c>
      <c r="D19" s="233">
        <v>1971.92</v>
      </c>
      <c r="E19" s="235">
        <v>1</v>
      </c>
      <c r="G19" s="232">
        <v>44018</v>
      </c>
      <c r="H19" s="229" t="s">
        <v>202</v>
      </c>
      <c r="I19" s="233">
        <v>1093.56</v>
      </c>
      <c r="J19" s="235">
        <v>1</v>
      </c>
    </row>
    <row r="20" spans="2:10" x14ac:dyDescent="0.25">
      <c r="B20" s="232">
        <v>44014</v>
      </c>
      <c r="C20" s="229" t="s">
        <v>190</v>
      </c>
      <c r="D20" s="233">
        <v>3853.25</v>
      </c>
      <c r="E20" s="235">
        <v>1</v>
      </c>
      <c r="G20" s="232">
        <v>44020</v>
      </c>
      <c r="H20" s="229" t="s">
        <v>203</v>
      </c>
      <c r="I20" s="233">
        <v>617.95000000000005</v>
      </c>
      <c r="J20" s="235">
        <v>1</v>
      </c>
    </row>
    <row r="21" spans="2:10" x14ac:dyDescent="0.25">
      <c r="B21" s="232">
        <v>44015</v>
      </c>
      <c r="C21" s="229" t="s">
        <v>191</v>
      </c>
      <c r="D21" s="233">
        <v>25200.720000000001</v>
      </c>
      <c r="E21" s="235">
        <v>1</v>
      </c>
      <c r="G21" s="232">
        <v>44021</v>
      </c>
      <c r="H21" s="229" t="s">
        <v>212</v>
      </c>
      <c r="I21" s="233">
        <v>3214.21</v>
      </c>
      <c r="J21" s="235">
        <v>1</v>
      </c>
    </row>
    <row r="22" spans="2:10" x14ac:dyDescent="0.25">
      <c r="B22" s="232">
        <v>44015</v>
      </c>
      <c r="C22" s="229" t="s">
        <v>191</v>
      </c>
      <c r="D22" s="233">
        <v>25826.67</v>
      </c>
      <c r="E22" s="235">
        <v>1</v>
      </c>
      <c r="G22" s="232">
        <v>44023</v>
      </c>
      <c r="H22" s="229" t="s">
        <v>213</v>
      </c>
      <c r="I22" s="233">
        <v>1199.48</v>
      </c>
      <c r="J22" s="235">
        <v>1</v>
      </c>
    </row>
    <row r="23" spans="2:10" x14ac:dyDescent="0.25">
      <c r="B23" s="232">
        <v>44015</v>
      </c>
      <c r="C23" s="229" t="s">
        <v>192</v>
      </c>
      <c r="D23" s="233">
        <v>1336.88</v>
      </c>
      <c r="E23" s="235">
        <v>1</v>
      </c>
      <c r="G23" s="232">
        <v>44024</v>
      </c>
      <c r="H23" s="229" t="s">
        <v>217</v>
      </c>
      <c r="I23" s="233">
        <v>3565.93</v>
      </c>
      <c r="J23" s="235">
        <v>1</v>
      </c>
    </row>
    <row r="24" spans="2:10" x14ac:dyDescent="0.25">
      <c r="B24" s="232">
        <v>44015</v>
      </c>
      <c r="C24" s="229" t="s">
        <v>193</v>
      </c>
      <c r="D24" s="233">
        <v>1290.33</v>
      </c>
      <c r="E24" s="235">
        <v>1</v>
      </c>
      <c r="G24" s="232">
        <v>44025</v>
      </c>
      <c r="H24" s="229" t="s">
        <v>219</v>
      </c>
      <c r="I24" s="233">
        <v>1524.56</v>
      </c>
      <c r="J24" s="235">
        <v>1</v>
      </c>
    </row>
    <row r="25" spans="2:10" x14ac:dyDescent="0.25">
      <c r="B25" s="232">
        <v>44015</v>
      </c>
      <c r="C25" s="229" t="s">
        <v>194</v>
      </c>
      <c r="D25" s="233">
        <v>1357.69</v>
      </c>
      <c r="E25" s="235">
        <v>1</v>
      </c>
      <c r="G25" s="232">
        <v>44026</v>
      </c>
      <c r="H25" s="229" t="s">
        <v>223</v>
      </c>
      <c r="I25" s="233">
        <v>3582.06</v>
      </c>
      <c r="J25" s="235">
        <v>1</v>
      </c>
    </row>
    <row r="26" spans="2:10" x14ac:dyDescent="0.25">
      <c r="B26" s="232">
        <v>44015</v>
      </c>
      <c r="C26" s="229" t="s">
        <v>194</v>
      </c>
      <c r="D26" s="233">
        <v>1375.67</v>
      </c>
      <c r="E26" s="235">
        <v>1</v>
      </c>
      <c r="G26" s="232">
        <v>44027</v>
      </c>
      <c r="H26" s="229" t="s">
        <v>225</v>
      </c>
      <c r="I26" s="233">
        <v>4988.82</v>
      </c>
      <c r="J26" s="235">
        <v>1</v>
      </c>
    </row>
    <row r="27" spans="2:10" x14ac:dyDescent="0.25">
      <c r="B27" s="232">
        <v>44015</v>
      </c>
      <c r="C27" s="229" t="s">
        <v>195</v>
      </c>
      <c r="D27" s="233">
        <v>1757.25</v>
      </c>
      <c r="E27" s="235">
        <v>1</v>
      </c>
      <c r="G27" s="232">
        <v>44028</v>
      </c>
      <c r="H27" s="229" t="s">
        <v>227</v>
      </c>
      <c r="I27" s="233">
        <v>1214.52</v>
      </c>
      <c r="J27" s="235">
        <v>1</v>
      </c>
    </row>
    <row r="28" spans="2:10" x14ac:dyDescent="0.25">
      <c r="B28" s="232">
        <v>44015</v>
      </c>
      <c r="C28" s="229" t="s">
        <v>195</v>
      </c>
      <c r="D28" s="233">
        <v>1739.76</v>
      </c>
      <c r="E28" s="235">
        <v>1</v>
      </c>
      <c r="G28" s="232">
        <v>44029</v>
      </c>
      <c r="H28" s="229" t="s">
        <v>233</v>
      </c>
      <c r="I28" s="233">
        <v>973.18</v>
      </c>
      <c r="J28" s="235">
        <v>1</v>
      </c>
    </row>
    <row r="29" spans="2:10" x14ac:dyDescent="0.25">
      <c r="B29" s="232">
        <v>44015</v>
      </c>
      <c r="C29" s="229" t="s">
        <v>196</v>
      </c>
      <c r="D29" s="233">
        <v>9254.91</v>
      </c>
      <c r="E29" s="235">
        <v>1</v>
      </c>
      <c r="G29" s="232">
        <v>44030</v>
      </c>
      <c r="H29" s="229" t="s">
        <v>234</v>
      </c>
      <c r="I29" s="233">
        <v>361083.38</v>
      </c>
      <c r="J29" s="235">
        <v>1</v>
      </c>
    </row>
    <row r="30" spans="2:10" x14ac:dyDescent="0.25">
      <c r="B30" s="232">
        <v>44015</v>
      </c>
      <c r="C30" s="229" t="s">
        <v>196</v>
      </c>
      <c r="D30" s="233">
        <v>16121.26</v>
      </c>
      <c r="E30" s="235">
        <v>1</v>
      </c>
      <c r="G30" s="232">
        <v>44031</v>
      </c>
      <c r="H30" s="229" t="s">
        <v>235</v>
      </c>
      <c r="I30" s="233">
        <v>1312.78</v>
      </c>
      <c r="J30" s="235">
        <v>1</v>
      </c>
    </row>
    <row r="31" spans="2:10" x14ac:dyDescent="0.25">
      <c r="B31" s="232">
        <v>44015</v>
      </c>
      <c r="C31" s="229" t="s">
        <v>196</v>
      </c>
      <c r="D31" s="233">
        <v>3327.54</v>
      </c>
      <c r="E31" s="235">
        <v>1</v>
      </c>
      <c r="G31" s="232">
        <v>44032</v>
      </c>
      <c r="H31" s="229" t="s">
        <v>237</v>
      </c>
      <c r="I31" s="233">
        <v>372.87</v>
      </c>
      <c r="J31" s="235">
        <v>1</v>
      </c>
    </row>
    <row r="32" spans="2:10" x14ac:dyDescent="0.25">
      <c r="B32" s="232">
        <v>44015</v>
      </c>
      <c r="C32" s="229" t="s">
        <v>196</v>
      </c>
      <c r="D32" s="233">
        <v>6331.61</v>
      </c>
      <c r="E32" s="235">
        <v>1</v>
      </c>
      <c r="G32" s="232">
        <v>44034</v>
      </c>
      <c r="H32" s="229" t="s">
        <v>241</v>
      </c>
      <c r="I32" s="233">
        <v>8747.11</v>
      </c>
      <c r="J32" s="235">
        <v>1</v>
      </c>
    </row>
    <row r="33" spans="2:10" x14ac:dyDescent="0.25">
      <c r="B33" s="232">
        <v>44015</v>
      </c>
      <c r="C33" s="229" t="s">
        <v>196</v>
      </c>
      <c r="D33" s="233">
        <v>4458.91</v>
      </c>
      <c r="E33" s="235">
        <v>1</v>
      </c>
      <c r="G33" s="232">
        <v>44036</v>
      </c>
      <c r="H33" s="229" t="s">
        <v>243</v>
      </c>
      <c r="I33" s="233">
        <v>8231.01</v>
      </c>
      <c r="J33" s="235">
        <v>1</v>
      </c>
    </row>
    <row r="34" spans="2:10" x14ac:dyDescent="0.25">
      <c r="B34" s="232">
        <v>44015</v>
      </c>
      <c r="C34" s="229" t="s">
        <v>196</v>
      </c>
      <c r="D34" s="233">
        <v>522.54</v>
      </c>
      <c r="E34" s="235">
        <v>1</v>
      </c>
      <c r="G34" s="232">
        <v>44037</v>
      </c>
      <c r="H34" s="229" t="s">
        <v>252</v>
      </c>
      <c r="I34" s="233">
        <v>889.26</v>
      </c>
      <c r="J34" s="235">
        <v>1</v>
      </c>
    </row>
    <row r="35" spans="2:10" x14ac:dyDescent="0.25">
      <c r="B35" s="232">
        <v>44015</v>
      </c>
      <c r="C35" s="229" t="s">
        <v>196</v>
      </c>
      <c r="D35" s="233">
        <v>5002.8</v>
      </c>
      <c r="E35" s="235">
        <v>1</v>
      </c>
      <c r="G35" s="232">
        <v>44038</v>
      </c>
      <c r="H35" s="229" t="s">
        <v>254</v>
      </c>
      <c r="I35" s="233">
        <v>1356.18</v>
      </c>
      <c r="J35" s="235">
        <v>1</v>
      </c>
    </row>
    <row r="36" spans="2:10" x14ac:dyDescent="0.25">
      <c r="B36" s="232">
        <v>44015</v>
      </c>
      <c r="C36" s="229" t="s">
        <v>196</v>
      </c>
      <c r="D36" s="233">
        <v>1134.82</v>
      </c>
      <c r="E36" s="235">
        <v>1</v>
      </c>
      <c r="G36" s="232">
        <v>44039</v>
      </c>
      <c r="H36" s="229" t="s">
        <v>257</v>
      </c>
      <c r="I36" s="233">
        <v>27128.48</v>
      </c>
      <c r="J36" s="235">
        <v>1</v>
      </c>
    </row>
    <row r="37" spans="2:10" x14ac:dyDescent="0.25">
      <c r="B37" s="232">
        <v>44015</v>
      </c>
      <c r="C37" s="229" t="s">
        <v>196</v>
      </c>
      <c r="D37" s="233">
        <v>1554.82</v>
      </c>
      <c r="E37" s="235">
        <v>1</v>
      </c>
      <c r="G37" s="232">
        <v>44040</v>
      </c>
      <c r="H37" s="229" t="s">
        <v>259</v>
      </c>
      <c r="I37" s="233">
        <v>13372.56</v>
      </c>
      <c r="J37" s="235">
        <v>1</v>
      </c>
    </row>
    <row r="38" spans="2:10" x14ac:dyDescent="0.25">
      <c r="B38" s="232">
        <v>44015</v>
      </c>
      <c r="C38" s="229" t="s">
        <v>196</v>
      </c>
      <c r="D38" s="233">
        <v>20862.25</v>
      </c>
      <c r="E38" s="235">
        <v>1</v>
      </c>
      <c r="G38" s="232">
        <v>44041</v>
      </c>
      <c r="H38" s="229" t="s">
        <v>264</v>
      </c>
      <c r="I38" s="233">
        <v>9065.7000000000007</v>
      </c>
      <c r="J38" s="235">
        <v>1</v>
      </c>
    </row>
    <row r="39" spans="2:10" x14ac:dyDescent="0.25">
      <c r="B39" s="232">
        <v>44015</v>
      </c>
      <c r="C39" s="229" t="s">
        <v>196</v>
      </c>
      <c r="D39" s="233">
        <v>7530.79</v>
      </c>
      <c r="E39" s="235">
        <v>1</v>
      </c>
      <c r="G39" s="232">
        <v>44046</v>
      </c>
      <c r="H39" s="229" t="s">
        <v>265</v>
      </c>
      <c r="I39" s="233">
        <v>21749.37</v>
      </c>
      <c r="J39" s="235">
        <v>1</v>
      </c>
    </row>
    <row r="40" spans="2:10" x14ac:dyDescent="0.25">
      <c r="B40" s="232">
        <v>44015</v>
      </c>
      <c r="C40" s="229" t="s">
        <v>197</v>
      </c>
      <c r="D40" s="233">
        <v>13342.42</v>
      </c>
      <c r="E40" s="235">
        <v>1</v>
      </c>
      <c r="G40" s="232">
        <v>44050</v>
      </c>
      <c r="H40" s="229" t="s">
        <v>268</v>
      </c>
      <c r="I40" s="233">
        <v>1486.29</v>
      </c>
      <c r="J40" s="235">
        <v>1</v>
      </c>
    </row>
    <row r="41" spans="2:10" x14ac:dyDescent="0.25">
      <c r="B41" s="232">
        <v>44015</v>
      </c>
      <c r="C41" s="229" t="s">
        <v>197</v>
      </c>
      <c r="D41" s="233">
        <v>6128.27</v>
      </c>
      <c r="E41" s="235">
        <v>1</v>
      </c>
      <c r="G41" s="232">
        <v>44052</v>
      </c>
      <c r="H41" s="229" t="s">
        <v>274</v>
      </c>
      <c r="I41" s="233">
        <v>3410.02</v>
      </c>
      <c r="J41" s="235">
        <v>1</v>
      </c>
    </row>
    <row r="42" spans="2:10" x14ac:dyDescent="0.25">
      <c r="B42" s="232">
        <v>44015</v>
      </c>
      <c r="C42" s="229" t="s">
        <v>197</v>
      </c>
      <c r="D42" s="233">
        <v>46728.800000000003</v>
      </c>
      <c r="E42" s="235">
        <v>1</v>
      </c>
      <c r="G42" s="232">
        <v>44053</v>
      </c>
      <c r="H42" s="229" t="s">
        <v>275</v>
      </c>
      <c r="I42" s="233">
        <v>372.87</v>
      </c>
      <c r="J42" s="235">
        <v>1</v>
      </c>
    </row>
    <row r="43" spans="2:10" x14ac:dyDescent="0.25">
      <c r="B43" s="232">
        <v>44015</v>
      </c>
      <c r="C43" s="229" t="s">
        <v>197</v>
      </c>
      <c r="D43" s="233">
        <v>14654.86</v>
      </c>
      <c r="E43" s="235">
        <v>1</v>
      </c>
      <c r="G43" s="232">
        <v>44054</v>
      </c>
      <c r="H43" s="229" t="s">
        <v>276</v>
      </c>
      <c r="I43" s="233">
        <v>16598.96</v>
      </c>
      <c r="J43" s="235">
        <v>1</v>
      </c>
    </row>
    <row r="44" spans="2:10" x14ac:dyDescent="0.25">
      <c r="B44" s="232">
        <v>44017</v>
      </c>
      <c r="C44" s="229" t="s">
        <v>198</v>
      </c>
      <c r="D44" s="233">
        <v>72.05</v>
      </c>
      <c r="E44" s="235">
        <v>1</v>
      </c>
      <c r="G44" s="232">
        <v>44059</v>
      </c>
      <c r="H44" s="229" t="s">
        <v>277</v>
      </c>
      <c r="I44" s="233">
        <v>6663.55</v>
      </c>
      <c r="J44" s="235">
        <v>1</v>
      </c>
    </row>
    <row r="45" spans="2:10" x14ac:dyDescent="0.25">
      <c r="B45" s="232">
        <v>44017</v>
      </c>
      <c r="C45" s="229" t="s">
        <v>198</v>
      </c>
      <c r="D45" s="233">
        <v>78.08</v>
      </c>
      <c r="E45" s="235">
        <v>1</v>
      </c>
      <c r="G45" s="232">
        <v>44060</v>
      </c>
      <c r="H45" s="229" t="s">
        <v>278</v>
      </c>
      <c r="I45" s="233">
        <v>85555.82</v>
      </c>
      <c r="J45" s="235">
        <v>1</v>
      </c>
    </row>
    <row r="46" spans="2:10" x14ac:dyDescent="0.25">
      <c r="B46" s="232">
        <v>44017</v>
      </c>
      <c r="C46" s="229" t="s">
        <v>198</v>
      </c>
      <c r="D46" s="233">
        <v>77.73</v>
      </c>
      <c r="E46" s="235">
        <v>1</v>
      </c>
      <c r="G46" s="232">
        <v>44061</v>
      </c>
      <c r="H46" s="229" t="s">
        <v>279</v>
      </c>
      <c r="I46" s="233">
        <v>705.81</v>
      </c>
      <c r="J46" s="235">
        <v>1</v>
      </c>
    </row>
    <row r="47" spans="2:10" x14ac:dyDescent="0.25">
      <c r="B47" s="232">
        <v>44017</v>
      </c>
      <c r="C47" s="229" t="s">
        <v>198</v>
      </c>
      <c r="D47" s="233">
        <v>97.36</v>
      </c>
      <c r="E47" s="235">
        <v>1</v>
      </c>
      <c r="G47" s="232">
        <v>44062</v>
      </c>
      <c r="H47" s="229" t="s">
        <v>281</v>
      </c>
      <c r="I47" s="233">
        <v>5336.1</v>
      </c>
      <c r="J47" s="235">
        <v>1</v>
      </c>
    </row>
    <row r="48" spans="2:10" x14ac:dyDescent="0.25">
      <c r="B48" s="232">
        <v>44017</v>
      </c>
      <c r="C48" s="229" t="s">
        <v>198</v>
      </c>
      <c r="D48" s="233">
        <v>206.41</v>
      </c>
      <c r="E48" s="235">
        <v>1</v>
      </c>
      <c r="G48" s="232">
        <v>44063</v>
      </c>
      <c r="H48" s="229" t="s">
        <v>283</v>
      </c>
      <c r="I48" s="233">
        <v>705.81</v>
      </c>
      <c r="J48" s="235">
        <v>1</v>
      </c>
    </row>
    <row r="49" spans="2:10" x14ac:dyDescent="0.25">
      <c r="B49" s="232">
        <v>44017</v>
      </c>
      <c r="C49" s="229" t="s">
        <v>199</v>
      </c>
      <c r="D49" s="233">
        <v>823.44</v>
      </c>
      <c r="E49" s="235">
        <v>1</v>
      </c>
      <c r="G49" s="232">
        <v>44064</v>
      </c>
      <c r="H49" s="229" t="s">
        <v>284</v>
      </c>
      <c r="I49" s="233">
        <v>1328.71</v>
      </c>
      <c r="J49" s="235">
        <v>1</v>
      </c>
    </row>
    <row r="50" spans="2:10" x14ac:dyDescent="0.25">
      <c r="B50" s="232">
        <v>44017</v>
      </c>
      <c r="C50" s="229" t="s">
        <v>200</v>
      </c>
      <c r="D50" s="233">
        <v>823.44</v>
      </c>
      <c r="E50" s="235">
        <v>1</v>
      </c>
      <c r="G50" s="232">
        <v>44066</v>
      </c>
      <c r="H50" s="229" t="s">
        <v>288</v>
      </c>
      <c r="I50" s="233">
        <v>1212.02</v>
      </c>
      <c r="J50" s="235">
        <v>1</v>
      </c>
    </row>
    <row r="51" spans="2:10" x14ac:dyDescent="0.25">
      <c r="B51" s="232">
        <v>44017</v>
      </c>
      <c r="C51" s="229" t="s">
        <v>201</v>
      </c>
      <c r="D51" s="233">
        <v>876</v>
      </c>
      <c r="E51" s="235">
        <v>1</v>
      </c>
      <c r="G51" s="232">
        <v>44068</v>
      </c>
      <c r="H51" s="229" t="s">
        <v>291</v>
      </c>
      <c r="I51" s="233">
        <v>10921.74</v>
      </c>
      <c r="J51" s="235">
        <v>1</v>
      </c>
    </row>
    <row r="52" spans="2:10" x14ac:dyDescent="0.25">
      <c r="B52" s="232">
        <v>44018</v>
      </c>
      <c r="C52" s="229" t="s">
        <v>202</v>
      </c>
      <c r="D52" s="233">
        <v>1093.56</v>
      </c>
      <c r="E52" s="235">
        <v>1</v>
      </c>
      <c r="G52" s="232">
        <v>44069</v>
      </c>
      <c r="H52" s="229" t="s">
        <v>295</v>
      </c>
      <c r="I52" s="233">
        <v>3766.06</v>
      </c>
      <c r="J52" s="235">
        <v>1</v>
      </c>
    </row>
    <row r="53" spans="2:10" x14ac:dyDescent="0.25">
      <c r="B53" s="232">
        <v>44018</v>
      </c>
      <c r="C53" s="229" t="s">
        <v>202</v>
      </c>
      <c r="D53" s="233">
        <v>3881.09</v>
      </c>
      <c r="E53" s="235">
        <v>1</v>
      </c>
      <c r="G53" s="232">
        <v>44070</v>
      </c>
      <c r="H53" s="229" t="s">
        <v>296</v>
      </c>
      <c r="I53" s="233">
        <v>63688.3</v>
      </c>
      <c r="J53" s="235">
        <v>1</v>
      </c>
    </row>
    <row r="54" spans="2:10" x14ac:dyDescent="0.25">
      <c r="B54" s="232">
        <v>44018</v>
      </c>
      <c r="C54" s="229" t="s">
        <v>202</v>
      </c>
      <c r="D54" s="233">
        <v>188.6</v>
      </c>
      <c r="E54" s="235">
        <v>1</v>
      </c>
      <c r="G54" s="232">
        <v>44073</v>
      </c>
      <c r="H54" s="229" t="s">
        <v>299</v>
      </c>
      <c r="I54" s="233">
        <v>924.92</v>
      </c>
      <c r="J54" s="235">
        <v>1</v>
      </c>
    </row>
    <row r="55" spans="2:10" x14ac:dyDescent="0.25">
      <c r="B55" s="232">
        <v>44018</v>
      </c>
      <c r="C55" s="229" t="s">
        <v>202</v>
      </c>
      <c r="D55" s="233">
        <v>653.72</v>
      </c>
      <c r="E55" s="235">
        <v>1</v>
      </c>
      <c r="G55" s="232">
        <v>44074</v>
      </c>
      <c r="H55" s="229" t="s">
        <v>300</v>
      </c>
      <c r="I55" s="233">
        <v>6549.58</v>
      </c>
      <c r="J55" s="235">
        <v>1</v>
      </c>
    </row>
    <row r="56" spans="2:10" x14ac:dyDescent="0.25">
      <c r="B56" s="232">
        <v>44020</v>
      </c>
      <c r="C56" s="229" t="s">
        <v>203</v>
      </c>
      <c r="D56" s="233">
        <v>617.95000000000005</v>
      </c>
      <c r="E56" s="235">
        <v>1</v>
      </c>
      <c r="G56" s="232">
        <v>44075</v>
      </c>
      <c r="H56" s="229" t="s">
        <v>302</v>
      </c>
      <c r="I56" s="233">
        <v>6078.27</v>
      </c>
      <c r="J56" s="235">
        <v>1</v>
      </c>
    </row>
    <row r="57" spans="2:10" x14ac:dyDescent="0.25">
      <c r="B57" s="232">
        <v>44020</v>
      </c>
      <c r="C57" s="229" t="s">
        <v>203</v>
      </c>
      <c r="D57" s="233">
        <v>3146.7</v>
      </c>
      <c r="E57" s="235">
        <v>1</v>
      </c>
      <c r="G57" s="232">
        <v>44076</v>
      </c>
      <c r="H57" s="229" t="s">
        <v>303</v>
      </c>
      <c r="I57" s="233">
        <v>24707.31</v>
      </c>
      <c r="J57" s="235">
        <v>1</v>
      </c>
    </row>
    <row r="58" spans="2:10" x14ac:dyDescent="0.25">
      <c r="B58" s="232">
        <v>44020</v>
      </c>
      <c r="C58" s="229" t="s">
        <v>204</v>
      </c>
      <c r="D58" s="233">
        <v>6376.1</v>
      </c>
      <c r="E58" s="235">
        <v>1</v>
      </c>
      <c r="G58" s="232">
        <v>44077</v>
      </c>
      <c r="H58" s="229" t="s">
        <v>304</v>
      </c>
      <c r="I58" s="233">
        <v>1471.35</v>
      </c>
      <c r="J58" s="235">
        <v>1</v>
      </c>
    </row>
    <row r="59" spans="2:10" x14ac:dyDescent="0.25">
      <c r="B59" s="232">
        <v>44020</v>
      </c>
      <c r="C59" s="229" t="s">
        <v>204</v>
      </c>
      <c r="D59" s="233">
        <v>18708.36</v>
      </c>
      <c r="E59" s="235">
        <v>1</v>
      </c>
      <c r="G59" s="232">
        <v>44079</v>
      </c>
      <c r="H59" s="229" t="s">
        <v>306</v>
      </c>
      <c r="I59" s="233">
        <v>3028.68</v>
      </c>
      <c r="J59" s="235">
        <v>1</v>
      </c>
    </row>
    <row r="60" spans="2:10" x14ac:dyDescent="0.25">
      <c r="B60" s="232">
        <v>44020</v>
      </c>
      <c r="C60" s="229" t="s">
        <v>205</v>
      </c>
      <c r="D60" s="233">
        <v>1515.02</v>
      </c>
      <c r="E60" s="235">
        <v>1</v>
      </c>
      <c r="G60" s="232">
        <v>44080</v>
      </c>
      <c r="H60" s="229" t="s">
        <v>310</v>
      </c>
      <c r="I60" s="233">
        <v>445120.28</v>
      </c>
      <c r="J60" s="235">
        <v>1</v>
      </c>
    </row>
    <row r="61" spans="2:10" x14ac:dyDescent="0.25">
      <c r="B61" s="232">
        <v>44020</v>
      </c>
      <c r="C61" s="229" t="s">
        <v>205</v>
      </c>
      <c r="D61" s="233">
        <v>5555.47</v>
      </c>
      <c r="E61" s="235">
        <v>1</v>
      </c>
      <c r="G61" s="232">
        <v>44081</v>
      </c>
      <c r="H61" s="229" t="s">
        <v>311</v>
      </c>
      <c r="I61" s="233">
        <v>1550.18</v>
      </c>
      <c r="J61" s="235">
        <v>1</v>
      </c>
    </row>
    <row r="62" spans="2:10" x14ac:dyDescent="0.25">
      <c r="B62" s="232">
        <v>44020</v>
      </c>
      <c r="C62" s="229" t="s">
        <v>205</v>
      </c>
      <c r="D62" s="233">
        <v>34184.67</v>
      </c>
      <c r="E62" s="235">
        <v>1</v>
      </c>
      <c r="G62" s="232">
        <v>44085</v>
      </c>
      <c r="H62" s="229" t="s">
        <v>314</v>
      </c>
      <c r="I62" s="233">
        <v>1336.49</v>
      </c>
      <c r="J62" s="235">
        <v>1</v>
      </c>
    </row>
    <row r="63" spans="2:10" x14ac:dyDescent="0.25">
      <c r="B63" s="232">
        <v>44020</v>
      </c>
      <c r="C63" s="229" t="s">
        <v>205</v>
      </c>
      <c r="D63" s="233">
        <v>1616.3</v>
      </c>
      <c r="E63" s="235">
        <v>1</v>
      </c>
      <c r="G63" s="232">
        <v>44087</v>
      </c>
      <c r="H63" s="229" t="s">
        <v>321</v>
      </c>
      <c r="I63" s="233">
        <v>3475.97</v>
      </c>
      <c r="J63" s="235">
        <v>1</v>
      </c>
    </row>
    <row r="64" spans="2:10" x14ac:dyDescent="0.25">
      <c r="B64" s="232">
        <v>44020</v>
      </c>
      <c r="C64" s="229" t="s">
        <v>206</v>
      </c>
      <c r="D64" s="233">
        <v>5922.5</v>
      </c>
      <c r="E64" s="235">
        <v>1</v>
      </c>
      <c r="G64" s="232">
        <v>44089</v>
      </c>
      <c r="H64" s="229" t="s">
        <v>322</v>
      </c>
      <c r="I64" s="233">
        <v>24.84</v>
      </c>
      <c r="J64" s="235">
        <v>1</v>
      </c>
    </row>
    <row r="65" spans="2:10" x14ac:dyDescent="0.25">
      <c r="B65" s="232">
        <v>44020</v>
      </c>
      <c r="C65" s="229" t="s">
        <v>206</v>
      </c>
      <c r="D65" s="233">
        <v>5543.31</v>
      </c>
      <c r="E65" s="235">
        <v>1</v>
      </c>
      <c r="G65" s="232">
        <v>44090</v>
      </c>
      <c r="H65" s="229" t="s">
        <v>325</v>
      </c>
      <c r="I65" s="233">
        <v>1789.4</v>
      </c>
      <c r="J65" s="235">
        <v>1</v>
      </c>
    </row>
    <row r="66" spans="2:10" x14ac:dyDescent="0.25">
      <c r="B66" s="232">
        <v>44020</v>
      </c>
      <c r="C66" s="229" t="s">
        <v>206</v>
      </c>
      <c r="D66" s="233">
        <v>4499.8599999999997</v>
      </c>
      <c r="E66" s="235">
        <v>1</v>
      </c>
      <c r="G66" s="232">
        <v>44091</v>
      </c>
      <c r="H66" s="229" t="s">
        <v>329</v>
      </c>
      <c r="I66" s="233">
        <v>4011.95</v>
      </c>
      <c r="J66" s="235">
        <v>1</v>
      </c>
    </row>
    <row r="67" spans="2:10" x14ac:dyDescent="0.25">
      <c r="B67" s="232">
        <v>44020</v>
      </c>
      <c r="C67" s="229" t="s">
        <v>207</v>
      </c>
      <c r="D67" s="233">
        <v>4604.38</v>
      </c>
      <c r="E67" s="235">
        <v>1</v>
      </c>
      <c r="G67" s="232">
        <v>44092</v>
      </c>
      <c r="H67" s="229" t="s">
        <v>331</v>
      </c>
      <c r="I67" s="233">
        <v>9325.02</v>
      </c>
      <c r="J67" s="235">
        <v>1</v>
      </c>
    </row>
    <row r="68" spans="2:10" x14ac:dyDescent="0.25">
      <c r="B68" s="232">
        <v>44020</v>
      </c>
      <c r="C68" s="229" t="s">
        <v>208</v>
      </c>
      <c r="D68" s="233">
        <v>1120.1099999999999</v>
      </c>
      <c r="E68" s="235">
        <v>1</v>
      </c>
      <c r="G68" s="232">
        <v>44093</v>
      </c>
      <c r="H68" s="229" t="s">
        <v>333</v>
      </c>
      <c r="I68" s="233">
        <v>5536.88</v>
      </c>
      <c r="J68" s="235">
        <v>1</v>
      </c>
    </row>
    <row r="69" spans="2:10" x14ac:dyDescent="0.25">
      <c r="B69" s="232">
        <v>44020</v>
      </c>
      <c r="C69" s="229" t="s">
        <v>209</v>
      </c>
      <c r="D69" s="233">
        <v>5675.73</v>
      </c>
      <c r="E69" s="235">
        <v>1</v>
      </c>
      <c r="G69" s="232">
        <v>44096</v>
      </c>
      <c r="H69" s="229" t="s">
        <v>336</v>
      </c>
      <c r="I69" s="233">
        <v>12544.15</v>
      </c>
      <c r="J69" s="235">
        <v>1</v>
      </c>
    </row>
    <row r="70" spans="2:10" x14ac:dyDescent="0.25">
      <c r="B70" s="232">
        <v>44020</v>
      </c>
      <c r="C70" s="229" t="s">
        <v>210</v>
      </c>
      <c r="D70" s="233">
        <v>2992.67</v>
      </c>
      <c r="E70" s="235">
        <v>1</v>
      </c>
      <c r="G70" s="232">
        <v>44097</v>
      </c>
      <c r="H70" s="229" t="s">
        <v>337</v>
      </c>
      <c r="I70" s="233">
        <v>8357.9599999999991</v>
      </c>
      <c r="J70" s="235">
        <v>1</v>
      </c>
    </row>
    <row r="71" spans="2:10" x14ac:dyDescent="0.25">
      <c r="B71" s="232">
        <v>44020</v>
      </c>
      <c r="C71" s="229" t="s">
        <v>211</v>
      </c>
      <c r="D71" s="233">
        <v>9129.43</v>
      </c>
      <c r="E71" s="235">
        <v>1</v>
      </c>
      <c r="G71" s="232">
        <v>44098</v>
      </c>
      <c r="H71" s="229" t="s">
        <v>340</v>
      </c>
      <c r="I71" s="233">
        <v>1138.56</v>
      </c>
      <c r="J71" s="235">
        <v>1</v>
      </c>
    </row>
    <row r="72" spans="2:10" x14ac:dyDescent="0.25">
      <c r="B72" s="232">
        <v>44020</v>
      </c>
      <c r="C72" s="229" t="s">
        <v>211</v>
      </c>
      <c r="D72" s="233">
        <v>9038.57</v>
      </c>
      <c r="E72" s="235">
        <v>1</v>
      </c>
      <c r="G72" s="232">
        <v>44104</v>
      </c>
      <c r="H72" s="229" t="s">
        <v>346</v>
      </c>
      <c r="I72" s="233">
        <v>5277.81</v>
      </c>
      <c r="J72" s="235">
        <v>1</v>
      </c>
    </row>
    <row r="73" spans="2:10" x14ac:dyDescent="0.25">
      <c r="B73" s="232">
        <v>44020</v>
      </c>
      <c r="C73" s="229" t="s">
        <v>211</v>
      </c>
      <c r="D73" s="233">
        <v>11352</v>
      </c>
      <c r="E73" s="235">
        <v>1</v>
      </c>
      <c r="G73" s="232">
        <v>44106</v>
      </c>
      <c r="H73" s="229" t="s">
        <v>348</v>
      </c>
      <c r="I73" s="233">
        <v>9646.6200000000008</v>
      </c>
      <c r="J73" s="235">
        <v>1</v>
      </c>
    </row>
    <row r="74" spans="2:10" x14ac:dyDescent="0.25">
      <c r="B74" s="232">
        <v>44021</v>
      </c>
      <c r="C74" s="229" t="s">
        <v>212</v>
      </c>
      <c r="D74" s="233">
        <v>3214.21</v>
      </c>
      <c r="E74" s="235">
        <v>1</v>
      </c>
      <c r="G74" s="232">
        <v>44108</v>
      </c>
      <c r="H74" s="229" t="s">
        <v>349</v>
      </c>
      <c r="I74" s="233">
        <v>3160.64</v>
      </c>
      <c r="J74" s="235">
        <v>1</v>
      </c>
    </row>
    <row r="75" spans="2:10" x14ac:dyDescent="0.25">
      <c r="B75" s="232">
        <v>44023</v>
      </c>
      <c r="C75" s="229" t="s">
        <v>213</v>
      </c>
      <c r="D75" s="233">
        <v>1199.48</v>
      </c>
      <c r="E75" s="235">
        <v>1</v>
      </c>
      <c r="G75" s="232">
        <v>44109</v>
      </c>
      <c r="H75" s="229" t="s">
        <v>351</v>
      </c>
      <c r="I75" s="233">
        <v>9373.92</v>
      </c>
      <c r="J75" s="235">
        <v>1</v>
      </c>
    </row>
    <row r="76" spans="2:10" x14ac:dyDescent="0.25">
      <c r="B76" s="232">
        <v>44023</v>
      </c>
      <c r="C76" s="229" t="s">
        <v>213</v>
      </c>
      <c r="D76" s="233">
        <v>1189.2</v>
      </c>
      <c r="E76" s="235">
        <v>1</v>
      </c>
      <c r="G76" s="232">
        <v>44111</v>
      </c>
      <c r="H76" s="229" t="s">
        <v>352</v>
      </c>
      <c r="I76" s="233">
        <v>4697.3999999999996</v>
      </c>
      <c r="J76" s="235">
        <v>1</v>
      </c>
    </row>
    <row r="77" spans="2:10" x14ac:dyDescent="0.25">
      <c r="B77" s="232">
        <v>44023</v>
      </c>
      <c r="C77" s="229" t="s">
        <v>213</v>
      </c>
      <c r="D77" s="233">
        <v>956.99</v>
      </c>
      <c r="E77" s="235">
        <v>1</v>
      </c>
      <c r="G77" s="232">
        <v>44114</v>
      </c>
      <c r="H77" s="229" t="s">
        <v>360</v>
      </c>
      <c r="I77" s="233">
        <v>1440.76</v>
      </c>
      <c r="J77" s="235">
        <v>1</v>
      </c>
    </row>
    <row r="78" spans="2:10" x14ac:dyDescent="0.25">
      <c r="B78" s="232">
        <v>44023</v>
      </c>
      <c r="C78" s="229" t="s">
        <v>213</v>
      </c>
      <c r="D78" s="233">
        <v>1616.3</v>
      </c>
      <c r="E78" s="235">
        <v>1</v>
      </c>
      <c r="G78" s="232">
        <v>44115</v>
      </c>
      <c r="H78" s="229" t="s">
        <v>362</v>
      </c>
      <c r="I78" s="233">
        <v>4444.29</v>
      </c>
      <c r="J78" s="235">
        <v>1</v>
      </c>
    </row>
    <row r="79" spans="2:10" x14ac:dyDescent="0.25">
      <c r="B79" s="232">
        <v>44023</v>
      </c>
      <c r="C79" s="229" t="s">
        <v>214</v>
      </c>
      <c r="D79" s="233">
        <v>4279.3</v>
      </c>
      <c r="E79" s="235">
        <v>1</v>
      </c>
      <c r="G79" s="232">
        <v>44116</v>
      </c>
      <c r="H79" s="229" t="s">
        <v>363</v>
      </c>
      <c r="I79" s="233">
        <v>1920.84</v>
      </c>
      <c r="J79" s="235">
        <v>1</v>
      </c>
    </row>
    <row r="80" spans="2:10" x14ac:dyDescent="0.25">
      <c r="B80" s="232">
        <v>44023</v>
      </c>
      <c r="C80" s="229" t="s">
        <v>214</v>
      </c>
      <c r="D80" s="233">
        <v>7994.06</v>
      </c>
      <c r="E80" s="235">
        <v>1</v>
      </c>
      <c r="G80" s="232">
        <v>44117</v>
      </c>
      <c r="H80" s="229" t="s">
        <v>364</v>
      </c>
      <c r="I80" s="233">
        <v>5249.46</v>
      </c>
      <c r="J80" s="235">
        <v>1</v>
      </c>
    </row>
    <row r="81" spans="2:10" x14ac:dyDescent="0.25">
      <c r="B81" s="232">
        <v>44023</v>
      </c>
      <c r="C81" s="229" t="s">
        <v>215</v>
      </c>
      <c r="D81" s="233">
        <v>765.88</v>
      </c>
      <c r="E81" s="235">
        <v>1</v>
      </c>
      <c r="G81" s="232">
        <v>44119</v>
      </c>
      <c r="H81" s="229" t="s">
        <v>366</v>
      </c>
      <c r="I81" s="233">
        <v>2396.7600000000002</v>
      </c>
      <c r="J81" s="235">
        <v>1</v>
      </c>
    </row>
    <row r="82" spans="2:10" x14ac:dyDescent="0.25">
      <c r="B82" s="232">
        <v>44023</v>
      </c>
      <c r="C82" s="229" t="s">
        <v>215</v>
      </c>
      <c r="D82" s="233">
        <v>236.5</v>
      </c>
      <c r="E82" s="235">
        <v>1</v>
      </c>
      <c r="G82" s="232">
        <v>44120</v>
      </c>
      <c r="H82" s="229" t="s">
        <v>369</v>
      </c>
      <c r="I82" s="233">
        <v>3769.78</v>
      </c>
      <c r="J82" s="235">
        <v>1</v>
      </c>
    </row>
    <row r="83" spans="2:10" x14ac:dyDescent="0.25">
      <c r="B83" s="232">
        <v>44023</v>
      </c>
      <c r="C83" s="229" t="s">
        <v>216</v>
      </c>
      <c r="D83" s="233">
        <v>1414.98</v>
      </c>
      <c r="E83" s="235">
        <v>1</v>
      </c>
      <c r="G83" s="232">
        <v>44121</v>
      </c>
      <c r="H83" s="229" t="s">
        <v>370</v>
      </c>
      <c r="I83" s="233">
        <v>1022.91</v>
      </c>
      <c r="J83" s="235">
        <v>1</v>
      </c>
    </row>
    <row r="84" spans="2:10" x14ac:dyDescent="0.25">
      <c r="B84" s="232">
        <v>44023</v>
      </c>
      <c r="C84" s="229" t="s">
        <v>216</v>
      </c>
      <c r="D84" s="233">
        <v>174.33</v>
      </c>
      <c r="E84" s="235">
        <v>1</v>
      </c>
      <c r="G84" s="232">
        <v>44122</v>
      </c>
      <c r="H84" s="229" t="s">
        <v>371</v>
      </c>
      <c r="I84" s="233">
        <v>24743.66</v>
      </c>
      <c r="J84" s="235">
        <v>1</v>
      </c>
    </row>
    <row r="85" spans="2:10" x14ac:dyDescent="0.25">
      <c r="B85" s="232">
        <v>44024</v>
      </c>
      <c r="C85" s="229" t="s">
        <v>217</v>
      </c>
      <c r="D85" s="233">
        <v>3565.93</v>
      </c>
      <c r="E85" s="235">
        <v>1</v>
      </c>
      <c r="G85" s="232">
        <v>44123</v>
      </c>
      <c r="H85" s="229" t="s">
        <v>373</v>
      </c>
      <c r="I85" s="233">
        <v>1453.19</v>
      </c>
      <c r="J85" s="235">
        <v>1</v>
      </c>
    </row>
    <row r="86" spans="2:10" x14ac:dyDescent="0.25">
      <c r="B86" s="232">
        <v>44024</v>
      </c>
      <c r="C86" s="229" t="s">
        <v>218</v>
      </c>
      <c r="D86" s="233">
        <v>9164.31</v>
      </c>
      <c r="E86" s="235">
        <v>1</v>
      </c>
      <c r="G86" s="232">
        <v>44125</v>
      </c>
      <c r="H86" s="229" t="s">
        <v>375</v>
      </c>
      <c r="I86" s="233">
        <v>682.15</v>
      </c>
      <c r="J86" s="235">
        <v>1</v>
      </c>
    </row>
    <row r="87" spans="2:10" x14ac:dyDescent="0.25">
      <c r="B87" s="232">
        <v>44024</v>
      </c>
      <c r="C87" s="229" t="s">
        <v>218</v>
      </c>
      <c r="D87" s="233">
        <v>129111.21</v>
      </c>
      <c r="E87" s="235">
        <v>1</v>
      </c>
      <c r="G87" s="232">
        <v>44127</v>
      </c>
      <c r="H87" s="229" t="s">
        <v>378</v>
      </c>
      <c r="I87" s="233">
        <v>570.38</v>
      </c>
      <c r="J87" s="235">
        <v>1</v>
      </c>
    </row>
    <row r="88" spans="2:10" x14ac:dyDescent="0.25">
      <c r="B88" s="232">
        <v>44025</v>
      </c>
      <c r="C88" s="229" t="s">
        <v>219</v>
      </c>
      <c r="D88" s="233">
        <v>1524.56</v>
      </c>
      <c r="E88" s="235">
        <v>1</v>
      </c>
      <c r="G88" s="232">
        <v>44128</v>
      </c>
      <c r="H88" s="229" t="s">
        <v>379</v>
      </c>
      <c r="I88" s="233">
        <v>1591.8</v>
      </c>
      <c r="J88" s="235">
        <v>1</v>
      </c>
    </row>
    <row r="89" spans="2:10" x14ac:dyDescent="0.25">
      <c r="B89" s="232">
        <v>44025</v>
      </c>
      <c r="C89" s="229" t="s">
        <v>219</v>
      </c>
      <c r="D89" s="233">
        <v>2703.14</v>
      </c>
      <c r="E89" s="235">
        <v>1</v>
      </c>
      <c r="G89" s="232">
        <v>44130</v>
      </c>
      <c r="H89" s="229" t="s">
        <v>380</v>
      </c>
      <c r="I89" s="233">
        <v>4423.72</v>
      </c>
      <c r="J89" s="235">
        <v>1</v>
      </c>
    </row>
    <row r="90" spans="2:10" x14ac:dyDescent="0.25">
      <c r="B90" s="232">
        <v>44025</v>
      </c>
      <c r="C90" s="229" t="s">
        <v>219</v>
      </c>
      <c r="D90" s="233">
        <v>1658.88</v>
      </c>
      <c r="E90" s="235">
        <v>1</v>
      </c>
      <c r="G90" s="232">
        <v>44131</v>
      </c>
      <c r="H90" s="229" t="s">
        <v>382</v>
      </c>
      <c r="I90" s="233">
        <v>1334.69</v>
      </c>
      <c r="J90" s="235">
        <v>1</v>
      </c>
    </row>
    <row r="91" spans="2:10" x14ac:dyDescent="0.25">
      <c r="B91" s="232">
        <v>44025</v>
      </c>
      <c r="C91" s="229" t="s">
        <v>219</v>
      </c>
      <c r="D91" s="233">
        <v>6492.31</v>
      </c>
      <c r="E91" s="235">
        <v>1</v>
      </c>
      <c r="G91" s="232">
        <v>44132</v>
      </c>
      <c r="H91" s="229" t="s">
        <v>384</v>
      </c>
      <c r="I91" s="233">
        <v>1443.57</v>
      </c>
      <c r="J91" s="235">
        <v>1</v>
      </c>
    </row>
    <row r="92" spans="2:10" x14ac:dyDescent="0.25">
      <c r="B92" s="232">
        <v>44025</v>
      </c>
      <c r="C92" s="229" t="s">
        <v>219</v>
      </c>
      <c r="D92" s="233">
        <v>7500.77</v>
      </c>
      <c r="E92" s="235">
        <v>1</v>
      </c>
      <c r="G92" s="232">
        <v>44133</v>
      </c>
      <c r="H92" s="229" t="s">
        <v>386</v>
      </c>
      <c r="I92" s="233">
        <v>12970.84</v>
      </c>
      <c r="J92" s="235">
        <v>1</v>
      </c>
    </row>
    <row r="93" spans="2:10" x14ac:dyDescent="0.25">
      <c r="B93" s="232">
        <v>44025</v>
      </c>
      <c r="C93" s="229" t="s">
        <v>220</v>
      </c>
      <c r="D93" s="233">
        <v>161970.87</v>
      </c>
      <c r="E93" s="235">
        <v>1</v>
      </c>
      <c r="G93" s="232">
        <v>44134</v>
      </c>
      <c r="H93" s="229" t="s">
        <v>387</v>
      </c>
      <c r="I93" s="233">
        <v>1910.83</v>
      </c>
      <c r="J93" s="235">
        <v>1</v>
      </c>
    </row>
    <row r="94" spans="2:10" x14ac:dyDescent="0.25">
      <c r="B94" s="232">
        <v>44025</v>
      </c>
      <c r="C94" s="229" t="s">
        <v>221</v>
      </c>
      <c r="D94" s="233">
        <v>929.84</v>
      </c>
      <c r="E94" s="235">
        <v>1</v>
      </c>
      <c r="G94" s="232">
        <v>44137</v>
      </c>
      <c r="H94" s="229" t="s">
        <v>390</v>
      </c>
      <c r="I94" s="233">
        <v>18135.45</v>
      </c>
      <c r="J94" s="235">
        <v>1</v>
      </c>
    </row>
    <row r="95" spans="2:10" x14ac:dyDescent="0.25">
      <c r="B95" s="232">
        <v>44025</v>
      </c>
      <c r="C95" s="229" t="s">
        <v>221</v>
      </c>
      <c r="D95" s="233">
        <v>87.16</v>
      </c>
      <c r="E95" s="235">
        <v>1</v>
      </c>
      <c r="G95" s="232">
        <v>44139</v>
      </c>
      <c r="H95" s="229" t="s">
        <v>395</v>
      </c>
      <c r="I95" s="233">
        <v>2402.44</v>
      </c>
      <c r="J95" s="235">
        <v>1</v>
      </c>
    </row>
    <row r="96" spans="2:10" x14ac:dyDescent="0.25">
      <c r="B96" s="232">
        <v>44025</v>
      </c>
      <c r="C96" s="229" t="s">
        <v>222</v>
      </c>
      <c r="D96" s="233">
        <v>29483.42</v>
      </c>
      <c r="E96" s="235">
        <v>1</v>
      </c>
      <c r="G96" s="232">
        <v>44140</v>
      </c>
      <c r="H96" s="229" t="s">
        <v>400</v>
      </c>
      <c r="I96" s="233">
        <v>26671.35</v>
      </c>
      <c r="J96" s="235">
        <v>1</v>
      </c>
    </row>
    <row r="97" spans="2:10" x14ac:dyDescent="0.25">
      <c r="B97" s="232">
        <v>44025</v>
      </c>
      <c r="C97" s="229" t="s">
        <v>222</v>
      </c>
      <c r="D97" s="233">
        <v>5111.5</v>
      </c>
      <c r="E97" s="235">
        <v>1</v>
      </c>
      <c r="G97" s="232">
        <v>44141</v>
      </c>
      <c r="H97" s="229" t="s">
        <v>406</v>
      </c>
      <c r="I97" s="233">
        <v>19786.259999999998</v>
      </c>
      <c r="J97" s="235">
        <v>1</v>
      </c>
    </row>
    <row r="98" spans="2:10" x14ac:dyDescent="0.25">
      <c r="B98" s="232">
        <v>44025</v>
      </c>
      <c r="C98" s="229" t="s">
        <v>222</v>
      </c>
      <c r="D98" s="233">
        <v>28900.7</v>
      </c>
      <c r="E98" s="235">
        <v>1</v>
      </c>
      <c r="G98" s="232">
        <v>44143</v>
      </c>
      <c r="H98" s="229" t="s">
        <v>407</v>
      </c>
      <c r="I98" s="233">
        <v>1917.85</v>
      </c>
      <c r="J98" s="235">
        <v>1</v>
      </c>
    </row>
    <row r="99" spans="2:10" x14ac:dyDescent="0.25">
      <c r="B99" s="232">
        <v>44025</v>
      </c>
      <c r="C99" s="229" t="s">
        <v>222</v>
      </c>
      <c r="D99" s="233">
        <v>387.58</v>
      </c>
      <c r="E99" s="235">
        <v>1</v>
      </c>
      <c r="G99" s="232">
        <v>44144</v>
      </c>
      <c r="H99" s="229" t="s">
        <v>410</v>
      </c>
      <c r="I99" s="233">
        <v>945.51</v>
      </c>
      <c r="J99" s="235">
        <v>1</v>
      </c>
    </row>
    <row r="100" spans="2:10" x14ac:dyDescent="0.25">
      <c r="B100" s="232">
        <v>44025</v>
      </c>
      <c r="C100" s="229" t="s">
        <v>222</v>
      </c>
      <c r="D100" s="233">
        <v>10169.27</v>
      </c>
      <c r="E100" s="235">
        <v>1</v>
      </c>
      <c r="G100" s="232">
        <v>44145</v>
      </c>
      <c r="H100" s="229" t="s">
        <v>412</v>
      </c>
      <c r="I100" s="233">
        <v>16560.63</v>
      </c>
      <c r="J100" s="235">
        <v>1</v>
      </c>
    </row>
    <row r="101" spans="2:10" x14ac:dyDescent="0.25">
      <c r="B101" s="232">
        <v>44025</v>
      </c>
      <c r="C101" s="229" t="s">
        <v>222</v>
      </c>
      <c r="D101" s="233">
        <v>4922.4399999999996</v>
      </c>
      <c r="E101" s="235">
        <v>1</v>
      </c>
      <c r="G101" s="232">
        <v>44146</v>
      </c>
      <c r="H101" s="229" t="s">
        <v>413</v>
      </c>
      <c r="I101" s="233">
        <v>4423.8599999999997</v>
      </c>
      <c r="J101" s="235">
        <v>1</v>
      </c>
    </row>
    <row r="102" spans="2:10" x14ac:dyDescent="0.25">
      <c r="B102" s="232">
        <v>44025</v>
      </c>
      <c r="C102" s="229" t="s">
        <v>222</v>
      </c>
      <c r="D102" s="233">
        <v>9722.43</v>
      </c>
      <c r="E102" s="235">
        <v>1</v>
      </c>
      <c r="G102" s="232">
        <v>44147</v>
      </c>
      <c r="H102" s="229" t="s">
        <v>418</v>
      </c>
      <c r="I102" s="233">
        <v>39852.699999999997</v>
      </c>
      <c r="J102" s="235">
        <v>1</v>
      </c>
    </row>
    <row r="103" spans="2:10" x14ac:dyDescent="0.25">
      <c r="B103" s="232">
        <v>44025</v>
      </c>
      <c r="C103" s="229" t="s">
        <v>222</v>
      </c>
      <c r="D103" s="233">
        <v>2915.26</v>
      </c>
      <c r="E103" s="235">
        <v>1</v>
      </c>
      <c r="G103" s="232">
        <v>44148</v>
      </c>
      <c r="H103" s="229" t="s">
        <v>421</v>
      </c>
      <c r="I103" s="233">
        <v>19692.169999999998</v>
      </c>
      <c r="J103" s="235">
        <v>1</v>
      </c>
    </row>
    <row r="104" spans="2:10" x14ac:dyDescent="0.25">
      <c r="B104" s="232">
        <v>44025</v>
      </c>
      <c r="C104" s="229" t="s">
        <v>222</v>
      </c>
      <c r="D104" s="233">
        <v>20432.63</v>
      </c>
      <c r="E104" s="235">
        <v>1</v>
      </c>
      <c r="G104" s="232">
        <v>44150</v>
      </c>
      <c r="H104" s="229" t="s">
        <v>424</v>
      </c>
      <c r="I104" s="233">
        <v>4358.13</v>
      </c>
      <c r="J104" s="235">
        <v>1</v>
      </c>
    </row>
    <row r="105" spans="2:10" x14ac:dyDescent="0.25">
      <c r="B105" s="232">
        <v>44025</v>
      </c>
      <c r="C105" s="229" t="s">
        <v>222</v>
      </c>
      <c r="D105" s="233">
        <v>5841.77</v>
      </c>
      <c r="E105" s="235">
        <v>1</v>
      </c>
      <c r="G105" s="232">
        <v>44152</v>
      </c>
      <c r="H105" s="229" t="s">
        <v>426</v>
      </c>
      <c r="I105" s="233">
        <v>27644.91</v>
      </c>
      <c r="J105" s="235">
        <v>1</v>
      </c>
    </row>
    <row r="106" spans="2:10" x14ac:dyDescent="0.25">
      <c r="B106" s="232">
        <v>44026</v>
      </c>
      <c r="C106" s="229" t="s">
        <v>223</v>
      </c>
      <c r="D106" s="233">
        <v>3582.06</v>
      </c>
      <c r="E106" s="235">
        <v>1</v>
      </c>
      <c r="G106" s="232">
        <v>44153</v>
      </c>
      <c r="H106" s="229" t="s">
        <v>427</v>
      </c>
      <c r="I106" s="233">
        <v>1364.06</v>
      </c>
      <c r="J106" s="235">
        <v>1</v>
      </c>
    </row>
    <row r="107" spans="2:10" x14ac:dyDescent="0.25">
      <c r="B107" s="232">
        <v>44026</v>
      </c>
      <c r="C107" s="229" t="s">
        <v>224</v>
      </c>
      <c r="D107" s="233">
        <v>14327.51</v>
      </c>
      <c r="E107" s="235">
        <v>1</v>
      </c>
      <c r="G107" s="232">
        <v>44154</v>
      </c>
      <c r="H107" s="229" t="s">
        <v>431</v>
      </c>
      <c r="I107" s="233">
        <v>1817.78</v>
      </c>
      <c r="J107" s="235">
        <v>1</v>
      </c>
    </row>
    <row r="108" spans="2:10" x14ac:dyDescent="0.25">
      <c r="B108" s="232">
        <v>44026</v>
      </c>
      <c r="C108" s="229" t="s">
        <v>224</v>
      </c>
      <c r="D108" s="233">
        <v>1506.11</v>
      </c>
      <c r="E108" s="235">
        <v>1</v>
      </c>
      <c r="G108" s="232">
        <v>44155</v>
      </c>
      <c r="H108" s="229" t="s">
        <v>446</v>
      </c>
      <c r="I108" s="233">
        <v>1428.9</v>
      </c>
      <c r="J108" s="235">
        <v>1</v>
      </c>
    </row>
    <row r="109" spans="2:10" x14ac:dyDescent="0.25">
      <c r="B109" s="232">
        <v>44026</v>
      </c>
      <c r="C109" s="229" t="s">
        <v>224</v>
      </c>
      <c r="D109" s="233">
        <v>26845.4</v>
      </c>
      <c r="E109" s="235">
        <v>1</v>
      </c>
      <c r="G109" s="232">
        <v>44156</v>
      </c>
      <c r="H109" s="229" t="s">
        <v>449</v>
      </c>
      <c r="I109" s="233">
        <v>5713.11</v>
      </c>
      <c r="J109" s="235">
        <v>1</v>
      </c>
    </row>
    <row r="110" spans="2:10" x14ac:dyDescent="0.25">
      <c r="B110" s="232">
        <v>44026</v>
      </c>
      <c r="C110" s="229" t="s">
        <v>224</v>
      </c>
      <c r="D110" s="233">
        <v>5014.71</v>
      </c>
      <c r="E110" s="235">
        <v>1</v>
      </c>
      <c r="G110" s="232">
        <v>44157</v>
      </c>
      <c r="H110" s="229" t="s">
        <v>450</v>
      </c>
      <c r="I110" s="233">
        <v>4227.62</v>
      </c>
      <c r="J110" s="235">
        <v>1</v>
      </c>
    </row>
    <row r="111" spans="2:10" x14ac:dyDescent="0.25">
      <c r="B111" s="232">
        <v>44026</v>
      </c>
      <c r="C111" s="229" t="s">
        <v>224</v>
      </c>
      <c r="D111" s="233">
        <v>9093.27</v>
      </c>
      <c r="E111" s="235">
        <v>1</v>
      </c>
      <c r="G111" s="232">
        <v>44158</v>
      </c>
      <c r="H111" s="229" t="s">
        <v>452</v>
      </c>
      <c r="I111" s="233">
        <v>1072.8</v>
      </c>
      <c r="J111" s="235">
        <v>1</v>
      </c>
    </row>
    <row r="112" spans="2:10" x14ac:dyDescent="0.25">
      <c r="B112" s="232">
        <v>44027</v>
      </c>
      <c r="C112" s="229" t="s">
        <v>225</v>
      </c>
      <c r="D112" s="233">
        <v>4988.82</v>
      </c>
      <c r="E112" s="235">
        <v>1</v>
      </c>
      <c r="G112" s="232">
        <v>44160</v>
      </c>
      <c r="H112" s="229" t="s">
        <v>453</v>
      </c>
      <c r="I112" s="233">
        <v>8205.86</v>
      </c>
      <c r="J112" s="235">
        <v>1</v>
      </c>
    </row>
    <row r="113" spans="2:10" x14ac:dyDescent="0.25">
      <c r="B113" s="232">
        <v>44027</v>
      </c>
      <c r="C113" s="229" t="s">
        <v>225</v>
      </c>
      <c r="D113" s="233">
        <v>5059.17</v>
      </c>
      <c r="E113" s="235">
        <v>1</v>
      </c>
      <c r="G113" s="232">
        <v>44161</v>
      </c>
      <c r="H113" s="229" t="s">
        <v>463</v>
      </c>
      <c r="I113" s="233">
        <v>3681.23</v>
      </c>
      <c r="J113" s="235">
        <v>1</v>
      </c>
    </row>
    <row r="114" spans="2:10" x14ac:dyDescent="0.25">
      <c r="B114" s="232">
        <v>44027</v>
      </c>
      <c r="C114" s="229" t="s">
        <v>225</v>
      </c>
      <c r="D114" s="233">
        <v>5258.12</v>
      </c>
      <c r="E114" s="235">
        <v>1</v>
      </c>
      <c r="G114" s="232">
        <v>44162</v>
      </c>
      <c r="H114" s="229" t="s">
        <v>468</v>
      </c>
      <c r="I114" s="233">
        <v>4699.95</v>
      </c>
      <c r="J114" s="235">
        <v>1</v>
      </c>
    </row>
    <row r="115" spans="2:10" x14ac:dyDescent="0.25">
      <c r="B115" s="232">
        <v>44027</v>
      </c>
      <c r="C115" s="229" t="s">
        <v>226</v>
      </c>
      <c r="D115" s="233">
        <v>17601.810000000001</v>
      </c>
      <c r="E115" s="235">
        <v>1</v>
      </c>
      <c r="G115" s="232">
        <v>44163</v>
      </c>
      <c r="H115" s="229" t="s">
        <v>469</v>
      </c>
      <c r="I115" s="233">
        <v>8723.77</v>
      </c>
      <c r="J115" s="235">
        <v>1</v>
      </c>
    </row>
    <row r="116" spans="2:10" x14ac:dyDescent="0.25">
      <c r="B116" s="232">
        <v>44028</v>
      </c>
      <c r="C116" s="229" t="s">
        <v>227</v>
      </c>
      <c r="D116" s="233">
        <v>1214.52</v>
      </c>
      <c r="E116" s="235">
        <v>1</v>
      </c>
      <c r="G116" s="232">
        <v>44164</v>
      </c>
      <c r="H116" s="229" t="s">
        <v>474</v>
      </c>
      <c r="I116" s="233">
        <v>7064.81</v>
      </c>
      <c r="J116" s="235">
        <v>1</v>
      </c>
    </row>
    <row r="117" spans="2:10" x14ac:dyDescent="0.25">
      <c r="B117" s="232">
        <v>44028</v>
      </c>
      <c r="C117" s="229" t="s">
        <v>228</v>
      </c>
      <c r="D117" s="233">
        <v>1878.41</v>
      </c>
      <c r="E117" s="235">
        <v>1</v>
      </c>
      <c r="G117" s="232">
        <v>44165</v>
      </c>
      <c r="H117" s="229" t="s">
        <v>475</v>
      </c>
      <c r="I117" s="233">
        <v>1286.24</v>
      </c>
      <c r="J117" s="235">
        <v>1</v>
      </c>
    </row>
    <row r="118" spans="2:10" x14ac:dyDescent="0.25">
      <c r="B118" s="232">
        <v>44028</v>
      </c>
      <c r="C118" s="229" t="s">
        <v>228</v>
      </c>
      <c r="D118" s="233">
        <v>5057.79</v>
      </c>
      <c r="E118" s="235">
        <v>1</v>
      </c>
      <c r="G118" s="232">
        <v>44168</v>
      </c>
      <c r="H118" s="229" t="s">
        <v>485</v>
      </c>
      <c r="I118" s="233">
        <v>5856.34</v>
      </c>
      <c r="J118" s="235">
        <v>1</v>
      </c>
    </row>
    <row r="119" spans="2:10" x14ac:dyDescent="0.25">
      <c r="B119" s="232">
        <v>44028</v>
      </c>
      <c r="C119" s="229" t="s">
        <v>229</v>
      </c>
      <c r="D119" s="233">
        <v>972.05</v>
      </c>
      <c r="E119" s="235">
        <v>1</v>
      </c>
      <c r="G119" s="232">
        <v>44169</v>
      </c>
      <c r="H119" s="229" t="s">
        <v>492</v>
      </c>
      <c r="I119" s="233">
        <v>4770.51</v>
      </c>
      <c r="J119" s="235">
        <v>1</v>
      </c>
    </row>
    <row r="120" spans="2:10" x14ac:dyDescent="0.25">
      <c r="B120" s="232">
        <v>44028</v>
      </c>
      <c r="C120" s="229" t="s">
        <v>230</v>
      </c>
      <c r="D120" s="233">
        <v>4639.34</v>
      </c>
      <c r="E120" s="235">
        <v>1</v>
      </c>
      <c r="G120" s="232">
        <v>44171</v>
      </c>
      <c r="H120" s="229" t="s">
        <v>504</v>
      </c>
      <c r="I120" s="233">
        <v>4190.17</v>
      </c>
      <c r="J120" s="235">
        <v>1</v>
      </c>
    </row>
    <row r="121" spans="2:10" x14ac:dyDescent="0.25">
      <c r="B121" s="232">
        <v>44028</v>
      </c>
      <c r="C121" s="229" t="s">
        <v>231</v>
      </c>
      <c r="D121" s="233">
        <v>813.74</v>
      </c>
      <c r="E121" s="235">
        <v>1</v>
      </c>
      <c r="G121" s="232">
        <v>44172</v>
      </c>
      <c r="H121" s="229" t="s">
        <v>506</v>
      </c>
      <c r="I121" s="233">
        <v>1794.66</v>
      </c>
      <c r="J121" s="235">
        <v>1</v>
      </c>
    </row>
    <row r="122" spans="2:10" x14ac:dyDescent="0.25">
      <c r="B122" s="232">
        <v>44028</v>
      </c>
      <c r="C122" s="229" t="s">
        <v>231</v>
      </c>
      <c r="D122" s="233">
        <v>20765.36</v>
      </c>
      <c r="E122" s="235">
        <v>1</v>
      </c>
      <c r="G122" s="232">
        <v>44173</v>
      </c>
      <c r="H122" s="229" t="s">
        <v>513</v>
      </c>
      <c r="I122" s="233">
        <v>1283.8499999999999</v>
      </c>
      <c r="J122" s="235">
        <v>1</v>
      </c>
    </row>
    <row r="123" spans="2:10" x14ac:dyDescent="0.25">
      <c r="B123" s="232">
        <v>44028</v>
      </c>
      <c r="C123" s="229" t="s">
        <v>231</v>
      </c>
      <c r="D123" s="233">
        <v>4872.45</v>
      </c>
      <c r="E123" s="235">
        <v>1</v>
      </c>
      <c r="G123" s="232">
        <v>44174</v>
      </c>
      <c r="H123" s="229" t="s">
        <v>516</v>
      </c>
      <c r="I123" s="233">
        <v>2269.4299999999998</v>
      </c>
      <c r="J123" s="235">
        <v>1</v>
      </c>
    </row>
    <row r="124" spans="2:10" x14ac:dyDescent="0.25">
      <c r="B124" s="232">
        <v>44028</v>
      </c>
      <c r="C124" s="229" t="s">
        <v>232</v>
      </c>
      <c r="D124" s="233">
        <v>2687.66</v>
      </c>
      <c r="E124" s="235">
        <v>1</v>
      </c>
      <c r="G124" s="232">
        <v>44175</v>
      </c>
      <c r="H124" s="229" t="s">
        <v>520</v>
      </c>
      <c r="I124" s="233">
        <v>1971.28</v>
      </c>
      <c r="J124" s="235">
        <v>1</v>
      </c>
    </row>
    <row r="125" spans="2:10" x14ac:dyDescent="0.25">
      <c r="B125" s="232">
        <v>44028</v>
      </c>
      <c r="C125" s="229" t="s">
        <v>232</v>
      </c>
      <c r="D125" s="233">
        <v>2767.1</v>
      </c>
      <c r="E125" s="235">
        <v>1</v>
      </c>
      <c r="G125" s="232">
        <v>44176</v>
      </c>
      <c r="H125" s="229" t="s">
        <v>521</v>
      </c>
      <c r="I125" s="233">
        <v>6281.32</v>
      </c>
      <c r="J125" s="235">
        <v>1</v>
      </c>
    </row>
    <row r="126" spans="2:10" x14ac:dyDescent="0.25">
      <c r="B126" s="232">
        <v>44028</v>
      </c>
      <c r="C126" s="229" t="s">
        <v>232</v>
      </c>
      <c r="D126" s="233">
        <v>10908.21</v>
      </c>
      <c r="E126" s="235">
        <v>1</v>
      </c>
      <c r="G126" s="232">
        <v>44177</v>
      </c>
      <c r="H126" s="229" t="s">
        <v>530</v>
      </c>
      <c r="I126" s="233">
        <v>3541.64</v>
      </c>
      <c r="J126" s="235">
        <v>1</v>
      </c>
    </row>
    <row r="127" spans="2:10" x14ac:dyDescent="0.25">
      <c r="B127" s="232">
        <v>44028</v>
      </c>
      <c r="C127" s="229" t="s">
        <v>232</v>
      </c>
      <c r="D127" s="233">
        <v>17455.04</v>
      </c>
      <c r="E127" s="235">
        <v>1</v>
      </c>
      <c r="G127" s="232">
        <v>44178</v>
      </c>
      <c r="H127" s="229" t="s">
        <v>533</v>
      </c>
      <c r="I127" s="233">
        <v>3060</v>
      </c>
      <c r="J127" s="235">
        <v>1</v>
      </c>
    </row>
    <row r="128" spans="2:10" x14ac:dyDescent="0.25">
      <c r="B128" s="232">
        <v>44028</v>
      </c>
      <c r="C128" s="229" t="s">
        <v>232</v>
      </c>
      <c r="D128" s="233">
        <v>3080.8</v>
      </c>
      <c r="E128" s="235">
        <v>1</v>
      </c>
      <c r="G128" s="232">
        <v>44180</v>
      </c>
      <c r="H128" s="229" t="s">
        <v>548</v>
      </c>
      <c r="I128" s="233">
        <v>4119.99</v>
      </c>
      <c r="J128" s="235">
        <v>1</v>
      </c>
    </row>
    <row r="129" spans="2:10" x14ac:dyDescent="0.25">
      <c r="B129" s="232">
        <v>44029</v>
      </c>
      <c r="C129" s="229" t="s">
        <v>233</v>
      </c>
      <c r="D129" s="233">
        <v>973.18</v>
      </c>
      <c r="E129" s="235">
        <v>1</v>
      </c>
      <c r="G129" s="232">
        <v>44181</v>
      </c>
      <c r="H129" s="229" t="s">
        <v>549</v>
      </c>
      <c r="I129" s="233">
        <v>49059.87</v>
      </c>
      <c r="J129" s="235">
        <v>1</v>
      </c>
    </row>
    <row r="130" spans="2:10" x14ac:dyDescent="0.25">
      <c r="B130" s="232">
        <v>44029</v>
      </c>
      <c r="C130" s="229" t="s">
        <v>233</v>
      </c>
      <c r="D130" s="233">
        <v>1073.6400000000001</v>
      </c>
      <c r="E130" s="235">
        <v>1</v>
      </c>
      <c r="G130" s="232">
        <v>44182</v>
      </c>
      <c r="H130" s="229" t="s">
        <v>550</v>
      </c>
      <c r="I130" s="233">
        <v>6061.22</v>
      </c>
      <c r="J130" s="235">
        <v>1</v>
      </c>
    </row>
    <row r="131" spans="2:10" x14ac:dyDescent="0.25">
      <c r="B131" s="232">
        <v>44029</v>
      </c>
      <c r="C131" s="229" t="s">
        <v>233</v>
      </c>
      <c r="D131" s="233">
        <v>4461.8599999999997</v>
      </c>
      <c r="E131" s="235">
        <v>1</v>
      </c>
      <c r="G131" s="232">
        <v>44183</v>
      </c>
      <c r="H131" s="229" t="s">
        <v>552</v>
      </c>
      <c r="I131" s="233">
        <v>1116.58</v>
      </c>
      <c r="J131" s="235">
        <v>1</v>
      </c>
    </row>
    <row r="132" spans="2:10" x14ac:dyDescent="0.25">
      <c r="B132" s="232">
        <v>44029</v>
      </c>
      <c r="C132" s="229" t="s">
        <v>233</v>
      </c>
      <c r="D132" s="233">
        <v>5076.84</v>
      </c>
      <c r="E132" s="235">
        <v>1</v>
      </c>
      <c r="G132" s="232">
        <v>44184</v>
      </c>
      <c r="H132" s="229" t="s">
        <v>561</v>
      </c>
      <c r="I132" s="233">
        <v>1236.6600000000001</v>
      </c>
      <c r="J132" s="235">
        <v>1</v>
      </c>
    </row>
    <row r="133" spans="2:10" x14ac:dyDescent="0.25">
      <c r="B133" s="232">
        <v>44030</v>
      </c>
      <c r="C133" s="229" t="s">
        <v>234</v>
      </c>
      <c r="D133" s="233">
        <v>361083.38</v>
      </c>
      <c r="E133" s="235">
        <v>1</v>
      </c>
      <c r="G133" s="232">
        <v>44185</v>
      </c>
      <c r="H133" s="229" t="s">
        <v>562</v>
      </c>
      <c r="I133" s="233">
        <v>22960.65</v>
      </c>
      <c r="J133" s="235">
        <v>1</v>
      </c>
    </row>
    <row r="134" spans="2:10" x14ac:dyDescent="0.25">
      <c r="B134" s="232">
        <v>44030</v>
      </c>
      <c r="C134" s="229" t="s">
        <v>234</v>
      </c>
      <c r="D134" s="233">
        <v>68978.259999999995</v>
      </c>
      <c r="E134" s="235">
        <v>1</v>
      </c>
      <c r="G134" s="232">
        <v>44187</v>
      </c>
      <c r="H134" s="229" t="s">
        <v>565</v>
      </c>
      <c r="I134" s="233">
        <v>373.02</v>
      </c>
      <c r="J134" s="235">
        <v>1</v>
      </c>
    </row>
    <row r="135" spans="2:10" x14ac:dyDescent="0.25">
      <c r="B135" s="232">
        <v>44030</v>
      </c>
      <c r="C135" s="229" t="s">
        <v>234</v>
      </c>
      <c r="D135" s="233">
        <v>106421.7</v>
      </c>
      <c r="E135" s="235">
        <v>1</v>
      </c>
      <c r="G135" s="232">
        <v>44188</v>
      </c>
      <c r="H135" s="229" t="s">
        <v>569</v>
      </c>
      <c r="I135" s="233">
        <v>23073.439999999999</v>
      </c>
      <c r="J135" s="235">
        <v>1</v>
      </c>
    </row>
    <row r="136" spans="2:10" x14ac:dyDescent="0.25">
      <c r="B136" s="232">
        <v>44031</v>
      </c>
      <c r="C136" s="229" t="s">
        <v>235</v>
      </c>
      <c r="D136" s="233">
        <v>1312.78</v>
      </c>
      <c r="E136" s="235">
        <v>1</v>
      </c>
      <c r="G136" s="232">
        <v>44189</v>
      </c>
      <c r="H136" s="229" t="s">
        <v>572</v>
      </c>
      <c r="I136" s="233">
        <v>1433.21</v>
      </c>
      <c r="J136" s="235">
        <v>1</v>
      </c>
    </row>
    <row r="137" spans="2:10" x14ac:dyDescent="0.25">
      <c r="B137" s="232">
        <v>44031</v>
      </c>
      <c r="C137" s="229" t="s">
        <v>235</v>
      </c>
      <c r="D137" s="233">
        <v>1456</v>
      </c>
      <c r="E137" s="235">
        <v>1</v>
      </c>
      <c r="G137" s="232">
        <v>44190</v>
      </c>
      <c r="H137" s="229" t="s">
        <v>574</v>
      </c>
      <c r="I137" s="233">
        <v>946.49</v>
      </c>
      <c r="J137" s="235">
        <v>1</v>
      </c>
    </row>
    <row r="138" spans="2:10" x14ac:dyDescent="0.25">
      <c r="B138" s="232">
        <v>44031</v>
      </c>
      <c r="C138" s="229" t="s">
        <v>235</v>
      </c>
      <c r="D138" s="233">
        <v>1229.24</v>
      </c>
      <c r="E138" s="235">
        <v>1</v>
      </c>
      <c r="G138" s="232">
        <v>44192</v>
      </c>
      <c r="H138" s="229" t="s">
        <v>578</v>
      </c>
      <c r="I138" s="233">
        <v>14413.4</v>
      </c>
      <c r="J138" s="235">
        <v>1</v>
      </c>
    </row>
    <row r="139" spans="2:10" x14ac:dyDescent="0.25">
      <c r="B139" s="232">
        <v>44031</v>
      </c>
      <c r="C139" s="229" t="s">
        <v>235</v>
      </c>
      <c r="D139" s="233">
        <v>1145.7</v>
      </c>
      <c r="E139" s="235">
        <v>1</v>
      </c>
      <c r="G139" s="232">
        <v>44193</v>
      </c>
      <c r="H139" s="229" t="s">
        <v>582</v>
      </c>
      <c r="I139" s="233">
        <v>22254.82</v>
      </c>
      <c r="J139" s="235">
        <v>1</v>
      </c>
    </row>
    <row r="140" spans="2:10" x14ac:dyDescent="0.25">
      <c r="B140" s="232">
        <v>44031</v>
      </c>
      <c r="C140" s="229" t="s">
        <v>235</v>
      </c>
      <c r="D140" s="233">
        <v>1524.56</v>
      </c>
      <c r="E140" s="235">
        <v>1</v>
      </c>
      <c r="G140" s="232">
        <v>44194</v>
      </c>
      <c r="H140" s="229" t="s">
        <v>584</v>
      </c>
      <c r="I140" s="233">
        <v>3857.67</v>
      </c>
      <c r="J140" s="235">
        <v>1</v>
      </c>
    </row>
    <row r="141" spans="2:10" x14ac:dyDescent="0.25">
      <c r="B141" s="232">
        <v>44031</v>
      </c>
      <c r="C141" s="229" t="s">
        <v>236</v>
      </c>
      <c r="D141" s="233">
        <v>689.64</v>
      </c>
      <c r="E141" s="235">
        <v>1</v>
      </c>
      <c r="G141" s="232">
        <v>44195</v>
      </c>
      <c r="H141" s="229" t="s">
        <v>588</v>
      </c>
      <c r="I141" s="233">
        <v>1101.4100000000001</v>
      </c>
      <c r="J141" s="235">
        <v>1</v>
      </c>
    </row>
    <row r="142" spans="2:10" x14ac:dyDescent="0.25">
      <c r="B142" s="232">
        <v>44032</v>
      </c>
      <c r="C142" s="229" t="s">
        <v>237</v>
      </c>
      <c r="D142" s="233">
        <v>372.87</v>
      </c>
      <c r="E142" s="235">
        <v>1</v>
      </c>
      <c r="G142" s="232">
        <v>44196</v>
      </c>
      <c r="H142" s="229" t="s">
        <v>593</v>
      </c>
      <c r="I142" s="233">
        <v>1471.25</v>
      </c>
      <c r="J142" s="235">
        <v>1</v>
      </c>
    </row>
    <row r="143" spans="2:10" x14ac:dyDescent="0.25">
      <c r="B143" s="232">
        <v>44032</v>
      </c>
      <c r="C143" s="229" t="s">
        <v>237</v>
      </c>
      <c r="D143" s="233">
        <v>2029.19</v>
      </c>
      <c r="E143" s="235">
        <v>1</v>
      </c>
      <c r="G143" s="232">
        <v>44197</v>
      </c>
      <c r="H143" s="229" t="s">
        <v>594</v>
      </c>
      <c r="I143" s="233">
        <v>638.76</v>
      </c>
      <c r="J143" s="235">
        <v>1</v>
      </c>
    </row>
    <row r="144" spans="2:10" x14ac:dyDescent="0.25">
      <c r="B144" s="232">
        <v>44032</v>
      </c>
      <c r="C144" s="229" t="s">
        <v>238</v>
      </c>
      <c r="D144" s="233">
        <v>823.44</v>
      </c>
      <c r="E144" s="235">
        <v>1</v>
      </c>
      <c r="G144" s="232">
        <v>44199</v>
      </c>
      <c r="H144" s="229" t="s">
        <v>601</v>
      </c>
      <c r="I144" s="233">
        <v>5834.11</v>
      </c>
      <c r="J144" s="235">
        <v>1</v>
      </c>
    </row>
    <row r="145" spans="2:10" x14ac:dyDescent="0.25">
      <c r="B145" s="232">
        <v>44032</v>
      </c>
      <c r="C145" s="229" t="s">
        <v>239</v>
      </c>
      <c r="D145" s="233">
        <v>2803.96</v>
      </c>
      <c r="E145" s="235">
        <v>1</v>
      </c>
      <c r="G145" s="232">
        <v>44200</v>
      </c>
      <c r="H145" s="229" t="s">
        <v>602</v>
      </c>
      <c r="I145" s="233">
        <v>1934.87</v>
      </c>
      <c r="J145" s="235">
        <v>1</v>
      </c>
    </row>
    <row r="146" spans="2:10" x14ac:dyDescent="0.25">
      <c r="B146" s="232">
        <v>44032</v>
      </c>
      <c r="C146" s="229" t="s">
        <v>239</v>
      </c>
      <c r="D146" s="233">
        <v>4488.9399999999996</v>
      </c>
      <c r="E146" s="235">
        <v>1</v>
      </c>
      <c r="G146" s="232">
        <v>44201</v>
      </c>
      <c r="H146" s="229" t="s">
        <v>606</v>
      </c>
      <c r="I146" s="233">
        <v>1455.08</v>
      </c>
      <c r="J146" s="235">
        <v>1</v>
      </c>
    </row>
    <row r="147" spans="2:10" x14ac:dyDescent="0.25">
      <c r="B147" s="232">
        <v>44032</v>
      </c>
      <c r="C147" s="229" t="s">
        <v>240</v>
      </c>
      <c r="D147" s="233">
        <v>1148.98</v>
      </c>
      <c r="E147" s="235">
        <v>1</v>
      </c>
      <c r="G147" s="232">
        <v>44202</v>
      </c>
      <c r="H147" s="229" t="s">
        <v>607</v>
      </c>
      <c r="I147" s="233">
        <v>863.76</v>
      </c>
      <c r="J147" s="235">
        <v>1</v>
      </c>
    </row>
    <row r="148" spans="2:10" x14ac:dyDescent="0.25">
      <c r="B148" s="232">
        <v>44032</v>
      </c>
      <c r="C148" s="229" t="s">
        <v>240</v>
      </c>
      <c r="D148" s="233">
        <v>3824.72</v>
      </c>
      <c r="E148" s="235">
        <v>1</v>
      </c>
      <c r="G148" s="232">
        <v>44203</v>
      </c>
      <c r="H148" s="229" t="s">
        <v>609</v>
      </c>
      <c r="I148" s="233">
        <v>1266.3599999999999</v>
      </c>
      <c r="J148" s="235">
        <v>1</v>
      </c>
    </row>
    <row r="149" spans="2:10" x14ac:dyDescent="0.25">
      <c r="B149" s="232">
        <v>44034</v>
      </c>
      <c r="C149" s="229" t="s">
        <v>241</v>
      </c>
      <c r="D149" s="233">
        <v>8747.11</v>
      </c>
      <c r="E149" s="235">
        <v>1</v>
      </c>
      <c r="G149" s="232">
        <v>44204</v>
      </c>
      <c r="H149" s="229" t="s">
        <v>611</v>
      </c>
      <c r="I149" s="233">
        <v>1033.45</v>
      </c>
      <c r="J149" s="235">
        <v>1</v>
      </c>
    </row>
    <row r="150" spans="2:10" x14ac:dyDescent="0.25">
      <c r="B150" s="232">
        <v>44034</v>
      </c>
      <c r="C150" s="229" t="s">
        <v>241</v>
      </c>
      <c r="D150" s="233">
        <v>9144.27</v>
      </c>
      <c r="E150" s="235">
        <v>1</v>
      </c>
      <c r="G150" s="232">
        <v>44205</v>
      </c>
      <c r="H150" s="229" t="s">
        <v>612</v>
      </c>
      <c r="I150" s="233">
        <v>8040.08</v>
      </c>
      <c r="J150" s="235">
        <v>1</v>
      </c>
    </row>
    <row r="151" spans="2:10" x14ac:dyDescent="0.25">
      <c r="B151" s="232">
        <v>44034</v>
      </c>
      <c r="C151" s="229" t="s">
        <v>242</v>
      </c>
      <c r="D151" s="233">
        <v>689.64</v>
      </c>
      <c r="E151" s="235">
        <v>1</v>
      </c>
      <c r="G151" s="232">
        <v>44206</v>
      </c>
      <c r="H151" s="229" t="s">
        <v>615</v>
      </c>
      <c r="I151" s="233">
        <v>2405.7199999999998</v>
      </c>
      <c r="J151" s="235">
        <v>1</v>
      </c>
    </row>
    <row r="152" spans="2:10" x14ac:dyDescent="0.25">
      <c r="B152" s="232">
        <v>44036</v>
      </c>
      <c r="C152" s="229" t="s">
        <v>243</v>
      </c>
      <c r="D152" s="233">
        <v>8231.01</v>
      </c>
      <c r="E152" s="235">
        <v>1</v>
      </c>
      <c r="G152" s="232">
        <v>44207</v>
      </c>
      <c r="H152" s="229" t="s">
        <v>618</v>
      </c>
      <c r="I152" s="233">
        <v>5445.79</v>
      </c>
      <c r="J152" s="235">
        <v>1</v>
      </c>
    </row>
    <row r="153" spans="2:10" x14ac:dyDescent="0.25">
      <c r="B153" s="232">
        <v>44036</v>
      </c>
      <c r="C153" s="229" t="s">
        <v>244</v>
      </c>
      <c r="D153" s="233">
        <v>3282.15</v>
      </c>
      <c r="E153" s="235">
        <v>1</v>
      </c>
      <c r="G153" s="232">
        <v>44208</v>
      </c>
      <c r="H153" s="229" t="s">
        <v>620</v>
      </c>
      <c r="I153" s="233">
        <v>1599.88</v>
      </c>
      <c r="J153" s="235">
        <v>1</v>
      </c>
    </row>
    <row r="154" spans="2:10" x14ac:dyDescent="0.25">
      <c r="B154" s="232">
        <v>44036</v>
      </c>
      <c r="C154" s="229" t="s">
        <v>245</v>
      </c>
      <c r="D154" s="233">
        <v>1076.69</v>
      </c>
      <c r="E154" s="235">
        <v>1</v>
      </c>
      <c r="G154" s="232">
        <v>44209</v>
      </c>
      <c r="H154" s="229" t="s">
        <v>627</v>
      </c>
      <c r="I154" s="233">
        <v>6430.16</v>
      </c>
      <c r="J154" s="235">
        <v>1</v>
      </c>
    </row>
    <row r="155" spans="2:10" x14ac:dyDescent="0.25">
      <c r="B155" s="232">
        <v>44036</v>
      </c>
      <c r="C155" s="229" t="s">
        <v>246</v>
      </c>
      <c r="D155" s="233">
        <v>586.49</v>
      </c>
      <c r="E155" s="235">
        <v>1</v>
      </c>
      <c r="G155" s="232">
        <v>44210</v>
      </c>
      <c r="H155" s="229" t="s">
        <v>634</v>
      </c>
      <c r="I155" s="233">
        <v>18033.84</v>
      </c>
      <c r="J155" s="235">
        <v>1</v>
      </c>
    </row>
    <row r="156" spans="2:10" x14ac:dyDescent="0.25">
      <c r="B156" s="232">
        <v>44036</v>
      </c>
      <c r="C156" s="229" t="s">
        <v>247</v>
      </c>
      <c r="D156" s="233">
        <v>1470.6</v>
      </c>
      <c r="E156" s="235">
        <v>1</v>
      </c>
      <c r="G156" s="232">
        <v>44211</v>
      </c>
      <c r="H156" s="229" t="s">
        <v>645</v>
      </c>
      <c r="I156" s="233">
        <v>5521.08</v>
      </c>
      <c r="J156" s="235">
        <v>1</v>
      </c>
    </row>
    <row r="157" spans="2:10" x14ac:dyDescent="0.25">
      <c r="B157" s="232">
        <v>44036</v>
      </c>
      <c r="C157" s="229" t="s">
        <v>248</v>
      </c>
      <c r="D157" s="233">
        <v>175.07</v>
      </c>
      <c r="E157" s="235">
        <v>1</v>
      </c>
      <c r="G157" s="232">
        <v>44212</v>
      </c>
      <c r="H157" s="229" t="s">
        <v>665</v>
      </c>
      <c r="I157" s="233">
        <v>602.82000000000005</v>
      </c>
      <c r="J157" s="235">
        <v>1</v>
      </c>
    </row>
    <row r="158" spans="2:10" x14ac:dyDescent="0.25">
      <c r="B158" s="232">
        <v>44036</v>
      </c>
      <c r="C158" s="229" t="s">
        <v>249</v>
      </c>
      <c r="D158" s="233">
        <v>15368.41</v>
      </c>
      <c r="E158" s="235">
        <v>1</v>
      </c>
      <c r="G158" s="232">
        <v>44215</v>
      </c>
      <c r="H158" s="229" t="s">
        <v>667</v>
      </c>
      <c r="I158" s="233">
        <v>8833.1</v>
      </c>
      <c r="J158" s="235">
        <v>1</v>
      </c>
    </row>
    <row r="159" spans="2:10" x14ac:dyDescent="0.25">
      <c r="B159" s="232">
        <v>44036</v>
      </c>
      <c r="C159" s="229" t="s">
        <v>249</v>
      </c>
      <c r="D159" s="233">
        <v>5381.75</v>
      </c>
      <c r="E159" s="235">
        <v>1</v>
      </c>
      <c r="G159" s="232">
        <v>44216</v>
      </c>
      <c r="H159" s="229" t="s">
        <v>669</v>
      </c>
      <c r="I159" s="233">
        <v>4926.1899999999996</v>
      </c>
      <c r="J159" s="235">
        <v>1</v>
      </c>
    </row>
    <row r="160" spans="2:10" x14ac:dyDescent="0.25">
      <c r="B160" s="232">
        <v>44036</v>
      </c>
      <c r="C160" s="229" t="s">
        <v>249</v>
      </c>
      <c r="D160" s="233">
        <v>20350.759999999998</v>
      </c>
      <c r="E160" s="235">
        <v>1</v>
      </c>
      <c r="G160" s="232">
        <v>44218</v>
      </c>
      <c r="H160" s="229" t="s">
        <v>672</v>
      </c>
      <c r="I160" s="233">
        <v>6624.35</v>
      </c>
      <c r="J160" s="235">
        <v>1</v>
      </c>
    </row>
    <row r="161" spans="2:10" x14ac:dyDescent="0.25">
      <c r="B161" s="232">
        <v>44036</v>
      </c>
      <c r="C161" s="229" t="s">
        <v>249</v>
      </c>
      <c r="D161" s="233">
        <v>5950.39</v>
      </c>
      <c r="E161" s="235">
        <v>1</v>
      </c>
      <c r="G161" s="232">
        <v>44220</v>
      </c>
      <c r="H161" s="229" t="s">
        <v>681</v>
      </c>
      <c r="I161" s="233">
        <v>1629.68</v>
      </c>
      <c r="J161" s="235">
        <v>1</v>
      </c>
    </row>
    <row r="162" spans="2:10" x14ac:dyDescent="0.25">
      <c r="B162" s="232">
        <v>44036</v>
      </c>
      <c r="C162" s="229" t="s">
        <v>249</v>
      </c>
      <c r="D162" s="233">
        <v>11830.29</v>
      </c>
      <c r="E162" s="235">
        <v>1</v>
      </c>
      <c r="G162" s="232">
        <v>44221</v>
      </c>
      <c r="H162" s="229" t="s">
        <v>682</v>
      </c>
      <c r="I162" s="233">
        <v>4542.74</v>
      </c>
      <c r="J162" s="235">
        <v>1</v>
      </c>
    </row>
    <row r="163" spans="2:10" x14ac:dyDescent="0.25">
      <c r="B163" s="232">
        <v>44036</v>
      </c>
      <c r="C163" s="229" t="s">
        <v>250</v>
      </c>
      <c r="D163" s="233">
        <v>5406</v>
      </c>
      <c r="E163" s="235">
        <v>1</v>
      </c>
      <c r="G163" s="232">
        <v>44224</v>
      </c>
      <c r="H163" s="229" t="s">
        <v>686</v>
      </c>
      <c r="I163" s="233">
        <v>1781.34</v>
      </c>
      <c r="J163" s="235">
        <v>1</v>
      </c>
    </row>
    <row r="164" spans="2:10" x14ac:dyDescent="0.25">
      <c r="B164" s="232">
        <v>44036</v>
      </c>
      <c r="C164" s="229" t="s">
        <v>250</v>
      </c>
      <c r="D164" s="233">
        <v>7560</v>
      </c>
      <c r="E164" s="235">
        <v>1</v>
      </c>
      <c r="G164" s="232">
        <v>44225</v>
      </c>
      <c r="H164" s="229" t="s">
        <v>700</v>
      </c>
      <c r="I164" s="233">
        <v>1697.59</v>
      </c>
      <c r="J164" s="235">
        <v>1</v>
      </c>
    </row>
    <row r="165" spans="2:10" x14ac:dyDescent="0.25">
      <c r="B165" s="232">
        <v>44036</v>
      </c>
      <c r="C165" s="229" t="s">
        <v>250</v>
      </c>
      <c r="D165" s="233">
        <v>6916</v>
      </c>
      <c r="E165" s="235">
        <v>1</v>
      </c>
      <c r="G165" s="232">
        <v>44227</v>
      </c>
      <c r="H165" s="229" t="s">
        <v>701</v>
      </c>
      <c r="I165" s="233">
        <v>422.65</v>
      </c>
      <c r="J165" s="235">
        <v>1</v>
      </c>
    </row>
    <row r="166" spans="2:10" x14ac:dyDescent="0.25">
      <c r="B166" s="232">
        <v>44036</v>
      </c>
      <c r="C166" s="229" t="s">
        <v>251</v>
      </c>
      <c r="D166" s="233">
        <v>1135.5</v>
      </c>
      <c r="E166" s="235">
        <v>1</v>
      </c>
      <c r="G166" s="232">
        <v>44229</v>
      </c>
      <c r="H166" s="229" t="s">
        <v>707</v>
      </c>
      <c r="I166" s="233">
        <v>537.15</v>
      </c>
      <c r="J166" s="235">
        <v>1</v>
      </c>
    </row>
    <row r="167" spans="2:10" x14ac:dyDescent="0.25">
      <c r="B167" s="232">
        <v>44037</v>
      </c>
      <c r="C167" s="229" t="s">
        <v>252</v>
      </c>
      <c r="D167" s="233">
        <v>889.26</v>
      </c>
      <c r="E167" s="235">
        <v>1</v>
      </c>
      <c r="G167" s="232">
        <v>44230</v>
      </c>
      <c r="H167" s="229" t="s">
        <v>708</v>
      </c>
      <c r="I167" s="233">
        <v>13505.29</v>
      </c>
      <c r="J167" s="235">
        <v>1</v>
      </c>
    </row>
    <row r="168" spans="2:10" x14ac:dyDescent="0.25">
      <c r="B168" s="232">
        <v>44037</v>
      </c>
      <c r="C168" s="229" t="s">
        <v>253</v>
      </c>
      <c r="D168" s="233">
        <v>930.88</v>
      </c>
      <c r="E168" s="235">
        <v>1</v>
      </c>
      <c r="G168" s="232">
        <v>44231</v>
      </c>
      <c r="H168" s="229" t="s">
        <v>710</v>
      </c>
      <c r="I168" s="233">
        <v>6500.82</v>
      </c>
      <c r="J168" s="235">
        <v>1</v>
      </c>
    </row>
    <row r="169" spans="2:10" x14ac:dyDescent="0.25">
      <c r="B169" s="232">
        <v>44037</v>
      </c>
      <c r="C169" s="229" t="s">
        <v>253</v>
      </c>
      <c r="D169" s="233">
        <v>6552.27</v>
      </c>
      <c r="E169" s="235">
        <v>1</v>
      </c>
      <c r="G169" s="232">
        <v>44232</v>
      </c>
      <c r="H169" s="229" t="s">
        <v>715</v>
      </c>
      <c r="I169" s="233">
        <v>1167.5899999999999</v>
      </c>
      <c r="J169" s="235">
        <v>1</v>
      </c>
    </row>
    <row r="170" spans="2:10" x14ac:dyDescent="0.25">
      <c r="B170" s="232">
        <v>44037</v>
      </c>
      <c r="C170" s="229" t="s">
        <v>253</v>
      </c>
      <c r="D170" s="233">
        <v>2412.62</v>
      </c>
      <c r="E170" s="235">
        <v>1</v>
      </c>
      <c r="G170" s="232">
        <v>44233</v>
      </c>
      <c r="H170" s="229" t="s">
        <v>718</v>
      </c>
      <c r="I170" s="233">
        <v>85973.34</v>
      </c>
      <c r="J170" s="235">
        <v>1</v>
      </c>
    </row>
    <row r="171" spans="2:10" x14ac:dyDescent="0.25">
      <c r="B171" s="232">
        <v>44037</v>
      </c>
      <c r="C171" s="229" t="s">
        <v>253</v>
      </c>
      <c r="D171" s="233">
        <v>3785.09</v>
      </c>
      <c r="E171" s="235">
        <v>1</v>
      </c>
      <c r="G171" s="232">
        <v>44234</v>
      </c>
      <c r="H171" s="229" t="s">
        <v>726</v>
      </c>
      <c r="I171" s="233">
        <v>1391</v>
      </c>
      <c r="J171" s="235">
        <v>1</v>
      </c>
    </row>
    <row r="172" spans="2:10" x14ac:dyDescent="0.25">
      <c r="B172" s="232">
        <v>44038</v>
      </c>
      <c r="C172" s="229" t="s">
        <v>254</v>
      </c>
      <c r="D172" s="233">
        <v>1356.18</v>
      </c>
      <c r="E172" s="235">
        <v>1</v>
      </c>
      <c r="G172" s="232">
        <v>44235</v>
      </c>
      <c r="H172" s="229" t="s">
        <v>733</v>
      </c>
      <c r="I172" s="233">
        <v>367.49</v>
      </c>
      <c r="J172" s="235">
        <v>1</v>
      </c>
    </row>
    <row r="173" spans="2:10" x14ac:dyDescent="0.25">
      <c r="B173" s="232">
        <v>44038</v>
      </c>
      <c r="C173" s="229" t="s">
        <v>254</v>
      </c>
      <c r="D173" s="233">
        <v>2050.02</v>
      </c>
      <c r="E173" s="235">
        <v>1</v>
      </c>
      <c r="G173" s="232">
        <v>44236</v>
      </c>
      <c r="H173" s="229" t="s">
        <v>734</v>
      </c>
      <c r="I173" s="233">
        <v>10661.04</v>
      </c>
      <c r="J173" s="235">
        <v>1</v>
      </c>
    </row>
    <row r="174" spans="2:10" x14ac:dyDescent="0.25">
      <c r="B174" s="232">
        <v>44038</v>
      </c>
      <c r="C174" s="229" t="s">
        <v>255</v>
      </c>
      <c r="D174" s="233">
        <v>1377.99</v>
      </c>
      <c r="E174" s="235">
        <v>1</v>
      </c>
      <c r="G174" s="232">
        <v>44237</v>
      </c>
      <c r="H174" s="229" t="s">
        <v>739</v>
      </c>
      <c r="I174" s="233">
        <v>5455.41</v>
      </c>
      <c r="J174" s="235">
        <v>1</v>
      </c>
    </row>
    <row r="175" spans="2:10" x14ac:dyDescent="0.25">
      <c r="B175" s="232">
        <v>44038</v>
      </c>
      <c r="C175" s="229" t="s">
        <v>255</v>
      </c>
      <c r="D175" s="233">
        <v>1354.77</v>
      </c>
      <c r="E175" s="235">
        <v>1</v>
      </c>
      <c r="G175" s="232">
        <v>44238</v>
      </c>
      <c r="H175" s="229" t="s">
        <v>742</v>
      </c>
      <c r="I175" s="233">
        <v>436.52</v>
      </c>
      <c r="J175" s="235">
        <v>1</v>
      </c>
    </row>
    <row r="176" spans="2:10" x14ac:dyDescent="0.25">
      <c r="B176" s="232">
        <v>44038</v>
      </c>
      <c r="C176" s="229" t="s">
        <v>255</v>
      </c>
      <c r="D176" s="233">
        <v>1372.14</v>
      </c>
      <c r="E176" s="235">
        <v>1</v>
      </c>
      <c r="G176" s="232">
        <v>44240</v>
      </c>
      <c r="H176" s="229" t="s">
        <v>744</v>
      </c>
      <c r="I176" s="233">
        <v>2390.11</v>
      </c>
      <c r="J176" s="235">
        <v>1</v>
      </c>
    </row>
    <row r="177" spans="2:10" x14ac:dyDescent="0.25">
      <c r="B177" s="232">
        <v>44038</v>
      </c>
      <c r="C177" s="229" t="s">
        <v>255</v>
      </c>
      <c r="D177" s="233">
        <v>1496.2</v>
      </c>
      <c r="E177" s="235">
        <v>1</v>
      </c>
      <c r="G177" s="232">
        <v>44241</v>
      </c>
      <c r="H177" s="229" t="s">
        <v>745</v>
      </c>
      <c r="I177" s="233">
        <v>1407.42</v>
      </c>
      <c r="J177" s="235">
        <v>1</v>
      </c>
    </row>
    <row r="178" spans="2:10" x14ac:dyDescent="0.25">
      <c r="B178" s="232">
        <v>44038</v>
      </c>
      <c r="C178" s="229" t="s">
        <v>255</v>
      </c>
      <c r="D178" s="233">
        <v>1191.74</v>
      </c>
      <c r="E178" s="235">
        <v>1</v>
      </c>
      <c r="G178" s="232">
        <v>44243</v>
      </c>
      <c r="H178" s="229" t="s">
        <v>757</v>
      </c>
      <c r="I178" s="233">
        <v>2227.98</v>
      </c>
      <c r="J178" s="235">
        <v>1</v>
      </c>
    </row>
    <row r="179" spans="2:10" x14ac:dyDescent="0.25">
      <c r="B179" s="232">
        <v>44038</v>
      </c>
      <c r="C179" s="229" t="s">
        <v>256</v>
      </c>
      <c r="D179" s="233">
        <v>539.65</v>
      </c>
      <c r="E179" s="235">
        <v>1</v>
      </c>
      <c r="G179" s="232">
        <v>44245</v>
      </c>
      <c r="H179" s="229" t="s">
        <v>771</v>
      </c>
      <c r="I179" s="233">
        <v>2115.67</v>
      </c>
      <c r="J179" s="235">
        <v>1</v>
      </c>
    </row>
    <row r="180" spans="2:10" x14ac:dyDescent="0.25">
      <c r="B180" s="232">
        <v>44038</v>
      </c>
      <c r="C180" s="229" t="s">
        <v>256</v>
      </c>
      <c r="D180" s="233">
        <v>647.15</v>
      </c>
      <c r="E180" s="235">
        <v>1</v>
      </c>
      <c r="G180" s="232">
        <v>44246</v>
      </c>
      <c r="H180" s="229" t="s">
        <v>777</v>
      </c>
      <c r="I180" s="233">
        <v>1269.25</v>
      </c>
      <c r="J180" s="235">
        <v>1</v>
      </c>
    </row>
    <row r="181" spans="2:10" x14ac:dyDescent="0.25">
      <c r="B181" s="232">
        <v>44039</v>
      </c>
      <c r="C181" s="229" t="s">
        <v>257</v>
      </c>
      <c r="D181" s="233">
        <v>27128.48</v>
      </c>
      <c r="E181" s="235">
        <v>1</v>
      </c>
      <c r="G181" s="232">
        <v>44247</v>
      </c>
      <c r="H181" s="229" t="s">
        <v>782</v>
      </c>
      <c r="I181" s="233">
        <v>8470.83</v>
      </c>
      <c r="J181" s="235">
        <v>1</v>
      </c>
    </row>
    <row r="182" spans="2:10" x14ac:dyDescent="0.25">
      <c r="B182" s="232">
        <v>44039</v>
      </c>
      <c r="C182" s="229" t="s">
        <v>257</v>
      </c>
      <c r="D182" s="233">
        <v>61841.89</v>
      </c>
      <c r="E182" s="235">
        <v>1</v>
      </c>
      <c r="G182" s="232">
        <v>44248</v>
      </c>
      <c r="H182" s="229" t="s">
        <v>783</v>
      </c>
      <c r="I182" s="233">
        <v>1290.82</v>
      </c>
      <c r="J182" s="235">
        <v>1</v>
      </c>
    </row>
    <row r="183" spans="2:10" x14ac:dyDescent="0.25">
      <c r="B183" s="232">
        <v>44039</v>
      </c>
      <c r="C183" s="229" t="s">
        <v>257</v>
      </c>
      <c r="D183" s="233">
        <v>111471.12</v>
      </c>
      <c r="E183" s="235">
        <v>1</v>
      </c>
      <c r="G183" s="232">
        <v>44249</v>
      </c>
      <c r="H183" s="229" t="s">
        <v>784</v>
      </c>
      <c r="I183" s="233">
        <v>267.43</v>
      </c>
      <c r="J183" s="235">
        <v>1</v>
      </c>
    </row>
    <row r="184" spans="2:10" x14ac:dyDescent="0.25">
      <c r="B184" s="232">
        <v>44039</v>
      </c>
      <c r="C184" s="229" t="s">
        <v>258</v>
      </c>
      <c r="D184" s="233">
        <v>52315.94</v>
      </c>
      <c r="E184" s="235">
        <v>1</v>
      </c>
      <c r="G184" s="232">
        <v>44251</v>
      </c>
      <c r="H184" s="229" t="s">
        <v>802</v>
      </c>
      <c r="I184" s="233">
        <v>5905.07</v>
      </c>
      <c r="J184" s="235">
        <v>1</v>
      </c>
    </row>
    <row r="185" spans="2:10" x14ac:dyDescent="0.25">
      <c r="B185" s="232">
        <v>44040</v>
      </c>
      <c r="C185" s="229" t="s">
        <v>259</v>
      </c>
      <c r="D185" s="233">
        <v>13372.56</v>
      </c>
      <c r="E185" s="235">
        <v>1</v>
      </c>
      <c r="G185" s="232">
        <v>44252</v>
      </c>
      <c r="H185" s="229" t="s">
        <v>803</v>
      </c>
      <c r="I185" s="233">
        <v>10337.17</v>
      </c>
      <c r="J185" s="235">
        <v>1</v>
      </c>
    </row>
    <row r="186" spans="2:10" x14ac:dyDescent="0.25">
      <c r="B186" s="232">
        <v>44040</v>
      </c>
      <c r="C186" s="229" t="s">
        <v>259</v>
      </c>
      <c r="D186" s="233">
        <v>1740.63</v>
      </c>
      <c r="E186" s="235">
        <v>1</v>
      </c>
      <c r="G186" s="232">
        <v>44253</v>
      </c>
      <c r="H186" s="229" t="s">
        <v>804</v>
      </c>
      <c r="I186" s="233">
        <v>5812.67</v>
      </c>
      <c r="J186" s="235">
        <v>1</v>
      </c>
    </row>
    <row r="187" spans="2:10" x14ac:dyDescent="0.25">
      <c r="B187" s="232">
        <v>44040</v>
      </c>
      <c r="C187" s="229" t="s">
        <v>259</v>
      </c>
      <c r="D187" s="233">
        <v>1616.3</v>
      </c>
      <c r="E187" s="235">
        <v>1</v>
      </c>
      <c r="G187" s="232">
        <v>44254</v>
      </c>
      <c r="H187" s="229" t="s">
        <v>811</v>
      </c>
      <c r="I187" s="233">
        <v>5786.8</v>
      </c>
      <c r="J187" s="235">
        <v>1</v>
      </c>
    </row>
    <row r="188" spans="2:10" x14ac:dyDescent="0.25">
      <c r="B188" s="232">
        <v>44040</v>
      </c>
      <c r="C188" s="229" t="s">
        <v>259</v>
      </c>
      <c r="D188" s="233">
        <v>2952.51</v>
      </c>
      <c r="E188" s="235">
        <v>1</v>
      </c>
      <c r="G188" s="232">
        <v>44255</v>
      </c>
      <c r="H188" s="229" t="s">
        <v>812</v>
      </c>
      <c r="I188" s="233">
        <v>14199.85</v>
      </c>
      <c r="J188" s="235">
        <v>1</v>
      </c>
    </row>
    <row r="189" spans="2:10" x14ac:dyDescent="0.25">
      <c r="B189" s="232">
        <v>44040</v>
      </c>
      <c r="C189" s="229" t="s">
        <v>260</v>
      </c>
      <c r="D189" s="233">
        <v>1981.42</v>
      </c>
      <c r="E189" s="235">
        <v>1</v>
      </c>
      <c r="G189" s="232">
        <v>44256</v>
      </c>
      <c r="H189" s="229" t="s">
        <v>818</v>
      </c>
      <c r="I189" s="233">
        <v>2255.98</v>
      </c>
      <c r="J189" s="235">
        <v>1</v>
      </c>
    </row>
    <row r="190" spans="2:10" x14ac:dyDescent="0.25">
      <c r="B190" s="232">
        <v>44040</v>
      </c>
      <c r="C190" s="229" t="s">
        <v>261</v>
      </c>
      <c r="D190" s="233">
        <v>11925.78</v>
      </c>
      <c r="E190" s="235">
        <v>1</v>
      </c>
      <c r="G190" s="232">
        <v>44257</v>
      </c>
      <c r="H190" s="229" t="s">
        <v>819</v>
      </c>
      <c r="I190" s="233">
        <v>5515.9</v>
      </c>
      <c r="J190" s="235">
        <v>1</v>
      </c>
    </row>
    <row r="191" spans="2:10" x14ac:dyDescent="0.25">
      <c r="B191" s="232">
        <v>44040</v>
      </c>
      <c r="C191" s="229" t="s">
        <v>261</v>
      </c>
      <c r="D191" s="233">
        <v>2669.67</v>
      </c>
      <c r="E191" s="235">
        <v>1</v>
      </c>
      <c r="G191" s="232">
        <v>44258</v>
      </c>
      <c r="H191" s="229" t="s">
        <v>823</v>
      </c>
      <c r="I191" s="233">
        <v>15880.9</v>
      </c>
      <c r="J191" s="235">
        <v>1</v>
      </c>
    </row>
    <row r="192" spans="2:10" x14ac:dyDescent="0.25">
      <c r="B192" s="232">
        <v>44040</v>
      </c>
      <c r="C192" s="229" t="s">
        <v>261</v>
      </c>
      <c r="D192" s="233">
        <v>9235.39</v>
      </c>
      <c r="E192" s="235">
        <v>1</v>
      </c>
      <c r="G192" s="232">
        <v>44259</v>
      </c>
      <c r="H192" s="229" t="s">
        <v>824</v>
      </c>
      <c r="I192" s="233">
        <v>2961.94</v>
      </c>
      <c r="J192" s="235">
        <v>1</v>
      </c>
    </row>
    <row r="193" spans="2:10" x14ac:dyDescent="0.25">
      <c r="B193" s="232">
        <v>44040</v>
      </c>
      <c r="C193" s="229" t="s">
        <v>261</v>
      </c>
      <c r="D193" s="233">
        <v>1344.96</v>
      </c>
      <c r="E193" s="235">
        <v>1</v>
      </c>
      <c r="G193" s="232">
        <v>44260</v>
      </c>
      <c r="H193" s="229" t="s">
        <v>830</v>
      </c>
      <c r="I193" s="233">
        <v>2960.92</v>
      </c>
      <c r="J193" s="235">
        <v>1</v>
      </c>
    </row>
    <row r="194" spans="2:10" x14ac:dyDescent="0.25">
      <c r="B194" s="232">
        <v>44040</v>
      </c>
      <c r="C194" s="229" t="s">
        <v>261</v>
      </c>
      <c r="D194" s="233">
        <v>4144.99</v>
      </c>
      <c r="E194" s="235">
        <v>1</v>
      </c>
      <c r="G194" s="232">
        <v>44262</v>
      </c>
      <c r="H194" s="229" t="s">
        <v>833</v>
      </c>
      <c r="I194" s="233">
        <v>2324.5</v>
      </c>
      <c r="J194" s="235">
        <v>1</v>
      </c>
    </row>
    <row r="195" spans="2:10" x14ac:dyDescent="0.25">
      <c r="B195" s="232">
        <v>44040</v>
      </c>
      <c r="C195" s="229" t="s">
        <v>261</v>
      </c>
      <c r="D195" s="233">
        <v>8712.57</v>
      </c>
      <c r="E195" s="235">
        <v>1</v>
      </c>
      <c r="G195" s="232">
        <v>44263</v>
      </c>
      <c r="H195" s="229" t="s">
        <v>838</v>
      </c>
      <c r="I195" s="233">
        <v>2039.94</v>
      </c>
      <c r="J195" s="235">
        <v>1</v>
      </c>
    </row>
    <row r="196" spans="2:10" x14ac:dyDescent="0.25">
      <c r="B196" s="232">
        <v>44040</v>
      </c>
      <c r="C196" s="229" t="s">
        <v>262</v>
      </c>
      <c r="D196" s="233">
        <v>169423.13</v>
      </c>
      <c r="E196" s="235">
        <v>1</v>
      </c>
      <c r="G196" s="232">
        <v>44264</v>
      </c>
      <c r="H196" s="229" t="s">
        <v>839</v>
      </c>
      <c r="I196" s="233">
        <v>17689.89</v>
      </c>
      <c r="J196" s="235">
        <v>1</v>
      </c>
    </row>
    <row r="197" spans="2:10" x14ac:dyDescent="0.25">
      <c r="B197" s="232">
        <v>44040</v>
      </c>
      <c r="C197" s="229" t="s">
        <v>262</v>
      </c>
      <c r="D197" s="233">
        <v>100930.63</v>
      </c>
      <c r="E197" s="235">
        <v>1</v>
      </c>
      <c r="G197" s="232">
        <v>44265</v>
      </c>
      <c r="H197" s="229" t="s">
        <v>840</v>
      </c>
      <c r="I197" s="233">
        <v>13408.6</v>
      </c>
      <c r="J197" s="235">
        <v>1</v>
      </c>
    </row>
    <row r="198" spans="2:10" x14ac:dyDescent="0.25">
      <c r="B198" s="232">
        <v>44040</v>
      </c>
      <c r="C198" s="229" t="s">
        <v>262</v>
      </c>
      <c r="D198" s="233">
        <v>65981.45</v>
      </c>
      <c r="E198" s="235">
        <v>1</v>
      </c>
      <c r="G198" s="232">
        <v>44266</v>
      </c>
      <c r="H198" s="229" t="s">
        <v>842</v>
      </c>
      <c r="I198" s="233">
        <v>1491.96</v>
      </c>
      <c r="J198" s="235">
        <v>1</v>
      </c>
    </row>
    <row r="199" spans="2:10" x14ac:dyDescent="0.25">
      <c r="B199" s="232">
        <v>44040</v>
      </c>
      <c r="C199" s="229" t="s">
        <v>263</v>
      </c>
      <c r="D199" s="233">
        <v>8000.11</v>
      </c>
      <c r="E199" s="235">
        <v>1</v>
      </c>
      <c r="G199" s="232">
        <v>44267</v>
      </c>
      <c r="H199" s="229" t="s">
        <v>846</v>
      </c>
      <c r="I199" s="233">
        <v>4163.22</v>
      </c>
      <c r="J199" s="235">
        <v>1</v>
      </c>
    </row>
    <row r="200" spans="2:10" x14ac:dyDescent="0.25">
      <c r="B200" s="232">
        <v>44040</v>
      </c>
      <c r="C200" s="229" t="s">
        <v>263</v>
      </c>
      <c r="D200" s="233">
        <v>9946.31</v>
      </c>
      <c r="E200" s="235">
        <v>1</v>
      </c>
      <c r="G200" s="232">
        <v>44271</v>
      </c>
      <c r="H200" s="229" t="s">
        <v>848</v>
      </c>
      <c r="I200" s="233">
        <v>1056.73</v>
      </c>
      <c r="J200" s="235">
        <v>1</v>
      </c>
    </row>
    <row r="201" spans="2:10" x14ac:dyDescent="0.25">
      <c r="B201" s="232">
        <v>44040</v>
      </c>
      <c r="C201" s="229" t="s">
        <v>263</v>
      </c>
      <c r="D201" s="233">
        <v>10612.83</v>
      </c>
      <c r="E201" s="235">
        <v>1</v>
      </c>
      <c r="G201" s="232">
        <v>44272</v>
      </c>
      <c r="H201" s="229" t="s">
        <v>851</v>
      </c>
      <c r="I201" s="233">
        <v>7609.44</v>
      </c>
      <c r="J201" s="235">
        <v>1</v>
      </c>
    </row>
    <row r="202" spans="2:10" x14ac:dyDescent="0.25">
      <c r="B202" s="232">
        <v>44040</v>
      </c>
      <c r="C202" s="229" t="s">
        <v>263</v>
      </c>
      <c r="D202" s="233">
        <v>10686.66</v>
      </c>
      <c r="E202" s="235">
        <v>1</v>
      </c>
      <c r="G202" s="232">
        <v>44273</v>
      </c>
      <c r="H202" s="229" t="s">
        <v>853</v>
      </c>
      <c r="I202" s="233">
        <v>3955.32</v>
      </c>
      <c r="J202" s="235">
        <v>1</v>
      </c>
    </row>
    <row r="203" spans="2:10" x14ac:dyDescent="0.25">
      <c r="B203" s="232">
        <v>44041</v>
      </c>
      <c r="C203" s="229" t="s">
        <v>264</v>
      </c>
      <c r="D203" s="233">
        <v>9065.7000000000007</v>
      </c>
      <c r="E203" s="235">
        <v>1</v>
      </c>
      <c r="G203" s="232">
        <v>44275</v>
      </c>
      <c r="H203" s="229" t="s">
        <v>860</v>
      </c>
      <c r="I203" s="233">
        <v>2031.84</v>
      </c>
      <c r="J203" s="235">
        <v>1</v>
      </c>
    </row>
    <row r="204" spans="2:10" x14ac:dyDescent="0.25">
      <c r="B204" s="232">
        <v>44041</v>
      </c>
      <c r="C204" s="229" t="s">
        <v>264</v>
      </c>
      <c r="D204" s="233">
        <v>14979.51</v>
      </c>
      <c r="E204" s="235">
        <v>1</v>
      </c>
      <c r="G204" s="232">
        <v>44276</v>
      </c>
      <c r="H204" s="229" t="s">
        <v>861</v>
      </c>
      <c r="I204" s="233">
        <v>1211.93</v>
      </c>
      <c r="J204" s="235">
        <v>1</v>
      </c>
    </row>
    <row r="205" spans="2:10" x14ac:dyDescent="0.25">
      <c r="B205" s="232">
        <v>44041</v>
      </c>
      <c r="C205" s="229" t="s">
        <v>264</v>
      </c>
      <c r="D205" s="233">
        <v>17973.61</v>
      </c>
      <c r="E205" s="235">
        <v>1</v>
      </c>
      <c r="G205" s="232">
        <v>44278</v>
      </c>
      <c r="H205" s="229" t="s">
        <v>865</v>
      </c>
      <c r="I205" s="233">
        <v>13656.18</v>
      </c>
      <c r="J205" s="235">
        <v>1</v>
      </c>
    </row>
    <row r="206" spans="2:10" x14ac:dyDescent="0.25">
      <c r="B206" s="232">
        <v>44041</v>
      </c>
      <c r="C206" s="229" t="s">
        <v>264</v>
      </c>
      <c r="D206" s="233">
        <v>2416.3200000000002</v>
      </c>
      <c r="E206" s="235">
        <v>1</v>
      </c>
      <c r="G206" s="232">
        <v>44279</v>
      </c>
      <c r="H206" s="229" t="s">
        <v>870</v>
      </c>
      <c r="I206" s="233">
        <v>21100.66</v>
      </c>
      <c r="J206" s="235">
        <v>1</v>
      </c>
    </row>
    <row r="207" spans="2:10" x14ac:dyDescent="0.25">
      <c r="B207" s="232">
        <v>44041</v>
      </c>
      <c r="C207" s="229" t="s">
        <v>264</v>
      </c>
      <c r="D207" s="233">
        <v>12422.34</v>
      </c>
      <c r="E207" s="235">
        <v>1</v>
      </c>
      <c r="G207" s="232">
        <v>44280</v>
      </c>
      <c r="H207" s="229" t="s">
        <v>873</v>
      </c>
      <c r="I207" s="233">
        <v>2043.64</v>
      </c>
      <c r="J207" s="235">
        <v>1</v>
      </c>
    </row>
    <row r="208" spans="2:10" x14ac:dyDescent="0.25">
      <c r="B208" s="232">
        <v>44046</v>
      </c>
      <c r="C208" s="229" t="s">
        <v>265</v>
      </c>
      <c r="D208" s="233">
        <v>21749.37</v>
      </c>
      <c r="E208" s="235">
        <v>1</v>
      </c>
      <c r="G208" s="232">
        <v>44281</v>
      </c>
      <c r="H208" s="229" t="s">
        <v>877</v>
      </c>
      <c r="I208" s="233">
        <v>1607.51</v>
      </c>
      <c r="J208" s="235">
        <v>1</v>
      </c>
    </row>
    <row r="209" spans="2:10" x14ac:dyDescent="0.25">
      <c r="B209" s="232">
        <v>44046</v>
      </c>
      <c r="C209" s="229" t="s">
        <v>265</v>
      </c>
      <c r="D209" s="233">
        <v>34297.629999999997</v>
      </c>
      <c r="E209" s="235">
        <v>1</v>
      </c>
      <c r="G209" s="232">
        <v>44284</v>
      </c>
      <c r="H209" s="229" t="s">
        <v>879</v>
      </c>
      <c r="I209" s="233">
        <v>8892.77</v>
      </c>
      <c r="J209" s="235">
        <v>1</v>
      </c>
    </row>
    <row r="210" spans="2:10" x14ac:dyDescent="0.25">
      <c r="B210" s="232">
        <v>44046</v>
      </c>
      <c r="C210" s="229" t="s">
        <v>265</v>
      </c>
      <c r="D210" s="233">
        <v>6640.32</v>
      </c>
      <c r="E210" s="235">
        <v>1</v>
      </c>
      <c r="G210" s="232">
        <v>44287</v>
      </c>
      <c r="H210" s="229" t="s">
        <v>881</v>
      </c>
      <c r="I210" s="233">
        <v>2093.0300000000002</v>
      </c>
      <c r="J210" s="235">
        <v>1</v>
      </c>
    </row>
    <row r="211" spans="2:10" x14ac:dyDescent="0.25">
      <c r="B211" s="232">
        <v>44046</v>
      </c>
      <c r="C211" s="229" t="s">
        <v>265</v>
      </c>
      <c r="D211" s="233">
        <v>9296.4500000000007</v>
      </c>
      <c r="E211" s="235">
        <v>1</v>
      </c>
      <c r="G211" s="232">
        <v>44290</v>
      </c>
      <c r="H211" s="229" t="s">
        <v>884</v>
      </c>
      <c r="I211" s="233">
        <v>1517.83</v>
      </c>
      <c r="J211" s="235">
        <v>1</v>
      </c>
    </row>
    <row r="212" spans="2:10" x14ac:dyDescent="0.25">
      <c r="B212" s="232">
        <v>44046</v>
      </c>
      <c r="C212" s="229" t="s">
        <v>265</v>
      </c>
      <c r="D212" s="233">
        <v>9424.2800000000007</v>
      </c>
      <c r="E212" s="235">
        <v>1</v>
      </c>
      <c r="G212" s="232">
        <v>44291</v>
      </c>
      <c r="H212" s="229" t="s">
        <v>886</v>
      </c>
      <c r="I212" s="233">
        <v>2113.46</v>
      </c>
      <c r="J212" s="235">
        <v>1</v>
      </c>
    </row>
    <row r="213" spans="2:10" x14ac:dyDescent="0.25">
      <c r="B213" s="232">
        <v>44046</v>
      </c>
      <c r="C213" s="229" t="s">
        <v>266</v>
      </c>
      <c r="D213" s="233">
        <v>6344.54</v>
      </c>
      <c r="E213" s="235">
        <v>1</v>
      </c>
      <c r="G213" s="232">
        <v>44293</v>
      </c>
      <c r="H213" s="229" t="s">
        <v>887</v>
      </c>
      <c r="I213" s="233">
        <v>300796</v>
      </c>
      <c r="J213" s="235">
        <v>1</v>
      </c>
    </row>
    <row r="214" spans="2:10" x14ac:dyDescent="0.25">
      <c r="B214" s="232">
        <v>44046</v>
      </c>
      <c r="C214" s="229" t="s">
        <v>266</v>
      </c>
      <c r="D214" s="233">
        <v>1238.73</v>
      </c>
      <c r="E214" s="235">
        <v>1</v>
      </c>
      <c r="G214" s="232">
        <v>44297</v>
      </c>
      <c r="H214" s="229" t="s">
        <v>889</v>
      </c>
      <c r="I214" s="233">
        <v>9066.6</v>
      </c>
      <c r="J214" s="235">
        <v>1</v>
      </c>
    </row>
    <row r="215" spans="2:10" x14ac:dyDescent="0.25">
      <c r="B215" s="232">
        <v>44046</v>
      </c>
      <c r="C215" s="229" t="s">
        <v>267</v>
      </c>
      <c r="D215" s="233">
        <v>1531.44</v>
      </c>
      <c r="E215" s="235">
        <v>1</v>
      </c>
      <c r="G215" s="232">
        <v>44299</v>
      </c>
      <c r="H215" s="229" t="s">
        <v>891</v>
      </c>
      <c r="I215" s="233">
        <v>1721.1</v>
      </c>
      <c r="J215" s="235">
        <v>1</v>
      </c>
    </row>
    <row r="216" spans="2:10" x14ac:dyDescent="0.25">
      <c r="B216" s="232">
        <v>44046</v>
      </c>
      <c r="C216" s="229" t="s">
        <v>267</v>
      </c>
      <c r="D216" s="233">
        <v>3128.82</v>
      </c>
      <c r="E216" s="235">
        <v>1</v>
      </c>
      <c r="G216" s="232">
        <v>44301</v>
      </c>
      <c r="H216" s="229" t="s">
        <v>892</v>
      </c>
      <c r="I216" s="233">
        <v>14428.23</v>
      </c>
      <c r="J216" s="235">
        <v>1</v>
      </c>
    </row>
    <row r="217" spans="2:10" x14ac:dyDescent="0.25">
      <c r="B217" s="232">
        <v>44046</v>
      </c>
      <c r="C217" s="229" t="s">
        <v>267</v>
      </c>
      <c r="D217" s="233">
        <v>1346.08</v>
      </c>
      <c r="E217" s="235">
        <v>1</v>
      </c>
      <c r="G217" s="232">
        <v>44303</v>
      </c>
      <c r="H217" s="229" t="s">
        <v>893</v>
      </c>
      <c r="I217" s="233">
        <v>14279.02</v>
      </c>
      <c r="J217" s="235">
        <v>1</v>
      </c>
    </row>
    <row r="218" spans="2:10" x14ac:dyDescent="0.25">
      <c r="B218" s="232">
        <v>44046</v>
      </c>
      <c r="C218" s="229" t="s">
        <v>267</v>
      </c>
      <c r="D218" s="233">
        <v>1344.96</v>
      </c>
      <c r="E218" s="235">
        <v>1</v>
      </c>
      <c r="G218" s="232">
        <v>44307</v>
      </c>
      <c r="H218" s="229" t="s">
        <v>898</v>
      </c>
      <c r="I218" s="233">
        <v>6148.23</v>
      </c>
      <c r="J218" s="235">
        <v>1</v>
      </c>
    </row>
    <row r="219" spans="2:10" x14ac:dyDescent="0.25">
      <c r="B219" s="232">
        <v>44046</v>
      </c>
      <c r="C219" s="229" t="s">
        <v>267</v>
      </c>
      <c r="D219" s="233">
        <v>1230.79</v>
      </c>
      <c r="E219" s="235">
        <v>1</v>
      </c>
      <c r="G219" s="232">
        <v>44308</v>
      </c>
      <c r="H219" s="229" t="s">
        <v>899</v>
      </c>
      <c r="I219" s="233">
        <v>1063.5</v>
      </c>
      <c r="J219" s="235">
        <v>1</v>
      </c>
    </row>
    <row r="220" spans="2:10" x14ac:dyDescent="0.25">
      <c r="B220" s="232">
        <v>44046</v>
      </c>
      <c r="C220" s="229" t="s">
        <v>267</v>
      </c>
      <c r="D220" s="233">
        <v>1230.79</v>
      </c>
      <c r="E220" s="235">
        <v>1</v>
      </c>
      <c r="G220" s="232">
        <v>44309</v>
      </c>
      <c r="H220" s="229" t="s">
        <v>900</v>
      </c>
      <c r="I220" s="233">
        <v>569.37</v>
      </c>
      <c r="J220" s="235">
        <v>1</v>
      </c>
    </row>
    <row r="221" spans="2:10" x14ac:dyDescent="0.25">
      <c r="B221" s="232">
        <v>44050</v>
      </c>
      <c r="C221" s="229" t="s">
        <v>268</v>
      </c>
      <c r="D221" s="233">
        <v>1486.29</v>
      </c>
      <c r="E221" s="235">
        <v>1</v>
      </c>
      <c r="G221" s="228" t="s">
        <v>907</v>
      </c>
      <c r="H221" s="228"/>
      <c r="I221" s="228"/>
      <c r="J221" s="228">
        <f>SUM(J15:J220)</f>
        <v>206</v>
      </c>
    </row>
    <row r="222" spans="2:10" x14ac:dyDescent="0.25">
      <c r="B222" s="232">
        <v>44050</v>
      </c>
      <c r="C222" s="229" t="s">
        <v>269</v>
      </c>
      <c r="D222" s="233">
        <v>46322.86</v>
      </c>
      <c r="E222" s="235">
        <v>1</v>
      </c>
    </row>
    <row r="223" spans="2:10" x14ac:dyDescent="0.25">
      <c r="B223" s="232">
        <v>44050</v>
      </c>
      <c r="C223" s="229" t="s">
        <v>269</v>
      </c>
      <c r="D223" s="233">
        <v>83370.149999999994</v>
      </c>
      <c r="E223" s="235">
        <v>1</v>
      </c>
    </row>
    <row r="224" spans="2:10" x14ac:dyDescent="0.25">
      <c r="B224" s="232">
        <v>44050</v>
      </c>
      <c r="C224" s="229" t="s">
        <v>269</v>
      </c>
      <c r="D224" s="233">
        <v>96833.4</v>
      </c>
      <c r="E224" s="235">
        <v>1</v>
      </c>
    </row>
    <row r="225" spans="2:5" x14ac:dyDescent="0.25">
      <c r="B225" s="232">
        <v>44050</v>
      </c>
      <c r="C225" s="229" t="s">
        <v>270</v>
      </c>
      <c r="D225" s="233">
        <v>4942.1499999999996</v>
      </c>
      <c r="E225" s="235">
        <v>1</v>
      </c>
    </row>
    <row r="226" spans="2:5" x14ac:dyDescent="0.25">
      <c r="B226" s="232">
        <v>44050</v>
      </c>
      <c r="C226" s="229" t="s">
        <v>270</v>
      </c>
      <c r="D226" s="233">
        <v>1189.2</v>
      </c>
      <c r="E226" s="235">
        <v>1</v>
      </c>
    </row>
    <row r="227" spans="2:5" x14ac:dyDescent="0.25">
      <c r="B227" s="232">
        <v>44050</v>
      </c>
      <c r="C227" s="229" t="s">
        <v>270</v>
      </c>
      <c r="D227" s="233">
        <v>4585.1899999999996</v>
      </c>
      <c r="E227" s="235">
        <v>1</v>
      </c>
    </row>
    <row r="228" spans="2:5" x14ac:dyDescent="0.25">
      <c r="B228" s="232">
        <v>44050</v>
      </c>
      <c r="C228" s="229" t="s">
        <v>270</v>
      </c>
      <c r="D228" s="233">
        <v>2612.2199999999998</v>
      </c>
      <c r="E228" s="235">
        <v>1</v>
      </c>
    </row>
    <row r="229" spans="2:5" x14ac:dyDescent="0.25">
      <c r="B229" s="232">
        <v>44050</v>
      </c>
      <c r="C229" s="229" t="s">
        <v>270</v>
      </c>
      <c r="D229" s="233">
        <v>1183.79</v>
      </c>
      <c r="E229" s="235">
        <v>1</v>
      </c>
    </row>
    <row r="230" spans="2:5" x14ac:dyDescent="0.25">
      <c r="B230" s="232">
        <v>44050</v>
      </c>
      <c r="C230" s="229" t="s">
        <v>271</v>
      </c>
      <c r="D230" s="233">
        <v>88821.38</v>
      </c>
      <c r="E230" s="235">
        <v>1</v>
      </c>
    </row>
    <row r="231" spans="2:5" x14ac:dyDescent="0.25">
      <c r="B231" s="232">
        <v>44050</v>
      </c>
      <c r="C231" s="229" t="s">
        <v>272</v>
      </c>
      <c r="D231" s="233">
        <v>259358.4</v>
      </c>
      <c r="E231" s="235">
        <v>1</v>
      </c>
    </row>
    <row r="232" spans="2:5" x14ac:dyDescent="0.25">
      <c r="B232" s="232">
        <v>44050</v>
      </c>
      <c r="C232" s="229" t="s">
        <v>272</v>
      </c>
      <c r="D232" s="233">
        <v>282898.99</v>
      </c>
      <c r="E232" s="235">
        <v>1</v>
      </c>
    </row>
    <row r="233" spans="2:5" x14ac:dyDescent="0.25">
      <c r="B233" s="232">
        <v>44050</v>
      </c>
      <c r="C233" s="229" t="s">
        <v>272</v>
      </c>
      <c r="D233" s="233">
        <v>59049.9</v>
      </c>
      <c r="E233" s="235">
        <v>1</v>
      </c>
    </row>
    <row r="234" spans="2:5" x14ac:dyDescent="0.25">
      <c r="B234" s="232">
        <v>44050</v>
      </c>
      <c r="C234" s="229" t="s">
        <v>272</v>
      </c>
      <c r="D234" s="233">
        <v>65287.99</v>
      </c>
      <c r="E234" s="235">
        <v>1</v>
      </c>
    </row>
    <row r="235" spans="2:5" x14ac:dyDescent="0.25">
      <c r="B235" s="232">
        <v>44050</v>
      </c>
      <c r="C235" s="229" t="s">
        <v>272</v>
      </c>
      <c r="D235" s="233">
        <v>24704.02</v>
      </c>
      <c r="E235" s="235">
        <v>1</v>
      </c>
    </row>
    <row r="236" spans="2:5" x14ac:dyDescent="0.25">
      <c r="B236" s="232">
        <v>44050</v>
      </c>
      <c r="C236" s="229" t="s">
        <v>272</v>
      </c>
      <c r="D236" s="233">
        <v>26172.09</v>
      </c>
      <c r="E236" s="235">
        <v>1</v>
      </c>
    </row>
    <row r="237" spans="2:5" x14ac:dyDescent="0.25">
      <c r="B237" s="232">
        <v>44050</v>
      </c>
      <c r="C237" s="229" t="s">
        <v>273</v>
      </c>
      <c r="D237" s="233">
        <v>9589.58</v>
      </c>
      <c r="E237" s="235">
        <v>1</v>
      </c>
    </row>
    <row r="238" spans="2:5" x14ac:dyDescent="0.25">
      <c r="B238" s="232">
        <v>44052</v>
      </c>
      <c r="C238" s="229" t="s">
        <v>274</v>
      </c>
      <c r="D238" s="233">
        <v>3410.02</v>
      </c>
      <c r="E238" s="235">
        <v>1</v>
      </c>
    </row>
    <row r="239" spans="2:5" x14ac:dyDescent="0.25">
      <c r="B239" s="232">
        <v>44053</v>
      </c>
      <c r="C239" s="229" t="s">
        <v>275</v>
      </c>
      <c r="D239" s="233">
        <v>372.87</v>
      </c>
      <c r="E239" s="235">
        <v>1</v>
      </c>
    </row>
    <row r="240" spans="2:5" x14ac:dyDescent="0.25">
      <c r="B240" s="232">
        <v>44053</v>
      </c>
      <c r="C240" s="229" t="s">
        <v>275</v>
      </c>
      <c r="D240" s="233">
        <v>1982.72</v>
      </c>
      <c r="E240" s="235">
        <v>1</v>
      </c>
    </row>
    <row r="241" spans="2:5" x14ac:dyDescent="0.25">
      <c r="B241" s="232">
        <v>44054</v>
      </c>
      <c r="C241" s="229" t="s">
        <v>276</v>
      </c>
      <c r="D241" s="233">
        <v>16598.96</v>
      </c>
      <c r="E241" s="235">
        <v>1</v>
      </c>
    </row>
    <row r="242" spans="2:5" x14ac:dyDescent="0.25">
      <c r="B242" s="232">
        <v>44059</v>
      </c>
      <c r="C242" s="229" t="s">
        <v>277</v>
      </c>
      <c r="D242" s="233">
        <v>6663.55</v>
      </c>
      <c r="E242" s="235">
        <v>1</v>
      </c>
    </row>
    <row r="243" spans="2:5" x14ac:dyDescent="0.25">
      <c r="B243" s="232">
        <v>44059</v>
      </c>
      <c r="C243" s="229" t="s">
        <v>277</v>
      </c>
      <c r="D243" s="233">
        <v>6663.55</v>
      </c>
      <c r="E243" s="235">
        <v>1</v>
      </c>
    </row>
    <row r="244" spans="2:5" x14ac:dyDescent="0.25">
      <c r="B244" s="232">
        <v>44059</v>
      </c>
      <c r="C244" s="229" t="s">
        <v>277</v>
      </c>
      <c r="D244" s="233">
        <v>6663.55</v>
      </c>
      <c r="E244" s="235">
        <v>1</v>
      </c>
    </row>
    <row r="245" spans="2:5" x14ac:dyDescent="0.25">
      <c r="B245" s="232">
        <v>44059</v>
      </c>
      <c r="C245" s="229" t="s">
        <v>277</v>
      </c>
      <c r="D245" s="233">
        <v>6663.55</v>
      </c>
      <c r="E245" s="235">
        <v>1</v>
      </c>
    </row>
    <row r="246" spans="2:5" x14ac:dyDescent="0.25">
      <c r="B246" s="232">
        <v>44060</v>
      </c>
      <c r="C246" s="229" t="s">
        <v>278</v>
      </c>
      <c r="D246" s="233">
        <v>85555.82</v>
      </c>
      <c r="E246" s="235">
        <v>1</v>
      </c>
    </row>
    <row r="247" spans="2:5" x14ac:dyDescent="0.25">
      <c r="B247" s="232">
        <v>44060</v>
      </c>
      <c r="C247" s="229" t="s">
        <v>278</v>
      </c>
      <c r="D247" s="233">
        <v>24841.119999999999</v>
      </c>
      <c r="E247" s="235">
        <v>1</v>
      </c>
    </row>
    <row r="248" spans="2:5" x14ac:dyDescent="0.25">
      <c r="B248" s="232">
        <v>44061</v>
      </c>
      <c r="C248" s="229" t="s">
        <v>279</v>
      </c>
      <c r="D248" s="233">
        <v>705.81</v>
      </c>
      <c r="E248" s="235">
        <v>1</v>
      </c>
    </row>
    <row r="249" spans="2:5" x14ac:dyDescent="0.25">
      <c r="B249" s="232">
        <v>44061</v>
      </c>
      <c r="C249" s="229" t="s">
        <v>280</v>
      </c>
      <c r="D249" s="233">
        <v>1403.27</v>
      </c>
      <c r="E249" s="235">
        <v>1</v>
      </c>
    </row>
    <row r="250" spans="2:5" x14ac:dyDescent="0.25">
      <c r="B250" s="232">
        <v>44062</v>
      </c>
      <c r="C250" s="229" t="s">
        <v>281</v>
      </c>
      <c r="D250" s="233">
        <v>5336.1</v>
      </c>
      <c r="E250" s="235">
        <v>1</v>
      </c>
    </row>
    <row r="251" spans="2:5" x14ac:dyDescent="0.25">
      <c r="B251" s="232">
        <v>44062</v>
      </c>
      <c r="C251" s="229" t="s">
        <v>281</v>
      </c>
      <c r="D251" s="233">
        <v>1204.6500000000001</v>
      </c>
      <c r="E251" s="235">
        <v>1</v>
      </c>
    </row>
    <row r="252" spans="2:5" x14ac:dyDescent="0.25">
      <c r="B252" s="232">
        <v>44062</v>
      </c>
      <c r="C252" s="229" t="s">
        <v>281</v>
      </c>
      <c r="D252" s="233">
        <v>2061.8000000000002</v>
      </c>
      <c r="E252" s="235">
        <v>1</v>
      </c>
    </row>
    <row r="253" spans="2:5" x14ac:dyDescent="0.25">
      <c r="B253" s="232">
        <v>44062</v>
      </c>
      <c r="C253" s="229" t="s">
        <v>281</v>
      </c>
      <c r="D253" s="233">
        <v>5281.77</v>
      </c>
      <c r="E253" s="235">
        <v>1</v>
      </c>
    </row>
    <row r="254" spans="2:5" x14ac:dyDescent="0.25">
      <c r="B254" s="232">
        <v>44062</v>
      </c>
      <c r="C254" s="229" t="s">
        <v>281</v>
      </c>
      <c r="D254" s="233">
        <v>1688.94</v>
      </c>
      <c r="E254" s="235">
        <v>1</v>
      </c>
    </row>
    <row r="255" spans="2:5" x14ac:dyDescent="0.25">
      <c r="B255" s="232">
        <v>44062</v>
      </c>
      <c r="C255" s="229" t="s">
        <v>282</v>
      </c>
      <c r="D255" s="233">
        <v>11055.57</v>
      </c>
      <c r="E255" s="235">
        <v>1</v>
      </c>
    </row>
    <row r="256" spans="2:5" x14ac:dyDescent="0.25">
      <c r="B256" s="232">
        <v>44062</v>
      </c>
      <c r="C256" s="229" t="s">
        <v>282</v>
      </c>
      <c r="D256" s="233">
        <v>7517.49</v>
      </c>
      <c r="E256" s="235">
        <v>1</v>
      </c>
    </row>
    <row r="257" spans="2:5" x14ac:dyDescent="0.25">
      <c r="B257" s="232">
        <v>44062</v>
      </c>
      <c r="C257" s="229" t="s">
        <v>282</v>
      </c>
      <c r="D257" s="233">
        <v>5307.91</v>
      </c>
      <c r="E257" s="235">
        <v>1</v>
      </c>
    </row>
    <row r="258" spans="2:5" x14ac:dyDescent="0.25">
      <c r="B258" s="232">
        <v>44063</v>
      </c>
      <c r="C258" s="229" t="s">
        <v>283</v>
      </c>
      <c r="D258" s="233">
        <v>705.81</v>
      </c>
      <c r="E258" s="235">
        <v>1</v>
      </c>
    </row>
    <row r="259" spans="2:5" x14ac:dyDescent="0.25">
      <c r="B259" s="232">
        <v>44064</v>
      </c>
      <c r="C259" s="229" t="s">
        <v>284</v>
      </c>
      <c r="D259" s="233">
        <v>1328.71</v>
      </c>
      <c r="E259" s="235">
        <v>1</v>
      </c>
    </row>
    <row r="260" spans="2:5" x14ac:dyDescent="0.25">
      <c r="B260" s="232">
        <v>44064</v>
      </c>
      <c r="C260" s="229" t="s">
        <v>284</v>
      </c>
      <c r="D260" s="233">
        <v>1506.11</v>
      </c>
      <c r="E260" s="235">
        <v>1</v>
      </c>
    </row>
    <row r="261" spans="2:5" x14ac:dyDescent="0.25">
      <c r="B261" s="232">
        <v>44064</v>
      </c>
      <c r="C261" s="229" t="s">
        <v>284</v>
      </c>
      <c r="D261" s="233">
        <v>1393.98</v>
      </c>
      <c r="E261" s="235">
        <v>1</v>
      </c>
    </row>
    <row r="262" spans="2:5" x14ac:dyDescent="0.25">
      <c r="B262" s="232">
        <v>44064</v>
      </c>
      <c r="C262" s="229" t="s">
        <v>285</v>
      </c>
      <c r="D262" s="233">
        <v>8912.18</v>
      </c>
      <c r="E262" s="235">
        <v>1</v>
      </c>
    </row>
    <row r="263" spans="2:5" x14ac:dyDescent="0.25">
      <c r="B263" s="232">
        <v>44064</v>
      </c>
      <c r="C263" s="229" t="s">
        <v>285</v>
      </c>
      <c r="D263" s="233">
        <v>12119.96</v>
      </c>
      <c r="E263" s="235">
        <v>1</v>
      </c>
    </row>
    <row r="264" spans="2:5" x14ac:dyDescent="0.25">
      <c r="B264" s="232">
        <v>44064</v>
      </c>
      <c r="C264" s="229" t="s">
        <v>285</v>
      </c>
      <c r="D264" s="233">
        <v>6046.82</v>
      </c>
      <c r="E264" s="235">
        <v>1</v>
      </c>
    </row>
    <row r="265" spans="2:5" x14ac:dyDescent="0.25">
      <c r="B265" s="232">
        <v>44064</v>
      </c>
      <c r="C265" s="229" t="s">
        <v>286</v>
      </c>
      <c r="D265" s="233">
        <v>5449.17</v>
      </c>
      <c r="E265" s="235">
        <v>1</v>
      </c>
    </row>
    <row r="266" spans="2:5" x14ac:dyDescent="0.25">
      <c r="B266" s="232">
        <v>44064</v>
      </c>
      <c r="C266" s="229" t="s">
        <v>286</v>
      </c>
      <c r="D266" s="233">
        <v>16261.61</v>
      </c>
      <c r="E266" s="235">
        <v>1</v>
      </c>
    </row>
    <row r="267" spans="2:5" x14ac:dyDescent="0.25">
      <c r="B267" s="232">
        <v>44064</v>
      </c>
      <c r="C267" s="229" t="s">
        <v>287</v>
      </c>
      <c r="D267" s="233">
        <v>12583.92</v>
      </c>
      <c r="E267" s="235">
        <v>1</v>
      </c>
    </row>
    <row r="268" spans="2:5" x14ac:dyDescent="0.25">
      <c r="B268" s="232">
        <v>44064</v>
      </c>
      <c r="C268" s="229" t="s">
        <v>287</v>
      </c>
      <c r="D268" s="233">
        <v>8426.7000000000007</v>
      </c>
      <c r="E268" s="235">
        <v>1</v>
      </c>
    </row>
    <row r="269" spans="2:5" x14ac:dyDescent="0.25">
      <c r="B269" s="232">
        <v>44064</v>
      </c>
      <c r="C269" s="229" t="s">
        <v>287</v>
      </c>
      <c r="D269" s="233">
        <v>10200.5</v>
      </c>
      <c r="E269" s="235">
        <v>1</v>
      </c>
    </row>
    <row r="270" spans="2:5" x14ac:dyDescent="0.25">
      <c r="B270" s="232">
        <v>44066</v>
      </c>
      <c r="C270" s="229" t="s">
        <v>288</v>
      </c>
      <c r="D270" s="233">
        <v>1212.02</v>
      </c>
      <c r="E270" s="235">
        <v>1</v>
      </c>
    </row>
    <row r="271" spans="2:5" x14ac:dyDescent="0.25">
      <c r="B271" s="232">
        <v>44066</v>
      </c>
      <c r="C271" s="229" t="s">
        <v>289</v>
      </c>
      <c r="D271" s="233">
        <v>9087.31</v>
      </c>
      <c r="E271" s="235">
        <v>1</v>
      </c>
    </row>
    <row r="272" spans="2:5" x14ac:dyDescent="0.25">
      <c r="B272" s="232">
        <v>44066</v>
      </c>
      <c r="C272" s="229" t="s">
        <v>290</v>
      </c>
      <c r="D272" s="233">
        <v>2319.1999999999998</v>
      </c>
      <c r="E272" s="235">
        <v>1</v>
      </c>
    </row>
    <row r="273" spans="2:5" x14ac:dyDescent="0.25">
      <c r="B273" s="232">
        <v>44068</v>
      </c>
      <c r="C273" s="229" t="s">
        <v>291</v>
      </c>
      <c r="D273" s="233">
        <v>10921.74</v>
      </c>
      <c r="E273" s="235">
        <v>1</v>
      </c>
    </row>
    <row r="274" spans="2:5" x14ac:dyDescent="0.25">
      <c r="B274" s="232">
        <v>44068</v>
      </c>
      <c r="C274" s="229" t="s">
        <v>292</v>
      </c>
      <c r="D274" s="233">
        <v>4703.8500000000004</v>
      </c>
      <c r="E274" s="235">
        <v>1</v>
      </c>
    </row>
    <row r="275" spans="2:5" x14ac:dyDescent="0.25">
      <c r="B275" s="232">
        <v>44068</v>
      </c>
      <c r="C275" s="229" t="s">
        <v>292</v>
      </c>
      <c r="D275" s="233">
        <v>645.73</v>
      </c>
      <c r="E275" s="235">
        <v>1</v>
      </c>
    </row>
    <row r="276" spans="2:5" x14ac:dyDescent="0.25">
      <c r="B276" s="232">
        <v>44068</v>
      </c>
      <c r="C276" s="229" t="s">
        <v>293</v>
      </c>
      <c r="D276" s="233">
        <v>1344.09</v>
      </c>
      <c r="E276" s="235">
        <v>1</v>
      </c>
    </row>
    <row r="277" spans="2:5" x14ac:dyDescent="0.25">
      <c r="B277" s="232">
        <v>44068</v>
      </c>
      <c r="C277" s="229" t="s">
        <v>293</v>
      </c>
      <c r="D277" s="233">
        <v>1267.99</v>
      </c>
      <c r="E277" s="235">
        <v>1</v>
      </c>
    </row>
    <row r="278" spans="2:5" x14ac:dyDescent="0.25">
      <c r="B278" s="232">
        <v>44068</v>
      </c>
      <c r="C278" s="229" t="s">
        <v>293</v>
      </c>
      <c r="D278" s="233">
        <v>11231.14</v>
      </c>
      <c r="E278" s="235">
        <v>1</v>
      </c>
    </row>
    <row r="279" spans="2:5" x14ac:dyDescent="0.25">
      <c r="B279" s="232">
        <v>44068</v>
      </c>
      <c r="C279" s="229" t="s">
        <v>294</v>
      </c>
      <c r="D279" s="233">
        <v>1204.95</v>
      </c>
      <c r="E279" s="235">
        <v>1</v>
      </c>
    </row>
    <row r="280" spans="2:5" x14ac:dyDescent="0.25">
      <c r="B280" s="232">
        <v>44068</v>
      </c>
      <c r="C280" s="229" t="s">
        <v>294</v>
      </c>
      <c r="D280" s="233">
        <v>1471.35</v>
      </c>
      <c r="E280" s="235">
        <v>1</v>
      </c>
    </row>
    <row r="281" spans="2:5" x14ac:dyDescent="0.25">
      <c r="B281" s="232">
        <v>44069</v>
      </c>
      <c r="C281" s="229" t="s">
        <v>295</v>
      </c>
      <c r="D281" s="233">
        <v>3766.06</v>
      </c>
      <c r="E281" s="235">
        <v>1</v>
      </c>
    </row>
    <row r="282" spans="2:5" x14ac:dyDescent="0.25">
      <c r="B282" s="232">
        <v>44069</v>
      </c>
      <c r="C282" s="229" t="s">
        <v>295</v>
      </c>
      <c r="D282" s="233">
        <v>14025.03</v>
      </c>
      <c r="E282" s="235">
        <v>1</v>
      </c>
    </row>
    <row r="283" spans="2:5" x14ac:dyDescent="0.25">
      <c r="B283" s="232">
        <v>44070</v>
      </c>
      <c r="C283" s="229" t="s">
        <v>296</v>
      </c>
      <c r="D283" s="233">
        <v>63688.3</v>
      </c>
      <c r="E283" s="235">
        <v>1</v>
      </c>
    </row>
    <row r="284" spans="2:5" x14ac:dyDescent="0.25">
      <c r="B284" s="232">
        <v>44070</v>
      </c>
      <c r="C284" s="229" t="s">
        <v>296</v>
      </c>
      <c r="D284" s="233">
        <v>13961.35</v>
      </c>
      <c r="E284" s="235">
        <v>1</v>
      </c>
    </row>
    <row r="285" spans="2:5" x14ac:dyDescent="0.25">
      <c r="B285" s="232">
        <v>44070</v>
      </c>
      <c r="C285" s="229" t="s">
        <v>296</v>
      </c>
      <c r="D285" s="233">
        <v>38822.699999999997</v>
      </c>
      <c r="E285" s="235">
        <v>1</v>
      </c>
    </row>
    <row r="286" spans="2:5" x14ac:dyDescent="0.25">
      <c r="B286" s="232">
        <v>44070</v>
      </c>
      <c r="C286" s="229" t="s">
        <v>296</v>
      </c>
      <c r="D286" s="233">
        <v>11978.74</v>
      </c>
      <c r="E286" s="235">
        <v>1</v>
      </c>
    </row>
    <row r="287" spans="2:5" x14ac:dyDescent="0.25">
      <c r="B287" s="232">
        <v>44070</v>
      </c>
      <c r="C287" s="229" t="s">
        <v>297</v>
      </c>
      <c r="D287" s="233">
        <v>9183.59</v>
      </c>
      <c r="E287" s="235">
        <v>1</v>
      </c>
    </row>
    <row r="288" spans="2:5" x14ac:dyDescent="0.25">
      <c r="B288" s="232">
        <v>44070</v>
      </c>
      <c r="C288" s="229" t="s">
        <v>298</v>
      </c>
      <c r="D288" s="233">
        <v>7324.65</v>
      </c>
      <c r="E288" s="235">
        <v>1</v>
      </c>
    </row>
    <row r="289" spans="2:5" x14ac:dyDescent="0.25">
      <c r="B289" s="232">
        <v>44070</v>
      </c>
      <c r="C289" s="229" t="s">
        <v>298</v>
      </c>
      <c r="D289" s="233">
        <v>17468.54</v>
      </c>
      <c r="E289" s="235">
        <v>1</v>
      </c>
    </row>
    <row r="290" spans="2:5" x14ac:dyDescent="0.25">
      <c r="B290" s="232">
        <v>44070</v>
      </c>
      <c r="C290" s="229" t="s">
        <v>298</v>
      </c>
      <c r="D290" s="233">
        <v>1740.63</v>
      </c>
      <c r="E290" s="235">
        <v>1</v>
      </c>
    </row>
    <row r="291" spans="2:5" x14ac:dyDescent="0.25">
      <c r="B291" s="232">
        <v>44070</v>
      </c>
      <c r="C291" s="229" t="s">
        <v>298</v>
      </c>
      <c r="D291" s="233">
        <v>2452.25</v>
      </c>
      <c r="E291" s="235">
        <v>1</v>
      </c>
    </row>
    <row r="292" spans="2:5" x14ac:dyDescent="0.25">
      <c r="B292" s="232">
        <v>44070</v>
      </c>
      <c r="C292" s="229" t="s">
        <v>298</v>
      </c>
      <c r="D292" s="233">
        <v>3252.38</v>
      </c>
      <c r="E292" s="235">
        <v>1</v>
      </c>
    </row>
    <row r="293" spans="2:5" x14ac:dyDescent="0.25">
      <c r="B293" s="232">
        <v>44070</v>
      </c>
      <c r="C293" s="229" t="s">
        <v>298</v>
      </c>
      <c r="D293" s="233">
        <v>2929.9</v>
      </c>
      <c r="E293" s="235">
        <v>1</v>
      </c>
    </row>
    <row r="294" spans="2:5" x14ac:dyDescent="0.25">
      <c r="B294" s="232">
        <v>44073</v>
      </c>
      <c r="C294" s="229" t="s">
        <v>299</v>
      </c>
      <c r="D294" s="233">
        <v>924.92</v>
      </c>
      <c r="E294" s="235">
        <v>1</v>
      </c>
    </row>
    <row r="295" spans="2:5" x14ac:dyDescent="0.25">
      <c r="B295" s="232">
        <v>44074</v>
      </c>
      <c r="C295" s="229" t="s">
        <v>300</v>
      </c>
      <c r="D295" s="233">
        <v>6549.58</v>
      </c>
      <c r="E295" s="235">
        <v>1</v>
      </c>
    </row>
    <row r="296" spans="2:5" x14ac:dyDescent="0.25">
      <c r="B296" s="232">
        <v>44074</v>
      </c>
      <c r="C296" s="229" t="s">
        <v>300</v>
      </c>
      <c r="D296" s="233">
        <v>16384.419999999998</v>
      </c>
      <c r="E296" s="235">
        <v>1</v>
      </c>
    </row>
    <row r="297" spans="2:5" x14ac:dyDescent="0.25">
      <c r="B297" s="232">
        <v>44074</v>
      </c>
      <c r="C297" s="229" t="s">
        <v>300</v>
      </c>
      <c r="D297" s="233">
        <v>8526.5</v>
      </c>
      <c r="E297" s="235">
        <v>1</v>
      </c>
    </row>
    <row r="298" spans="2:5" x14ac:dyDescent="0.25">
      <c r="B298" s="232">
        <v>44074</v>
      </c>
      <c r="C298" s="229" t="s">
        <v>301</v>
      </c>
      <c r="D298" s="233">
        <v>8213.7000000000007</v>
      </c>
      <c r="E298" s="235">
        <v>1</v>
      </c>
    </row>
    <row r="299" spans="2:5" x14ac:dyDescent="0.25">
      <c r="B299" s="232">
        <v>44075</v>
      </c>
      <c r="C299" s="229" t="s">
        <v>302</v>
      </c>
      <c r="D299" s="233">
        <v>6078.27</v>
      </c>
      <c r="E299" s="235">
        <v>1</v>
      </c>
    </row>
    <row r="300" spans="2:5" x14ac:dyDescent="0.25">
      <c r="B300" s="232">
        <v>44076</v>
      </c>
      <c r="C300" s="229" t="s">
        <v>303</v>
      </c>
      <c r="D300" s="233">
        <v>24707.31</v>
      </c>
      <c r="E300" s="235">
        <v>1</v>
      </c>
    </row>
    <row r="301" spans="2:5" x14ac:dyDescent="0.25">
      <c r="B301" s="232">
        <v>44076</v>
      </c>
      <c r="C301" s="229" t="s">
        <v>303</v>
      </c>
      <c r="D301" s="233">
        <v>8027.31</v>
      </c>
      <c r="E301" s="235">
        <v>1</v>
      </c>
    </row>
    <row r="302" spans="2:5" x14ac:dyDescent="0.25">
      <c r="B302" s="232">
        <v>44077</v>
      </c>
      <c r="C302" s="229" t="s">
        <v>304</v>
      </c>
      <c r="D302" s="233">
        <v>1471.35</v>
      </c>
      <c r="E302" s="235">
        <v>1</v>
      </c>
    </row>
    <row r="303" spans="2:5" x14ac:dyDescent="0.25">
      <c r="B303" s="232">
        <v>44077</v>
      </c>
      <c r="C303" s="229" t="s">
        <v>304</v>
      </c>
      <c r="D303" s="233">
        <v>13786.41</v>
      </c>
      <c r="E303" s="235">
        <v>1</v>
      </c>
    </row>
    <row r="304" spans="2:5" x14ac:dyDescent="0.25">
      <c r="B304" s="232">
        <v>44077</v>
      </c>
      <c r="C304" s="229" t="s">
        <v>304</v>
      </c>
      <c r="D304" s="233">
        <v>4582.8100000000004</v>
      </c>
      <c r="E304" s="235">
        <v>1</v>
      </c>
    </row>
    <row r="305" spans="2:5" x14ac:dyDescent="0.25">
      <c r="B305" s="232">
        <v>44077</v>
      </c>
      <c r="C305" s="229" t="s">
        <v>304</v>
      </c>
      <c r="D305" s="233">
        <v>1396.32</v>
      </c>
      <c r="E305" s="235">
        <v>1</v>
      </c>
    </row>
    <row r="306" spans="2:5" x14ac:dyDescent="0.25">
      <c r="B306" s="232">
        <v>44077</v>
      </c>
      <c r="C306" s="229" t="s">
        <v>305</v>
      </c>
      <c r="D306" s="233">
        <v>2942.7</v>
      </c>
      <c r="E306" s="235">
        <v>1</v>
      </c>
    </row>
    <row r="307" spans="2:5" x14ac:dyDescent="0.25">
      <c r="B307" s="232">
        <v>44079</v>
      </c>
      <c r="C307" s="229" t="s">
        <v>306</v>
      </c>
      <c r="D307" s="233">
        <v>3028.68</v>
      </c>
      <c r="E307" s="235">
        <v>1</v>
      </c>
    </row>
    <row r="308" spans="2:5" x14ac:dyDescent="0.25">
      <c r="B308" s="232">
        <v>44079</v>
      </c>
      <c r="C308" s="229" t="s">
        <v>306</v>
      </c>
      <c r="D308" s="233">
        <v>12817.25</v>
      </c>
      <c r="E308" s="235">
        <v>1</v>
      </c>
    </row>
    <row r="309" spans="2:5" x14ac:dyDescent="0.25">
      <c r="B309" s="232">
        <v>44079</v>
      </c>
      <c r="C309" s="229" t="s">
        <v>307</v>
      </c>
      <c r="D309" s="233">
        <v>1057.0999999999999</v>
      </c>
      <c r="E309" s="235">
        <v>1</v>
      </c>
    </row>
    <row r="310" spans="2:5" x14ac:dyDescent="0.25">
      <c r="B310" s="232">
        <v>44079</v>
      </c>
      <c r="C310" s="229" t="s">
        <v>308</v>
      </c>
      <c r="D310" s="233">
        <v>1259.92</v>
      </c>
      <c r="E310" s="235">
        <v>1</v>
      </c>
    </row>
    <row r="311" spans="2:5" x14ac:dyDescent="0.25">
      <c r="B311" s="232">
        <v>44079</v>
      </c>
      <c r="C311" s="229" t="s">
        <v>308</v>
      </c>
      <c r="D311" s="233">
        <v>1994.87</v>
      </c>
      <c r="E311" s="235">
        <v>1</v>
      </c>
    </row>
    <row r="312" spans="2:5" x14ac:dyDescent="0.25">
      <c r="B312" s="232">
        <v>44079</v>
      </c>
      <c r="C312" s="229" t="s">
        <v>308</v>
      </c>
      <c r="D312" s="233">
        <v>1944.45</v>
      </c>
      <c r="E312" s="235">
        <v>1</v>
      </c>
    </row>
    <row r="313" spans="2:5" x14ac:dyDescent="0.25">
      <c r="B313" s="232">
        <v>44079</v>
      </c>
      <c r="C313" s="229" t="s">
        <v>309</v>
      </c>
      <c r="D313" s="233">
        <v>1541.36</v>
      </c>
      <c r="E313" s="235">
        <v>1</v>
      </c>
    </row>
    <row r="314" spans="2:5" x14ac:dyDescent="0.25">
      <c r="B314" s="232">
        <v>44080</v>
      </c>
      <c r="C314" s="229" t="s">
        <v>310</v>
      </c>
      <c r="D314" s="233">
        <v>445120.28</v>
      </c>
      <c r="E314" s="235">
        <v>1</v>
      </c>
    </row>
    <row r="315" spans="2:5" x14ac:dyDescent="0.25">
      <c r="B315" s="232">
        <v>44080</v>
      </c>
      <c r="C315" s="229" t="s">
        <v>310</v>
      </c>
      <c r="D315" s="233">
        <v>96882.61</v>
      </c>
      <c r="E315" s="235">
        <v>1</v>
      </c>
    </row>
    <row r="316" spans="2:5" x14ac:dyDescent="0.25">
      <c r="B316" s="232">
        <v>44081</v>
      </c>
      <c r="C316" s="229" t="s">
        <v>311</v>
      </c>
      <c r="D316" s="233">
        <v>1550.18</v>
      </c>
      <c r="E316" s="235">
        <v>1</v>
      </c>
    </row>
    <row r="317" spans="2:5" x14ac:dyDescent="0.25">
      <c r="B317" s="232">
        <v>44081</v>
      </c>
      <c r="C317" s="229" t="s">
        <v>311</v>
      </c>
      <c r="D317" s="233">
        <v>4381.7299999999996</v>
      </c>
      <c r="E317" s="235">
        <v>1</v>
      </c>
    </row>
    <row r="318" spans="2:5" x14ac:dyDescent="0.25">
      <c r="B318" s="232">
        <v>44081</v>
      </c>
      <c r="C318" s="229" t="s">
        <v>312</v>
      </c>
      <c r="D318" s="233">
        <v>46205.73</v>
      </c>
      <c r="E318" s="235">
        <v>1</v>
      </c>
    </row>
    <row r="319" spans="2:5" x14ac:dyDescent="0.25">
      <c r="B319" s="232">
        <v>44081</v>
      </c>
      <c r="C319" s="229" t="s">
        <v>312</v>
      </c>
      <c r="D319" s="233">
        <v>85294.07</v>
      </c>
      <c r="E319" s="235">
        <v>1</v>
      </c>
    </row>
    <row r="320" spans="2:5" x14ac:dyDescent="0.25">
      <c r="B320" s="232">
        <v>44081</v>
      </c>
      <c r="C320" s="229" t="s">
        <v>312</v>
      </c>
      <c r="D320" s="233">
        <v>89557.35</v>
      </c>
      <c r="E320" s="235">
        <v>1</v>
      </c>
    </row>
    <row r="321" spans="2:5" x14ac:dyDescent="0.25">
      <c r="B321" s="232">
        <v>44081</v>
      </c>
      <c r="C321" s="229" t="s">
        <v>313</v>
      </c>
      <c r="D321" s="233">
        <v>1819.3</v>
      </c>
      <c r="E321" s="235">
        <v>1</v>
      </c>
    </row>
    <row r="322" spans="2:5" x14ac:dyDescent="0.25">
      <c r="B322" s="232">
        <v>44085</v>
      </c>
      <c r="C322" s="229" t="s">
        <v>314</v>
      </c>
      <c r="D322" s="233">
        <v>1336.49</v>
      </c>
      <c r="E322" s="235">
        <v>1</v>
      </c>
    </row>
    <row r="323" spans="2:5" x14ac:dyDescent="0.25">
      <c r="B323" s="232">
        <v>44085</v>
      </c>
      <c r="C323" s="229" t="s">
        <v>315</v>
      </c>
      <c r="D323" s="233">
        <v>1640.76</v>
      </c>
      <c r="E323" s="235">
        <v>1</v>
      </c>
    </row>
    <row r="324" spans="2:5" x14ac:dyDescent="0.25">
      <c r="B324" s="232">
        <v>44085</v>
      </c>
      <c r="C324" s="229" t="s">
        <v>316</v>
      </c>
      <c r="D324" s="233">
        <v>1397.68</v>
      </c>
      <c r="E324" s="235">
        <v>1</v>
      </c>
    </row>
    <row r="325" spans="2:5" x14ac:dyDescent="0.25">
      <c r="B325" s="232">
        <v>44085</v>
      </c>
      <c r="C325" s="229" t="s">
        <v>316</v>
      </c>
      <c r="D325" s="233">
        <v>1910.78</v>
      </c>
      <c r="E325" s="235">
        <v>1</v>
      </c>
    </row>
    <row r="326" spans="2:5" x14ac:dyDescent="0.25">
      <c r="B326" s="232">
        <v>44085</v>
      </c>
      <c r="C326" s="229" t="s">
        <v>317</v>
      </c>
      <c r="D326" s="233">
        <v>3012.65</v>
      </c>
      <c r="E326" s="235">
        <v>1</v>
      </c>
    </row>
    <row r="327" spans="2:5" x14ac:dyDescent="0.25">
      <c r="B327" s="232">
        <v>44085</v>
      </c>
      <c r="C327" s="229" t="s">
        <v>318</v>
      </c>
      <c r="D327" s="233">
        <v>2285.4699999999998</v>
      </c>
      <c r="E327" s="235">
        <v>1</v>
      </c>
    </row>
    <row r="328" spans="2:5" x14ac:dyDescent="0.25">
      <c r="B328" s="232">
        <v>44085</v>
      </c>
      <c r="C328" s="229" t="s">
        <v>319</v>
      </c>
      <c r="D328" s="233">
        <v>1564.88</v>
      </c>
      <c r="E328" s="235">
        <v>1</v>
      </c>
    </row>
    <row r="329" spans="2:5" x14ac:dyDescent="0.25">
      <c r="B329" s="232">
        <v>44085</v>
      </c>
      <c r="C329" s="229" t="s">
        <v>319</v>
      </c>
      <c r="D329" s="233">
        <v>4675.43</v>
      </c>
      <c r="E329" s="235">
        <v>1</v>
      </c>
    </row>
    <row r="330" spans="2:5" x14ac:dyDescent="0.25">
      <c r="B330" s="232">
        <v>44085</v>
      </c>
      <c r="C330" s="229" t="s">
        <v>319</v>
      </c>
      <c r="D330" s="233">
        <v>1645.02</v>
      </c>
      <c r="E330" s="235">
        <v>1</v>
      </c>
    </row>
    <row r="331" spans="2:5" x14ac:dyDescent="0.25">
      <c r="B331" s="232">
        <v>44085</v>
      </c>
      <c r="C331" s="229" t="s">
        <v>319</v>
      </c>
      <c r="D331" s="233">
        <v>40746.07</v>
      </c>
      <c r="E331" s="235">
        <v>1</v>
      </c>
    </row>
    <row r="332" spans="2:5" x14ac:dyDescent="0.25">
      <c r="B332" s="232">
        <v>44085</v>
      </c>
      <c r="C332" s="229" t="s">
        <v>319</v>
      </c>
      <c r="D332" s="233">
        <v>9589.4500000000007</v>
      </c>
      <c r="E332" s="235">
        <v>1</v>
      </c>
    </row>
    <row r="333" spans="2:5" x14ac:dyDescent="0.25">
      <c r="B333" s="232">
        <v>44085</v>
      </c>
      <c r="C333" s="229" t="s">
        <v>320</v>
      </c>
      <c r="D333" s="233">
        <v>2065.77</v>
      </c>
      <c r="E333" s="235">
        <v>1</v>
      </c>
    </row>
    <row r="334" spans="2:5" x14ac:dyDescent="0.25">
      <c r="B334" s="232">
        <v>44087</v>
      </c>
      <c r="C334" s="229" t="s">
        <v>321</v>
      </c>
      <c r="D334" s="233">
        <v>3475.97</v>
      </c>
      <c r="E334" s="235">
        <v>1</v>
      </c>
    </row>
    <row r="335" spans="2:5" x14ac:dyDescent="0.25">
      <c r="B335" s="232">
        <v>44089</v>
      </c>
      <c r="C335" s="229" t="s">
        <v>322</v>
      </c>
      <c r="D335" s="233">
        <v>24.84</v>
      </c>
      <c r="E335" s="235">
        <v>1</v>
      </c>
    </row>
    <row r="336" spans="2:5" x14ac:dyDescent="0.25">
      <c r="B336" s="232">
        <v>44089</v>
      </c>
      <c r="C336" s="229" t="s">
        <v>323</v>
      </c>
      <c r="D336" s="233">
        <v>38.479999999999997</v>
      </c>
      <c r="E336" s="235">
        <v>1</v>
      </c>
    </row>
    <row r="337" spans="2:5" x14ac:dyDescent="0.25">
      <c r="B337" s="232">
        <v>44089</v>
      </c>
      <c r="C337" s="229" t="s">
        <v>324</v>
      </c>
      <c r="D337" s="233">
        <v>1034.96</v>
      </c>
      <c r="E337" s="235">
        <v>1</v>
      </c>
    </row>
    <row r="338" spans="2:5" x14ac:dyDescent="0.25">
      <c r="B338" s="232">
        <v>44090</v>
      </c>
      <c r="C338" s="229" t="s">
        <v>325</v>
      </c>
      <c r="D338" s="233">
        <v>1789.4</v>
      </c>
      <c r="E338" s="235">
        <v>1</v>
      </c>
    </row>
    <row r="339" spans="2:5" x14ac:dyDescent="0.25">
      <c r="B339" s="232">
        <v>44090</v>
      </c>
      <c r="C339" s="229" t="s">
        <v>326</v>
      </c>
      <c r="D339" s="233">
        <v>2304.5</v>
      </c>
      <c r="E339" s="235">
        <v>1</v>
      </c>
    </row>
    <row r="340" spans="2:5" x14ac:dyDescent="0.25">
      <c r="B340" s="232">
        <v>44090</v>
      </c>
      <c r="C340" s="229" t="s">
        <v>327</v>
      </c>
      <c r="D340" s="233">
        <v>4024.25</v>
      </c>
      <c r="E340" s="235">
        <v>1</v>
      </c>
    </row>
    <row r="341" spans="2:5" x14ac:dyDescent="0.25">
      <c r="B341" s="232">
        <v>44090</v>
      </c>
      <c r="C341" s="229" t="s">
        <v>327</v>
      </c>
      <c r="D341" s="233">
        <v>4380.55</v>
      </c>
      <c r="E341" s="235">
        <v>1</v>
      </c>
    </row>
    <row r="342" spans="2:5" x14ac:dyDescent="0.25">
      <c r="B342" s="232">
        <v>44090</v>
      </c>
      <c r="C342" s="229" t="s">
        <v>328</v>
      </c>
      <c r="D342" s="233">
        <v>3971.02</v>
      </c>
      <c r="E342" s="235">
        <v>1</v>
      </c>
    </row>
    <row r="343" spans="2:5" x14ac:dyDescent="0.25">
      <c r="B343" s="232">
        <v>44091</v>
      </c>
      <c r="C343" s="229" t="s">
        <v>329</v>
      </c>
      <c r="D343" s="233">
        <v>4011.95</v>
      </c>
      <c r="E343" s="235">
        <v>1</v>
      </c>
    </row>
    <row r="344" spans="2:5" x14ac:dyDescent="0.25">
      <c r="B344" s="232">
        <v>44091</v>
      </c>
      <c r="C344" s="229" t="s">
        <v>329</v>
      </c>
      <c r="D344" s="233">
        <v>1949.95</v>
      </c>
      <c r="E344" s="235">
        <v>1</v>
      </c>
    </row>
    <row r="345" spans="2:5" x14ac:dyDescent="0.25">
      <c r="B345" s="232">
        <v>44091</v>
      </c>
      <c r="C345" s="229" t="s">
        <v>330</v>
      </c>
      <c r="D345" s="233">
        <v>2115.58</v>
      </c>
      <c r="E345" s="235">
        <v>1</v>
      </c>
    </row>
    <row r="346" spans="2:5" x14ac:dyDescent="0.25">
      <c r="B346" s="232">
        <v>44092</v>
      </c>
      <c r="C346" s="229" t="s">
        <v>331</v>
      </c>
      <c r="D346" s="233">
        <v>9325.02</v>
      </c>
      <c r="E346" s="235">
        <v>1</v>
      </c>
    </row>
    <row r="347" spans="2:5" x14ac:dyDescent="0.25">
      <c r="B347" s="232">
        <v>44092</v>
      </c>
      <c r="C347" s="229" t="s">
        <v>332</v>
      </c>
      <c r="D347" s="233">
        <v>22676.21</v>
      </c>
      <c r="E347" s="235">
        <v>1</v>
      </c>
    </row>
    <row r="348" spans="2:5" x14ac:dyDescent="0.25">
      <c r="B348" s="232">
        <v>44093</v>
      </c>
      <c r="C348" s="229" t="s">
        <v>333</v>
      </c>
      <c r="D348" s="233">
        <v>5536.88</v>
      </c>
      <c r="E348" s="235">
        <v>1</v>
      </c>
    </row>
    <row r="349" spans="2:5" x14ac:dyDescent="0.25">
      <c r="B349" s="232">
        <v>44093</v>
      </c>
      <c r="C349" s="229" t="s">
        <v>333</v>
      </c>
      <c r="D349" s="233">
        <v>2681.66</v>
      </c>
      <c r="E349" s="235">
        <v>1</v>
      </c>
    </row>
    <row r="350" spans="2:5" x14ac:dyDescent="0.25">
      <c r="B350" s="232">
        <v>44093</v>
      </c>
      <c r="C350" s="229" t="s">
        <v>333</v>
      </c>
      <c r="D350" s="233">
        <v>1687.37</v>
      </c>
      <c r="E350" s="235">
        <v>1</v>
      </c>
    </row>
    <row r="351" spans="2:5" x14ac:dyDescent="0.25">
      <c r="B351" s="232">
        <v>44093</v>
      </c>
      <c r="C351" s="229" t="s">
        <v>333</v>
      </c>
      <c r="D351" s="233">
        <v>11204.1</v>
      </c>
      <c r="E351" s="235">
        <v>1</v>
      </c>
    </row>
    <row r="352" spans="2:5" x14ac:dyDescent="0.25">
      <c r="B352" s="232">
        <v>44093</v>
      </c>
      <c r="C352" s="229" t="s">
        <v>333</v>
      </c>
      <c r="D352" s="233">
        <v>6670.72</v>
      </c>
      <c r="E352" s="235">
        <v>1</v>
      </c>
    </row>
    <row r="353" spans="2:5" x14ac:dyDescent="0.25">
      <c r="B353" s="232">
        <v>44093</v>
      </c>
      <c r="C353" s="229" t="s">
        <v>334</v>
      </c>
      <c r="D353" s="233">
        <v>9800.02</v>
      </c>
      <c r="E353" s="235">
        <v>1</v>
      </c>
    </row>
    <row r="354" spans="2:5" x14ac:dyDescent="0.25">
      <c r="B354" s="232">
        <v>44093</v>
      </c>
      <c r="C354" s="229" t="s">
        <v>335</v>
      </c>
      <c r="D354" s="233">
        <v>1732.36</v>
      </c>
      <c r="E354" s="235">
        <v>1</v>
      </c>
    </row>
    <row r="355" spans="2:5" x14ac:dyDescent="0.25">
      <c r="B355" s="232">
        <v>44093</v>
      </c>
      <c r="C355" s="229" t="s">
        <v>335</v>
      </c>
      <c r="D355" s="233">
        <v>2431</v>
      </c>
      <c r="E355" s="235">
        <v>1</v>
      </c>
    </row>
    <row r="356" spans="2:5" x14ac:dyDescent="0.25">
      <c r="B356" s="232">
        <v>44093</v>
      </c>
      <c r="C356" s="229" t="s">
        <v>335</v>
      </c>
      <c r="D356" s="233">
        <v>1885.68</v>
      </c>
      <c r="E356" s="235">
        <v>1</v>
      </c>
    </row>
    <row r="357" spans="2:5" x14ac:dyDescent="0.25">
      <c r="B357" s="232">
        <v>44096</v>
      </c>
      <c r="C357" s="229" t="s">
        <v>336</v>
      </c>
      <c r="D357" s="233">
        <v>12544.15</v>
      </c>
      <c r="E357" s="235">
        <v>1</v>
      </c>
    </row>
    <row r="358" spans="2:5" x14ac:dyDescent="0.25">
      <c r="B358" s="232">
        <v>44097</v>
      </c>
      <c r="C358" s="229" t="s">
        <v>337</v>
      </c>
      <c r="D358" s="233">
        <v>8357.9599999999991</v>
      </c>
      <c r="E358" s="235">
        <v>1</v>
      </c>
    </row>
    <row r="359" spans="2:5" x14ac:dyDescent="0.25">
      <c r="B359" s="232">
        <v>44097</v>
      </c>
      <c r="C359" s="229" t="s">
        <v>337</v>
      </c>
      <c r="D359" s="233">
        <v>2934.86</v>
      </c>
      <c r="E359" s="235">
        <v>1</v>
      </c>
    </row>
    <row r="360" spans="2:5" x14ac:dyDescent="0.25">
      <c r="B360" s="232">
        <v>44097</v>
      </c>
      <c r="C360" s="229" t="s">
        <v>338</v>
      </c>
      <c r="D360" s="233">
        <v>127095.91</v>
      </c>
      <c r="E360" s="235">
        <v>1</v>
      </c>
    </row>
    <row r="361" spans="2:5" x14ac:dyDescent="0.25">
      <c r="B361" s="232">
        <v>44097</v>
      </c>
      <c r="C361" s="229" t="s">
        <v>338</v>
      </c>
      <c r="D361" s="233">
        <v>494857.33</v>
      </c>
      <c r="E361" s="235">
        <v>1</v>
      </c>
    </row>
    <row r="362" spans="2:5" x14ac:dyDescent="0.25">
      <c r="B362" s="232">
        <v>44097</v>
      </c>
      <c r="C362" s="229" t="s">
        <v>338</v>
      </c>
      <c r="D362" s="233">
        <v>50895.88</v>
      </c>
      <c r="E362" s="235">
        <v>1</v>
      </c>
    </row>
    <row r="363" spans="2:5" x14ac:dyDescent="0.25">
      <c r="B363" s="232">
        <v>44097</v>
      </c>
      <c r="C363" s="229" t="s">
        <v>338</v>
      </c>
      <c r="D363" s="233">
        <v>102540.23</v>
      </c>
      <c r="E363" s="235">
        <v>1</v>
      </c>
    </row>
    <row r="364" spans="2:5" x14ac:dyDescent="0.25">
      <c r="B364" s="232">
        <v>44097</v>
      </c>
      <c r="C364" s="229" t="s">
        <v>339</v>
      </c>
      <c r="D364" s="233">
        <v>1279.55</v>
      </c>
      <c r="E364" s="235">
        <v>1</v>
      </c>
    </row>
    <row r="365" spans="2:5" x14ac:dyDescent="0.25">
      <c r="B365" s="232">
        <v>44097</v>
      </c>
      <c r="C365" s="229" t="s">
        <v>339</v>
      </c>
      <c r="D365" s="233">
        <v>6919.68</v>
      </c>
      <c r="E365" s="235">
        <v>1</v>
      </c>
    </row>
    <row r="366" spans="2:5" x14ac:dyDescent="0.25">
      <c r="B366" s="232">
        <v>44098</v>
      </c>
      <c r="C366" s="229" t="s">
        <v>340</v>
      </c>
      <c r="D366" s="233">
        <v>1138.56</v>
      </c>
      <c r="E366" s="235">
        <v>1</v>
      </c>
    </row>
    <row r="367" spans="2:5" x14ac:dyDescent="0.25">
      <c r="B367" s="232">
        <v>44098</v>
      </c>
      <c r="C367" s="229" t="s">
        <v>341</v>
      </c>
      <c r="D367" s="233">
        <v>1700.33</v>
      </c>
      <c r="E367" s="235">
        <v>1</v>
      </c>
    </row>
    <row r="368" spans="2:5" x14ac:dyDescent="0.25">
      <c r="B368" s="232">
        <v>44098</v>
      </c>
      <c r="C368" s="229" t="s">
        <v>342</v>
      </c>
      <c r="D368" s="233">
        <v>8387.67</v>
      </c>
      <c r="E368" s="235">
        <v>1</v>
      </c>
    </row>
    <row r="369" spans="2:5" x14ac:dyDescent="0.25">
      <c r="B369" s="232">
        <v>44098</v>
      </c>
      <c r="C369" s="229" t="s">
        <v>342</v>
      </c>
      <c r="D369" s="233">
        <v>2625.42</v>
      </c>
      <c r="E369" s="235">
        <v>1</v>
      </c>
    </row>
    <row r="370" spans="2:5" x14ac:dyDescent="0.25">
      <c r="B370" s="232">
        <v>44098</v>
      </c>
      <c r="C370" s="229" t="s">
        <v>343</v>
      </c>
      <c r="D370" s="233">
        <v>1956.42</v>
      </c>
      <c r="E370" s="235">
        <v>1</v>
      </c>
    </row>
    <row r="371" spans="2:5" x14ac:dyDescent="0.25">
      <c r="B371" s="232">
        <v>44098</v>
      </c>
      <c r="C371" s="229" t="s">
        <v>344</v>
      </c>
      <c r="D371" s="233">
        <v>912.2</v>
      </c>
      <c r="E371" s="235">
        <v>1</v>
      </c>
    </row>
    <row r="372" spans="2:5" x14ac:dyDescent="0.25">
      <c r="B372" s="232">
        <v>44098</v>
      </c>
      <c r="C372" s="229" t="s">
        <v>345</v>
      </c>
      <c r="D372" s="233">
        <v>2663</v>
      </c>
      <c r="E372" s="235">
        <v>1</v>
      </c>
    </row>
    <row r="373" spans="2:5" x14ac:dyDescent="0.25">
      <c r="B373" s="232">
        <v>44104</v>
      </c>
      <c r="C373" s="229" t="s">
        <v>346</v>
      </c>
      <c r="D373" s="233">
        <v>5277.81</v>
      </c>
      <c r="E373" s="235">
        <v>1</v>
      </c>
    </row>
    <row r="374" spans="2:5" x14ac:dyDescent="0.25">
      <c r="B374" s="232">
        <v>44104</v>
      </c>
      <c r="C374" s="229" t="s">
        <v>346</v>
      </c>
      <c r="D374" s="233">
        <v>5219.6000000000004</v>
      </c>
      <c r="E374" s="235">
        <v>1</v>
      </c>
    </row>
    <row r="375" spans="2:5" x14ac:dyDescent="0.25">
      <c r="B375" s="232">
        <v>44104</v>
      </c>
      <c r="C375" s="229" t="s">
        <v>347</v>
      </c>
      <c r="D375" s="233">
        <v>12606.67</v>
      </c>
      <c r="E375" s="235">
        <v>1</v>
      </c>
    </row>
    <row r="376" spans="2:5" x14ac:dyDescent="0.25">
      <c r="B376" s="232">
        <v>44104</v>
      </c>
      <c r="C376" s="229" t="s">
        <v>347</v>
      </c>
      <c r="D376" s="233">
        <v>5667.31</v>
      </c>
      <c r="E376" s="235">
        <v>1</v>
      </c>
    </row>
    <row r="377" spans="2:5" x14ac:dyDescent="0.25">
      <c r="B377" s="232">
        <v>44106</v>
      </c>
      <c r="C377" s="229" t="s">
        <v>348</v>
      </c>
      <c r="D377" s="233">
        <v>9646.6200000000008</v>
      </c>
      <c r="E377" s="235">
        <v>1</v>
      </c>
    </row>
    <row r="378" spans="2:5" x14ac:dyDescent="0.25">
      <c r="B378" s="232">
        <v>44106</v>
      </c>
      <c r="C378" s="229" t="s">
        <v>348</v>
      </c>
      <c r="D378" s="233">
        <v>1219.8499999999999</v>
      </c>
      <c r="E378" s="235">
        <v>1</v>
      </c>
    </row>
    <row r="379" spans="2:5" x14ac:dyDescent="0.25">
      <c r="B379" s="232">
        <v>44106</v>
      </c>
      <c r="C379" s="229" t="s">
        <v>348</v>
      </c>
      <c r="D379" s="233">
        <v>10974.53</v>
      </c>
      <c r="E379" s="235">
        <v>1</v>
      </c>
    </row>
    <row r="380" spans="2:5" x14ac:dyDescent="0.25">
      <c r="B380" s="232">
        <v>44106</v>
      </c>
      <c r="C380" s="229" t="s">
        <v>348</v>
      </c>
      <c r="D380" s="233">
        <v>370.54</v>
      </c>
      <c r="E380" s="235">
        <v>1</v>
      </c>
    </row>
    <row r="381" spans="2:5" x14ac:dyDescent="0.25">
      <c r="B381" s="232">
        <v>44108</v>
      </c>
      <c r="C381" s="229" t="s">
        <v>349</v>
      </c>
      <c r="D381" s="233">
        <v>3160.64</v>
      </c>
      <c r="E381" s="235">
        <v>1</v>
      </c>
    </row>
    <row r="382" spans="2:5" x14ac:dyDescent="0.25">
      <c r="B382" s="232">
        <v>44108</v>
      </c>
      <c r="C382" s="229" t="s">
        <v>350</v>
      </c>
      <c r="D382" s="233">
        <v>162.61000000000001</v>
      </c>
      <c r="E382" s="235">
        <v>1</v>
      </c>
    </row>
    <row r="383" spans="2:5" x14ac:dyDescent="0.25">
      <c r="B383" s="232">
        <v>44109</v>
      </c>
      <c r="C383" s="229" t="s">
        <v>351</v>
      </c>
      <c r="D383" s="233">
        <v>9373.92</v>
      </c>
      <c r="E383" s="235">
        <v>1</v>
      </c>
    </row>
    <row r="384" spans="2:5" x14ac:dyDescent="0.25">
      <c r="B384" s="232">
        <v>44111</v>
      </c>
      <c r="C384" s="229" t="s">
        <v>352</v>
      </c>
      <c r="D384" s="233">
        <v>4697.3999999999996</v>
      </c>
      <c r="E384" s="235">
        <v>1</v>
      </c>
    </row>
    <row r="385" spans="2:5" x14ac:dyDescent="0.25">
      <c r="B385" s="232">
        <v>44111</v>
      </c>
      <c r="C385" s="229" t="s">
        <v>353</v>
      </c>
      <c r="D385" s="233">
        <v>2498.31</v>
      </c>
      <c r="E385" s="235">
        <v>1</v>
      </c>
    </row>
    <row r="386" spans="2:5" x14ac:dyDescent="0.25">
      <c r="B386" s="232">
        <v>44111</v>
      </c>
      <c r="C386" s="229" t="s">
        <v>353</v>
      </c>
      <c r="D386" s="233">
        <v>1615.91</v>
      </c>
      <c r="E386" s="235">
        <v>1</v>
      </c>
    </row>
    <row r="387" spans="2:5" x14ac:dyDescent="0.25">
      <c r="B387" s="232">
        <v>44111</v>
      </c>
      <c r="C387" s="229" t="s">
        <v>354</v>
      </c>
      <c r="D387" s="233">
        <v>164.43</v>
      </c>
      <c r="E387" s="235">
        <v>1</v>
      </c>
    </row>
    <row r="388" spans="2:5" x14ac:dyDescent="0.25">
      <c r="B388" s="232">
        <v>44111</v>
      </c>
      <c r="C388" s="229" t="s">
        <v>355</v>
      </c>
      <c r="D388" s="233">
        <v>526.17999999999995</v>
      </c>
      <c r="E388" s="235">
        <v>1</v>
      </c>
    </row>
    <row r="389" spans="2:5" x14ac:dyDescent="0.25">
      <c r="B389" s="232">
        <v>44111</v>
      </c>
      <c r="C389" s="229" t="s">
        <v>356</v>
      </c>
      <c r="D389" s="233">
        <v>552.48</v>
      </c>
      <c r="E389" s="235">
        <v>1</v>
      </c>
    </row>
    <row r="390" spans="2:5" x14ac:dyDescent="0.25">
      <c r="B390" s="232">
        <v>44111</v>
      </c>
      <c r="C390" s="229" t="s">
        <v>357</v>
      </c>
      <c r="D390" s="233">
        <v>368.32</v>
      </c>
      <c r="E390" s="235">
        <v>1</v>
      </c>
    </row>
    <row r="391" spans="2:5" x14ac:dyDescent="0.25">
      <c r="B391" s="232">
        <v>44111</v>
      </c>
      <c r="C391" s="229" t="s">
        <v>358</v>
      </c>
      <c r="D391" s="233">
        <v>3851.65</v>
      </c>
      <c r="E391" s="235">
        <v>1</v>
      </c>
    </row>
    <row r="392" spans="2:5" x14ac:dyDescent="0.25">
      <c r="B392" s="232">
        <v>44111</v>
      </c>
      <c r="C392" s="229" t="s">
        <v>358</v>
      </c>
      <c r="D392" s="233">
        <v>8666.17</v>
      </c>
      <c r="E392" s="235">
        <v>1</v>
      </c>
    </row>
    <row r="393" spans="2:5" x14ac:dyDescent="0.25">
      <c r="B393" s="232">
        <v>44111</v>
      </c>
      <c r="C393" s="229" t="s">
        <v>359</v>
      </c>
      <c r="D393" s="233">
        <v>3262.36</v>
      </c>
      <c r="E393" s="235">
        <v>1</v>
      </c>
    </row>
    <row r="394" spans="2:5" x14ac:dyDescent="0.25">
      <c r="B394" s="232">
        <v>44111</v>
      </c>
      <c r="C394" s="229" t="s">
        <v>359</v>
      </c>
      <c r="D394" s="233">
        <v>3647.48</v>
      </c>
      <c r="E394" s="235">
        <v>1</v>
      </c>
    </row>
    <row r="395" spans="2:5" x14ac:dyDescent="0.25">
      <c r="B395" s="232">
        <v>44111</v>
      </c>
      <c r="C395" s="229" t="s">
        <v>359</v>
      </c>
      <c r="D395" s="233">
        <v>11470.88</v>
      </c>
      <c r="E395" s="235">
        <v>1</v>
      </c>
    </row>
    <row r="396" spans="2:5" x14ac:dyDescent="0.25">
      <c r="B396" s="232">
        <v>44114</v>
      </c>
      <c r="C396" s="229" t="s">
        <v>360</v>
      </c>
      <c r="D396" s="233">
        <v>1440.76</v>
      </c>
      <c r="E396" s="235">
        <v>1</v>
      </c>
    </row>
    <row r="397" spans="2:5" x14ac:dyDescent="0.25">
      <c r="B397" s="232">
        <v>44114</v>
      </c>
      <c r="C397" s="229" t="s">
        <v>361</v>
      </c>
      <c r="D397" s="233">
        <v>2193.9</v>
      </c>
      <c r="E397" s="235">
        <v>1</v>
      </c>
    </row>
    <row r="398" spans="2:5" x14ac:dyDescent="0.25">
      <c r="B398" s="232">
        <v>44115</v>
      </c>
      <c r="C398" s="229" t="s">
        <v>362</v>
      </c>
      <c r="D398" s="233">
        <v>4444.29</v>
      </c>
      <c r="E398" s="235">
        <v>1</v>
      </c>
    </row>
    <row r="399" spans="2:5" x14ac:dyDescent="0.25">
      <c r="B399" s="232">
        <v>44116</v>
      </c>
      <c r="C399" s="229" t="s">
        <v>363</v>
      </c>
      <c r="D399" s="233">
        <v>1920.84</v>
      </c>
      <c r="E399" s="235">
        <v>1</v>
      </c>
    </row>
    <row r="400" spans="2:5" x14ac:dyDescent="0.25">
      <c r="B400" s="232">
        <v>44116</v>
      </c>
      <c r="C400" s="229" t="s">
        <v>363</v>
      </c>
      <c r="D400" s="233">
        <v>5092.17</v>
      </c>
      <c r="E400" s="235">
        <v>1</v>
      </c>
    </row>
    <row r="401" spans="2:5" x14ac:dyDescent="0.25">
      <c r="B401" s="232">
        <v>44116</v>
      </c>
      <c r="C401" s="229" t="s">
        <v>363</v>
      </c>
      <c r="D401" s="233">
        <v>18730.13</v>
      </c>
      <c r="E401" s="235">
        <v>1</v>
      </c>
    </row>
    <row r="402" spans="2:5" x14ac:dyDescent="0.25">
      <c r="B402" s="232">
        <v>44116</v>
      </c>
      <c r="C402" s="229" t="s">
        <v>363</v>
      </c>
      <c r="D402" s="233">
        <v>5766.22</v>
      </c>
      <c r="E402" s="235">
        <v>1</v>
      </c>
    </row>
    <row r="403" spans="2:5" x14ac:dyDescent="0.25">
      <c r="B403" s="232">
        <v>44116</v>
      </c>
      <c r="C403" s="229" t="s">
        <v>363</v>
      </c>
      <c r="D403" s="233">
        <v>5787.22</v>
      </c>
      <c r="E403" s="235">
        <v>1</v>
      </c>
    </row>
    <row r="404" spans="2:5" x14ac:dyDescent="0.25">
      <c r="B404" s="232">
        <v>44116</v>
      </c>
      <c r="C404" s="229" t="s">
        <v>363</v>
      </c>
      <c r="D404" s="233">
        <v>1469.25</v>
      </c>
      <c r="E404" s="235">
        <v>1</v>
      </c>
    </row>
    <row r="405" spans="2:5" x14ac:dyDescent="0.25">
      <c r="B405" s="232">
        <v>44117</v>
      </c>
      <c r="C405" s="229" t="s">
        <v>364</v>
      </c>
      <c r="D405" s="233">
        <v>5249.46</v>
      </c>
      <c r="E405" s="235">
        <v>1</v>
      </c>
    </row>
    <row r="406" spans="2:5" x14ac:dyDescent="0.25">
      <c r="B406" s="232">
        <v>44117</v>
      </c>
      <c r="C406" s="229" t="s">
        <v>364</v>
      </c>
      <c r="D406" s="233">
        <v>4967.88</v>
      </c>
      <c r="E406" s="235">
        <v>1</v>
      </c>
    </row>
    <row r="407" spans="2:5" x14ac:dyDescent="0.25">
      <c r="B407" s="232">
        <v>44117</v>
      </c>
      <c r="C407" s="229" t="s">
        <v>365</v>
      </c>
      <c r="D407" s="233">
        <v>16638.7</v>
      </c>
      <c r="E407" s="235">
        <v>1</v>
      </c>
    </row>
    <row r="408" spans="2:5" x14ac:dyDescent="0.25">
      <c r="B408" s="232">
        <v>44119</v>
      </c>
      <c r="C408" s="229" t="s">
        <v>366</v>
      </c>
      <c r="D408" s="233">
        <v>2396.7600000000002</v>
      </c>
      <c r="E408" s="235">
        <v>1</v>
      </c>
    </row>
    <row r="409" spans="2:5" x14ac:dyDescent="0.25">
      <c r="B409" s="232">
        <v>44119</v>
      </c>
      <c r="C409" s="229" t="s">
        <v>367</v>
      </c>
      <c r="D409" s="233">
        <v>2448.42</v>
      </c>
      <c r="E409" s="235">
        <v>1</v>
      </c>
    </row>
    <row r="410" spans="2:5" x14ac:dyDescent="0.25">
      <c r="B410" s="232">
        <v>44119</v>
      </c>
      <c r="C410" s="229" t="s">
        <v>367</v>
      </c>
      <c r="D410" s="233">
        <v>26792.66</v>
      </c>
      <c r="E410" s="235">
        <v>1</v>
      </c>
    </row>
    <row r="411" spans="2:5" x14ac:dyDescent="0.25">
      <c r="B411" s="232">
        <v>44119</v>
      </c>
      <c r="C411" s="229" t="s">
        <v>367</v>
      </c>
      <c r="D411" s="233">
        <v>21590.66</v>
      </c>
      <c r="E411" s="235">
        <v>1</v>
      </c>
    </row>
    <row r="412" spans="2:5" x14ac:dyDescent="0.25">
      <c r="B412" s="232">
        <v>44119</v>
      </c>
      <c r="C412" s="229" t="s">
        <v>368</v>
      </c>
      <c r="D412" s="233">
        <v>2163.4299999999998</v>
      </c>
      <c r="E412" s="235">
        <v>1</v>
      </c>
    </row>
    <row r="413" spans="2:5" x14ac:dyDescent="0.25">
      <c r="B413" s="232">
        <v>44119</v>
      </c>
      <c r="C413" s="229" t="s">
        <v>368</v>
      </c>
      <c r="D413" s="233">
        <v>8239.9500000000007</v>
      </c>
      <c r="E413" s="235">
        <v>1</v>
      </c>
    </row>
    <row r="414" spans="2:5" x14ac:dyDescent="0.25">
      <c r="B414" s="232">
        <v>44119</v>
      </c>
      <c r="C414" s="229" t="s">
        <v>368</v>
      </c>
      <c r="D414" s="233">
        <v>3920.57</v>
      </c>
      <c r="E414" s="235">
        <v>1</v>
      </c>
    </row>
    <row r="415" spans="2:5" x14ac:dyDescent="0.25">
      <c r="B415" s="232">
        <v>44119</v>
      </c>
      <c r="C415" s="229" t="s">
        <v>368</v>
      </c>
      <c r="D415" s="233">
        <v>4405.93</v>
      </c>
      <c r="E415" s="235">
        <v>1</v>
      </c>
    </row>
    <row r="416" spans="2:5" x14ac:dyDescent="0.25">
      <c r="B416" s="232">
        <v>44119</v>
      </c>
      <c r="C416" s="229" t="s">
        <v>368</v>
      </c>
      <c r="D416" s="233">
        <v>1952.35</v>
      </c>
      <c r="E416" s="235">
        <v>1</v>
      </c>
    </row>
    <row r="417" spans="2:5" x14ac:dyDescent="0.25">
      <c r="B417" s="232">
        <v>44119</v>
      </c>
      <c r="C417" s="229" t="s">
        <v>368</v>
      </c>
      <c r="D417" s="233">
        <v>1686.45</v>
      </c>
      <c r="E417" s="235">
        <v>1</v>
      </c>
    </row>
    <row r="418" spans="2:5" x14ac:dyDescent="0.25">
      <c r="B418" s="232">
        <v>44119</v>
      </c>
      <c r="C418" s="229" t="s">
        <v>368</v>
      </c>
      <c r="D418" s="233">
        <v>4574.32</v>
      </c>
      <c r="E418" s="235">
        <v>1</v>
      </c>
    </row>
    <row r="419" spans="2:5" x14ac:dyDescent="0.25">
      <c r="B419" s="232">
        <v>44120</v>
      </c>
      <c r="C419" s="229" t="s">
        <v>369</v>
      </c>
      <c r="D419" s="233">
        <v>3769.78</v>
      </c>
      <c r="E419" s="235">
        <v>1</v>
      </c>
    </row>
    <row r="420" spans="2:5" x14ac:dyDescent="0.25">
      <c r="B420" s="232">
        <v>44120</v>
      </c>
      <c r="C420" s="229" t="s">
        <v>369</v>
      </c>
      <c r="D420" s="233">
        <v>11523.09</v>
      </c>
      <c r="E420" s="235">
        <v>1</v>
      </c>
    </row>
    <row r="421" spans="2:5" x14ac:dyDescent="0.25">
      <c r="B421" s="232">
        <v>44120</v>
      </c>
      <c r="C421" s="229" t="s">
        <v>369</v>
      </c>
      <c r="D421" s="233">
        <v>17609.580000000002</v>
      </c>
      <c r="E421" s="235">
        <v>1</v>
      </c>
    </row>
    <row r="422" spans="2:5" x14ac:dyDescent="0.25">
      <c r="B422" s="232">
        <v>44120</v>
      </c>
      <c r="C422" s="229" t="s">
        <v>369</v>
      </c>
      <c r="D422" s="233">
        <v>37130.04</v>
      </c>
      <c r="E422" s="235">
        <v>1</v>
      </c>
    </row>
    <row r="423" spans="2:5" x14ac:dyDescent="0.25">
      <c r="B423" s="232">
        <v>44120</v>
      </c>
      <c r="C423" s="229" t="s">
        <v>369</v>
      </c>
      <c r="D423" s="233">
        <v>1594.83</v>
      </c>
      <c r="E423" s="235">
        <v>1</v>
      </c>
    </row>
    <row r="424" spans="2:5" x14ac:dyDescent="0.25">
      <c r="B424" s="232">
        <v>44120</v>
      </c>
      <c r="C424" s="229" t="s">
        <v>369</v>
      </c>
      <c r="D424" s="233">
        <v>4227.91</v>
      </c>
      <c r="E424" s="235">
        <v>1</v>
      </c>
    </row>
    <row r="425" spans="2:5" x14ac:dyDescent="0.25">
      <c r="B425" s="232">
        <v>44120</v>
      </c>
      <c r="C425" s="229" t="s">
        <v>369</v>
      </c>
      <c r="D425" s="233">
        <v>6415.33</v>
      </c>
      <c r="E425" s="235">
        <v>1</v>
      </c>
    </row>
    <row r="426" spans="2:5" x14ac:dyDescent="0.25">
      <c r="B426" s="232">
        <v>44120</v>
      </c>
      <c r="C426" s="229" t="s">
        <v>369</v>
      </c>
      <c r="D426" s="233">
        <v>1922.77</v>
      </c>
      <c r="E426" s="235">
        <v>1</v>
      </c>
    </row>
    <row r="427" spans="2:5" x14ac:dyDescent="0.25">
      <c r="B427" s="232">
        <v>44120</v>
      </c>
      <c r="C427" s="229" t="s">
        <v>369</v>
      </c>
      <c r="D427" s="233">
        <v>22697.42</v>
      </c>
      <c r="E427" s="235">
        <v>1</v>
      </c>
    </row>
    <row r="428" spans="2:5" x14ac:dyDescent="0.25">
      <c r="B428" s="232">
        <v>44120</v>
      </c>
      <c r="C428" s="229" t="s">
        <v>369</v>
      </c>
      <c r="D428" s="233">
        <v>5866.64</v>
      </c>
      <c r="E428" s="235">
        <v>1</v>
      </c>
    </row>
    <row r="429" spans="2:5" x14ac:dyDescent="0.25">
      <c r="B429" s="232">
        <v>44121</v>
      </c>
      <c r="C429" s="229" t="s">
        <v>370</v>
      </c>
      <c r="D429" s="233">
        <v>1022.91</v>
      </c>
      <c r="E429" s="235">
        <v>1</v>
      </c>
    </row>
    <row r="430" spans="2:5" x14ac:dyDescent="0.25">
      <c r="B430" s="232">
        <v>44121</v>
      </c>
      <c r="C430" s="229" t="s">
        <v>370</v>
      </c>
      <c r="D430" s="233">
        <v>1337.42</v>
      </c>
      <c r="E430" s="235">
        <v>1</v>
      </c>
    </row>
    <row r="431" spans="2:5" x14ac:dyDescent="0.25">
      <c r="B431" s="232">
        <v>44122</v>
      </c>
      <c r="C431" s="229" t="s">
        <v>371</v>
      </c>
      <c r="D431" s="233">
        <v>24743.66</v>
      </c>
      <c r="E431" s="235">
        <v>1</v>
      </c>
    </row>
    <row r="432" spans="2:5" x14ac:dyDescent="0.25">
      <c r="B432" s="232">
        <v>44122</v>
      </c>
      <c r="C432" s="229" t="s">
        <v>371</v>
      </c>
      <c r="D432" s="233">
        <v>7809.02</v>
      </c>
      <c r="E432" s="235">
        <v>1</v>
      </c>
    </row>
    <row r="433" spans="2:5" x14ac:dyDescent="0.25">
      <c r="B433" s="232">
        <v>44122</v>
      </c>
      <c r="C433" s="229" t="s">
        <v>371</v>
      </c>
      <c r="D433" s="233">
        <v>75851.61</v>
      </c>
      <c r="E433" s="235">
        <v>1</v>
      </c>
    </row>
    <row r="434" spans="2:5" x14ac:dyDescent="0.25">
      <c r="B434" s="232">
        <v>44122</v>
      </c>
      <c r="C434" s="229" t="s">
        <v>371</v>
      </c>
      <c r="D434" s="233">
        <v>15701.28</v>
      </c>
      <c r="E434" s="235">
        <v>1</v>
      </c>
    </row>
    <row r="435" spans="2:5" x14ac:dyDescent="0.25">
      <c r="B435" s="232">
        <v>44122</v>
      </c>
      <c r="C435" s="229" t="s">
        <v>372</v>
      </c>
      <c r="D435" s="233">
        <v>1923.59</v>
      </c>
      <c r="E435" s="235">
        <v>1</v>
      </c>
    </row>
    <row r="436" spans="2:5" x14ac:dyDescent="0.25">
      <c r="B436" s="232">
        <v>44122</v>
      </c>
      <c r="C436" s="229" t="s">
        <v>372</v>
      </c>
      <c r="D436" s="233">
        <v>2207.39</v>
      </c>
      <c r="E436" s="235">
        <v>1</v>
      </c>
    </row>
    <row r="437" spans="2:5" x14ac:dyDescent="0.25">
      <c r="B437" s="232">
        <v>44123</v>
      </c>
      <c r="C437" s="229" t="s">
        <v>373</v>
      </c>
      <c r="D437" s="233">
        <v>1453.19</v>
      </c>
      <c r="E437" s="235">
        <v>1</v>
      </c>
    </row>
    <row r="438" spans="2:5" x14ac:dyDescent="0.25">
      <c r="B438" s="232">
        <v>44123</v>
      </c>
      <c r="C438" s="229" t="s">
        <v>373</v>
      </c>
      <c r="D438" s="233">
        <v>1275.22</v>
      </c>
      <c r="E438" s="235">
        <v>1</v>
      </c>
    </row>
    <row r="439" spans="2:5" x14ac:dyDescent="0.25">
      <c r="B439" s="232">
        <v>44123</v>
      </c>
      <c r="C439" s="229" t="s">
        <v>373</v>
      </c>
      <c r="D439" s="233">
        <v>3721.37</v>
      </c>
      <c r="E439" s="235">
        <v>1</v>
      </c>
    </row>
    <row r="440" spans="2:5" x14ac:dyDescent="0.25">
      <c r="B440" s="232">
        <v>44123</v>
      </c>
      <c r="C440" s="229" t="s">
        <v>374</v>
      </c>
      <c r="D440" s="233">
        <v>1749.37</v>
      </c>
      <c r="E440" s="235">
        <v>1</v>
      </c>
    </row>
    <row r="441" spans="2:5" x14ac:dyDescent="0.25">
      <c r="B441" s="232">
        <v>44125</v>
      </c>
      <c r="C441" s="229" t="s">
        <v>375</v>
      </c>
      <c r="D441" s="233">
        <v>682.15</v>
      </c>
      <c r="E441" s="235">
        <v>1</v>
      </c>
    </row>
    <row r="442" spans="2:5" x14ac:dyDescent="0.25">
      <c r="B442" s="232">
        <v>44125</v>
      </c>
      <c r="C442" s="229" t="s">
        <v>375</v>
      </c>
      <c r="D442" s="233">
        <v>2224.9299999999998</v>
      </c>
      <c r="E442" s="235">
        <v>1</v>
      </c>
    </row>
    <row r="443" spans="2:5" x14ac:dyDescent="0.25">
      <c r="B443" s="232">
        <v>44125</v>
      </c>
      <c r="C443" s="229" t="s">
        <v>375</v>
      </c>
      <c r="D443" s="233">
        <v>1765.92</v>
      </c>
      <c r="E443" s="235">
        <v>1</v>
      </c>
    </row>
    <row r="444" spans="2:5" x14ac:dyDescent="0.25">
      <c r="B444" s="232">
        <v>44125</v>
      </c>
      <c r="C444" s="229" t="s">
        <v>376</v>
      </c>
      <c r="D444" s="233">
        <v>6518.69</v>
      </c>
      <c r="E444" s="235">
        <v>1</v>
      </c>
    </row>
    <row r="445" spans="2:5" x14ac:dyDescent="0.25">
      <c r="B445" s="232">
        <v>44125</v>
      </c>
      <c r="C445" s="229" t="s">
        <v>376</v>
      </c>
      <c r="D445" s="233">
        <v>4593.6000000000004</v>
      </c>
      <c r="E445" s="235">
        <v>1</v>
      </c>
    </row>
    <row r="446" spans="2:5" x14ac:dyDescent="0.25">
      <c r="B446" s="232">
        <v>44125</v>
      </c>
      <c r="C446" s="229" t="s">
        <v>376</v>
      </c>
      <c r="D446" s="233">
        <v>9468.89</v>
      </c>
      <c r="E446" s="235">
        <v>1</v>
      </c>
    </row>
    <row r="447" spans="2:5" x14ac:dyDescent="0.25">
      <c r="B447" s="232">
        <v>44125</v>
      </c>
      <c r="C447" s="229" t="s">
        <v>376</v>
      </c>
      <c r="D447" s="233">
        <v>4337.66</v>
      </c>
      <c r="E447" s="235">
        <v>1</v>
      </c>
    </row>
    <row r="448" spans="2:5" x14ac:dyDescent="0.25">
      <c r="B448" s="232">
        <v>44125</v>
      </c>
      <c r="C448" s="229" t="s">
        <v>377</v>
      </c>
      <c r="D448" s="233">
        <v>6905.99</v>
      </c>
      <c r="E448" s="235">
        <v>1</v>
      </c>
    </row>
    <row r="449" spans="2:5" x14ac:dyDescent="0.25">
      <c r="B449" s="232">
        <v>44125</v>
      </c>
      <c r="C449" s="229" t="s">
        <v>377</v>
      </c>
      <c r="D449" s="233">
        <v>5743.93</v>
      </c>
      <c r="E449" s="235">
        <v>1</v>
      </c>
    </row>
    <row r="450" spans="2:5" x14ac:dyDescent="0.25">
      <c r="B450" s="232">
        <v>44125</v>
      </c>
      <c r="C450" s="229" t="s">
        <v>377</v>
      </c>
      <c r="D450" s="233">
        <v>8288.2900000000009</v>
      </c>
      <c r="E450" s="235">
        <v>1</v>
      </c>
    </row>
    <row r="451" spans="2:5" x14ac:dyDescent="0.25">
      <c r="B451" s="232">
        <v>44127</v>
      </c>
      <c r="C451" s="229" t="s">
        <v>378</v>
      </c>
      <c r="D451" s="233">
        <v>570.38</v>
      </c>
      <c r="E451" s="235">
        <v>1</v>
      </c>
    </row>
    <row r="452" spans="2:5" x14ac:dyDescent="0.25">
      <c r="B452" s="232">
        <v>44127</v>
      </c>
      <c r="C452" s="229" t="s">
        <v>378</v>
      </c>
      <c r="D452" s="233">
        <v>570.38</v>
      </c>
      <c r="E452" s="235">
        <v>1</v>
      </c>
    </row>
    <row r="453" spans="2:5" x14ac:dyDescent="0.25">
      <c r="B453" s="232">
        <v>44127</v>
      </c>
      <c r="C453" s="229" t="s">
        <v>378</v>
      </c>
      <c r="D453" s="233">
        <v>537.84</v>
      </c>
      <c r="E453" s="235">
        <v>1</v>
      </c>
    </row>
    <row r="454" spans="2:5" x14ac:dyDescent="0.25">
      <c r="B454" s="232">
        <v>44127</v>
      </c>
      <c r="C454" s="229" t="s">
        <v>378</v>
      </c>
      <c r="D454" s="233">
        <v>513.36</v>
      </c>
      <c r="E454" s="235">
        <v>1</v>
      </c>
    </row>
    <row r="455" spans="2:5" x14ac:dyDescent="0.25">
      <c r="B455" s="232">
        <v>44127</v>
      </c>
      <c r="C455" s="229" t="s">
        <v>378</v>
      </c>
      <c r="D455" s="233">
        <v>270.83</v>
      </c>
      <c r="E455" s="235">
        <v>1</v>
      </c>
    </row>
    <row r="456" spans="2:5" x14ac:dyDescent="0.25">
      <c r="B456" s="232">
        <v>44127</v>
      </c>
      <c r="C456" s="229" t="s">
        <v>378</v>
      </c>
      <c r="D456" s="233">
        <v>412.43</v>
      </c>
      <c r="E456" s="235">
        <v>1</v>
      </c>
    </row>
    <row r="457" spans="2:5" x14ac:dyDescent="0.25">
      <c r="B457" s="232">
        <v>44127</v>
      </c>
      <c r="C457" s="229" t="s">
        <v>378</v>
      </c>
      <c r="D457" s="233">
        <v>637.15</v>
      </c>
      <c r="E457" s="235">
        <v>1</v>
      </c>
    </row>
    <row r="458" spans="2:5" x14ac:dyDescent="0.25">
      <c r="B458" s="232">
        <v>44127</v>
      </c>
      <c r="C458" s="229" t="s">
        <v>378</v>
      </c>
      <c r="D458" s="233">
        <v>500.83</v>
      </c>
      <c r="E458" s="235">
        <v>1</v>
      </c>
    </row>
    <row r="459" spans="2:5" x14ac:dyDescent="0.25">
      <c r="B459" s="232">
        <v>44128</v>
      </c>
      <c r="C459" s="229" t="s">
        <v>379</v>
      </c>
      <c r="D459" s="233">
        <v>1591.8</v>
      </c>
      <c r="E459" s="235">
        <v>1</v>
      </c>
    </row>
    <row r="460" spans="2:5" x14ac:dyDescent="0.25">
      <c r="B460" s="232">
        <v>44128</v>
      </c>
      <c r="C460" s="229" t="s">
        <v>379</v>
      </c>
      <c r="D460" s="233">
        <v>1032</v>
      </c>
      <c r="E460" s="235">
        <v>1</v>
      </c>
    </row>
    <row r="461" spans="2:5" x14ac:dyDescent="0.25">
      <c r="B461" s="232">
        <v>44128</v>
      </c>
      <c r="C461" s="229" t="s">
        <v>379</v>
      </c>
      <c r="D461" s="233">
        <v>3451.78</v>
      </c>
      <c r="E461" s="235">
        <v>1</v>
      </c>
    </row>
    <row r="462" spans="2:5" x14ac:dyDescent="0.25">
      <c r="B462" s="232">
        <v>44128</v>
      </c>
      <c r="C462" s="229" t="s">
        <v>379</v>
      </c>
      <c r="D462" s="233">
        <v>3534.72</v>
      </c>
      <c r="E462" s="235">
        <v>1</v>
      </c>
    </row>
    <row r="463" spans="2:5" x14ac:dyDescent="0.25">
      <c r="B463" s="232">
        <v>44128</v>
      </c>
      <c r="C463" s="229" t="s">
        <v>379</v>
      </c>
      <c r="D463" s="233">
        <v>2350.71</v>
      </c>
      <c r="E463" s="235">
        <v>1</v>
      </c>
    </row>
    <row r="464" spans="2:5" x14ac:dyDescent="0.25">
      <c r="B464" s="232">
        <v>44128</v>
      </c>
      <c r="C464" s="229" t="s">
        <v>379</v>
      </c>
      <c r="D464" s="233">
        <v>4143.17</v>
      </c>
      <c r="E464" s="235">
        <v>1</v>
      </c>
    </row>
    <row r="465" spans="2:5" x14ac:dyDescent="0.25">
      <c r="B465" s="232">
        <v>44128</v>
      </c>
      <c r="C465" s="229" t="s">
        <v>379</v>
      </c>
      <c r="D465" s="233">
        <v>3321.74</v>
      </c>
      <c r="E465" s="235">
        <v>1</v>
      </c>
    </row>
    <row r="466" spans="2:5" x14ac:dyDescent="0.25">
      <c r="B466" s="232">
        <v>44128</v>
      </c>
      <c r="C466" s="229" t="s">
        <v>379</v>
      </c>
      <c r="D466" s="233">
        <v>4446.1099999999997</v>
      </c>
      <c r="E466" s="235">
        <v>1</v>
      </c>
    </row>
    <row r="467" spans="2:5" x14ac:dyDescent="0.25">
      <c r="B467" s="232">
        <v>44130</v>
      </c>
      <c r="C467" s="229" t="s">
        <v>380</v>
      </c>
      <c r="D467" s="233">
        <v>4423.72</v>
      </c>
      <c r="E467" s="235">
        <v>1</v>
      </c>
    </row>
    <row r="468" spans="2:5" x14ac:dyDescent="0.25">
      <c r="B468" s="232">
        <v>44130</v>
      </c>
      <c r="C468" s="229" t="s">
        <v>381</v>
      </c>
      <c r="D468" s="233">
        <v>4983.09</v>
      </c>
      <c r="E468" s="235">
        <v>1</v>
      </c>
    </row>
    <row r="469" spans="2:5" x14ac:dyDescent="0.25">
      <c r="B469" s="232">
        <v>44131</v>
      </c>
      <c r="C469" s="229" t="s">
        <v>382</v>
      </c>
      <c r="D469" s="233">
        <v>1334.69</v>
      </c>
      <c r="E469" s="235">
        <v>1</v>
      </c>
    </row>
    <row r="470" spans="2:5" x14ac:dyDescent="0.25">
      <c r="B470" s="232">
        <v>44131</v>
      </c>
      <c r="C470" s="229" t="s">
        <v>382</v>
      </c>
      <c r="D470" s="233">
        <v>149.21</v>
      </c>
      <c r="E470" s="235">
        <v>1</v>
      </c>
    </row>
    <row r="471" spans="2:5" x14ac:dyDescent="0.25">
      <c r="B471" s="232">
        <v>44131</v>
      </c>
      <c r="C471" s="229" t="s">
        <v>382</v>
      </c>
      <c r="D471" s="233">
        <v>377.76</v>
      </c>
      <c r="E471" s="235">
        <v>1</v>
      </c>
    </row>
    <row r="472" spans="2:5" x14ac:dyDescent="0.25">
      <c r="B472" s="232">
        <v>44131</v>
      </c>
      <c r="C472" s="229" t="s">
        <v>383</v>
      </c>
      <c r="D472" s="233">
        <v>2957.2</v>
      </c>
      <c r="E472" s="235">
        <v>1</v>
      </c>
    </row>
    <row r="473" spans="2:5" x14ac:dyDescent="0.25">
      <c r="B473" s="232">
        <v>44132</v>
      </c>
      <c r="C473" s="229" t="s">
        <v>384</v>
      </c>
      <c r="D473" s="233">
        <v>1443.57</v>
      </c>
      <c r="E473" s="235">
        <v>1</v>
      </c>
    </row>
    <row r="474" spans="2:5" x14ac:dyDescent="0.25">
      <c r="B474" s="232">
        <v>44132</v>
      </c>
      <c r="C474" s="229" t="s">
        <v>384</v>
      </c>
      <c r="D474" s="233">
        <v>15377.2</v>
      </c>
      <c r="E474" s="235">
        <v>1</v>
      </c>
    </row>
    <row r="475" spans="2:5" x14ac:dyDescent="0.25">
      <c r="B475" s="232">
        <v>44132</v>
      </c>
      <c r="C475" s="229" t="s">
        <v>385</v>
      </c>
      <c r="D475" s="233">
        <v>580.87</v>
      </c>
      <c r="E475" s="235">
        <v>1</v>
      </c>
    </row>
    <row r="476" spans="2:5" x14ac:dyDescent="0.25">
      <c r="B476" s="232">
        <v>44132</v>
      </c>
      <c r="C476" s="229" t="s">
        <v>385</v>
      </c>
      <c r="D476" s="233">
        <v>859.45</v>
      </c>
      <c r="E476" s="235">
        <v>1</v>
      </c>
    </row>
    <row r="477" spans="2:5" x14ac:dyDescent="0.25">
      <c r="B477" s="232">
        <v>44132</v>
      </c>
      <c r="C477" s="229" t="s">
        <v>385</v>
      </c>
      <c r="D477" s="233">
        <v>590.49</v>
      </c>
      <c r="E477" s="235">
        <v>1</v>
      </c>
    </row>
    <row r="478" spans="2:5" x14ac:dyDescent="0.25">
      <c r="B478" s="232">
        <v>44132</v>
      </c>
      <c r="C478" s="229" t="s">
        <v>385</v>
      </c>
      <c r="D478" s="233">
        <v>436.8</v>
      </c>
      <c r="E478" s="235">
        <v>1</v>
      </c>
    </row>
    <row r="479" spans="2:5" x14ac:dyDescent="0.25">
      <c r="B479" s="232">
        <v>44133</v>
      </c>
      <c r="C479" s="229" t="s">
        <v>386</v>
      </c>
      <c r="D479" s="233">
        <v>12970.84</v>
      </c>
      <c r="E479" s="235">
        <v>1</v>
      </c>
    </row>
    <row r="480" spans="2:5" x14ac:dyDescent="0.25">
      <c r="B480" s="232">
        <v>44133</v>
      </c>
      <c r="C480" s="229" t="s">
        <v>386</v>
      </c>
      <c r="D480" s="233">
        <v>3345.5</v>
      </c>
      <c r="E480" s="235">
        <v>1</v>
      </c>
    </row>
    <row r="481" spans="2:5" x14ac:dyDescent="0.25">
      <c r="B481" s="232">
        <v>44134</v>
      </c>
      <c r="C481" s="229" t="s">
        <v>387</v>
      </c>
      <c r="D481" s="233">
        <v>1910.83</v>
      </c>
      <c r="E481" s="235">
        <v>1</v>
      </c>
    </row>
    <row r="482" spans="2:5" x14ac:dyDescent="0.25">
      <c r="B482" s="232">
        <v>44134</v>
      </c>
      <c r="C482" s="229" t="s">
        <v>388</v>
      </c>
      <c r="D482" s="233">
        <v>2232.8200000000002</v>
      </c>
      <c r="E482" s="235">
        <v>1</v>
      </c>
    </row>
    <row r="483" spans="2:5" x14ac:dyDescent="0.25">
      <c r="B483" s="232">
        <v>44134</v>
      </c>
      <c r="C483" s="229" t="s">
        <v>388</v>
      </c>
      <c r="D483" s="233">
        <v>2498.31</v>
      </c>
      <c r="E483" s="235">
        <v>1</v>
      </c>
    </row>
    <row r="484" spans="2:5" x14ac:dyDescent="0.25">
      <c r="B484" s="232">
        <v>44134</v>
      </c>
      <c r="C484" s="229" t="s">
        <v>389</v>
      </c>
      <c r="D484" s="233">
        <v>3617.25</v>
      </c>
      <c r="E484" s="235">
        <v>1</v>
      </c>
    </row>
    <row r="485" spans="2:5" x14ac:dyDescent="0.25">
      <c r="B485" s="232">
        <v>44134</v>
      </c>
      <c r="C485" s="229" t="s">
        <v>389</v>
      </c>
      <c r="D485" s="233">
        <v>6177</v>
      </c>
      <c r="E485" s="235">
        <v>1</v>
      </c>
    </row>
    <row r="486" spans="2:5" x14ac:dyDescent="0.25">
      <c r="B486" s="232">
        <v>44134</v>
      </c>
      <c r="C486" s="229" t="s">
        <v>389</v>
      </c>
      <c r="D486" s="233">
        <v>7486.01</v>
      </c>
      <c r="E486" s="235">
        <v>1</v>
      </c>
    </row>
    <row r="487" spans="2:5" x14ac:dyDescent="0.25">
      <c r="B487" s="232">
        <v>44137</v>
      </c>
      <c r="C487" s="229" t="s">
        <v>390</v>
      </c>
      <c r="D487" s="233">
        <v>18135.45</v>
      </c>
      <c r="E487" s="235">
        <v>1</v>
      </c>
    </row>
    <row r="488" spans="2:5" x14ac:dyDescent="0.25">
      <c r="B488" s="232">
        <v>44137</v>
      </c>
      <c r="C488" s="229" t="s">
        <v>391</v>
      </c>
      <c r="D488" s="233">
        <v>30002.54</v>
      </c>
      <c r="E488" s="235">
        <v>1</v>
      </c>
    </row>
    <row r="489" spans="2:5" x14ac:dyDescent="0.25">
      <c r="B489" s="232">
        <v>44137</v>
      </c>
      <c r="C489" s="229" t="s">
        <v>391</v>
      </c>
      <c r="D489" s="233">
        <v>8854.43</v>
      </c>
      <c r="E489" s="235">
        <v>1</v>
      </c>
    </row>
    <row r="490" spans="2:5" x14ac:dyDescent="0.25">
      <c r="B490" s="232">
        <v>44137</v>
      </c>
      <c r="C490" s="229" t="s">
        <v>391</v>
      </c>
      <c r="D490" s="233">
        <v>90265.44</v>
      </c>
      <c r="E490" s="235">
        <v>1</v>
      </c>
    </row>
    <row r="491" spans="2:5" x14ac:dyDescent="0.25">
      <c r="B491" s="232">
        <v>44137</v>
      </c>
      <c r="C491" s="229" t="s">
        <v>391</v>
      </c>
      <c r="D491" s="233">
        <v>18362.73</v>
      </c>
      <c r="E491" s="235">
        <v>1</v>
      </c>
    </row>
    <row r="492" spans="2:5" x14ac:dyDescent="0.25">
      <c r="B492" s="232">
        <v>44137</v>
      </c>
      <c r="C492" s="229" t="s">
        <v>392</v>
      </c>
      <c r="D492" s="233">
        <v>497.85</v>
      </c>
      <c r="E492" s="235">
        <v>1</v>
      </c>
    </row>
    <row r="493" spans="2:5" x14ac:dyDescent="0.25">
      <c r="B493" s="232">
        <v>44137</v>
      </c>
      <c r="C493" s="229" t="s">
        <v>392</v>
      </c>
      <c r="D493" s="233">
        <v>151.13999999999999</v>
      </c>
      <c r="E493" s="235">
        <v>1</v>
      </c>
    </row>
    <row r="494" spans="2:5" x14ac:dyDescent="0.25">
      <c r="B494" s="232">
        <v>44137</v>
      </c>
      <c r="C494" s="229" t="s">
        <v>392</v>
      </c>
      <c r="D494" s="233">
        <v>1514.99</v>
      </c>
      <c r="E494" s="235">
        <v>1</v>
      </c>
    </row>
    <row r="495" spans="2:5" x14ac:dyDescent="0.25">
      <c r="B495" s="232">
        <v>44137</v>
      </c>
      <c r="C495" s="229" t="s">
        <v>392</v>
      </c>
      <c r="D495" s="233">
        <v>308.32</v>
      </c>
      <c r="E495" s="235">
        <v>1</v>
      </c>
    </row>
    <row r="496" spans="2:5" x14ac:dyDescent="0.25">
      <c r="B496" s="232">
        <v>44137</v>
      </c>
      <c r="C496" s="229" t="s">
        <v>393</v>
      </c>
      <c r="D496" s="233">
        <v>1457.35</v>
      </c>
      <c r="E496" s="235">
        <v>1</v>
      </c>
    </row>
    <row r="497" spans="2:5" x14ac:dyDescent="0.25">
      <c r="B497" s="232">
        <v>44137</v>
      </c>
      <c r="C497" s="229" t="s">
        <v>393</v>
      </c>
      <c r="D497" s="233">
        <v>486.49</v>
      </c>
      <c r="E497" s="235">
        <v>1</v>
      </c>
    </row>
    <row r="498" spans="2:5" x14ac:dyDescent="0.25">
      <c r="B498" s="232">
        <v>44137</v>
      </c>
      <c r="C498" s="229" t="s">
        <v>394</v>
      </c>
      <c r="D498" s="233">
        <v>18949.259999999998</v>
      </c>
      <c r="E498" s="235">
        <v>1</v>
      </c>
    </row>
    <row r="499" spans="2:5" x14ac:dyDescent="0.25">
      <c r="B499" s="232">
        <v>44139</v>
      </c>
      <c r="C499" s="229" t="s">
        <v>395</v>
      </c>
      <c r="D499" s="233">
        <v>2402.44</v>
      </c>
      <c r="E499" s="235">
        <v>1</v>
      </c>
    </row>
    <row r="500" spans="2:5" x14ac:dyDescent="0.25">
      <c r="B500" s="232">
        <v>44139</v>
      </c>
      <c r="C500" s="229" t="s">
        <v>395</v>
      </c>
      <c r="D500" s="233">
        <v>373.03</v>
      </c>
      <c r="E500" s="235">
        <v>1</v>
      </c>
    </row>
    <row r="501" spans="2:5" x14ac:dyDescent="0.25">
      <c r="B501" s="232">
        <v>44139</v>
      </c>
      <c r="C501" s="229" t="s">
        <v>395</v>
      </c>
      <c r="D501" s="233">
        <v>761.56</v>
      </c>
      <c r="E501" s="235">
        <v>1</v>
      </c>
    </row>
    <row r="502" spans="2:5" x14ac:dyDescent="0.25">
      <c r="B502" s="232">
        <v>44139</v>
      </c>
      <c r="C502" s="229" t="s">
        <v>395</v>
      </c>
      <c r="D502" s="233">
        <v>141.96</v>
      </c>
      <c r="E502" s="235">
        <v>1</v>
      </c>
    </row>
    <row r="503" spans="2:5" x14ac:dyDescent="0.25">
      <c r="B503" s="232">
        <v>44139</v>
      </c>
      <c r="C503" s="229" t="s">
        <v>396</v>
      </c>
      <c r="D503" s="233">
        <v>503.57</v>
      </c>
      <c r="E503" s="235">
        <v>1</v>
      </c>
    </row>
    <row r="504" spans="2:5" x14ac:dyDescent="0.25">
      <c r="B504" s="232">
        <v>44139</v>
      </c>
      <c r="C504" s="229" t="s">
        <v>396</v>
      </c>
      <c r="D504" s="233">
        <v>113.36</v>
      </c>
      <c r="E504" s="235">
        <v>1</v>
      </c>
    </row>
    <row r="505" spans="2:5" x14ac:dyDescent="0.25">
      <c r="B505" s="232">
        <v>44139</v>
      </c>
      <c r="C505" s="229" t="s">
        <v>396</v>
      </c>
      <c r="D505" s="233">
        <v>1471.85</v>
      </c>
      <c r="E505" s="235">
        <v>1</v>
      </c>
    </row>
    <row r="506" spans="2:5" x14ac:dyDescent="0.25">
      <c r="B506" s="232">
        <v>44139</v>
      </c>
      <c r="C506" s="229" t="s">
        <v>396</v>
      </c>
      <c r="D506" s="233">
        <v>269.37</v>
      </c>
      <c r="E506" s="235">
        <v>1</v>
      </c>
    </row>
    <row r="507" spans="2:5" x14ac:dyDescent="0.25">
      <c r="B507" s="232">
        <v>44139</v>
      </c>
      <c r="C507" s="229" t="s">
        <v>397</v>
      </c>
      <c r="D507" s="233">
        <v>51776.28</v>
      </c>
      <c r="E507" s="235">
        <v>1</v>
      </c>
    </row>
    <row r="508" spans="2:5" x14ac:dyDescent="0.25">
      <c r="B508" s="232">
        <v>44139</v>
      </c>
      <c r="C508" s="229" t="s">
        <v>397</v>
      </c>
      <c r="D508" s="233">
        <v>23313.72</v>
      </c>
      <c r="E508" s="235">
        <v>1</v>
      </c>
    </row>
    <row r="509" spans="2:5" x14ac:dyDescent="0.25">
      <c r="B509" s="232">
        <v>44139</v>
      </c>
      <c r="C509" s="229" t="s">
        <v>397</v>
      </c>
      <c r="D509" s="233">
        <v>112850.56</v>
      </c>
      <c r="E509" s="235">
        <v>1</v>
      </c>
    </row>
    <row r="510" spans="2:5" x14ac:dyDescent="0.25">
      <c r="B510" s="232">
        <v>44139</v>
      </c>
      <c r="C510" s="229" t="s">
        <v>397</v>
      </c>
      <c r="D510" s="233">
        <v>20024.47</v>
      </c>
      <c r="E510" s="235">
        <v>1</v>
      </c>
    </row>
    <row r="511" spans="2:5" x14ac:dyDescent="0.25">
      <c r="B511" s="232">
        <v>44139</v>
      </c>
      <c r="C511" s="229" t="s">
        <v>397</v>
      </c>
      <c r="D511" s="233">
        <v>20740.34</v>
      </c>
      <c r="E511" s="235">
        <v>1</v>
      </c>
    </row>
    <row r="512" spans="2:5" x14ac:dyDescent="0.25">
      <c r="B512" s="232">
        <v>44139</v>
      </c>
      <c r="C512" s="229" t="s">
        <v>398</v>
      </c>
      <c r="D512" s="233">
        <v>3618.72</v>
      </c>
      <c r="E512" s="235">
        <v>1</v>
      </c>
    </row>
    <row r="513" spans="2:5" x14ac:dyDescent="0.25">
      <c r="B513" s="232">
        <v>44139</v>
      </c>
      <c r="C513" s="229" t="s">
        <v>398</v>
      </c>
      <c r="D513" s="233">
        <v>3936.43</v>
      </c>
      <c r="E513" s="235">
        <v>1</v>
      </c>
    </row>
    <row r="514" spans="2:5" x14ac:dyDescent="0.25">
      <c r="B514" s="232">
        <v>44139</v>
      </c>
      <c r="C514" s="229" t="s">
        <v>399</v>
      </c>
      <c r="D514" s="233">
        <v>1457.36</v>
      </c>
      <c r="E514" s="235">
        <v>1</v>
      </c>
    </row>
    <row r="515" spans="2:5" x14ac:dyDescent="0.25">
      <c r="B515" s="232">
        <v>44139</v>
      </c>
      <c r="C515" s="229" t="s">
        <v>399</v>
      </c>
      <c r="D515" s="233">
        <v>304.06</v>
      </c>
      <c r="E515" s="235">
        <v>1</v>
      </c>
    </row>
    <row r="516" spans="2:5" x14ac:dyDescent="0.25">
      <c r="B516" s="232">
        <v>44140</v>
      </c>
      <c r="C516" s="229" t="s">
        <v>400</v>
      </c>
      <c r="D516" s="233">
        <v>26671.35</v>
      </c>
      <c r="E516" s="235">
        <v>1</v>
      </c>
    </row>
    <row r="517" spans="2:5" x14ac:dyDescent="0.25">
      <c r="B517" s="232">
        <v>44140</v>
      </c>
      <c r="C517" s="229" t="s">
        <v>400</v>
      </c>
      <c r="D517" s="233">
        <v>31460.74</v>
      </c>
      <c r="E517" s="235">
        <v>1</v>
      </c>
    </row>
    <row r="518" spans="2:5" x14ac:dyDescent="0.25">
      <c r="B518" s="232">
        <v>44140</v>
      </c>
      <c r="C518" s="229" t="s">
        <v>401</v>
      </c>
      <c r="D518" s="233">
        <v>20045.57</v>
      </c>
      <c r="E518" s="235">
        <v>1</v>
      </c>
    </row>
    <row r="519" spans="2:5" x14ac:dyDescent="0.25">
      <c r="B519" s="232">
        <v>44140</v>
      </c>
      <c r="C519" s="229" t="s">
        <v>401</v>
      </c>
      <c r="D519" s="233">
        <v>5655.24</v>
      </c>
      <c r="E519" s="235">
        <v>1</v>
      </c>
    </row>
    <row r="520" spans="2:5" x14ac:dyDescent="0.25">
      <c r="B520" s="232">
        <v>44140</v>
      </c>
      <c r="C520" s="229" t="s">
        <v>401</v>
      </c>
      <c r="D520" s="233">
        <v>60340.55</v>
      </c>
      <c r="E520" s="235">
        <v>1</v>
      </c>
    </row>
    <row r="521" spans="2:5" x14ac:dyDescent="0.25">
      <c r="B521" s="232">
        <v>44140</v>
      </c>
      <c r="C521" s="229" t="s">
        <v>401</v>
      </c>
      <c r="D521" s="233">
        <v>11923.62</v>
      </c>
      <c r="E521" s="235">
        <v>1</v>
      </c>
    </row>
    <row r="522" spans="2:5" x14ac:dyDescent="0.25">
      <c r="B522" s="232">
        <v>44140</v>
      </c>
      <c r="C522" s="229" t="s">
        <v>402</v>
      </c>
      <c r="D522" s="233">
        <v>934.28</v>
      </c>
      <c r="E522" s="235">
        <v>1</v>
      </c>
    </row>
    <row r="523" spans="2:5" x14ac:dyDescent="0.25">
      <c r="B523" s="232">
        <v>44140</v>
      </c>
      <c r="C523" s="229" t="s">
        <v>402</v>
      </c>
      <c r="D523" s="233">
        <v>190.39</v>
      </c>
      <c r="E523" s="235">
        <v>1</v>
      </c>
    </row>
    <row r="524" spans="2:5" x14ac:dyDescent="0.25">
      <c r="B524" s="232">
        <v>44140</v>
      </c>
      <c r="C524" s="229" t="s">
        <v>403</v>
      </c>
      <c r="D524" s="233">
        <v>269.88</v>
      </c>
      <c r="E524" s="235">
        <v>1</v>
      </c>
    </row>
    <row r="525" spans="2:5" x14ac:dyDescent="0.25">
      <c r="B525" s="232">
        <v>44140</v>
      </c>
      <c r="C525" s="229" t="s">
        <v>404</v>
      </c>
      <c r="D525" s="233">
        <v>917.59</v>
      </c>
      <c r="E525" s="235">
        <v>1</v>
      </c>
    </row>
    <row r="526" spans="2:5" x14ac:dyDescent="0.25">
      <c r="B526" s="232">
        <v>44140</v>
      </c>
      <c r="C526" s="229" t="s">
        <v>404</v>
      </c>
      <c r="D526" s="233">
        <v>121.62</v>
      </c>
      <c r="E526" s="235">
        <v>1</v>
      </c>
    </row>
    <row r="527" spans="2:5" x14ac:dyDescent="0.25">
      <c r="B527" s="232">
        <v>44140</v>
      </c>
      <c r="C527" s="229" t="s">
        <v>404</v>
      </c>
      <c r="D527" s="233">
        <v>61</v>
      </c>
      <c r="E527" s="235">
        <v>1</v>
      </c>
    </row>
    <row r="528" spans="2:5" x14ac:dyDescent="0.25">
      <c r="B528" s="232">
        <v>44140</v>
      </c>
      <c r="C528" s="229" t="s">
        <v>405</v>
      </c>
      <c r="D528" s="233">
        <v>2945.17</v>
      </c>
      <c r="E528" s="235">
        <v>1</v>
      </c>
    </row>
    <row r="529" spans="2:5" x14ac:dyDescent="0.25">
      <c r="B529" s="232">
        <v>44140</v>
      </c>
      <c r="C529" s="229" t="s">
        <v>405</v>
      </c>
      <c r="D529" s="233">
        <v>3955.71</v>
      </c>
      <c r="E529" s="235">
        <v>1</v>
      </c>
    </row>
    <row r="530" spans="2:5" x14ac:dyDescent="0.25">
      <c r="B530" s="232">
        <v>44141</v>
      </c>
      <c r="C530" s="229" t="s">
        <v>406</v>
      </c>
      <c r="D530" s="233">
        <v>19786.259999999998</v>
      </c>
      <c r="E530" s="235">
        <v>1</v>
      </c>
    </row>
    <row r="531" spans="2:5" x14ac:dyDescent="0.25">
      <c r="B531" s="232">
        <v>44141</v>
      </c>
      <c r="C531" s="229" t="s">
        <v>406</v>
      </c>
      <c r="D531" s="233">
        <v>8636.9500000000007</v>
      </c>
      <c r="E531" s="235">
        <v>1</v>
      </c>
    </row>
    <row r="532" spans="2:5" x14ac:dyDescent="0.25">
      <c r="B532" s="232">
        <v>44141</v>
      </c>
      <c r="C532" s="229" t="s">
        <v>406</v>
      </c>
      <c r="D532" s="233">
        <v>15923.94</v>
      </c>
      <c r="E532" s="235">
        <v>1</v>
      </c>
    </row>
    <row r="533" spans="2:5" x14ac:dyDescent="0.25">
      <c r="B533" s="232">
        <v>44141</v>
      </c>
      <c r="C533" s="229" t="s">
        <v>406</v>
      </c>
      <c r="D533" s="233">
        <v>6803.34</v>
      </c>
      <c r="E533" s="235">
        <v>1</v>
      </c>
    </row>
    <row r="534" spans="2:5" x14ac:dyDescent="0.25">
      <c r="B534" s="232">
        <v>44141</v>
      </c>
      <c r="C534" s="229" t="s">
        <v>406</v>
      </c>
      <c r="D534" s="233">
        <v>19762.740000000002</v>
      </c>
      <c r="E534" s="235">
        <v>1</v>
      </c>
    </row>
    <row r="535" spans="2:5" x14ac:dyDescent="0.25">
      <c r="B535" s="232">
        <v>44141</v>
      </c>
      <c r="C535" s="229" t="s">
        <v>406</v>
      </c>
      <c r="D535" s="233">
        <v>8539.57</v>
      </c>
      <c r="E535" s="235">
        <v>1</v>
      </c>
    </row>
    <row r="536" spans="2:5" x14ac:dyDescent="0.25">
      <c r="B536" s="232">
        <v>44141</v>
      </c>
      <c r="C536" s="229" t="s">
        <v>406</v>
      </c>
      <c r="D536" s="233">
        <v>11671.03</v>
      </c>
      <c r="E536" s="235">
        <v>1</v>
      </c>
    </row>
    <row r="537" spans="2:5" x14ac:dyDescent="0.25">
      <c r="B537" s="232">
        <v>44141</v>
      </c>
      <c r="C537" s="229" t="s">
        <v>406</v>
      </c>
      <c r="D537" s="233">
        <v>4890.04</v>
      </c>
      <c r="E537" s="235">
        <v>1</v>
      </c>
    </row>
    <row r="538" spans="2:5" x14ac:dyDescent="0.25">
      <c r="B538" s="232">
        <v>44141</v>
      </c>
      <c r="C538" s="229" t="s">
        <v>406</v>
      </c>
      <c r="D538" s="233">
        <v>9215.33</v>
      </c>
      <c r="E538" s="235">
        <v>1</v>
      </c>
    </row>
    <row r="539" spans="2:5" x14ac:dyDescent="0.25">
      <c r="B539" s="232">
        <v>44141</v>
      </c>
      <c r="C539" s="229" t="s">
        <v>406</v>
      </c>
      <c r="D539" s="233">
        <v>3900.54</v>
      </c>
      <c r="E539" s="235">
        <v>1</v>
      </c>
    </row>
    <row r="540" spans="2:5" x14ac:dyDescent="0.25">
      <c r="B540" s="232">
        <v>44141</v>
      </c>
      <c r="C540" s="229" t="s">
        <v>406</v>
      </c>
      <c r="D540" s="233">
        <v>11808.24</v>
      </c>
      <c r="E540" s="235">
        <v>1</v>
      </c>
    </row>
    <row r="541" spans="2:5" x14ac:dyDescent="0.25">
      <c r="B541" s="232">
        <v>44141</v>
      </c>
      <c r="C541" s="229" t="s">
        <v>406</v>
      </c>
      <c r="D541" s="233">
        <v>4928.1400000000003</v>
      </c>
      <c r="E541" s="235">
        <v>1</v>
      </c>
    </row>
    <row r="542" spans="2:5" x14ac:dyDescent="0.25">
      <c r="B542" s="232">
        <v>44143</v>
      </c>
      <c r="C542" s="229" t="s">
        <v>407</v>
      </c>
      <c r="D542" s="233">
        <v>1917.85</v>
      </c>
      <c r="E542" s="235">
        <v>1</v>
      </c>
    </row>
    <row r="543" spans="2:5" x14ac:dyDescent="0.25">
      <c r="B543" s="232">
        <v>44143</v>
      </c>
      <c r="C543" s="229" t="s">
        <v>408</v>
      </c>
      <c r="D543" s="233">
        <v>3814.29</v>
      </c>
      <c r="E543" s="235">
        <v>1</v>
      </c>
    </row>
    <row r="544" spans="2:5" x14ac:dyDescent="0.25">
      <c r="B544" s="232">
        <v>44143</v>
      </c>
      <c r="C544" s="229" t="s">
        <v>408</v>
      </c>
      <c r="D544" s="233">
        <v>2931.16</v>
      </c>
      <c r="E544" s="235">
        <v>1</v>
      </c>
    </row>
    <row r="545" spans="2:5" x14ac:dyDescent="0.25">
      <c r="B545" s="232">
        <v>44143</v>
      </c>
      <c r="C545" s="229" t="s">
        <v>409</v>
      </c>
      <c r="D545" s="233">
        <v>80921.7</v>
      </c>
      <c r="E545" s="235">
        <v>1</v>
      </c>
    </row>
    <row r="546" spans="2:5" x14ac:dyDescent="0.25">
      <c r="B546" s="232">
        <v>44143</v>
      </c>
      <c r="C546" s="229" t="s">
        <v>409</v>
      </c>
      <c r="D546" s="233">
        <v>13549.89</v>
      </c>
      <c r="E546" s="235">
        <v>1</v>
      </c>
    </row>
    <row r="547" spans="2:5" x14ac:dyDescent="0.25">
      <c r="B547" s="232">
        <v>44144</v>
      </c>
      <c r="C547" s="229" t="s">
        <v>410</v>
      </c>
      <c r="D547" s="233">
        <v>945.51</v>
      </c>
      <c r="E547" s="235">
        <v>1</v>
      </c>
    </row>
    <row r="548" spans="2:5" x14ac:dyDescent="0.25">
      <c r="B548" s="232">
        <v>44144</v>
      </c>
      <c r="C548" s="229" t="s">
        <v>411</v>
      </c>
      <c r="D548" s="233">
        <v>26397.43</v>
      </c>
      <c r="E548" s="235">
        <v>1</v>
      </c>
    </row>
    <row r="549" spans="2:5" x14ac:dyDescent="0.25">
      <c r="B549" s="232">
        <v>44144</v>
      </c>
      <c r="C549" s="229" t="s">
        <v>411</v>
      </c>
      <c r="D549" s="233">
        <v>8816.64</v>
      </c>
      <c r="E549" s="235">
        <v>1</v>
      </c>
    </row>
    <row r="550" spans="2:5" x14ac:dyDescent="0.25">
      <c r="B550" s="232">
        <v>44144</v>
      </c>
      <c r="C550" s="229" t="s">
        <v>411</v>
      </c>
      <c r="D550" s="233">
        <v>81841.460000000006</v>
      </c>
      <c r="E550" s="235">
        <v>1</v>
      </c>
    </row>
    <row r="551" spans="2:5" x14ac:dyDescent="0.25">
      <c r="B551" s="232">
        <v>44144</v>
      </c>
      <c r="C551" s="229" t="s">
        <v>411</v>
      </c>
      <c r="D551" s="233">
        <v>16951.580000000002</v>
      </c>
      <c r="E551" s="235">
        <v>1</v>
      </c>
    </row>
    <row r="552" spans="2:5" x14ac:dyDescent="0.25">
      <c r="B552" s="232">
        <v>44145</v>
      </c>
      <c r="C552" s="229" t="s">
        <v>412</v>
      </c>
      <c r="D552" s="233">
        <v>16560.63</v>
      </c>
      <c r="E552" s="235">
        <v>1</v>
      </c>
    </row>
    <row r="553" spans="2:5" x14ac:dyDescent="0.25">
      <c r="B553" s="232">
        <v>44145</v>
      </c>
      <c r="C553" s="229" t="s">
        <v>412</v>
      </c>
      <c r="D553" s="233">
        <v>5781.2</v>
      </c>
      <c r="E553" s="235">
        <v>1</v>
      </c>
    </row>
    <row r="554" spans="2:5" x14ac:dyDescent="0.25">
      <c r="B554" s="232">
        <v>44145</v>
      </c>
      <c r="C554" s="229" t="s">
        <v>412</v>
      </c>
      <c r="D554" s="233">
        <v>51708.92</v>
      </c>
      <c r="E554" s="235">
        <v>1</v>
      </c>
    </row>
    <row r="555" spans="2:5" x14ac:dyDescent="0.25">
      <c r="B555" s="232">
        <v>44145</v>
      </c>
      <c r="C555" s="229" t="s">
        <v>412</v>
      </c>
      <c r="D555" s="233">
        <v>10939.37</v>
      </c>
      <c r="E555" s="235">
        <v>1</v>
      </c>
    </row>
    <row r="556" spans="2:5" x14ac:dyDescent="0.25">
      <c r="B556" s="232">
        <v>44146</v>
      </c>
      <c r="C556" s="229" t="s">
        <v>413</v>
      </c>
      <c r="D556" s="233">
        <v>4423.8599999999997</v>
      </c>
      <c r="E556" s="235">
        <v>1</v>
      </c>
    </row>
    <row r="557" spans="2:5" x14ac:dyDescent="0.25">
      <c r="B557" s="232">
        <v>44146</v>
      </c>
      <c r="C557" s="229" t="s">
        <v>413</v>
      </c>
      <c r="D557" s="233">
        <v>9293.7999999999993</v>
      </c>
      <c r="E557" s="235">
        <v>1</v>
      </c>
    </row>
    <row r="558" spans="2:5" x14ac:dyDescent="0.25">
      <c r="B558" s="232">
        <v>44146</v>
      </c>
      <c r="C558" s="229" t="s">
        <v>414</v>
      </c>
      <c r="D558" s="233">
        <v>2617.63</v>
      </c>
      <c r="E558" s="235">
        <v>1</v>
      </c>
    </row>
    <row r="559" spans="2:5" x14ac:dyDescent="0.25">
      <c r="B559" s="232">
        <v>44146</v>
      </c>
      <c r="C559" s="229" t="s">
        <v>414</v>
      </c>
      <c r="D559" s="233">
        <v>3119.89</v>
      </c>
      <c r="E559" s="235">
        <v>1</v>
      </c>
    </row>
    <row r="560" spans="2:5" x14ac:dyDescent="0.25">
      <c r="B560" s="232">
        <v>44146</v>
      </c>
      <c r="C560" s="229" t="s">
        <v>415</v>
      </c>
      <c r="D560" s="233">
        <v>1384.66</v>
      </c>
      <c r="E560" s="235">
        <v>1</v>
      </c>
    </row>
    <row r="561" spans="2:5" x14ac:dyDescent="0.25">
      <c r="B561" s="232">
        <v>44146</v>
      </c>
      <c r="C561" s="229" t="s">
        <v>416</v>
      </c>
      <c r="D561" s="233">
        <v>6709.89</v>
      </c>
      <c r="E561" s="235">
        <v>1</v>
      </c>
    </row>
    <row r="562" spans="2:5" x14ac:dyDescent="0.25">
      <c r="B562" s="232">
        <v>44146</v>
      </c>
      <c r="C562" s="229" t="s">
        <v>417</v>
      </c>
      <c r="D562" s="233">
        <v>1473.31</v>
      </c>
      <c r="E562" s="235">
        <v>1</v>
      </c>
    </row>
    <row r="563" spans="2:5" x14ac:dyDescent="0.25">
      <c r="B563" s="232">
        <v>44147</v>
      </c>
      <c r="C563" s="229" t="s">
        <v>418</v>
      </c>
      <c r="D563" s="233">
        <v>39852.699999999997</v>
      </c>
      <c r="E563" s="235">
        <v>1</v>
      </c>
    </row>
    <row r="564" spans="2:5" x14ac:dyDescent="0.25">
      <c r="B564" s="232">
        <v>44147</v>
      </c>
      <c r="C564" s="229" t="s">
        <v>419</v>
      </c>
      <c r="D564" s="233">
        <v>66245.56</v>
      </c>
      <c r="E564" s="235">
        <v>1</v>
      </c>
    </row>
    <row r="565" spans="2:5" x14ac:dyDescent="0.25">
      <c r="B565" s="232">
        <v>44147</v>
      </c>
      <c r="C565" s="229" t="s">
        <v>420</v>
      </c>
      <c r="D565" s="233">
        <v>2868.07</v>
      </c>
      <c r="E565" s="235">
        <v>1</v>
      </c>
    </row>
    <row r="566" spans="2:5" x14ac:dyDescent="0.25">
      <c r="B566" s="232">
        <v>44148</v>
      </c>
      <c r="C566" s="229" t="s">
        <v>421</v>
      </c>
      <c r="D566" s="233">
        <v>19692.169999999998</v>
      </c>
      <c r="E566" s="235">
        <v>1</v>
      </c>
    </row>
    <row r="567" spans="2:5" x14ac:dyDescent="0.25">
      <c r="B567" s="232">
        <v>44148</v>
      </c>
      <c r="C567" s="229" t="s">
        <v>421</v>
      </c>
      <c r="D567" s="233">
        <v>8514.17</v>
      </c>
      <c r="E567" s="235">
        <v>1</v>
      </c>
    </row>
    <row r="568" spans="2:5" x14ac:dyDescent="0.25">
      <c r="B568" s="232">
        <v>44148</v>
      </c>
      <c r="C568" s="229" t="s">
        <v>421</v>
      </c>
      <c r="D568" s="233">
        <v>19692.169999999998</v>
      </c>
      <c r="E568" s="235">
        <v>1</v>
      </c>
    </row>
    <row r="569" spans="2:5" x14ac:dyDescent="0.25">
      <c r="B569" s="232">
        <v>44148</v>
      </c>
      <c r="C569" s="229" t="s">
        <v>421</v>
      </c>
      <c r="D569" s="233">
        <v>8514.17</v>
      </c>
      <c r="E569" s="235">
        <v>1</v>
      </c>
    </row>
    <row r="570" spans="2:5" x14ac:dyDescent="0.25">
      <c r="B570" s="232">
        <v>44148</v>
      </c>
      <c r="C570" s="229" t="s">
        <v>421</v>
      </c>
      <c r="D570" s="233">
        <v>15667</v>
      </c>
      <c r="E570" s="235">
        <v>1</v>
      </c>
    </row>
    <row r="571" spans="2:5" x14ac:dyDescent="0.25">
      <c r="B571" s="232">
        <v>44148</v>
      </c>
      <c r="C571" s="229" t="s">
        <v>421</v>
      </c>
      <c r="D571" s="233">
        <v>6696.2</v>
      </c>
      <c r="E571" s="235">
        <v>1</v>
      </c>
    </row>
    <row r="572" spans="2:5" x14ac:dyDescent="0.25">
      <c r="B572" s="232">
        <v>44148</v>
      </c>
      <c r="C572" s="229" t="s">
        <v>422</v>
      </c>
      <c r="D572" s="233">
        <v>15833.07</v>
      </c>
      <c r="E572" s="235">
        <v>1</v>
      </c>
    </row>
    <row r="573" spans="2:5" x14ac:dyDescent="0.25">
      <c r="B573" s="232">
        <v>44148</v>
      </c>
      <c r="C573" s="229" t="s">
        <v>422</v>
      </c>
      <c r="D573" s="233">
        <v>6773.21</v>
      </c>
      <c r="E573" s="235">
        <v>1</v>
      </c>
    </row>
    <row r="574" spans="2:5" x14ac:dyDescent="0.25">
      <c r="B574" s="232">
        <v>44148</v>
      </c>
      <c r="C574" s="229" t="s">
        <v>422</v>
      </c>
      <c r="D574" s="233">
        <v>15942.74</v>
      </c>
      <c r="E574" s="235">
        <v>1</v>
      </c>
    </row>
    <row r="575" spans="2:5" x14ac:dyDescent="0.25">
      <c r="B575" s="232">
        <v>44148</v>
      </c>
      <c r="C575" s="229" t="s">
        <v>422</v>
      </c>
      <c r="D575" s="233">
        <v>6820.08</v>
      </c>
      <c r="E575" s="235">
        <v>1</v>
      </c>
    </row>
    <row r="576" spans="2:5" x14ac:dyDescent="0.25">
      <c r="B576" s="232">
        <v>44148</v>
      </c>
      <c r="C576" s="229" t="s">
        <v>422</v>
      </c>
      <c r="D576" s="233">
        <v>10910.47</v>
      </c>
      <c r="E576" s="235">
        <v>1</v>
      </c>
    </row>
    <row r="577" spans="2:5" x14ac:dyDescent="0.25">
      <c r="B577" s="232">
        <v>44148</v>
      </c>
      <c r="C577" s="229" t="s">
        <v>422</v>
      </c>
      <c r="D577" s="233">
        <v>5056.1400000000003</v>
      </c>
      <c r="E577" s="235">
        <v>1</v>
      </c>
    </row>
    <row r="578" spans="2:5" x14ac:dyDescent="0.25">
      <c r="B578" s="232">
        <v>44148</v>
      </c>
      <c r="C578" s="229" t="s">
        <v>422</v>
      </c>
      <c r="D578" s="233">
        <v>9096.26</v>
      </c>
      <c r="E578" s="235">
        <v>1</v>
      </c>
    </row>
    <row r="579" spans="2:5" x14ac:dyDescent="0.25">
      <c r="B579" s="232">
        <v>44148</v>
      </c>
      <c r="C579" s="229" t="s">
        <v>422</v>
      </c>
      <c r="D579" s="233">
        <v>4038.88</v>
      </c>
      <c r="E579" s="235">
        <v>1</v>
      </c>
    </row>
    <row r="580" spans="2:5" x14ac:dyDescent="0.25">
      <c r="B580" s="232">
        <v>44148</v>
      </c>
      <c r="C580" s="229" t="s">
        <v>422</v>
      </c>
      <c r="D580" s="233">
        <v>11035.93</v>
      </c>
      <c r="E580" s="235">
        <v>1</v>
      </c>
    </row>
    <row r="581" spans="2:5" x14ac:dyDescent="0.25">
      <c r="B581" s="232">
        <v>44148</v>
      </c>
      <c r="C581" s="229" t="s">
        <v>422</v>
      </c>
      <c r="D581" s="233">
        <v>5082.5600000000004</v>
      </c>
      <c r="E581" s="235">
        <v>1</v>
      </c>
    </row>
    <row r="582" spans="2:5" x14ac:dyDescent="0.25">
      <c r="B582" s="232">
        <v>44148</v>
      </c>
      <c r="C582" s="229" t="s">
        <v>422</v>
      </c>
      <c r="D582" s="233">
        <v>4108.88</v>
      </c>
      <c r="E582" s="235">
        <v>1</v>
      </c>
    </row>
    <row r="583" spans="2:5" x14ac:dyDescent="0.25">
      <c r="B583" s="232">
        <v>44148</v>
      </c>
      <c r="C583" s="229" t="s">
        <v>422</v>
      </c>
      <c r="D583" s="233">
        <v>9168.33</v>
      </c>
      <c r="E583" s="235">
        <v>1</v>
      </c>
    </row>
    <row r="584" spans="2:5" x14ac:dyDescent="0.25">
      <c r="B584" s="232">
        <v>44148</v>
      </c>
      <c r="C584" s="229" t="s">
        <v>422</v>
      </c>
      <c r="D584" s="233">
        <v>9115.06</v>
      </c>
      <c r="E584" s="235">
        <v>1</v>
      </c>
    </row>
    <row r="585" spans="2:5" x14ac:dyDescent="0.25">
      <c r="B585" s="232">
        <v>44148</v>
      </c>
      <c r="C585" s="229" t="s">
        <v>422</v>
      </c>
      <c r="D585" s="233">
        <v>3910.58</v>
      </c>
      <c r="E585" s="235">
        <v>1</v>
      </c>
    </row>
    <row r="586" spans="2:5" x14ac:dyDescent="0.25">
      <c r="B586" s="232">
        <v>44148</v>
      </c>
      <c r="C586" s="229" t="s">
        <v>423</v>
      </c>
      <c r="D586" s="233">
        <v>1857.51</v>
      </c>
      <c r="E586" s="235">
        <v>1</v>
      </c>
    </row>
    <row r="587" spans="2:5" x14ac:dyDescent="0.25">
      <c r="B587" s="232">
        <v>44148</v>
      </c>
      <c r="C587" s="229" t="s">
        <v>423</v>
      </c>
      <c r="D587" s="233">
        <v>2553.67</v>
      </c>
      <c r="E587" s="235">
        <v>1</v>
      </c>
    </row>
    <row r="588" spans="2:5" x14ac:dyDescent="0.25">
      <c r="B588" s="232">
        <v>44150</v>
      </c>
      <c r="C588" s="229" t="s">
        <v>424</v>
      </c>
      <c r="D588" s="233">
        <v>4358.13</v>
      </c>
      <c r="E588" s="235">
        <v>1</v>
      </c>
    </row>
    <row r="589" spans="2:5" x14ac:dyDescent="0.25">
      <c r="B589" s="232">
        <v>44150</v>
      </c>
      <c r="C589" s="229" t="s">
        <v>424</v>
      </c>
      <c r="D589" s="233">
        <v>1277</v>
      </c>
      <c r="E589" s="235">
        <v>1</v>
      </c>
    </row>
    <row r="590" spans="2:5" x14ac:dyDescent="0.25">
      <c r="B590" s="232">
        <v>44150</v>
      </c>
      <c r="C590" s="229" t="s">
        <v>425</v>
      </c>
      <c r="D590" s="233">
        <v>2985.38</v>
      </c>
      <c r="E590" s="235">
        <v>1</v>
      </c>
    </row>
    <row r="591" spans="2:5" x14ac:dyDescent="0.25">
      <c r="B591" s="232">
        <v>44150</v>
      </c>
      <c r="C591" s="229" t="s">
        <v>425</v>
      </c>
      <c r="D591" s="233">
        <v>4821.8900000000003</v>
      </c>
      <c r="E591" s="235">
        <v>1</v>
      </c>
    </row>
    <row r="592" spans="2:5" x14ac:dyDescent="0.25">
      <c r="B592" s="232">
        <v>44150</v>
      </c>
      <c r="C592" s="229" t="s">
        <v>425</v>
      </c>
      <c r="D592" s="233">
        <v>2230.65</v>
      </c>
      <c r="E592" s="235">
        <v>1</v>
      </c>
    </row>
    <row r="593" spans="2:5" x14ac:dyDescent="0.25">
      <c r="B593" s="232">
        <v>44150</v>
      </c>
      <c r="C593" s="229" t="s">
        <v>425</v>
      </c>
      <c r="D593" s="233">
        <v>1293.48</v>
      </c>
      <c r="E593" s="235">
        <v>1</v>
      </c>
    </row>
    <row r="594" spans="2:5" x14ac:dyDescent="0.25">
      <c r="B594" s="232">
        <v>44152</v>
      </c>
      <c r="C594" s="229" t="s">
        <v>426</v>
      </c>
      <c r="D594" s="233">
        <v>27644.91</v>
      </c>
      <c r="E594" s="235">
        <v>1</v>
      </c>
    </row>
    <row r="595" spans="2:5" x14ac:dyDescent="0.25">
      <c r="B595" s="232">
        <v>44152</v>
      </c>
      <c r="C595" s="229" t="s">
        <v>426</v>
      </c>
      <c r="D595" s="233">
        <v>8023.14</v>
      </c>
      <c r="E595" s="235">
        <v>1</v>
      </c>
    </row>
    <row r="596" spans="2:5" x14ac:dyDescent="0.25">
      <c r="B596" s="232">
        <v>44152</v>
      </c>
      <c r="C596" s="229" t="s">
        <v>426</v>
      </c>
      <c r="D596" s="233">
        <v>83491.23</v>
      </c>
      <c r="E596" s="235">
        <v>1</v>
      </c>
    </row>
    <row r="597" spans="2:5" x14ac:dyDescent="0.25">
      <c r="B597" s="232">
        <v>44152</v>
      </c>
      <c r="C597" s="229" t="s">
        <v>426</v>
      </c>
      <c r="D597" s="233">
        <v>16934.39</v>
      </c>
      <c r="E597" s="235">
        <v>1</v>
      </c>
    </row>
    <row r="598" spans="2:5" x14ac:dyDescent="0.25">
      <c r="B598" s="232">
        <v>44153</v>
      </c>
      <c r="C598" s="229" t="s">
        <v>427</v>
      </c>
      <c r="D598" s="233">
        <v>1364.06</v>
      </c>
      <c r="E598" s="235">
        <v>1</v>
      </c>
    </row>
    <row r="599" spans="2:5" x14ac:dyDescent="0.25">
      <c r="B599" s="232">
        <v>44153</v>
      </c>
      <c r="C599" s="229" t="s">
        <v>427</v>
      </c>
      <c r="D599" s="233">
        <v>41476.660000000003</v>
      </c>
      <c r="E599" s="235">
        <v>1</v>
      </c>
    </row>
    <row r="600" spans="2:5" x14ac:dyDescent="0.25">
      <c r="B600" s="232">
        <v>44153</v>
      </c>
      <c r="C600" s="229" t="s">
        <v>427</v>
      </c>
      <c r="D600" s="233">
        <v>24738.41</v>
      </c>
      <c r="E600" s="235">
        <v>1</v>
      </c>
    </row>
    <row r="601" spans="2:5" x14ac:dyDescent="0.25">
      <c r="B601" s="232">
        <v>44153</v>
      </c>
      <c r="C601" s="229" t="s">
        <v>427</v>
      </c>
      <c r="D601" s="233">
        <v>18538.77</v>
      </c>
      <c r="E601" s="235">
        <v>1</v>
      </c>
    </row>
    <row r="602" spans="2:5" x14ac:dyDescent="0.25">
      <c r="B602" s="232">
        <v>44153</v>
      </c>
      <c r="C602" s="229" t="s">
        <v>428</v>
      </c>
      <c r="D602" s="233">
        <v>1364.06</v>
      </c>
      <c r="E602" s="235">
        <v>1</v>
      </c>
    </row>
    <row r="603" spans="2:5" x14ac:dyDescent="0.25">
      <c r="B603" s="232">
        <v>44153</v>
      </c>
      <c r="C603" s="229" t="s">
        <v>428</v>
      </c>
      <c r="D603" s="233">
        <v>5668.87</v>
      </c>
      <c r="E603" s="235">
        <v>1</v>
      </c>
    </row>
    <row r="604" spans="2:5" x14ac:dyDescent="0.25">
      <c r="B604" s="232">
        <v>44153</v>
      </c>
      <c r="C604" s="229" t="s">
        <v>428</v>
      </c>
      <c r="D604" s="233">
        <v>1409.22</v>
      </c>
      <c r="E604" s="235">
        <v>1</v>
      </c>
    </row>
    <row r="605" spans="2:5" x14ac:dyDescent="0.25">
      <c r="B605" s="232">
        <v>44153</v>
      </c>
      <c r="C605" s="229" t="s">
        <v>429</v>
      </c>
      <c r="D605" s="233">
        <v>5120.17</v>
      </c>
      <c r="E605" s="235">
        <v>1</v>
      </c>
    </row>
    <row r="606" spans="2:5" x14ac:dyDescent="0.25">
      <c r="B606" s="232">
        <v>44153</v>
      </c>
      <c r="C606" s="229" t="s">
        <v>429</v>
      </c>
      <c r="D606" s="233">
        <v>3156.65</v>
      </c>
      <c r="E606" s="235">
        <v>1</v>
      </c>
    </row>
    <row r="607" spans="2:5" x14ac:dyDescent="0.25">
      <c r="B607" s="232">
        <v>44153</v>
      </c>
      <c r="C607" s="229" t="s">
        <v>430</v>
      </c>
      <c r="D607" s="233">
        <v>3876.8</v>
      </c>
      <c r="E607" s="235">
        <v>1</v>
      </c>
    </row>
    <row r="608" spans="2:5" x14ac:dyDescent="0.25">
      <c r="B608" s="232">
        <v>44153</v>
      </c>
      <c r="C608" s="229" t="s">
        <v>430</v>
      </c>
      <c r="D608" s="233">
        <v>1576.62</v>
      </c>
      <c r="E608" s="235">
        <v>1</v>
      </c>
    </row>
    <row r="609" spans="2:5" x14ac:dyDescent="0.25">
      <c r="B609" s="232">
        <v>44153</v>
      </c>
      <c r="C609" s="229" t="s">
        <v>430</v>
      </c>
      <c r="D609" s="233">
        <v>2399.0300000000002</v>
      </c>
      <c r="E609" s="235">
        <v>1</v>
      </c>
    </row>
    <row r="610" spans="2:5" x14ac:dyDescent="0.25">
      <c r="B610" s="232">
        <v>44153</v>
      </c>
      <c r="C610" s="229" t="s">
        <v>430</v>
      </c>
      <c r="D610" s="233">
        <v>4712.1499999999996</v>
      </c>
      <c r="E610" s="235">
        <v>1</v>
      </c>
    </row>
    <row r="611" spans="2:5" x14ac:dyDescent="0.25">
      <c r="B611" s="232">
        <v>44153</v>
      </c>
      <c r="C611" s="229" t="s">
        <v>430</v>
      </c>
      <c r="D611" s="233">
        <v>4967.2700000000004</v>
      </c>
      <c r="E611" s="235">
        <v>1</v>
      </c>
    </row>
    <row r="612" spans="2:5" x14ac:dyDescent="0.25">
      <c r="B612" s="232">
        <v>44153</v>
      </c>
      <c r="C612" s="229" t="s">
        <v>430</v>
      </c>
      <c r="D612" s="233">
        <v>1898.91</v>
      </c>
      <c r="E612" s="235">
        <v>1</v>
      </c>
    </row>
    <row r="613" spans="2:5" x14ac:dyDescent="0.25">
      <c r="B613" s="232">
        <v>44154</v>
      </c>
      <c r="C613" s="229" t="s">
        <v>431</v>
      </c>
      <c r="D613" s="233">
        <v>1817.78</v>
      </c>
      <c r="E613" s="235">
        <v>1</v>
      </c>
    </row>
    <row r="614" spans="2:5" x14ac:dyDescent="0.25">
      <c r="B614" s="232">
        <v>44154</v>
      </c>
      <c r="C614" s="229" t="s">
        <v>432</v>
      </c>
      <c r="D614" s="233">
        <v>2824.87</v>
      </c>
      <c r="E614" s="235">
        <v>1</v>
      </c>
    </row>
    <row r="615" spans="2:5" x14ac:dyDescent="0.25">
      <c r="B615" s="232">
        <v>44154</v>
      </c>
      <c r="C615" s="229" t="s">
        <v>433</v>
      </c>
      <c r="D615" s="233">
        <v>1649.32</v>
      </c>
      <c r="E615" s="235">
        <v>1</v>
      </c>
    </row>
    <row r="616" spans="2:5" x14ac:dyDescent="0.25">
      <c r="B616" s="232">
        <v>44154</v>
      </c>
      <c r="C616" s="229" t="s">
        <v>433</v>
      </c>
      <c r="D616" s="233">
        <v>3510.3</v>
      </c>
      <c r="E616" s="235">
        <v>1</v>
      </c>
    </row>
    <row r="617" spans="2:5" x14ac:dyDescent="0.25">
      <c r="B617" s="232">
        <v>44154</v>
      </c>
      <c r="C617" s="229" t="s">
        <v>433</v>
      </c>
      <c r="D617" s="233">
        <v>1236.6600000000001</v>
      </c>
      <c r="E617" s="235">
        <v>1</v>
      </c>
    </row>
    <row r="618" spans="2:5" x14ac:dyDescent="0.25">
      <c r="B618" s="232">
        <v>44154</v>
      </c>
      <c r="C618" s="229" t="s">
        <v>433</v>
      </c>
      <c r="D618" s="233">
        <v>2876.51</v>
      </c>
      <c r="E618" s="235">
        <v>1</v>
      </c>
    </row>
    <row r="619" spans="2:5" x14ac:dyDescent="0.25">
      <c r="B619" s="232">
        <v>44154</v>
      </c>
      <c r="C619" s="229" t="s">
        <v>433</v>
      </c>
      <c r="D619" s="233">
        <v>2574.4699999999998</v>
      </c>
      <c r="E619" s="235">
        <v>1</v>
      </c>
    </row>
    <row r="620" spans="2:5" x14ac:dyDescent="0.25">
      <c r="B620" s="232">
        <v>44154</v>
      </c>
      <c r="C620" s="229" t="s">
        <v>433</v>
      </c>
      <c r="D620" s="233">
        <v>3330.55</v>
      </c>
      <c r="E620" s="235">
        <v>1</v>
      </c>
    </row>
    <row r="621" spans="2:5" x14ac:dyDescent="0.25">
      <c r="B621" s="232">
        <v>44154</v>
      </c>
      <c r="C621" s="229" t="s">
        <v>434</v>
      </c>
      <c r="D621" s="233">
        <v>6438.58</v>
      </c>
      <c r="E621" s="235">
        <v>1</v>
      </c>
    </row>
    <row r="622" spans="2:5" x14ac:dyDescent="0.25">
      <c r="B622" s="232">
        <v>44154</v>
      </c>
      <c r="C622" s="229" t="s">
        <v>434</v>
      </c>
      <c r="D622" s="233">
        <v>3481.82</v>
      </c>
      <c r="E622" s="235">
        <v>1</v>
      </c>
    </row>
    <row r="623" spans="2:5" x14ac:dyDescent="0.25">
      <c r="B623" s="232">
        <v>44154</v>
      </c>
      <c r="C623" s="229" t="s">
        <v>434</v>
      </c>
      <c r="D623" s="233">
        <v>8151.77</v>
      </c>
      <c r="E623" s="235">
        <v>1</v>
      </c>
    </row>
    <row r="624" spans="2:5" x14ac:dyDescent="0.25">
      <c r="B624" s="232">
        <v>44154</v>
      </c>
      <c r="C624" s="229" t="s">
        <v>435</v>
      </c>
      <c r="D624" s="233">
        <v>1192.95</v>
      </c>
      <c r="E624" s="235">
        <v>1</v>
      </c>
    </row>
    <row r="625" spans="2:5" x14ac:dyDescent="0.25">
      <c r="B625" s="232">
        <v>44154</v>
      </c>
      <c r="C625" s="229" t="s">
        <v>435</v>
      </c>
      <c r="D625" s="233">
        <v>1274.1500000000001</v>
      </c>
      <c r="E625" s="235">
        <v>1</v>
      </c>
    </row>
    <row r="626" spans="2:5" x14ac:dyDescent="0.25">
      <c r="B626" s="232">
        <v>44154</v>
      </c>
      <c r="C626" s="229" t="s">
        <v>435</v>
      </c>
      <c r="D626" s="233">
        <v>2870.01</v>
      </c>
      <c r="E626" s="235">
        <v>1</v>
      </c>
    </row>
    <row r="627" spans="2:5" x14ac:dyDescent="0.25">
      <c r="B627" s="232">
        <v>44154</v>
      </c>
      <c r="C627" s="229" t="s">
        <v>436</v>
      </c>
      <c r="D627" s="233">
        <v>24761.29</v>
      </c>
      <c r="E627" s="235">
        <v>1</v>
      </c>
    </row>
    <row r="628" spans="2:5" x14ac:dyDescent="0.25">
      <c r="B628" s="232">
        <v>44154</v>
      </c>
      <c r="C628" s="229" t="s">
        <v>437</v>
      </c>
      <c r="D628" s="233">
        <v>5212.6899999999996</v>
      </c>
      <c r="E628" s="235">
        <v>1</v>
      </c>
    </row>
    <row r="629" spans="2:5" x14ac:dyDescent="0.25">
      <c r="B629" s="232">
        <v>44154</v>
      </c>
      <c r="C629" s="229" t="s">
        <v>437</v>
      </c>
      <c r="D629" s="233">
        <v>1188.67</v>
      </c>
      <c r="E629" s="235">
        <v>1</v>
      </c>
    </row>
    <row r="630" spans="2:5" x14ac:dyDescent="0.25">
      <c r="B630" s="232">
        <v>44154</v>
      </c>
      <c r="C630" s="229" t="s">
        <v>437</v>
      </c>
      <c r="D630" s="233">
        <v>5887.68</v>
      </c>
      <c r="E630" s="235">
        <v>1</v>
      </c>
    </row>
    <row r="631" spans="2:5" x14ac:dyDescent="0.25">
      <c r="B631" s="232">
        <v>44154</v>
      </c>
      <c r="C631" s="229" t="s">
        <v>437</v>
      </c>
      <c r="D631" s="233">
        <v>5557.6</v>
      </c>
      <c r="E631" s="235">
        <v>1</v>
      </c>
    </row>
    <row r="632" spans="2:5" x14ac:dyDescent="0.25">
      <c r="B632" s="232">
        <v>44154</v>
      </c>
      <c r="C632" s="229" t="s">
        <v>438</v>
      </c>
      <c r="D632" s="233">
        <v>6460.88</v>
      </c>
      <c r="E632" s="235">
        <v>1</v>
      </c>
    </row>
    <row r="633" spans="2:5" x14ac:dyDescent="0.25">
      <c r="B633" s="232">
        <v>44154</v>
      </c>
      <c r="C633" s="229" t="s">
        <v>439</v>
      </c>
      <c r="D633" s="233">
        <v>8546.34</v>
      </c>
      <c r="E633" s="235">
        <v>1</v>
      </c>
    </row>
    <row r="634" spans="2:5" x14ac:dyDescent="0.25">
      <c r="B634" s="232">
        <v>44154</v>
      </c>
      <c r="C634" s="229" t="s">
        <v>439</v>
      </c>
      <c r="D634" s="233">
        <v>5688.11</v>
      </c>
      <c r="E634" s="235">
        <v>1</v>
      </c>
    </row>
    <row r="635" spans="2:5" x14ac:dyDescent="0.25">
      <c r="B635" s="232">
        <v>44154</v>
      </c>
      <c r="C635" s="229" t="s">
        <v>440</v>
      </c>
      <c r="D635" s="233">
        <v>6350.98</v>
      </c>
      <c r="E635" s="235">
        <v>1</v>
      </c>
    </row>
    <row r="636" spans="2:5" x14ac:dyDescent="0.25">
      <c r="B636" s="232">
        <v>44154</v>
      </c>
      <c r="C636" s="229" t="s">
        <v>441</v>
      </c>
      <c r="D636" s="233">
        <v>354.13</v>
      </c>
      <c r="E636" s="235">
        <v>1</v>
      </c>
    </row>
    <row r="637" spans="2:5" x14ac:dyDescent="0.25">
      <c r="B637" s="232">
        <v>44154</v>
      </c>
      <c r="C637" s="229" t="s">
        <v>441</v>
      </c>
      <c r="D637" s="233">
        <v>1641.17</v>
      </c>
      <c r="E637" s="235">
        <v>1</v>
      </c>
    </row>
    <row r="638" spans="2:5" x14ac:dyDescent="0.25">
      <c r="B638" s="232">
        <v>44154</v>
      </c>
      <c r="C638" s="229" t="s">
        <v>442</v>
      </c>
      <c r="D638" s="233">
        <v>1743.92</v>
      </c>
      <c r="E638" s="235">
        <v>1</v>
      </c>
    </row>
    <row r="639" spans="2:5" x14ac:dyDescent="0.25">
      <c r="B639" s="232">
        <v>44154</v>
      </c>
      <c r="C639" s="229" t="s">
        <v>442</v>
      </c>
      <c r="D639" s="233">
        <v>15689.78</v>
      </c>
      <c r="E639" s="235">
        <v>1</v>
      </c>
    </row>
    <row r="640" spans="2:5" x14ac:dyDescent="0.25">
      <c r="B640" s="232">
        <v>44154</v>
      </c>
      <c r="C640" s="229" t="s">
        <v>442</v>
      </c>
      <c r="D640" s="233">
        <v>21744.959999999999</v>
      </c>
      <c r="E640" s="235">
        <v>1</v>
      </c>
    </row>
    <row r="641" spans="2:5" x14ac:dyDescent="0.25">
      <c r="B641" s="232">
        <v>44154</v>
      </c>
      <c r="C641" s="229" t="s">
        <v>442</v>
      </c>
      <c r="D641" s="233">
        <v>27583.58</v>
      </c>
      <c r="E641" s="235">
        <v>1</v>
      </c>
    </row>
    <row r="642" spans="2:5" x14ac:dyDescent="0.25">
      <c r="B642" s="232">
        <v>44154</v>
      </c>
      <c r="C642" s="229" t="s">
        <v>443</v>
      </c>
      <c r="D642" s="233">
        <v>10094.98</v>
      </c>
      <c r="E642" s="235">
        <v>1</v>
      </c>
    </row>
    <row r="643" spans="2:5" x14ac:dyDescent="0.25">
      <c r="B643" s="232">
        <v>44154</v>
      </c>
      <c r="C643" s="229" t="s">
        <v>444</v>
      </c>
      <c r="D643" s="233">
        <v>8447.4</v>
      </c>
      <c r="E643" s="235">
        <v>1</v>
      </c>
    </row>
    <row r="644" spans="2:5" x14ac:dyDescent="0.25">
      <c r="B644" s="232">
        <v>44154</v>
      </c>
      <c r="C644" s="229" t="s">
        <v>444</v>
      </c>
      <c r="D644" s="233">
        <v>8519.6200000000008</v>
      </c>
      <c r="E644" s="235">
        <v>1</v>
      </c>
    </row>
    <row r="645" spans="2:5" x14ac:dyDescent="0.25">
      <c r="B645" s="232">
        <v>44154</v>
      </c>
      <c r="C645" s="229" t="s">
        <v>445</v>
      </c>
      <c r="D645" s="233">
        <v>21601.32</v>
      </c>
      <c r="E645" s="235">
        <v>1</v>
      </c>
    </row>
    <row r="646" spans="2:5" x14ac:dyDescent="0.25">
      <c r="B646" s="232">
        <v>44154</v>
      </c>
      <c r="C646" s="229" t="s">
        <v>445</v>
      </c>
      <c r="D646" s="233">
        <v>566.04</v>
      </c>
      <c r="E646" s="235">
        <v>1</v>
      </c>
    </row>
    <row r="647" spans="2:5" x14ac:dyDescent="0.25">
      <c r="B647" s="232">
        <v>44154</v>
      </c>
      <c r="C647" s="229" t="s">
        <v>445</v>
      </c>
      <c r="D647" s="233">
        <v>513.38</v>
      </c>
      <c r="E647" s="235">
        <v>1</v>
      </c>
    </row>
    <row r="648" spans="2:5" x14ac:dyDescent="0.25">
      <c r="B648" s="232">
        <v>44155</v>
      </c>
      <c r="C648" s="229" t="s">
        <v>446</v>
      </c>
      <c r="D648" s="233">
        <v>1428.9</v>
      </c>
      <c r="E648" s="235">
        <v>1</v>
      </c>
    </row>
    <row r="649" spans="2:5" x14ac:dyDescent="0.25">
      <c r="B649" s="232">
        <v>44155</v>
      </c>
      <c r="C649" s="229" t="s">
        <v>446</v>
      </c>
      <c r="D649" s="233">
        <v>1130.02</v>
      </c>
      <c r="E649" s="235">
        <v>1</v>
      </c>
    </row>
    <row r="650" spans="2:5" x14ac:dyDescent="0.25">
      <c r="B650" s="232">
        <v>44155</v>
      </c>
      <c r="C650" s="229" t="s">
        <v>447</v>
      </c>
      <c r="D650" s="233">
        <v>5399.76</v>
      </c>
      <c r="E650" s="235">
        <v>1</v>
      </c>
    </row>
    <row r="651" spans="2:5" x14ac:dyDescent="0.25">
      <c r="B651" s="232">
        <v>44155</v>
      </c>
      <c r="C651" s="229" t="s">
        <v>447</v>
      </c>
      <c r="D651" s="233">
        <v>4249.38</v>
      </c>
      <c r="E651" s="235">
        <v>1</v>
      </c>
    </row>
    <row r="652" spans="2:5" x14ac:dyDescent="0.25">
      <c r="B652" s="232">
        <v>44155</v>
      </c>
      <c r="C652" s="229" t="s">
        <v>447</v>
      </c>
      <c r="D652" s="233">
        <v>3984.43</v>
      </c>
      <c r="E652" s="235">
        <v>1</v>
      </c>
    </row>
    <row r="653" spans="2:5" x14ac:dyDescent="0.25">
      <c r="B653" s="232">
        <v>44155</v>
      </c>
      <c r="C653" s="229" t="s">
        <v>447</v>
      </c>
      <c r="D653" s="233">
        <v>2397.31</v>
      </c>
      <c r="E653" s="235">
        <v>1</v>
      </c>
    </row>
    <row r="654" spans="2:5" x14ac:dyDescent="0.25">
      <c r="B654" s="232">
        <v>44155</v>
      </c>
      <c r="C654" s="229" t="s">
        <v>448</v>
      </c>
      <c r="D654" s="233">
        <v>11256.85</v>
      </c>
      <c r="E654" s="235">
        <v>1</v>
      </c>
    </row>
    <row r="655" spans="2:5" x14ac:dyDescent="0.25">
      <c r="B655" s="232">
        <v>44155</v>
      </c>
      <c r="C655" s="229" t="s">
        <v>448</v>
      </c>
      <c r="D655" s="233">
        <v>4855.8999999999996</v>
      </c>
      <c r="E655" s="235">
        <v>1</v>
      </c>
    </row>
    <row r="656" spans="2:5" x14ac:dyDescent="0.25">
      <c r="B656" s="232">
        <v>44155</v>
      </c>
      <c r="C656" s="229" t="s">
        <v>448</v>
      </c>
      <c r="D656" s="233">
        <v>11488.82</v>
      </c>
      <c r="E656" s="235">
        <v>1</v>
      </c>
    </row>
    <row r="657" spans="2:5" x14ac:dyDescent="0.25">
      <c r="B657" s="232">
        <v>44156</v>
      </c>
      <c r="C657" s="229" t="s">
        <v>449</v>
      </c>
      <c r="D657" s="233">
        <v>5713.11</v>
      </c>
      <c r="E657" s="235">
        <v>1</v>
      </c>
    </row>
    <row r="658" spans="2:5" x14ac:dyDescent="0.25">
      <c r="B658" s="232">
        <v>44157</v>
      </c>
      <c r="C658" s="229" t="s">
        <v>450</v>
      </c>
      <c r="D658" s="233">
        <v>4227.62</v>
      </c>
      <c r="E658" s="235">
        <v>1</v>
      </c>
    </row>
    <row r="659" spans="2:5" x14ac:dyDescent="0.25">
      <c r="B659" s="232">
        <v>44157</v>
      </c>
      <c r="C659" s="229" t="s">
        <v>451</v>
      </c>
      <c r="D659" s="233">
        <v>2506.79</v>
      </c>
      <c r="E659" s="235">
        <v>1</v>
      </c>
    </row>
    <row r="660" spans="2:5" x14ac:dyDescent="0.25">
      <c r="B660" s="232">
        <v>44158</v>
      </c>
      <c r="C660" s="229" t="s">
        <v>452</v>
      </c>
      <c r="D660" s="233">
        <v>1072.8</v>
      </c>
      <c r="E660" s="235">
        <v>1</v>
      </c>
    </row>
    <row r="661" spans="2:5" x14ac:dyDescent="0.25">
      <c r="B661" s="232">
        <v>44160</v>
      </c>
      <c r="C661" s="229" t="s">
        <v>453</v>
      </c>
      <c r="D661" s="233">
        <v>8205.86</v>
      </c>
      <c r="E661" s="235">
        <v>1</v>
      </c>
    </row>
    <row r="662" spans="2:5" x14ac:dyDescent="0.25">
      <c r="B662" s="232">
        <v>44160</v>
      </c>
      <c r="C662" s="229" t="s">
        <v>454</v>
      </c>
      <c r="D662" s="233">
        <v>1299.81</v>
      </c>
      <c r="E662" s="235">
        <v>1</v>
      </c>
    </row>
    <row r="663" spans="2:5" x14ac:dyDescent="0.25">
      <c r="B663" s="232">
        <v>44160</v>
      </c>
      <c r="C663" s="229" t="s">
        <v>454</v>
      </c>
      <c r="D663" s="233">
        <v>2817.15</v>
      </c>
      <c r="E663" s="235">
        <v>1</v>
      </c>
    </row>
    <row r="664" spans="2:5" x14ac:dyDescent="0.25">
      <c r="B664" s="232">
        <v>44160</v>
      </c>
      <c r="C664" s="229" t="s">
        <v>455</v>
      </c>
      <c r="D664" s="233">
        <v>5132.04</v>
      </c>
      <c r="E664" s="235">
        <v>1</v>
      </c>
    </row>
    <row r="665" spans="2:5" x14ac:dyDescent="0.25">
      <c r="B665" s="232">
        <v>44160</v>
      </c>
      <c r="C665" s="229" t="s">
        <v>455</v>
      </c>
      <c r="D665" s="233">
        <v>3739.18</v>
      </c>
      <c r="E665" s="235">
        <v>1</v>
      </c>
    </row>
    <row r="666" spans="2:5" x14ac:dyDescent="0.25">
      <c r="B666" s="232">
        <v>44160</v>
      </c>
      <c r="C666" s="229" t="s">
        <v>456</v>
      </c>
      <c r="D666" s="233">
        <v>996.2</v>
      </c>
      <c r="E666" s="235">
        <v>1</v>
      </c>
    </row>
    <row r="667" spans="2:5" x14ac:dyDescent="0.25">
      <c r="B667" s="232">
        <v>44160</v>
      </c>
      <c r="C667" s="229" t="s">
        <v>457</v>
      </c>
      <c r="D667" s="233">
        <v>1285.24</v>
      </c>
      <c r="E667" s="235">
        <v>1</v>
      </c>
    </row>
    <row r="668" spans="2:5" x14ac:dyDescent="0.25">
      <c r="B668" s="232">
        <v>44160</v>
      </c>
      <c r="C668" s="229" t="s">
        <v>458</v>
      </c>
      <c r="D668" s="233">
        <v>26438.1</v>
      </c>
      <c r="E668" s="235">
        <v>1</v>
      </c>
    </row>
    <row r="669" spans="2:5" x14ac:dyDescent="0.25">
      <c r="B669" s="232">
        <v>44160</v>
      </c>
      <c r="C669" s="229" t="s">
        <v>458</v>
      </c>
      <c r="D669" s="233">
        <v>4586.57</v>
      </c>
      <c r="E669" s="235">
        <v>1</v>
      </c>
    </row>
    <row r="670" spans="2:5" x14ac:dyDescent="0.25">
      <c r="B670" s="232">
        <v>44160</v>
      </c>
      <c r="C670" s="229" t="s">
        <v>458</v>
      </c>
      <c r="D670" s="233">
        <v>5762.55</v>
      </c>
      <c r="E670" s="235">
        <v>1</v>
      </c>
    </row>
    <row r="671" spans="2:5" x14ac:dyDescent="0.25">
      <c r="B671" s="232">
        <v>44160</v>
      </c>
      <c r="C671" s="229" t="s">
        <v>459</v>
      </c>
      <c r="D671" s="233">
        <v>27288.92</v>
      </c>
      <c r="E671" s="235">
        <v>1</v>
      </c>
    </row>
    <row r="672" spans="2:5" x14ac:dyDescent="0.25">
      <c r="B672" s="232">
        <v>44160</v>
      </c>
      <c r="C672" s="229" t="s">
        <v>459</v>
      </c>
      <c r="D672" s="233">
        <v>7868.26</v>
      </c>
      <c r="E672" s="235">
        <v>1</v>
      </c>
    </row>
    <row r="673" spans="2:5" x14ac:dyDescent="0.25">
      <c r="B673" s="232">
        <v>44160</v>
      </c>
      <c r="C673" s="229" t="s">
        <v>459</v>
      </c>
      <c r="D673" s="233">
        <v>11670.71</v>
      </c>
      <c r="E673" s="235">
        <v>1</v>
      </c>
    </row>
    <row r="674" spans="2:5" x14ac:dyDescent="0.25">
      <c r="B674" s="232">
        <v>44160</v>
      </c>
      <c r="C674" s="229" t="s">
        <v>460</v>
      </c>
      <c r="D674" s="233">
        <v>5704.28</v>
      </c>
      <c r="E674" s="235">
        <v>1</v>
      </c>
    </row>
    <row r="675" spans="2:5" x14ac:dyDescent="0.25">
      <c r="B675" s="232">
        <v>44160</v>
      </c>
      <c r="C675" s="229" t="s">
        <v>460</v>
      </c>
      <c r="D675" s="233">
        <v>6189.77</v>
      </c>
      <c r="E675" s="235">
        <v>1</v>
      </c>
    </row>
    <row r="676" spans="2:5" x14ac:dyDescent="0.25">
      <c r="B676" s="232">
        <v>44160</v>
      </c>
      <c r="C676" s="229" t="s">
        <v>460</v>
      </c>
      <c r="D676" s="233">
        <v>4552.33</v>
      </c>
      <c r="E676" s="235">
        <v>1</v>
      </c>
    </row>
    <row r="677" spans="2:5" x14ac:dyDescent="0.25">
      <c r="B677" s="232">
        <v>44160</v>
      </c>
      <c r="C677" s="229" t="s">
        <v>460</v>
      </c>
      <c r="D677" s="233">
        <v>2864.09</v>
      </c>
      <c r="E677" s="235">
        <v>1</v>
      </c>
    </row>
    <row r="678" spans="2:5" x14ac:dyDescent="0.25">
      <c r="B678" s="232">
        <v>44160</v>
      </c>
      <c r="C678" s="229" t="s">
        <v>461</v>
      </c>
      <c r="D678" s="233">
        <v>1767.03</v>
      </c>
      <c r="E678" s="235">
        <v>1</v>
      </c>
    </row>
    <row r="679" spans="2:5" x14ac:dyDescent="0.25">
      <c r="B679" s="232">
        <v>44160</v>
      </c>
      <c r="C679" s="229" t="s">
        <v>462</v>
      </c>
      <c r="D679" s="233">
        <v>673</v>
      </c>
      <c r="E679" s="235">
        <v>1</v>
      </c>
    </row>
    <row r="680" spans="2:5" x14ac:dyDescent="0.25">
      <c r="B680" s="232">
        <v>44161</v>
      </c>
      <c r="C680" s="229" t="s">
        <v>463</v>
      </c>
      <c r="D680" s="233">
        <v>3681.23</v>
      </c>
      <c r="E680" s="235">
        <v>1</v>
      </c>
    </row>
    <row r="681" spans="2:5" x14ac:dyDescent="0.25">
      <c r="B681" s="232">
        <v>44161</v>
      </c>
      <c r="C681" s="229" t="s">
        <v>464</v>
      </c>
      <c r="D681" s="233">
        <v>44025.31</v>
      </c>
      <c r="E681" s="235">
        <v>1</v>
      </c>
    </row>
    <row r="682" spans="2:5" x14ac:dyDescent="0.25">
      <c r="B682" s="232">
        <v>44161</v>
      </c>
      <c r="C682" s="229" t="s">
        <v>465</v>
      </c>
      <c r="D682" s="233">
        <v>764.19</v>
      </c>
      <c r="E682" s="235">
        <v>1</v>
      </c>
    </row>
    <row r="683" spans="2:5" x14ac:dyDescent="0.25">
      <c r="B683" s="232">
        <v>44161</v>
      </c>
      <c r="C683" s="229" t="s">
        <v>466</v>
      </c>
      <c r="D683" s="233">
        <v>39535.54</v>
      </c>
      <c r="E683" s="235">
        <v>1</v>
      </c>
    </row>
    <row r="684" spans="2:5" x14ac:dyDescent="0.25">
      <c r="B684" s="232">
        <v>44161</v>
      </c>
      <c r="C684" s="229" t="s">
        <v>466</v>
      </c>
      <c r="D684" s="233">
        <v>40447.54</v>
      </c>
      <c r="E684" s="235">
        <v>1</v>
      </c>
    </row>
    <row r="685" spans="2:5" x14ac:dyDescent="0.25">
      <c r="B685" s="232">
        <v>44161</v>
      </c>
      <c r="C685" s="229" t="s">
        <v>467</v>
      </c>
      <c r="D685" s="233">
        <v>35566.800000000003</v>
      </c>
      <c r="E685" s="235">
        <v>1</v>
      </c>
    </row>
    <row r="686" spans="2:5" x14ac:dyDescent="0.25">
      <c r="B686" s="232">
        <v>44161</v>
      </c>
      <c r="C686" s="229" t="s">
        <v>467</v>
      </c>
      <c r="D686" s="233">
        <v>29717.23</v>
      </c>
      <c r="E686" s="235">
        <v>1</v>
      </c>
    </row>
    <row r="687" spans="2:5" x14ac:dyDescent="0.25">
      <c r="B687" s="232">
        <v>44161</v>
      </c>
      <c r="C687" s="229" t="s">
        <v>467</v>
      </c>
      <c r="D687" s="233">
        <v>26952.6</v>
      </c>
      <c r="E687" s="235">
        <v>1</v>
      </c>
    </row>
    <row r="688" spans="2:5" x14ac:dyDescent="0.25">
      <c r="B688" s="232">
        <v>44162</v>
      </c>
      <c r="C688" s="229" t="s">
        <v>468</v>
      </c>
      <c r="D688" s="233">
        <v>4699.95</v>
      </c>
      <c r="E688" s="235">
        <v>1</v>
      </c>
    </row>
    <row r="689" spans="2:5" x14ac:dyDescent="0.25">
      <c r="B689" s="232">
        <v>44162</v>
      </c>
      <c r="C689" s="229" t="s">
        <v>468</v>
      </c>
      <c r="D689" s="233">
        <v>21774.880000000001</v>
      </c>
      <c r="E689" s="235">
        <v>1</v>
      </c>
    </row>
    <row r="690" spans="2:5" x14ac:dyDescent="0.25">
      <c r="B690" s="232">
        <v>44162</v>
      </c>
      <c r="C690" s="229" t="s">
        <v>468</v>
      </c>
      <c r="D690" s="233">
        <v>22865.87</v>
      </c>
      <c r="E690" s="235">
        <v>1</v>
      </c>
    </row>
    <row r="691" spans="2:5" x14ac:dyDescent="0.25">
      <c r="B691" s="232">
        <v>44163</v>
      </c>
      <c r="C691" s="229" t="s">
        <v>469</v>
      </c>
      <c r="D691" s="233">
        <v>8723.77</v>
      </c>
      <c r="E691" s="235">
        <v>1</v>
      </c>
    </row>
    <row r="692" spans="2:5" x14ac:dyDescent="0.25">
      <c r="B692" s="232">
        <v>44163</v>
      </c>
      <c r="C692" s="229" t="s">
        <v>469</v>
      </c>
      <c r="D692" s="233">
        <v>1297.3499999999999</v>
      </c>
      <c r="E692" s="235">
        <v>1</v>
      </c>
    </row>
    <row r="693" spans="2:5" x14ac:dyDescent="0.25">
      <c r="B693" s="232">
        <v>44163</v>
      </c>
      <c r="C693" s="229" t="s">
        <v>470</v>
      </c>
      <c r="D693" s="233">
        <v>3141.55</v>
      </c>
      <c r="E693" s="235">
        <v>1</v>
      </c>
    </row>
    <row r="694" spans="2:5" x14ac:dyDescent="0.25">
      <c r="B694" s="232">
        <v>44163</v>
      </c>
      <c r="C694" s="229" t="s">
        <v>471</v>
      </c>
      <c r="D694" s="233">
        <v>897.33</v>
      </c>
      <c r="E694" s="235">
        <v>1</v>
      </c>
    </row>
    <row r="695" spans="2:5" x14ac:dyDescent="0.25">
      <c r="B695" s="232">
        <v>44163</v>
      </c>
      <c r="C695" s="229" t="s">
        <v>472</v>
      </c>
      <c r="D695" s="233">
        <v>1344.25</v>
      </c>
      <c r="E695" s="235">
        <v>1</v>
      </c>
    </row>
    <row r="696" spans="2:5" x14ac:dyDescent="0.25">
      <c r="B696" s="232">
        <v>44163</v>
      </c>
      <c r="C696" s="229" t="s">
        <v>473</v>
      </c>
      <c r="D696" s="233">
        <v>8065.51</v>
      </c>
      <c r="E696" s="235">
        <v>1</v>
      </c>
    </row>
    <row r="697" spans="2:5" x14ac:dyDescent="0.25">
      <c r="B697" s="232">
        <v>44163</v>
      </c>
      <c r="C697" s="229" t="s">
        <v>473</v>
      </c>
      <c r="D697" s="233">
        <v>3528.67</v>
      </c>
      <c r="E697" s="235">
        <v>1</v>
      </c>
    </row>
    <row r="698" spans="2:5" x14ac:dyDescent="0.25">
      <c r="B698" s="232">
        <v>44164</v>
      </c>
      <c r="C698" s="229" t="s">
        <v>474</v>
      </c>
      <c r="D698" s="233">
        <v>7064.81</v>
      </c>
      <c r="E698" s="235">
        <v>1</v>
      </c>
    </row>
    <row r="699" spans="2:5" x14ac:dyDescent="0.25">
      <c r="B699" s="232">
        <v>44165</v>
      </c>
      <c r="C699" s="229" t="s">
        <v>475</v>
      </c>
      <c r="D699" s="233">
        <v>1286.24</v>
      </c>
      <c r="E699" s="235">
        <v>1</v>
      </c>
    </row>
    <row r="700" spans="2:5" x14ac:dyDescent="0.25">
      <c r="B700" s="232">
        <v>44165</v>
      </c>
      <c r="C700" s="229" t="s">
        <v>476</v>
      </c>
      <c r="D700" s="233">
        <v>2202.12</v>
      </c>
      <c r="E700" s="235">
        <v>1</v>
      </c>
    </row>
    <row r="701" spans="2:5" x14ac:dyDescent="0.25">
      <c r="B701" s="232">
        <v>44165</v>
      </c>
      <c r="C701" s="229" t="s">
        <v>477</v>
      </c>
      <c r="D701" s="233">
        <v>1948.31</v>
      </c>
      <c r="E701" s="235">
        <v>1</v>
      </c>
    </row>
    <row r="702" spans="2:5" x14ac:dyDescent="0.25">
      <c r="B702" s="232">
        <v>44165</v>
      </c>
      <c r="C702" s="229" t="s">
        <v>478</v>
      </c>
      <c r="D702" s="233">
        <v>1971.82</v>
      </c>
      <c r="E702" s="235">
        <v>1</v>
      </c>
    </row>
    <row r="703" spans="2:5" x14ac:dyDescent="0.25">
      <c r="B703" s="232">
        <v>44165</v>
      </c>
      <c r="C703" s="229" t="s">
        <v>479</v>
      </c>
      <c r="D703" s="233">
        <v>1727.52</v>
      </c>
      <c r="E703" s="235">
        <v>1</v>
      </c>
    </row>
    <row r="704" spans="2:5" x14ac:dyDescent="0.25">
      <c r="B704" s="232">
        <v>44165</v>
      </c>
      <c r="C704" s="229" t="s">
        <v>480</v>
      </c>
      <c r="D704" s="233">
        <v>323.45</v>
      </c>
      <c r="E704" s="235">
        <v>1</v>
      </c>
    </row>
    <row r="705" spans="2:5" x14ac:dyDescent="0.25">
      <c r="B705" s="232">
        <v>44165</v>
      </c>
      <c r="C705" s="229" t="s">
        <v>480</v>
      </c>
      <c r="D705" s="233">
        <v>880.08</v>
      </c>
      <c r="E705" s="235">
        <v>1</v>
      </c>
    </row>
    <row r="706" spans="2:5" x14ac:dyDescent="0.25">
      <c r="B706" s="232">
        <v>44165</v>
      </c>
      <c r="C706" s="229" t="s">
        <v>481</v>
      </c>
      <c r="D706" s="233">
        <v>2612.4</v>
      </c>
      <c r="E706" s="235">
        <v>1</v>
      </c>
    </row>
    <row r="707" spans="2:5" x14ac:dyDescent="0.25">
      <c r="B707" s="232">
        <v>44165</v>
      </c>
      <c r="C707" s="229" t="s">
        <v>481</v>
      </c>
      <c r="D707" s="233">
        <v>1684.65</v>
      </c>
      <c r="E707" s="235">
        <v>1</v>
      </c>
    </row>
    <row r="708" spans="2:5" x14ac:dyDescent="0.25">
      <c r="B708" s="232">
        <v>44165</v>
      </c>
      <c r="C708" s="229" t="s">
        <v>482</v>
      </c>
      <c r="D708" s="233">
        <v>5192.3</v>
      </c>
      <c r="E708" s="235">
        <v>1</v>
      </c>
    </row>
    <row r="709" spans="2:5" x14ac:dyDescent="0.25">
      <c r="B709" s="232">
        <v>44165</v>
      </c>
      <c r="C709" s="229" t="s">
        <v>482</v>
      </c>
      <c r="D709" s="233">
        <v>12167.61</v>
      </c>
      <c r="E709" s="235">
        <v>1</v>
      </c>
    </row>
    <row r="710" spans="2:5" x14ac:dyDescent="0.25">
      <c r="B710" s="232">
        <v>44165</v>
      </c>
      <c r="C710" s="229" t="s">
        <v>482</v>
      </c>
      <c r="D710" s="233">
        <v>5501.66</v>
      </c>
      <c r="E710" s="235">
        <v>1</v>
      </c>
    </row>
    <row r="711" spans="2:5" x14ac:dyDescent="0.25">
      <c r="B711" s="232">
        <v>44165</v>
      </c>
      <c r="C711" s="229" t="s">
        <v>482</v>
      </c>
      <c r="D711" s="233">
        <v>6737.34</v>
      </c>
      <c r="E711" s="235">
        <v>1</v>
      </c>
    </row>
    <row r="712" spans="2:5" x14ac:dyDescent="0.25">
      <c r="B712" s="232">
        <v>44165</v>
      </c>
      <c r="C712" s="229" t="s">
        <v>483</v>
      </c>
      <c r="D712" s="233">
        <v>943.36</v>
      </c>
      <c r="E712" s="235">
        <v>1</v>
      </c>
    </row>
    <row r="713" spans="2:5" x14ac:dyDescent="0.25">
      <c r="B713" s="232">
        <v>44165</v>
      </c>
      <c r="C713" s="229" t="s">
        <v>483</v>
      </c>
      <c r="D713" s="233">
        <v>827.15</v>
      </c>
      <c r="E713" s="235">
        <v>1</v>
      </c>
    </row>
    <row r="714" spans="2:5" x14ac:dyDescent="0.25">
      <c r="B714" s="232">
        <v>44165</v>
      </c>
      <c r="C714" s="229" t="s">
        <v>484</v>
      </c>
      <c r="D714" s="233">
        <v>592.4</v>
      </c>
      <c r="E714" s="235">
        <v>1</v>
      </c>
    </row>
    <row r="715" spans="2:5" x14ac:dyDescent="0.25">
      <c r="B715" s="232">
        <v>44168</v>
      </c>
      <c r="C715" s="229" t="s">
        <v>485</v>
      </c>
      <c r="D715" s="233">
        <v>5856.34</v>
      </c>
      <c r="E715" s="235">
        <v>1</v>
      </c>
    </row>
    <row r="716" spans="2:5" x14ac:dyDescent="0.25">
      <c r="B716" s="232">
        <v>44168</v>
      </c>
      <c r="C716" s="229" t="s">
        <v>485</v>
      </c>
      <c r="D716" s="233">
        <v>7119.22</v>
      </c>
      <c r="E716" s="235">
        <v>1</v>
      </c>
    </row>
    <row r="717" spans="2:5" x14ac:dyDescent="0.25">
      <c r="B717" s="232">
        <v>44168</v>
      </c>
      <c r="C717" s="229" t="s">
        <v>486</v>
      </c>
      <c r="D717" s="233">
        <v>2243.33</v>
      </c>
      <c r="E717" s="235">
        <v>1</v>
      </c>
    </row>
    <row r="718" spans="2:5" x14ac:dyDescent="0.25">
      <c r="B718" s="232">
        <v>44168</v>
      </c>
      <c r="C718" s="229" t="s">
        <v>487</v>
      </c>
      <c r="D718" s="233">
        <v>2523.7399999999998</v>
      </c>
      <c r="E718" s="235">
        <v>1</v>
      </c>
    </row>
    <row r="719" spans="2:5" x14ac:dyDescent="0.25">
      <c r="B719" s="232">
        <v>44168</v>
      </c>
      <c r="C719" s="229" t="s">
        <v>488</v>
      </c>
      <c r="D719" s="233">
        <v>7487.21</v>
      </c>
      <c r="E719" s="235">
        <v>1</v>
      </c>
    </row>
    <row r="720" spans="2:5" x14ac:dyDescent="0.25">
      <c r="B720" s="232">
        <v>44168</v>
      </c>
      <c r="C720" s="229" t="s">
        <v>489</v>
      </c>
      <c r="D720" s="233">
        <v>2144.0100000000002</v>
      </c>
      <c r="E720" s="235">
        <v>1</v>
      </c>
    </row>
    <row r="721" spans="2:5" x14ac:dyDescent="0.25">
      <c r="B721" s="232">
        <v>44168</v>
      </c>
      <c r="C721" s="229" t="s">
        <v>489</v>
      </c>
      <c r="D721" s="233">
        <v>2274.66</v>
      </c>
      <c r="E721" s="235">
        <v>1</v>
      </c>
    </row>
    <row r="722" spans="2:5" x14ac:dyDescent="0.25">
      <c r="B722" s="232">
        <v>44168</v>
      </c>
      <c r="C722" s="229" t="s">
        <v>490</v>
      </c>
      <c r="D722" s="233">
        <v>4314.57</v>
      </c>
      <c r="E722" s="235">
        <v>1</v>
      </c>
    </row>
    <row r="723" spans="2:5" x14ac:dyDescent="0.25">
      <c r="B723" s="232">
        <v>44168</v>
      </c>
      <c r="C723" s="229" t="s">
        <v>491</v>
      </c>
      <c r="D723" s="233">
        <v>26937.69</v>
      </c>
      <c r="E723" s="235">
        <v>1</v>
      </c>
    </row>
    <row r="724" spans="2:5" x14ac:dyDescent="0.25">
      <c r="B724" s="232">
        <v>44168</v>
      </c>
      <c r="C724" s="229" t="s">
        <v>491</v>
      </c>
      <c r="D724" s="233">
        <v>7766.86</v>
      </c>
      <c r="E724" s="235">
        <v>1</v>
      </c>
    </row>
    <row r="725" spans="2:5" x14ac:dyDescent="0.25">
      <c r="B725" s="232">
        <v>44168</v>
      </c>
      <c r="C725" s="229" t="s">
        <v>491</v>
      </c>
      <c r="D725" s="233">
        <v>11579.08</v>
      </c>
      <c r="E725" s="235">
        <v>1</v>
      </c>
    </row>
    <row r="726" spans="2:5" x14ac:dyDescent="0.25">
      <c r="B726" s="232">
        <v>44168</v>
      </c>
      <c r="C726" s="229" t="s">
        <v>491</v>
      </c>
      <c r="D726" s="233">
        <v>36721.68</v>
      </c>
      <c r="E726" s="235">
        <v>1</v>
      </c>
    </row>
    <row r="727" spans="2:5" x14ac:dyDescent="0.25">
      <c r="B727" s="232">
        <v>44169</v>
      </c>
      <c r="C727" s="229" t="s">
        <v>492</v>
      </c>
      <c r="D727" s="233">
        <v>4770.51</v>
      </c>
      <c r="E727" s="235">
        <v>1</v>
      </c>
    </row>
    <row r="728" spans="2:5" x14ac:dyDescent="0.25">
      <c r="B728" s="232">
        <v>44169</v>
      </c>
      <c r="C728" s="229" t="s">
        <v>493</v>
      </c>
      <c r="D728" s="233">
        <v>1364.06</v>
      </c>
      <c r="E728" s="235">
        <v>1</v>
      </c>
    </row>
    <row r="729" spans="2:5" x14ac:dyDescent="0.25">
      <c r="B729" s="232">
        <v>44169</v>
      </c>
      <c r="C729" s="229" t="s">
        <v>494</v>
      </c>
      <c r="D729" s="233">
        <v>1462.09</v>
      </c>
      <c r="E729" s="235">
        <v>1</v>
      </c>
    </row>
    <row r="730" spans="2:5" x14ac:dyDescent="0.25">
      <c r="B730" s="232">
        <v>44169</v>
      </c>
      <c r="C730" s="229" t="s">
        <v>494</v>
      </c>
      <c r="D730" s="233">
        <v>1665.56</v>
      </c>
      <c r="E730" s="235">
        <v>1</v>
      </c>
    </row>
    <row r="731" spans="2:5" x14ac:dyDescent="0.25">
      <c r="B731" s="232">
        <v>44169</v>
      </c>
      <c r="C731" s="229" t="s">
        <v>495</v>
      </c>
      <c r="D731" s="233">
        <v>974.95</v>
      </c>
      <c r="E731" s="235">
        <v>1</v>
      </c>
    </row>
    <row r="732" spans="2:5" x14ac:dyDescent="0.25">
      <c r="B732" s="232">
        <v>44169</v>
      </c>
      <c r="C732" s="229" t="s">
        <v>495</v>
      </c>
      <c r="D732" s="233">
        <v>989.77</v>
      </c>
      <c r="E732" s="235">
        <v>1</v>
      </c>
    </row>
    <row r="733" spans="2:5" x14ac:dyDescent="0.25">
      <c r="B733" s="232">
        <v>44169</v>
      </c>
      <c r="C733" s="229" t="s">
        <v>496</v>
      </c>
      <c r="D733" s="233">
        <v>17554.04</v>
      </c>
      <c r="E733" s="235">
        <v>1</v>
      </c>
    </row>
    <row r="734" spans="2:5" x14ac:dyDescent="0.25">
      <c r="B734" s="232">
        <v>44169</v>
      </c>
      <c r="C734" s="229" t="s">
        <v>497</v>
      </c>
      <c r="D734" s="233">
        <v>9590.23</v>
      </c>
      <c r="E734" s="235">
        <v>1</v>
      </c>
    </row>
    <row r="735" spans="2:5" x14ac:dyDescent="0.25">
      <c r="B735" s="232">
        <v>44169</v>
      </c>
      <c r="C735" s="229" t="s">
        <v>498</v>
      </c>
      <c r="D735" s="233">
        <v>16080.08</v>
      </c>
      <c r="E735" s="235">
        <v>1</v>
      </c>
    </row>
    <row r="736" spans="2:5" x14ac:dyDescent="0.25">
      <c r="B736" s="232">
        <v>44169</v>
      </c>
      <c r="C736" s="229" t="s">
        <v>498</v>
      </c>
      <c r="D736" s="233">
        <v>16460.25</v>
      </c>
      <c r="E736" s="235">
        <v>1</v>
      </c>
    </row>
    <row r="737" spans="2:5" x14ac:dyDescent="0.25">
      <c r="B737" s="232">
        <v>44169</v>
      </c>
      <c r="C737" s="229" t="s">
        <v>499</v>
      </c>
      <c r="D737" s="233">
        <v>8618.92</v>
      </c>
      <c r="E737" s="235">
        <v>1</v>
      </c>
    </row>
    <row r="738" spans="2:5" x14ac:dyDescent="0.25">
      <c r="B738" s="232">
        <v>44169</v>
      </c>
      <c r="C738" s="229" t="s">
        <v>499</v>
      </c>
      <c r="D738" s="233">
        <v>8767.77</v>
      </c>
      <c r="E738" s="235">
        <v>1</v>
      </c>
    </row>
    <row r="739" spans="2:5" x14ac:dyDescent="0.25">
      <c r="B739" s="232">
        <v>44169</v>
      </c>
      <c r="C739" s="229" t="s">
        <v>500</v>
      </c>
      <c r="D739" s="233">
        <v>4458.6099999999997</v>
      </c>
      <c r="E739" s="235">
        <v>1</v>
      </c>
    </row>
    <row r="740" spans="2:5" x14ac:dyDescent="0.25">
      <c r="B740" s="232">
        <v>44169</v>
      </c>
      <c r="C740" s="229" t="s">
        <v>501</v>
      </c>
      <c r="D740" s="233">
        <v>4807.78</v>
      </c>
      <c r="E740" s="235">
        <v>1</v>
      </c>
    </row>
    <row r="741" spans="2:5" x14ac:dyDescent="0.25">
      <c r="B741" s="232">
        <v>44169</v>
      </c>
      <c r="C741" s="229" t="s">
        <v>502</v>
      </c>
      <c r="D741" s="233">
        <v>2887.82</v>
      </c>
      <c r="E741" s="235">
        <v>1</v>
      </c>
    </row>
    <row r="742" spans="2:5" x14ac:dyDescent="0.25">
      <c r="B742" s="232">
        <v>44169</v>
      </c>
      <c r="C742" s="229" t="s">
        <v>502</v>
      </c>
      <c r="D742" s="233">
        <v>1461.79</v>
      </c>
      <c r="E742" s="235">
        <v>1</v>
      </c>
    </row>
    <row r="743" spans="2:5" x14ac:dyDescent="0.25">
      <c r="B743" s="232">
        <v>44169</v>
      </c>
      <c r="C743" s="229" t="s">
        <v>503</v>
      </c>
      <c r="D743" s="233">
        <v>9315</v>
      </c>
      <c r="E743" s="235">
        <v>1</v>
      </c>
    </row>
    <row r="744" spans="2:5" x14ac:dyDescent="0.25">
      <c r="B744" s="232">
        <v>44171</v>
      </c>
      <c r="C744" s="229" t="s">
        <v>504</v>
      </c>
      <c r="D744" s="233">
        <v>4190.17</v>
      </c>
      <c r="E744" s="235">
        <v>1</v>
      </c>
    </row>
    <row r="745" spans="2:5" x14ac:dyDescent="0.25">
      <c r="B745" s="232">
        <v>44171</v>
      </c>
      <c r="C745" s="229" t="s">
        <v>505</v>
      </c>
      <c r="D745" s="233">
        <v>1112.94</v>
      </c>
      <c r="E745" s="235">
        <v>1</v>
      </c>
    </row>
    <row r="746" spans="2:5" x14ac:dyDescent="0.25">
      <c r="B746" s="232">
        <v>44171</v>
      </c>
      <c r="C746" s="229" t="s">
        <v>505</v>
      </c>
      <c r="D746" s="233">
        <v>1290.81</v>
      </c>
      <c r="E746" s="235">
        <v>1</v>
      </c>
    </row>
    <row r="747" spans="2:5" x14ac:dyDescent="0.25">
      <c r="B747" s="232">
        <v>44172</v>
      </c>
      <c r="C747" s="229" t="s">
        <v>506</v>
      </c>
      <c r="D747" s="233">
        <v>1794.66</v>
      </c>
      <c r="E747" s="235">
        <v>1</v>
      </c>
    </row>
    <row r="748" spans="2:5" x14ac:dyDescent="0.25">
      <c r="B748" s="232">
        <v>44172</v>
      </c>
      <c r="C748" s="229" t="s">
        <v>507</v>
      </c>
      <c r="D748" s="233">
        <v>3516.18</v>
      </c>
      <c r="E748" s="235">
        <v>1</v>
      </c>
    </row>
    <row r="749" spans="2:5" x14ac:dyDescent="0.25">
      <c r="B749" s="232">
        <v>44172</v>
      </c>
      <c r="C749" s="229" t="s">
        <v>507</v>
      </c>
      <c r="D749" s="233">
        <v>3225.88</v>
      </c>
      <c r="E749" s="235">
        <v>1</v>
      </c>
    </row>
    <row r="750" spans="2:5" x14ac:dyDescent="0.25">
      <c r="B750" s="232">
        <v>44172</v>
      </c>
      <c r="C750" s="229" t="s">
        <v>508</v>
      </c>
      <c r="D750" s="233">
        <v>4338</v>
      </c>
      <c r="E750" s="235">
        <v>1</v>
      </c>
    </row>
    <row r="751" spans="2:5" x14ac:dyDescent="0.25">
      <c r="B751" s="232">
        <v>44172</v>
      </c>
      <c r="C751" s="229" t="s">
        <v>509</v>
      </c>
      <c r="D751" s="233">
        <v>4512.3100000000004</v>
      </c>
      <c r="E751" s="235">
        <v>1</v>
      </c>
    </row>
    <row r="752" spans="2:5" x14ac:dyDescent="0.25">
      <c r="B752" s="232">
        <v>44172</v>
      </c>
      <c r="C752" s="229" t="s">
        <v>510</v>
      </c>
      <c r="D752" s="233">
        <v>5788.07</v>
      </c>
      <c r="E752" s="235">
        <v>1</v>
      </c>
    </row>
    <row r="753" spans="2:5" x14ac:dyDescent="0.25">
      <c r="B753" s="232">
        <v>44172</v>
      </c>
      <c r="C753" s="229" t="s">
        <v>511</v>
      </c>
      <c r="D753" s="233">
        <v>35804.97</v>
      </c>
      <c r="E753" s="235">
        <v>1</v>
      </c>
    </row>
    <row r="754" spans="2:5" x14ac:dyDescent="0.25">
      <c r="B754" s="232">
        <v>44172</v>
      </c>
      <c r="C754" s="229" t="s">
        <v>511</v>
      </c>
      <c r="D754" s="233">
        <v>37469.800000000003</v>
      </c>
      <c r="E754" s="235">
        <v>1</v>
      </c>
    </row>
    <row r="755" spans="2:5" x14ac:dyDescent="0.25">
      <c r="B755" s="232">
        <v>44172</v>
      </c>
      <c r="C755" s="229" t="s">
        <v>512</v>
      </c>
      <c r="D755" s="233">
        <v>8637.68</v>
      </c>
      <c r="E755" s="235">
        <v>1</v>
      </c>
    </row>
    <row r="756" spans="2:5" x14ac:dyDescent="0.25">
      <c r="B756" s="232">
        <v>44173</v>
      </c>
      <c r="C756" s="229" t="s">
        <v>513</v>
      </c>
      <c r="D756" s="233">
        <v>1283.8499999999999</v>
      </c>
      <c r="E756" s="235">
        <v>1</v>
      </c>
    </row>
    <row r="757" spans="2:5" x14ac:dyDescent="0.25">
      <c r="B757" s="232">
        <v>44173</v>
      </c>
      <c r="C757" s="229" t="s">
        <v>513</v>
      </c>
      <c r="D757" s="233">
        <v>1917.92</v>
      </c>
      <c r="E757" s="235">
        <v>1</v>
      </c>
    </row>
    <row r="758" spans="2:5" x14ac:dyDescent="0.25">
      <c r="B758" s="232">
        <v>44173</v>
      </c>
      <c r="C758" s="229" t="s">
        <v>514</v>
      </c>
      <c r="D758" s="233">
        <v>3277.06</v>
      </c>
      <c r="E758" s="235">
        <v>1</v>
      </c>
    </row>
    <row r="759" spans="2:5" x14ac:dyDescent="0.25">
      <c r="B759" s="232">
        <v>44173</v>
      </c>
      <c r="C759" s="229" t="s">
        <v>514</v>
      </c>
      <c r="D759" s="233">
        <v>3715.8</v>
      </c>
      <c r="E759" s="235">
        <v>1</v>
      </c>
    </row>
    <row r="760" spans="2:5" x14ac:dyDescent="0.25">
      <c r="B760" s="232">
        <v>44173</v>
      </c>
      <c r="C760" s="229" t="s">
        <v>515</v>
      </c>
      <c r="D760" s="233">
        <v>1642.02</v>
      </c>
      <c r="E760" s="235">
        <v>1</v>
      </c>
    </row>
    <row r="761" spans="2:5" x14ac:dyDescent="0.25">
      <c r="B761" s="232">
        <v>44173</v>
      </c>
      <c r="C761" s="229" t="s">
        <v>515</v>
      </c>
      <c r="D761" s="233">
        <v>2254.1</v>
      </c>
      <c r="E761" s="235">
        <v>1</v>
      </c>
    </row>
    <row r="762" spans="2:5" x14ac:dyDescent="0.25">
      <c r="B762" s="232">
        <v>44173</v>
      </c>
      <c r="C762" s="229" t="s">
        <v>515</v>
      </c>
      <c r="D762" s="233">
        <v>1754.63</v>
      </c>
      <c r="E762" s="235">
        <v>1</v>
      </c>
    </row>
    <row r="763" spans="2:5" x14ac:dyDescent="0.25">
      <c r="B763" s="232">
        <v>44174</v>
      </c>
      <c r="C763" s="229" t="s">
        <v>516</v>
      </c>
      <c r="D763" s="233">
        <v>2269.4299999999998</v>
      </c>
      <c r="E763" s="235">
        <v>1</v>
      </c>
    </row>
    <row r="764" spans="2:5" x14ac:dyDescent="0.25">
      <c r="B764" s="232">
        <v>44174</v>
      </c>
      <c r="C764" s="229" t="s">
        <v>517</v>
      </c>
      <c r="D764" s="233">
        <v>4174.2</v>
      </c>
      <c r="E764" s="235">
        <v>1</v>
      </c>
    </row>
    <row r="765" spans="2:5" x14ac:dyDescent="0.25">
      <c r="B765" s="232">
        <v>44174</v>
      </c>
      <c r="C765" s="229" t="s">
        <v>518</v>
      </c>
      <c r="D765" s="233">
        <v>8133.77</v>
      </c>
      <c r="E765" s="235">
        <v>1</v>
      </c>
    </row>
    <row r="766" spans="2:5" x14ac:dyDescent="0.25">
      <c r="B766" s="232">
        <v>44174</v>
      </c>
      <c r="C766" s="229" t="s">
        <v>518</v>
      </c>
      <c r="D766" s="233">
        <v>18211.32</v>
      </c>
      <c r="E766" s="235">
        <v>1</v>
      </c>
    </row>
    <row r="767" spans="2:5" x14ac:dyDescent="0.25">
      <c r="B767" s="232">
        <v>44174</v>
      </c>
      <c r="C767" s="229" t="s">
        <v>519</v>
      </c>
      <c r="D767" s="233">
        <v>22832.41</v>
      </c>
      <c r="E767" s="235">
        <v>1</v>
      </c>
    </row>
    <row r="768" spans="2:5" x14ac:dyDescent="0.25">
      <c r="B768" s="232">
        <v>44174</v>
      </c>
      <c r="C768" s="229" t="s">
        <v>519</v>
      </c>
      <c r="D768" s="233">
        <v>9830.8799999999992</v>
      </c>
      <c r="E768" s="235">
        <v>1</v>
      </c>
    </row>
    <row r="769" spans="2:5" x14ac:dyDescent="0.25">
      <c r="B769" s="232">
        <v>44174</v>
      </c>
      <c r="C769" s="229" t="s">
        <v>519</v>
      </c>
      <c r="D769" s="233">
        <v>18198.79</v>
      </c>
      <c r="E769" s="235">
        <v>1</v>
      </c>
    </row>
    <row r="770" spans="2:5" x14ac:dyDescent="0.25">
      <c r="B770" s="232">
        <v>44174</v>
      </c>
      <c r="C770" s="229" t="s">
        <v>519</v>
      </c>
      <c r="D770" s="233">
        <v>7797.72</v>
      </c>
      <c r="E770" s="235">
        <v>1</v>
      </c>
    </row>
    <row r="771" spans="2:5" x14ac:dyDescent="0.25">
      <c r="B771" s="232">
        <v>44174</v>
      </c>
      <c r="C771" s="229" t="s">
        <v>519</v>
      </c>
      <c r="D771" s="233">
        <v>22581.5</v>
      </c>
      <c r="E771" s="235">
        <v>1</v>
      </c>
    </row>
    <row r="772" spans="2:5" x14ac:dyDescent="0.25">
      <c r="B772" s="232">
        <v>44174</v>
      </c>
      <c r="C772" s="229" t="s">
        <v>519</v>
      </c>
      <c r="D772" s="233">
        <v>9758.91</v>
      </c>
      <c r="E772" s="235">
        <v>1</v>
      </c>
    </row>
    <row r="773" spans="2:5" x14ac:dyDescent="0.25">
      <c r="B773" s="232">
        <v>44174</v>
      </c>
      <c r="C773" s="229" t="s">
        <v>519</v>
      </c>
      <c r="D773" s="233">
        <v>32684.83</v>
      </c>
      <c r="E773" s="235">
        <v>1</v>
      </c>
    </row>
    <row r="774" spans="2:5" x14ac:dyDescent="0.25">
      <c r="B774" s="232">
        <v>44175</v>
      </c>
      <c r="C774" s="229" t="s">
        <v>520</v>
      </c>
      <c r="D774" s="233">
        <v>1971.28</v>
      </c>
      <c r="E774" s="235">
        <v>1</v>
      </c>
    </row>
    <row r="775" spans="2:5" x14ac:dyDescent="0.25">
      <c r="B775" s="232">
        <v>44175</v>
      </c>
      <c r="C775" s="229" t="s">
        <v>520</v>
      </c>
      <c r="D775" s="233">
        <v>1623.92</v>
      </c>
      <c r="E775" s="235">
        <v>1</v>
      </c>
    </row>
    <row r="776" spans="2:5" x14ac:dyDescent="0.25">
      <c r="B776" s="232">
        <v>44175</v>
      </c>
      <c r="C776" s="229" t="s">
        <v>520</v>
      </c>
      <c r="D776" s="233">
        <v>1056.4100000000001</v>
      </c>
      <c r="E776" s="235">
        <v>1</v>
      </c>
    </row>
    <row r="777" spans="2:5" x14ac:dyDescent="0.25">
      <c r="B777" s="232">
        <v>44176</v>
      </c>
      <c r="C777" s="229" t="s">
        <v>521</v>
      </c>
      <c r="D777" s="233">
        <v>6281.32</v>
      </c>
      <c r="E777" s="235">
        <v>1</v>
      </c>
    </row>
    <row r="778" spans="2:5" x14ac:dyDescent="0.25">
      <c r="B778" s="232">
        <v>44176</v>
      </c>
      <c r="C778" s="229" t="s">
        <v>522</v>
      </c>
      <c r="D778" s="233">
        <v>10442.4</v>
      </c>
      <c r="E778" s="235">
        <v>1</v>
      </c>
    </row>
    <row r="779" spans="2:5" x14ac:dyDescent="0.25">
      <c r="B779" s="232">
        <v>44176</v>
      </c>
      <c r="C779" s="229" t="s">
        <v>522</v>
      </c>
      <c r="D779" s="233">
        <v>2572.4699999999998</v>
      </c>
      <c r="E779" s="235">
        <v>1</v>
      </c>
    </row>
    <row r="780" spans="2:5" x14ac:dyDescent="0.25">
      <c r="B780" s="232">
        <v>44176</v>
      </c>
      <c r="C780" s="229" t="s">
        <v>523</v>
      </c>
      <c r="D780" s="233">
        <v>12817.8</v>
      </c>
      <c r="E780" s="235">
        <v>1</v>
      </c>
    </row>
    <row r="781" spans="2:5" x14ac:dyDescent="0.25">
      <c r="B781" s="232">
        <v>44176</v>
      </c>
      <c r="C781" s="229" t="s">
        <v>524</v>
      </c>
      <c r="D781" s="233">
        <v>12992.51</v>
      </c>
      <c r="E781" s="235">
        <v>1</v>
      </c>
    </row>
    <row r="782" spans="2:5" x14ac:dyDescent="0.25">
      <c r="B782" s="232">
        <v>44176</v>
      </c>
      <c r="C782" s="229" t="s">
        <v>525</v>
      </c>
      <c r="D782" s="233">
        <v>14786.77</v>
      </c>
      <c r="E782" s="235">
        <v>1</v>
      </c>
    </row>
    <row r="783" spans="2:5" x14ac:dyDescent="0.25">
      <c r="B783" s="232">
        <v>44176</v>
      </c>
      <c r="C783" s="229" t="s">
        <v>526</v>
      </c>
      <c r="D783" s="233">
        <v>11633.71</v>
      </c>
      <c r="E783" s="235">
        <v>1</v>
      </c>
    </row>
    <row r="784" spans="2:5" x14ac:dyDescent="0.25">
      <c r="B784" s="232">
        <v>44176</v>
      </c>
      <c r="C784" s="229" t="s">
        <v>527</v>
      </c>
      <c r="D784" s="233">
        <v>3557.98</v>
      </c>
      <c r="E784" s="235">
        <v>1</v>
      </c>
    </row>
    <row r="785" spans="2:5" x14ac:dyDescent="0.25">
      <c r="B785" s="232">
        <v>44176</v>
      </c>
      <c r="C785" s="229" t="s">
        <v>527</v>
      </c>
      <c r="D785" s="233">
        <v>9680.93</v>
      </c>
      <c r="E785" s="235">
        <v>1</v>
      </c>
    </row>
    <row r="786" spans="2:5" x14ac:dyDescent="0.25">
      <c r="B786" s="232">
        <v>44176</v>
      </c>
      <c r="C786" s="229" t="s">
        <v>528</v>
      </c>
      <c r="D786" s="233">
        <v>19002.96</v>
      </c>
      <c r="E786" s="235">
        <v>1</v>
      </c>
    </row>
    <row r="787" spans="2:5" x14ac:dyDescent="0.25">
      <c r="B787" s="232">
        <v>44176</v>
      </c>
      <c r="C787" s="229" t="s">
        <v>529</v>
      </c>
      <c r="D787" s="233">
        <v>8490.2800000000007</v>
      </c>
      <c r="E787" s="235">
        <v>1</v>
      </c>
    </row>
    <row r="788" spans="2:5" x14ac:dyDescent="0.25">
      <c r="B788" s="232">
        <v>44176</v>
      </c>
      <c r="C788" s="229" t="s">
        <v>529</v>
      </c>
      <c r="D788" s="233">
        <v>7609.76</v>
      </c>
      <c r="E788" s="235">
        <v>1</v>
      </c>
    </row>
    <row r="789" spans="2:5" x14ac:dyDescent="0.25">
      <c r="B789" s="232">
        <v>44177</v>
      </c>
      <c r="C789" s="229" t="s">
        <v>530</v>
      </c>
      <c r="D789" s="233">
        <v>3541.64</v>
      </c>
      <c r="E789" s="235">
        <v>1</v>
      </c>
    </row>
    <row r="790" spans="2:5" x14ac:dyDescent="0.25">
      <c r="B790" s="232">
        <v>44177</v>
      </c>
      <c r="C790" s="229" t="s">
        <v>531</v>
      </c>
      <c r="D790" s="233">
        <v>2823.19</v>
      </c>
      <c r="E790" s="235">
        <v>1</v>
      </c>
    </row>
    <row r="791" spans="2:5" x14ac:dyDescent="0.25">
      <c r="B791" s="232">
        <v>44177</v>
      </c>
      <c r="C791" s="229" t="s">
        <v>532</v>
      </c>
      <c r="D791" s="233">
        <v>14348.83</v>
      </c>
      <c r="E791" s="235">
        <v>1</v>
      </c>
    </row>
    <row r="792" spans="2:5" x14ac:dyDescent="0.25">
      <c r="B792" s="232">
        <v>44177</v>
      </c>
      <c r="C792" s="229" t="s">
        <v>532</v>
      </c>
      <c r="D792" s="233">
        <v>7858.57</v>
      </c>
      <c r="E792" s="235">
        <v>1</v>
      </c>
    </row>
    <row r="793" spans="2:5" x14ac:dyDescent="0.25">
      <c r="B793" s="232">
        <v>44178</v>
      </c>
      <c r="C793" s="229" t="s">
        <v>533</v>
      </c>
      <c r="D793" s="233">
        <v>3060</v>
      </c>
      <c r="E793" s="235">
        <v>1</v>
      </c>
    </row>
    <row r="794" spans="2:5" x14ac:dyDescent="0.25">
      <c r="B794" s="232">
        <v>44178</v>
      </c>
      <c r="C794" s="229" t="s">
        <v>534</v>
      </c>
      <c r="D794" s="233">
        <v>1065.96</v>
      </c>
      <c r="E794" s="235">
        <v>1</v>
      </c>
    </row>
    <row r="795" spans="2:5" x14ac:dyDescent="0.25">
      <c r="B795" s="232">
        <v>44178</v>
      </c>
      <c r="C795" s="229" t="s">
        <v>534</v>
      </c>
      <c r="D795" s="233">
        <v>1032.49</v>
      </c>
      <c r="E795" s="235">
        <v>1</v>
      </c>
    </row>
    <row r="796" spans="2:5" x14ac:dyDescent="0.25">
      <c r="B796" s="232">
        <v>44178</v>
      </c>
      <c r="C796" s="229" t="s">
        <v>535</v>
      </c>
      <c r="D796" s="233">
        <v>420.62</v>
      </c>
      <c r="E796" s="235">
        <v>1</v>
      </c>
    </row>
    <row r="797" spans="2:5" x14ac:dyDescent="0.25">
      <c r="B797" s="232">
        <v>44178</v>
      </c>
      <c r="C797" s="229" t="s">
        <v>536</v>
      </c>
      <c r="D797" s="233">
        <v>86866.03</v>
      </c>
      <c r="E797" s="235">
        <v>1</v>
      </c>
    </row>
    <row r="798" spans="2:5" x14ac:dyDescent="0.25">
      <c r="B798" s="232">
        <v>44178</v>
      </c>
      <c r="C798" s="229" t="s">
        <v>536</v>
      </c>
      <c r="D798" s="233">
        <v>184687.92</v>
      </c>
      <c r="E798" s="235">
        <v>1</v>
      </c>
    </row>
    <row r="799" spans="2:5" x14ac:dyDescent="0.25">
      <c r="B799" s="232">
        <v>44178</v>
      </c>
      <c r="C799" s="229" t="s">
        <v>537</v>
      </c>
      <c r="D799" s="233">
        <v>1019.85</v>
      </c>
      <c r="E799" s="235">
        <v>1</v>
      </c>
    </row>
    <row r="800" spans="2:5" x14ac:dyDescent="0.25">
      <c r="B800" s="232">
        <v>44178</v>
      </c>
      <c r="C800" s="229" t="s">
        <v>537</v>
      </c>
      <c r="D800" s="233">
        <v>996.11</v>
      </c>
      <c r="E800" s="235">
        <v>1</v>
      </c>
    </row>
    <row r="801" spans="2:5" x14ac:dyDescent="0.25">
      <c r="B801" s="232">
        <v>44178</v>
      </c>
      <c r="C801" s="229" t="s">
        <v>538</v>
      </c>
      <c r="D801" s="233">
        <v>1253.51</v>
      </c>
      <c r="E801" s="235">
        <v>1</v>
      </c>
    </row>
    <row r="802" spans="2:5" x14ac:dyDescent="0.25">
      <c r="B802" s="232">
        <v>44178</v>
      </c>
      <c r="C802" s="229" t="s">
        <v>538</v>
      </c>
      <c r="D802" s="233">
        <v>1401.71</v>
      </c>
      <c r="E802" s="235">
        <v>1</v>
      </c>
    </row>
    <row r="803" spans="2:5" x14ac:dyDescent="0.25">
      <c r="B803" s="232">
        <v>44178</v>
      </c>
      <c r="C803" s="229" t="s">
        <v>539</v>
      </c>
      <c r="D803" s="233">
        <v>699.54</v>
      </c>
      <c r="E803" s="235">
        <v>1</v>
      </c>
    </row>
    <row r="804" spans="2:5" x14ac:dyDescent="0.25">
      <c r="B804" s="232">
        <v>44178</v>
      </c>
      <c r="C804" s="229" t="s">
        <v>539</v>
      </c>
      <c r="D804" s="233">
        <v>573.61</v>
      </c>
      <c r="E804" s="235">
        <v>1</v>
      </c>
    </row>
    <row r="805" spans="2:5" x14ac:dyDescent="0.25">
      <c r="B805" s="232">
        <v>44178</v>
      </c>
      <c r="C805" s="229" t="s">
        <v>540</v>
      </c>
      <c r="D805" s="233">
        <v>591.27</v>
      </c>
      <c r="E805" s="235">
        <v>1</v>
      </c>
    </row>
    <row r="806" spans="2:5" x14ac:dyDescent="0.25">
      <c r="B806" s="232">
        <v>44178</v>
      </c>
      <c r="C806" s="229" t="s">
        <v>540</v>
      </c>
      <c r="D806" s="233">
        <v>516.25</v>
      </c>
      <c r="E806" s="235">
        <v>1</v>
      </c>
    </row>
    <row r="807" spans="2:5" x14ac:dyDescent="0.25">
      <c r="B807" s="232">
        <v>44178</v>
      </c>
      <c r="C807" s="229" t="s">
        <v>541</v>
      </c>
      <c r="D807" s="233">
        <v>524.65</v>
      </c>
      <c r="E807" s="235">
        <v>1</v>
      </c>
    </row>
    <row r="808" spans="2:5" x14ac:dyDescent="0.25">
      <c r="B808" s="232">
        <v>44178</v>
      </c>
      <c r="C808" s="229" t="s">
        <v>541</v>
      </c>
      <c r="D808" s="233">
        <v>442.5</v>
      </c>
      <c r="E808" s="235">
        <v>1</v>
      </c>
    </row>
    <row r="809" spans="2:5" x14ac:dyDescent="0.25">
      <c r="B809" s="232">
        <v>44178</v>
      </c>
      <c r="C809" s="229" t="s">
        <v>542</v>
      </c>
      <c r="D809" s="233">
        <v>1123.8800000000001</v>
      </c>
      <c r="E809" s="235">
        <v>1</v>
      </c>
    </row>
    <row r="810" spans="2:5" x14ac:dyDescent="0.25">
      <c r="B810" s="232">
        <v>44178</v>
      </c>
      <c r="C810" s="229" t="s">
        <v>542</v>
      </c>
      <c r="D810" s="233">
        <v>1218.81</v>
      </c>
      <c r="E810" s="235">
        <v>1</v>
      </c>
    </row>
    <row r="811" spans="2:5" x14ac:dyDescent="0.25">
      <c r="B811" s="232">
        <v>44178</v>
      </c>
      <c r="C811" s="229" t="s">
        <v>543</v>
      </c>
      <c r="D811" s="233">
        <v>4191.9799999999996</v>
      </c>
      <c r="E811" s="235">
        <v>1</v>
      </c>
    </row>
    <row r="812" spans="2:5" x14ac:dyDescent="0.25">
      <c r="B812" s="232">
        <v>44178</v>
      </c>
      <c r="C812" s="229" t="s">
        <v>544</v>
      </c>
      <c r="D812" s="233">
        <v>14759.07</v>
      </c>
      <c r="E812" s="235">
        <v>1</v>
      </c>
    </row>
    <row r="813" spans="2:5" x14ac:dyDescent="0.25">
      <c r="B813" s="232">
        <v>44178</v>
      </c>
      <c r="C813" s="229" t="s">
        <v>544</v>
      </c>
      <c r="D813" s="233">
        <v>8208.82</v>
      </c>
      <c r="E813" s="235">
        <v>1</v>
      </c>
    </row>
    <row r="814" spans="2:5" x14ac:dyDescent="0.25">
      <c r="B814" s="232">
        <v>44178</v>
      </c>
      <c r="C814" s="229" t="s">
        <v>545</v>
      </c>
      <c r="D814" s="233">
        <v>1934.87</v>
      </c>
      <c r="E814" s="235">
        <v>1</v>
      </c>
    </row>
    <row r="815" spans="2:5" x14ac:dyDescent="0.25">
      <c r="B815" s="232">
        <v>44178</v>
      </c>
      <c r="C815" s="229" t="s">
        <v>546</v>
      </c>
      <c r="D815" s="233">
        <v>1774.88</v>
      </c>
      <c r="E815" s="235">
        <v>1</v>
      </c>
    </row>
    <row r="816" spans="2:5" x14ac:dyDescent="0.25">
      <c r="B816" s="232">
        <v>44178</v>
      </c>
      <c r="C816" s="229" t="s">
        <v>547</v>
      </c>
      <c r="D816" s="233">
        <v>2015.42</v>
      </c>
      <c r="E816" s="235">
        <v>1</v>
      </c>
    </row>
    <row r="817" spans="2:5" x14ac:dyDescent="0.25">
      <c r="B817" s="232">
        <v>44178</v>
      </c>
      <c r="C817" s="229" t="s">
        <v>547</v>
      </c>
      <c r="D817" s="233">
        <v>3414.22</v>
      </c>
      <c r="E817" s="235">
        <v>1</v>
      </c>
    </row>
    <row r="818" spans="2:5" x14ac:dyDescent="0.25">
      <c r="B818" s="232">
        <v>44180</v>
      </c>
      <c r="C818" s="229" t="s">
        <v>548</v>
      </c>
      <c r="D818" s="233">
        <v>4119.99</v>
      </c>
      <c r="E818" s="235">
        <v>1</v>
      </c>
    </row>
    <row r="819" spans="2:5" x14ac:dyDescent="0.25">
      <c r="B819" s="232">
        <v>44181</v>
      </c>
      <c r="C819" s="229" t="s">
        <v>549</v>
      </c>
      <c r="D819" s="233">
        <v>49059.87</v>
      </c>
      <c r="E819" s="235">
        <v>1</v>
      </c>
    </row>
    <row r="820" spans="2:5" x14ac:dyDescent="0.25">
      <c r="B820" s="232">
        <v>44181</v>
      </c>
      <c r="C820" s="229" t="s">
        <v>549</v>
      </c>
      <c r="D820" s="233">
        <v>4912.87</v>
      </c>
      <c r="E820" s="235">
        <v>1</v>
      </c>
    </row>
    <row r="821" spans="2:5" x14ac:dyDescent="0.25">
      <c r="B821" s="232">
        <v>44181</v>
      </c>
      <c r="C821" s="229" t="s">
        <v>549</v>
      </c>
      <c r="D821" s="233">
        <v>30233.17</v>
      </c>
      <c r="E821" s="235">
        <v>1</v>
      </c>
    </row>
    <row r="822" spans="2:5" x14ac:dyDescent="0.25">
      <c r="B822" s="232">
        <v>44181</v>
      </c>
      <c r="C822" s="229" t="s">
        <v>549</v>
      </c>
      <c r="D822" s="233">
        <v>5770.16</v>
      </c>
      <c r="E822" s="235">
        <v>1</v>
      </c>
    </row>
    <row r="823" spans="2:5" x14ac:dyDescent="0.25">
      <c r="B823" s="232">
        <v>44181</v>
      </c>
      <c r="C823" s="229" t="s">
        <v>549</v>
      </c>
      <c r="D823" s="233">
        <v>12118.19</v>
      </c>
      <c r="E823" s="235">
        <v>1</v>
      </c>
    </row>
    <row r="824" spans="2:5" x14ac:dyDescent="0.25">
      <c r="B824" s="232">
        <v>44181</v>
      </c>
      <c r="C824" s="229" t="s">
        <v>549</v>
      </c>
      <c r="D824" s="233">
        <v>6265.59</v>
      </c>
      <c r="E824" s="235">
        <v>1</v>
      </c>
    </row>
    <row r="825" spans="2:5" x14ac:dyDescent="0.25">
      <c r="B825" s="232">
        <v>44181</v>
      </c>
      <c r="C825" s="229" t="s">
        <v>549</v>
      </c>
      <c r="D825" s="233">
        <v>5475.78</v>
      </c>
      <c r="E825" s="235">
        <v>1</v>
      </c>
    </row>
    <row r="826" spans="2:5" x14ac:dyDescent="0.25">
      <c r="B826" s="232">
        <v>44181</v>
      </c>
      <c r="C826" s="229" t="s">
        <v>549</v>
      </c>
      <c r="D826" s="233">
        <v>11096.96</v>
      </c>
      <c r="E826" s="235">
        <v>1</v>
      </c>
    </row>
    <row r="827" spans="2:5" x14ac:dyDescent="0.25">
      <c r="B827" s="232">
        <v>44181</v>
      </c>
      <c r="C827" s="229" t="s">
        <v>549</v>
      </c>
      <c r="D827" s="233">
        <v>8332.65</v>
      </c>
      <c r="E827" s="235">
        <v>1</v>
      </c>
    </row>
    <row r="828" spans="2:5" x14ac:dyDescent="0.25">
      <c r="B828" s="232">
        <v>44181</v>
      </c>
      <c r="C828" s="229" t="s">
        <v>549</v>
      </c>
      <c r="D828" s="233">
        <v>1717.42</v>
      </c>
      <c r="E828" s="235">
        <v>1</v>
      </c>
    </row>
    <row r="829" spans="2:5" x14ac:dyDescent="0.25">
      <c r="B829" s="232">
        <v>44181</v>
      </c>
      <c r="C829" s="229" t="s">
        <v>549</v>
      </c>
      <c r="D829" s="233">
        <v>8542.65</v>
      </c>
      <c r="E829" s="235">
        <v>1</v>
      </c>
    </row>
    <row r="830" spans="2:5" x14ac:dyDescent="0.25">
      <c r="B830" s="232">
        <v>44181</v>
      </c>
      <c r="C830" s="229" t="s">
        <v>549</v>
      </c>
      <c r="D830" s="233">
        <v>1686.13</v>
      </c>
      <c r="E830" s="235">
        <v>1</v>
      </c>
    </row>
    <row r="831" spans="2:5" x14ac:dyDescent="0.25">
      <c r="B831" s="232">
        <v>44181</v>
      </c>
      <c r="C831" s="229" t="s">
        <v>549</v>
      </c>
      <c r="D831" s="233">
        <v>15887.11</v>
      </c>
      <c r="E831" s="235">
        <v>1</v>
      </c>
    </row>
    <row r="832" spans="2:5" x14ac:dyDescent="0.25">
      <c r="B832" s="232">
        <v>44181</v>
      </c>
      <c r="C832" s="229" t="s">
        <v>549</v>
      </c>
      <c r="D832" s="233">
        <v>13038.3</v>
      </c>
      <c r="E832" s="235">
        <v>1</v>
      </c>
    </row>
    <row r="833" spans="2:5" x14ac:dyDescent="0.25">
      <c r="B833" s="232">
        <v>44182</v>
      </c>
      <c r="C833" s="229" t="s">
        <v>550</v>
      </c>
      <c r="D833" s="233">
        <v>6061.22</v>
      </c>
      <c r="E833" s="235">
        <v>1</v>
      </c>
    </row>
    <row r="834" spans="2:5" x14ac:dyDescent="0.25">
      <c r="B834" s="232">
        <v>44182</v>
      </c>
      <c r="C834" s="229" t="s">
        <v>550</v>
      </c>
      <c r="D834" s="233">
        <v>5076.5200000000004</v>
      </c>
      <c r="E834" s="235">
        <v>1</v>
      </c>
    </row>
    <row r="835" spans="2:5" x14ac:dyDescent="0.25">
      <c r="B835" s="232">
        <v>44182</v>
      </c>
      <c r="C835" s="229" t="s">
        <v>550</v>
      </c>
      <c r="D835" s="233">
        <v>6891.49</v>
      </c>
      <c r="E835" s="235">
        <v>1</v>
      </c>
    </row>
    <row r="836" spans="2:5" x14ac:dyDescent="0.25">
      <c r="B836" s="232">
        <v>44182</v>
      </c>
      <c r="C836" s="229" t="s">
        <v>550</v>
      </c>
      <c r="D836" s="233">
        <v>1157.56</v>
      </c>
      <c r="E836" s="235">
        <v>1</v>
      </c>
    </row>
    <row r="837" spans="2:5" x14ac:dyDescent="0.25">
      <c r="B837" s="232">
        <v>44182</v>
      </c>
      <c r="C837" s="229" t="s">
        <v>550</v>
      </c>
      <c r="D837" s="233">
        <v>10404.1</v>
      </c>
      <c r="E837" s="235">
        <v>1</v>
      </c>
    </row>
    <row r="838" spans="2:5" x14ac:dyDescent="0.25">
      <c r="B838" s="232">
        <v>44182</v>
      </c>
      <c r="C838" s="229" t="s">
        <v>550</v>
      </c>
      <c r="D838" s="233">
        <v>955.87</v>
      </c>
      <c r="E838" s="235">
        <v>1</v>
      </c>
    </row>
    <row r="839" spans="2:5" x14ac:dyDescent="0.25">
      <c r="B839" s="232">
        <v>44182</v>
      </c>
      <c r="C839" s="229" t="s">
        <v>551</v>
      </c>
      <c r="D839" s="233">
        <v>4967.38</v>
      </c>
      <c r="E839" s="235">
        <v>1</v>
      </c>
    </row>
    <row r="840" spans="2:5" x14ac:dyDescent="0.25">
      <c r="B840" s="232">
        <v>44182</v>
      </c>
      <c r="C840" s="229" t="s">
        <v>551</v>
      </c>
      <c r="D840" s="233">
        <v>4109.21</v>
      </c>
      <c r="E840" s="235">
        <v>1</v>
      </c>
    </row>
    <row r="841" spans="2:5" x14ac:dyDescent="0.25">
      <c r="B841" s="232">
        <v>44182</v>
      </c>
      <c r="C841" s="229" t="s">
        <v>551</v>
      </c>
      <c r="D841" s="233">
        <v>3550.46</v>
      </c>
      <c r="E841" s="235">
        <v>1</v>
      </c>
    </row>
    <row r="842" spans="2:5" x14ac:dyDescent="0.25">
      <c r="B842" s="232">
        <v>44182</v>
      </c>
      <c r="C842" s="229" t="s">
        <v>551</v>
      </c>
      <c r="D842" s="233">
        <v>3378.56</v>
      </c>
      <c r="E842" s="235">
        <v>1</v>
      </c>
    </row>
    <row r="843" spans="2:5" x14ac:dyDescent="0.25">
      <c r="B843" s="232">
        <v>44182</v>
      </c>
      <c r="C843" s="229" t="s">
        <v>551</v>
      </c>
      <c r="D843" s="233">
        <v>3356.47</v>
      </c>
      <c r="E843" s="235">
        <v>1</v>
      </c>
    </row>
    <row r="844" spans="2:5" x14ac:dyDescent="0.25">
      <c r="B844" s="232">
        <v>44182</v>
      </c>
      <c r="C844" s="229" t="s">
        <v>551</v>
      </c>
      <c r="D844" s="233">
        <v>1111.25</v>
      </c>
      <c r="E844" s="235">
        <v>1</v>
      </c>
    </row>
    <row r="845" spans="2:5" x14ac:dyDescent="0.25">
      <c r="B845" s="232">
        <v>44183</v>
      </c>
      <c r="C845" s="229" t="s">
        <v>552</v>
      </c>
      <c r="D845" s="233">
        <v>1116.58</v>
      </c>
      <c r="E845" s="235">
        <v>1</v>
      </c>
    </row>
    <row r="846" spans="2:5" x14ac:dyDescent="0.25">
      <c r="B846" s="232">
        <v>44183</v>
      </c>
      <c r="C846" s="229" t="s">
        <v>552</v>
      </c>
      <c r="D846" s="233">
        <v>975.51</v>
      </c>
      <c r="E846" s="235">
        <v>1</v>
      </c>
    </row>
    <row r="847" spans="2:5" x14ac:dyDescent="0.25">
      <c r="B847" s="232">
        <v>44183</v>
      </c>
      <c r="C847" s="229" t="s">
        <v>552</v>
      </c>
      <c r="D847" s="233">
        <v>972.85</v>
      </c>
      <c r="E847" s="235">
        <v>1</v>
      </c>
    </row>
    <row r="848" spans="2:5" x14ac:dyDescent="0.25">
      <c r="B848" s="232">
        <v>44183</v>
      </c>
      <c r="C848" s="229" t="s">
        <v>552</v>
      </c>
      <c r="D848" s="233">
        <v>986.97</v>
      </c>
      <c r="E848" s="235">
        <v>1</v>
      </c>
    </row>
    <row r="849" spans="2:5" x14ac:dyDescent="0.25">
      <c r="B849" s="232">
        <v>44183</v>
      </c>
      <c r="C849" s="229" t="s">
        <v>552</v>
      </c>
      <c r="D849" s="233">
        <v>1065.99</v>
      </c>
      <c r="E849" s="235">
        <v>1</v>
      </c>
    </row>
    <row r="850" spans="2:5" x14ac:dyDescent="0.25">
      <c r="B850" s="232">
        <v>44183</v>
      </c>
      <c r="C850" s="229" t="s">
        <v>553</v>
      </c>
      <c r="D850" s="233">
        <v>56417.85</v>
      </c>
      <c r="E850" s="235">
        <v>1</v>
      </c>
    </row>
    <row r="851" spans="2:5" x14ac:dyDescent="0.25">
      <c r="B851" s="232">
        <v>44183</v>
      </c>
      <c r="C851" s="229" t="s">
        <v>553</v>
      </c>
      <c r="D851" s="233">
        <v>28707.02</v>
      </c>
      <c r="E851" s="235">
        <v>1</v>
      </c>
    </row>
    <row r="852" spans="2:5" x14ac:dyDescent="0.25">
      <c r="B852" s="232">
        <v>44183</v>
      </c>
      <c r="C852" s="229" t="s">
        <v>553</v>
      </c>
      <c r="D852" s="233">
        <v>17158.16</v>
      </c>
      <c r="E852" s="235">
        <v>1</v>
      </c>
    </row>
    <row r="853" spans="2:5" x14ac:dyDescent="0.25">
      <c r="B853" s="232">
        <v>44183</v>
      </c>
      <c r="C853" s="229" t="s">
        <v>553</v>
      </c>
      <c r="D853" s="233">
        <v>276.92</v>
      </c>
      <c r="E853" s="235">
        <v>1</v>
      </c>
    </row>
    <row r="854" spans="2:5" x14ac:dyDescent="0.25">
      <c r="B854" s="232">
        <v>44183</v>
      </c>
      <c r="C854" s="229" t="s">
        <v>553</v>
      </c>
      <c r="D854" s="233">
        <v>2584.1</v>
      </c>
      <c r="E854" s="235">
        <v>1</v>
      </c>
    </row>
    <row r="855" spans="2:5" x14ac:dyDescent="0.25">
      <c r="B855" s="232">
        <v>44183</v>
      </c>
      <c r="C855" s="229" t="s">
        <v>553</v>
      </c>
      <c r="D855" s="233">
        <v>1149.1500000000001</v>
      </c>
      <c r="E855" s="235">
        <v>1</v>
      </c>
    </row>
    <row r="856" spans="2:5" x14ac:dyDescent="0.25">
      <c r="B856" s="232">
        <v>44183</v>
      </c>
      <c r="C856" s="229" t="s">
        <v>553</v>
      </c>
      <c r="D856" s="233">
        <v>9276.2199999999993</v>
      </c>
      <c r="E856" s="235">
        <v>1</v>
      </c>
    </row>
    <row r="857" spans="2:5" x14ac:dyDescent="0.25">
      <c r="B857" s="232">
        <v>44183</v>
      </c>
      <c r="C857" s="229" t="s">
        <v>553</v>
      </c>
      <c r="D857" s="233">
        <v>3147.25</v>
      </c>
      <c r="E857" s="235">
        <v>1</v>
      </c>
    </row>
    <row r="858" spans="2:5" x14ac:dyDescent="0.25">
      <c r="B858" s="232">
        <v>44183</v>
      </c>
      <c r="C858" s="229" t="s">
        <v>554</v>
      </c>
      <c r="D858" s="233">
        <v>3616.94</v>
      </c>
      <c r="E858" s="235">
        <v>1</v>
      </c>
    </row>
    <row r="859" spans="2:5" x14ac:dyDescent="0.25">
      <c r="B859" s="232">
        <v>44183</v>
      </c>
      <c r="C859" s="229" t="s">
        <v>554</v>
      </c>
      <c r="D859" s="233">
        <v>14439.35</v>
      </c>
      <c r="E859" s="235">
        <v>1</v>
      </c>
    </row>
    <row r="860" spans="2:5" x14ac:dyDescent="0.25">
      <c r="B860" s="232">
        <v>44183</v>
      </c>
      <c r="C860" s="229" t="s">
        <v>554</v>
      </c>
      <c r="D860" s="233">
        <v>899.81</v>
      </c>
      <c r="E860" s="235">
        <v>1</v>
      </c>
    </row>
    <row r="861" spans="2:5" x14ac:dyDescent="0.25">
      <c r="B861" s="232">
        <v>44183</v>
      </c>
      <c r="C861" s="229" t="s">
        <v>554</v>
      </c>
      <c r="D861" s="233">
        <v>169.18</v>
      </c>
      <c r="E861" s="235">
        <v>1</v>
      </c>
    </row>
    <row r="862" spans="2:5" x14ac:dyDescent="0.25">
      <c r="B862" s="232">
        <v>44183</v>
      </c>
      <c r="C862" s="229" t="s">
        <v>554</v>
      </c>
      <c r="D862" s="233">
        <v>6541.62</v>
      </c>
      <c r="E862" s="235">
        <v>1</v>
      </c>
    </row>
    <row r="863" spans="2:5" x14ac:dyDescent="0.25">
      <c r="B863" s="232">
        <v>44183</v>
      </c>
      <c r="C863" s="229" t="s">
        <v>554</v>
      </c>
      <c r="D863" s="233">
        <v>986.41</v>
      </c>
      <c r="E863" s="235">
        <v>1</v>
      </c>
    </row>
    <row r="864" spans="2:5" x14ac:dyDescent="0.25">
      <c r="B864" s="232">
        <v>44183</v>
      </c>
      <c r="C864" s="229" t="s">
        <v>554</v>
      </c>
      <c r="D864" s="233">
        <v>16109.22</v>
      </c>
      <c r="E864" s="235">
        <v>1</v>
      </c>
    </row>
    <row r="865" spans="2:5" x14ac:dyDescent="0.25">
      <c r="B865" s="232">
        <v>44183</v>
      </c>
      <c r="C865" s="229" t="s">
        <v>554</v>
      </c>
      <c r="D865" s="233">
        <v>4154.1499999999996</v>
      </c>
      <c r="E865" s="235">
        <v>1</v>
      </c>
    </row>
    <row r="866" spans="2:5" x14ac:dyDescent="0.25">
      <c r="B866" s="232">
        <v>44183</v>
      </c>
      <c r="C866" s="229" t="s">
        <v>554</v>
      </c>
      <c r="D866" s="233">
        <v>10620.66</v>
      </c>
      <c r="E866" s="235">
        <v>1</v>
      </c>
    </row>
    <row r="867" spans="2:5" x14ac:dyDescent="0.25">
      <c r="B867" s="232">
        <v>44183</v>
      </c>
      <c r="C867" s="229" t="s">
        <v>554</v>
      </c>
      <c r="D867" s="233">
        <v>2778.65</v>
      </c>
      <c r="E867" s="235">
        <v>1</v>
      </c>
    </row>
    <row r="868" spans="2:5" x14ac:dyDescent="0.25">
      <c r="B868" s="232">
        <v>44183</v>
      </c>
      <c r="C868" s="229" t="s">
        <v>554</v>
      </c>
      <c r="D868" s="233">
        <v>14743.87</v>
      </c>
      <c r="E868" s="235">
        <v>1</v>
      </c>
    </row>
    <row r="869" spans="2:5" x14ac:dyDescent="0.25">
      <c r="B869" s="232">
        <v>44183</v>
      </c>
      <c r="C869" s="229" t="s">
        <v>554</v>
      </c>
      <c r="D869" s="233">
        <v>2594.38</v>
      </c>
      <c r="E869" s="235">
        <v>1</v>
      </c>
    </row>
    <row r="870" spans="2:5" x14ac:dyDescent="0.25">
      <c r="B870" s="232">
        <v>44183</v>
      </c>
      <c r="C870" s="229" t="s">
        <v>554</v>
      </c>
      <c r="D870" s="233">
        <v>5083.78</v>
      </c>
      <c r="E870" s="235">
        <v>1</v>
      </c>
    </row>
    <row r="871" spans="2:5" x14ac:dyDescent="0.25">
      <c r="B871" s="232">
        <v>44183</v>
      </c>
      <c r="C871" s="229" t="s">
        <v>554</v>
      </c>
      <c r="D871" s="233">
        <v>1498.43</v>
      </c>
      <c r="E871" s="235">
        <v>1</v>
      </c>
    </row>
    <row r="872" spans="2:5" x14ac:dyDescent="0.25">
      <c r="B872" s="232">
        <v>44183</v>
      </c>
      <c r="C872" s="229" t="s">
        <v>554</v>
      </c>
      <c r="D872" s="233">
        <v>18165.41</v>
      </c>
      <c r="E872" s="235">
        <v>1</v>
      </c>
    </row>
    <row r="873" spans="2:5" x14ac:dyDescent="0.25">
      <c r="B873" s="232">
        <v>44183</v>
      </c>
      <c r="C873" s="229" t="s">
        <v>554</v>
      </c>
      <c r="D873" s="233">
        <v>5208.43</v>
      </c>
      <c r="E873" s="235">
        <v>1</v>
      </c>
    </row>
    <row r="874" spans="2:5" x14ac:dyDescent="0.25">
      <c r="B874" s="232">
        <v>44183</v>
      </c>
      <c r="C874" s="229" t="s">
        <v>555</v>
      </c>
      <c r="D874" s="233">
        <v>1532.41</v>
      </c>
      <c r="E874" s="235">
        <v>1</v>
      </c>
    </row>
    <row r="875" spans="2:5" x14ac:dyDescent="0.25">
      <c r="B875" s="232">
        <v>44183</v>
      </c>
      <c r="C875" s="229" t="s">
        <v>555</v>
      </c>
      <c r="D875" s="233">
        <v>3753.37</v>
      </c>
      <c r="E875" s="235">
        <v>1</v>
      </c>
    </row>
    <row r="876" spans="2:5" x14ac:dyDescent="0.25">
      <c r="B876" s="232">
        <v>44183</v>
      </c>
      <c r="C876" s="229" t="s">
        <v>555</v>
      </c>
      <c r="D876" s="233">
        <v>4730.6099999999997</v>
      </c>
      <c r="E876" s="235">
        <v>1</v>
      </c>
    </row>
    <row r="877" spans="2:5" x14ac:dyDescent="0.25">
      <c r="B877" s="232">
        <v>44183</v>
      </c>
      <c r="C877" s="229" t="s">
        <v>555</v>
      </c>
      <c r="D877" s="233">
        <v>138.69999999999999</v>
      </c>
      <c r="E877" s="235">
        <v>1</v>
      </c>
    </row>
    <row r="878" spans="2:5" x14ac:dyDescent="0.25">
      <c r="B878" s="232">
        <v>44183</v>
      </c>
      <c r="C878" s="229" t="s">
        <v>555</v>
      </c>
      <c r="D878" s="233">
        <v>7983.07</v>
      </c>
      <c r="E878" s="235">
        <v>1</v>
      </c>
    </row>
    <row r="879" spans="2:5" x14ac:dyDescent="0.25">
      <c r="B879" s="232">
        <v>44183</v>
      </c>
      <c r="C879" s="229" t="s">
        <v>555</v>
      </c>
      <c r="D879" s="233">
        <v>2145.7800000000002</v>
      </c>
      <c r="E879" s="235">
        <v>1</v>
      </c>
    </row>
    <row r="880" spans="2:5" x14ac:dyDescent="0.25">
      <c r="B880" s="232">
        <v>44183</v>
      </c>
      <c r="C880" s="229" t="s">
        <v>555</v>
      </c>
      <c r="D880" s="233">
        <v>757.62</v>
      </c>
      <c r="E880" s="235">
        <v>1</v>
      </c>
    </row>
    <row r="881" spans="2:5" x14ac:dyDescent="0.25">
      <c r="B881" s="232">
        <v>44183</v>
      </c>
      <c r="C881" s="229" t="s">
        <v>555</v>
      </c>
      <c r="D881" s="233">
        <v>6671.6</v>
      </c>
      <c r="E881" s="235">
        <v>1</v>
      </c>
    </row>
    <row r="882" spans="2:5" x14ac:dyDescent="0.25">
      <c r="B882" s="232">
        <v>44183</v>
      </c>
      <c r="C882" s="229" t="s">
        <v>555</v>
      </c>
      <c r="D882" s="233">
        <v>4469.3100000000004</v>
      </c>
      <c r="E882" s="235">
        <v>1</v>
      </c>
    </row>
    <row r="883" spans="2:5" x14ac:dyDescent="0.25">
      <c r="B883" s="232">
        <v>44183</v>
      </c>
      <c r="C883" s="229" t="s">
        <v>556</v>
      </c>
      <c r="D883" s="233">
        <v>5492.51</v>
      </c>
      <c r="E883" s="235">
        <v>1</v>
      </c>
    </row>
    <row r="884" spans="2:5" x14ac:dyDescent="0.25">
      <c r="B884" s="232">
        <v>44183</v>
      </c>
      <c r="C884" s="229" t="s">
        <v>556</v>
      </c>
      <c r="D884" s="233">
        <v>9799.75</v>
      </c>
      <c r="E884" s="235">
        <v>1</v>
      </c>
    </row>
    <row r="885" spans="2:5" x14ac:dyDescent="0.25">
      <c r="B885" s="232">
        <v>44183</v>
      </c>
      <c r="C885" s="229" t="s">
        <v>557</v>
      </c>
      <c r="D885" s="233">
        <v>7929.66</v>
      </c>
      <c r="E885" s="235">
        <v>1</v>
      </c>
    </row>
    <row r="886" spans="2:5" x14ac:dyDescent="0.25">
      <c r="B886" s="232">
        <v>44183</v>
      </c>
      <c r="C886" s="229" t="s">
        <v>558</v>
      </c>
      <c r="D886" s="233">
        <v>3888.19</v>
      </c>
      <c r="E886" s="235">
        <v>1</v>
      </c>
    </row>
    <row r="887" spans="2:5" x14ac:dyDescent="0.25">
      <c r="B887" s="232">
        <v>44183</v>
      </c>
      <c r="C887" s="229" t="s">
        <v>559</v>
      </c>
      <c r="D887" s="233">
        <v>2369.2800000000002</v>
      </c>
      <c r="E887" s="235">
        <v>1</v>
      </c>
    </row>
    <row r="888" spans="2:5" x14ac:dyDescent="0.25">
      <c r="B888" s="232">
        <v>44183</v>
      </c>
      <c r="C888" s="229" t="s">
        <v>559</v>
      </c>
      <c r="D888" s="233">
        <v>1523.22</v>
      </c>
      <c r="E888" s="235">
        <v>1</v>
      </c>
    </row>
    <row r="889" spans="2:5" x14ac:dyDescent="0.25">
      <c r="B889" s="232">
        <v>44183</v>
      </c>
      <c r="C889" s="229" t="s">
        <v>560</v>
      </c>
      <c r="D889" s="233">
        <v>4848.6499999999996</v>
      </c>
      <c r="E889" s="235">
        <v>1</v>
      </c>
    </row>
    <row r="890" spans="2:5" x14ac:dyDescent="0.25">
      <c r="B890" s="232">
        <v>44184</v>
      </c>
      <c r="C890" s="229" t="s">
        <v>561</v>
      </c>
      <c r="D890" s="233">
        <v>1236.6600000000001</v>
      </c>
      <c r="E890" s="235">
        <v>1</v>
      </c>
    </row>
    <row r="891" spans="2:5" x14ac:dyDescent="0.25">
      <c r="B891" s="232">
        <v>44184</v>
      </c>
      <c r="C891" s="229" t="s">
        <v>561</v>
      </c>
      <c r="D891" s="233">
        <v>2359.0500000000002</v>
      </c>
      <c r="E891" s="235">
        <v>1</v>
      </c>
    </row>
    <row r="892" spans="2:5" x14ac:dyDescent="0.25">
      <c r="B892" s="232">
        <v>44185</v>
      </c>
      <c r="C892" s="229" t="s">
        <v>562</v>
      </c>
      <c r="D892" s="233">
        <v>22960.65</v>
      </c>
      <c r="E892" s="235">
        <v>1</v>
      </c>
    </row>
    <row r="893" spans="2:5" x14ac:dyDescent="0.25">
      <c r="B893" s="232">
        <v>44185</v>
      </c>
      <c r="C893" s="229" t="s">
        <v>563</v>
      </c>
      <c r="D893" s="233">
        <v>3452.14</v>
      </c>
      <c r="E893" s="235">
        <v>1</v>
      </c>
    </row>
    <row r="894" spans="2:5" x14ac:dyDescent="0.25">
      <c r="B894" s="232">
        <v>44185</v>
      </c>
      <c r="C894" s="229" t="s">
        <v>563</v>
      </c>
      <c r="D894" s="233">
        <v>5677.29</v>
      </c>
      <c r="E894" s="235">
        <v>1</v>
      </c>
    </row>
    <row r="895" spans="2:5" x14ac:dyDescent="0.25">
      <c r="B895" s="232">
        <v>44185</v>
      </c>
      <c r="C895" s="229" t="s">
        <v>563</v>
      </c>
      <c r="D895" s="233">
        <v>9677.59</v>
      </c>
      <c r="E895" s="235">
        <v>1</v>
      </c>
    </row>
    <row r="896" spans="2:5" x14ac:dyDescent="0.25">
      <c r="B896" s="232">
        <v>44185</v>
      </c>
      <c r="C896" s="229" t="s">
        <v>563</v>
      </c>
      <c r="D896" s="233">
        <v>1677.56</v>
      </c>
      <c r="E896" s="235">
        <v>1</v>
      </c>
    </row>
    <row r="897" spans="2:5" x14ac:dyDescent="0.25">
      <c r="B897" s="232">
        <v>44185</v>
      </c>
      <c r="C897" s="229" t="s">
        <v>563</v>
      </c>
      <c r="D897" s="233">
        <v>3191.32</v>
      </c>
      <c r="E897" s="235">
        <v>1</v>
      </c>
    </row>
    <row r="898" spans="2:5" x14ac:dyDescent="0.25">
      <c r="B898" s="232">
        <v>44185</v>
      </c>
      <c r="C898" s="229" t="s">
        <v>563</v>
      </c>
      <c r="D898" s="233">
        <v>1331.57</v>
      </c>
      <c r="E898" s="235">
        <v>1</v>
      </c>
    </row>
    <row r="899" spans="2:5" x14ac:dyDescent="0.25">
      <c r="B899" s="232">
        <v>44185</v>
      </c>
      <c r="C899" s="229" t="s">
        <v>563</v>
      </c>
      <c r="D899" s="233">
        <v>9646.15</v>
      </c>
      <c r="E899" s="235">
        <v>1</v>
      </c>
    </row>
    <row r="900" spans="2:5" x14ac:dyDescent="0.25">
      <c r="B900" s="232">
        <v>44185</v>
      </c>
      <c r="C900" s="229" t="s">
        <v>563</v>
      </c>
      <c r="D900" s="233">
        <v>1211.93</v>
      </c>
      <c r="E900" s="235">
        <v>1</v>
      </c>
    </row>
    <row r="901" spans="2:5" x14ac:dyDescent="0.25">
      <c r="B901" s="232">
        <v>44185</v>
      </c>
      <c r="C901" s="229" t="s">
        <v>563</v>
      </c>
      <c r="D901" s="233">
        <v>2700.73</v>
      </c>
      <c r="E901" s="235">
        <v>1</v>
      </c>
    </row>
    <row r="902" spans="2:5" x14ac:dyDescent="0.25">
      <c r="B902" s="232">
        <v>44185</v>
      </c>
      <c r="C902" s="229" t="s">
        <v>563</v>
      </c>
      <c r="D902" s="233">
        <v>5268.17</v>
      </c>
      <c r="E902" s="235">
        <v>1</v>
      </c>
    </row>
    <row r="903" spans="2:5" x14ac:dyDescent="0.25">
      <c r="B903" s="232">
        <v>44185</v>
      </c>
      <c r="C903" s="229" t="s">
        <v>563</v>
      </c>
      <c r="D903" s="233">
        <v>4722.8900000000003</v>
      </c>
      <c r="E903" s="235">
        <v>1</v>
      </c>
    </row>
    <row r="904" spans="2:5" x14ac:dyDescent="0.25">
      <c r="B904" s="232">
        <v>44185</v>
      </c>
      <c r="C904" s="229" t="s">
        <v>563</v>
      </c>
      <c r="D904" s="233">
        <v>1194.8399999999999</v>
      </c>
      <c r="E904" s="235">
        <v>1</v>
      </c>
    </row>
    <row r="905" spans="2:5" x14ac:dyDescent="0.25">
      <c r="B905" s="232">
        <v>44185</v>
      </c>
      <c r="C905" s="229" t="s">
        <v>564</v>
      </c>
      <c r="D905" s="233">
        <v>1376.88</v>
      </c>
      <c r="E905" s="235">
        <v>1</v>
      </c>
    </row>
    <row r="906" spans="2:5" x14ac:dyDescent="0.25">
      <c r="B906" s="232">
        <v>44187</v>
      </c>
      <c r="C906" s="229" t="s">
        <v>565</v>
      </c>
      <c r="D906" s="233">
        <v>373.02</v>
      </c>
      <c r="E906" s="235">
        <v>1</v>
      </c>
    </row>
    <row r="907" spans="2:5" x14ac:dyDescent="0.25">
      <c r="B907" s="232">
        <v>44187</v>
      </c>
      <c r="C907" s="229" t="s">
        <v>566</v>
      </c>
      <c r="D907" s="233">
        <v>3656.25</v>
      </c>
      <c r="E907" s="235">
        <v>1</v>
      </c>
    </row>
    <row r="908" spans="2:5" x14ac:dyDescent="0.25">
      <c r="B908" s="232">
        <v>44187</v>
      </c>
      <c r="C908" s="229" t="s">
        <v>566</v>
      </c>
      <c r="D908" s="233">
        <v>1800.34</v>
      </c>
      <c r="E908" s="235">
        <v>1</v>
      </c>
    </row>
    <row r="909" spans="2:5" x14ac:dyDescent="0.25">
      <c r="B909" s="232">
        <v>44187</v>
      </c>
      <c r="C909" s="229" t="s">
        <v>566</v>
      </c>
      <c r="D909" s="233">
        <v>970.49</v>
      </c>
      <c r="E909" s="235">
        <v>1</v>
      </c>
    </row>
    <row r="910" spans="2:5" x14ac:dyDescent="0.25">
      <c r="B910" s="232">
        <v>44187</v>
      </c>
      <c r="C910" s="229" t="s">
        <v>566</v>
      </c>
      <c r="D910" s="233">
        <v>1019.85</v>
      </c>
      <c r="E910" s="235">
        <v>1</v>
      </c>
    </row>
    <row r="911" spans="2:5" x14ac:dyDescent="0.25">
      <c r="B911" s="232">
        <v>44187</v>
      </c>
      <c r="C911" s="229" t="s">
        <v>566</v>
      </c>
      <c r="D911" s="233">
        <v>1009.85</v>
      </c>
      <c r="E911" s="235">
        <v>1</v>
      </c>
    </row>
    <row r="912" spans="2:5" x14ac:dyDescent="0.25">
      <c r="B912" s="232">
        <v>44187</v>
      </c>
      <c r="C912" s="229" t="s">
        <v>567</v>
      </c>
      <c r="D912" s="233">
        <v>11221.85</v>
      </c>
      <c r="E912" s="235">
        <v>1</v>
      </c>
    </row>
    <row r="913" spans="2:5" x14ac:dyDescent="0.25">
      <c r="B913" s="232">
        <v>44187</v>
      </c>
      <c r="C913" s="229" t="s">
        <v>568</v>
      </c>
      <c r="D913" s="233">
        <v>1469.94</v>
      </c>
      <c r="E913" s="235">
        <v>1</v>
      </c>
    </row>
    <row r="914" spans="2:5" x14ac:dyDescent="0.25">
      <c r="B914" s="232">
        <v>44187</v>
      </c>
      <c r="C914" s="229" t="s">
        <v>568</v>
      </c>
      <c r="D914" s="233">
        <v>3803.86</v>
      </c>
      <c r="E914" s="235">
        <v>1</v>
      </c>
    </row>
    <row r="915" spans="2:5" x14ac:dyDescent="0.25">
      <c r="B915" s="232">
        <v>44187</v>
      </c>
      <c r="C915" s="229" t="s">
        <v>568</v>
      </c>
      <c r="D915" s="233">
        <v>1180.01</v>
      </c>
      <c r="E915" s="235">
        <v>1</v>
      </c>
    </row>
    <row r="916" spans="2:5" x14ac:dyDescent="0.25">
      <c r="B916" s="232">
        <v>44188</v>
      </c>
      <c r="C916" s="229" t="s">
        <v>569</v>
      </c>
      <c r="D916" s="233">
        <v>23073.439999999999</v>
      </c>
      <c r="E916" s="235">
        <v>1</v>
      </c>
    </row>
    <row r="917" spans="2:5" x14ac:dyDescent="0.25">
      <c r="B917" s="232">
        <v>44188</v>
      </c>
      <c r="C917" s="229" t="s">
        <v>569</v>
      </c>
      <c r="D917" s="233">
        <v>18732.22</v>
      </c>
      <c r="E917" s="235">
        <v>1</v>
      </c>
    </row>
    <row r="918" spans="2:5" x14ac:dyDescent="0.25">
      <c r="B918" s="232">
        <v>44188</v>
      </c>
      <c r="C918" s="229" t="s">
        <v>569</v>
      </c>
      <c r="D918" s="233">
        <v>10689.84</v>
      </c>
      <c r="E918" s="235">
        <v>1</v>
      </c>
    </row>
    <row r="919" spans="2:5" x14ac:dyDescent="0.25">
      <c r="B919" s="232">
        <v>44188</v>
      </c>
      <c r="C919" s="229" t="s">
        <v>569</v>
      </c>
      <c r="D919" s="233">
        <v>1331.1</v>
      </c>
      <c r="E919" s="235">
        <v>1</v>
      </c>
    </row>
    <row r="920" spans="2:5" x14ac:dyDescent="0.25">
      <c r="B920" s="232">
        <v>44188</v>
      </c>
      <c r="C920" s="229" t="s">
        <v>569</v>
      </c>
      <c r="D920" s="233">
        <v>15085.24</v>
      </c>
      <c r="E920" s="235">
        <v>1</v>
      </c>
    </row>
    <row r="921" spans="2:5" x14ac:dyDescent="0.25">
      <c r="B921" s="232">
        <v>44188</v>
      </c>
      <c r="C921" s="229" t="s">
        <v>569</v>
      </c>
      <c r="D921" s="233">
        <v>11746.55</v>
      </c>
      <c r="E921" s="235">
        <v>1</v>
      </c>
    </row>
    <row r="922" spans="2:5" x14ac:dyDescent="0.25">
      <c r="B922" s="232">
        <v>44188</v>
      </c>
      <c r="C922" s="229" t="s">
        <v>569</v>
      </c>
      <c r="D922" s="233">
        <v>6669.61</v>
      </c>
      <c r="E922" s="235">
        <v>1</v>
      </c>
    </row>
    <row r="923" spans="2:5" x14ac:dyDescent="0.25">
      <c r="B923" s="232">
        <v>44188</v>
      </c>
      <c r="C923" s="229" t="s">
        <v>569</v>
      </c>
      <c r="D923" s="233">
        <v>3493.91</v>
      </c>
      <c r="E923" s="235">
        <v>1</v>
      </c>
    </row>
    <row r="924" spans="2:5" x14ac:dyDescent="0.25">
      <c r="B924" s="232">
        <v>44188</v>
      </c>
      <c r="C924" s="229" t="s">
        <v>569</v>
      </c>
      <c r="D924" s="233">
        <v>10493.93</v>
      </c>
      <c r="E924" s="235">
        <v>1</v>
      </c>
    </row>
    <row r="925" spans="2:5" x14ac:dyDescent="0.25">
      <c r="B925" s="232">
        <v>44188</v>
      </c>
      <c r="C925" s="229" t="s">
        <v>569</v>
      </c>
      <c r="D925" s="233">
        <v>3962.89</v>
      </c>
      <c r="E925" s="235">
        <v>1</v>
      </c>
    </row>
    <row r="926" spans="2:5" x14ac:dyDescent="0.25">
      <c r="B926" s="232">
        <v>44188</v>
      </c>
      <c r="C926" s="229" t="s">
        <v>570</v>
      </c>
      <c r="D926" s="233">
        <v>3359.66</v>
      </c>
      <c r="E926" s="235">
        <v>1</v>
      </c>
    </row>
    <row r="927" spans="2:5" x14ac:dyDescent="0.25">
      <c r="B927" s="232">
        <v>44188</v>
      </c>
      <c r="C927" s="229" t="s">
        <v>571</v>
      </c>
      <c r="D927" s="233">
        <v>1978.3</v>
      </c>
      <c r="E927" s="235">
        <v>1</v>
      </c>
    </row>
    <row r="928" spans="2:5" x14ac:dyDescent="0.25">
      <c r="B928" s="232">
        <v>44188</v>
      </c>
      <c r="C928" s="229" t="s">
        <v>571</v>
      </c>
      <c r="D928" s="233">
        <v>3757.37</v>
      </c>
      <c r="E928" s="235">
        <v>1</v>
      </c>
    </row>
    <row r="929" spans="2:5" x14ac:dyDescent="0.25">
      <c r="B929" s="232">
        <v>44188</v>
      </c>
      <c r="C929" s="229" t="s">
        <v>571</v>
      </c>
      <c r="D929" s="233">
        <v>2827.8</v>
      </c>
      <c r="E929" s="235">
        <v>1</v>
      </c>
    </row>
    <row r="930" spans="2:5" x14ac:dyDescent="0.25">
      <c r="B930" s="232">
        <v>44188</v>
      </c>
      <c r="C930" s="229" t="s">
        <v>571</v>
      </c>
      <c r="D930" s="233">
        <v>11836.94</v>
      </c>
      <c r="E930" s="235">
        <v>1</v>
      </c>
    </row>
    <row r="931" spans="2:5" x14ac:dyDescent="0.25">
      <c r="B931" s="232">
        <v>44189</v>
      </c>
      <c r="C931" s="229" t="s">
        <v>572</v>
      </c>
      <c r="D931" s="233">
        <v>1433.21</v>
      </c>
      <c r="E931" s="235">
        <v>1</v>
      </c>
    </row>
    <row r="932" spans="2:5" x14ac:dyDescent="0.25">
      <c r="B932" s="232">
        <v>44189</v>
      </c>
      <c r="C932" s="229" t="s">
        <v>572</v>
      </c>
      <c r="D932" s="233">
        <v>2827.8</v>
      </c>
      <c r="E932" s="235">
        <v>1</v>
      </c>
    </row>
    <row r="933" spans="2:5" x14ac:dyDescent="0.25">
      <c r="B933" s="232">
        <v>44189</v>
      </c>
      <c r="C933" s="229" t="s">
        <v>572</v>
      </c>
      <c r="D933" s="233">
        <v>2495.15</v>
      </c>
      <c r="E933" s="235">
        <v>1</v>
      </c>
    </row>
    <row r="934" spans="2:5" x14ac:dyDescent="0.25">
      <c r="B934" s="232">
        <v>44189</v>
      </c>
      <c r="C934" s="229" t="s">
        <v>573</v>
      </c>
      <c r="D934" s="233">
        <v>1126.8399999999999</v>
      </c>
      <c r="E934" s="235">
        <v>1</v>
      </c>
    </row>
    <row r="935" spans="2:5" x14ac:dyDescent="0.25">
      <c r="B935" s="232">
        <v>44189</v>
      </c>
      <c r="C935" s="229" t="s">
        <v>573</v>
      </c>
      <c r="D935" s="233">
        <v>1099.51</v>
      </c>
      <c r="E935" s="235">
        <v>1</v>
      </c>
    </row>
    <row r="936" spans="2:5" x14ac:dyDescent="0.25">
      <c r="B936" s="232">
        <v>44189</v>
      </c>
      <c r="C936" s="229" t="s">
        <v>573</v>
      </c>
      <c r="D936" s="233">
        <v>1094.73</v>
      </c>
      <c r="E936" s="235">
        <v>1</v>
      </c>
    </row>
    <row r="937" spans="2:5" x14ac:dyDescent="0.25">
      <c r="B937" s="232">
        <v>44189</v>
      </c>
      <c r="C937" s="229" t="s">
        <v>573</v>
      </c>
      <c r="D937" s="233">
        <v>335.16</v>
      </c>
      <c r="E937" s="235">
        <v>1</v>
      </c>
    </row>
    <row r="938" spans="2:5" x14ac:dyDescent="0.25">
      <c r="B938" s="232">
        <v>44190</v>
      </c>
      <c r="C938" s="229" t="s">
        <v>574</v>
      </c>
      <c r="D938" s="233">
        <v>946.49</v>
      </c>
      <c r="E938" s="235">
        <v>1</v>
      </c>
    </row>
    <row r="939" spans="2:5" x14ac:dyDescent="0.25">
      <c r="B939" s="232">
        <v>44190</v>
      </c>
      <c r="C939" s="229" t="s">
        <v>575</v>
      </c>
      <c r="D939" s="233">
        <v>1053.8499999999999</v>
      </c>
      <c r="E939" s="235">
        <v>1</v>
      </c>
    </row>
    <row r="940" spans="2:5" x14ac:dyDescent="0.25">
      <c r="B940" s="232">
        <v>44190</v>
      </c>
      <c r="C940" s="229" t="s">
        <v>575</v>
      </c>
      <c r="D940" s="233">
        <v>1051.06</v>
      </c>
      <c r="E940" s="235">
        <v>1</v>
      </c>
    </row>
    <row r="941" spans="2:5" x14ac:dyDescent="0.25">
      <c r="B941" s="232">
        <v>44190</v>
      </c>
      <c r="C941" s="229" t="s">
        <v>576</v>
      </c>
      <c r="D941" s="233">
        <v>960.14</v>
      </c>
      <c r="E941" s="235">
        <v>1</v>
      </c>
    </row>
    <row r="942" spans="2:5" x14ac:dyDescent="0.25">
      <c r="B942" s="232">
        <v>44190</v>
      </c>
      <c r="C942" s="229" t="s">
        <v>577</v>
      </c>
      <c r="D942" s="233">
        <v>7524</v>
      </c>
      <c r="E942" s="235">
        <v>1</v>
      </c>
    </row>
    <row r="943" spans="2:5" x14ac:dyDescent="0.25">
      <c r="B943" s="232">
        <v>44192</v>
      </c>
      <c r="C943" s="229" t="s">
        <v>578</v>
      </c>
      <c r="D943" s="233">
        <v>14413.4</v>
      </c>
      <c r="E943" s="235">
        <v>1</v>
      </c>
    </row>
    <row r="944" spans="2:5" x14ac:dyDescent="0.25">
      <c r="B944" s="232">
        <v>44192</v>
      </c>
      <c r="C944" s="229" t="s">
        <v>578</v>
      </c>
      <c r="D944" s="233">
        <v>24759.8</v>
      </c>
      <c r="E944" s="235">
        <v>1</v>
      </c>
    </row>
    <row r="945" spans="2:5" x14ac:dyDescent="0.25">
      <c r="B945" s="232">
        <v>44192</v>
      </c>
      <c r="C945" s="229" t="s">
        <v>579</v>
      </c>
      <c r="D945" s="233">
        <v>673</v>
      </c>
      <c r="E945" s="235">
        <v>1</v>
      </c>
    </row>
    <row r="946" spans="2:5" x14ac:dyDescent="0.25">
      <c r="B946" s="232">
        <v>44192</v>
      </c>
      <c r="C946" s="229" t="s">
        <v>580</v>
      </c>
      <c r="D946" s="233">
        <v>161.72999999999999</v>
      </c>
      <c r="E946" s="235">
        <v>1</v>
      </c>
    </row>
    <row r="947" spans="2:5" x14ac:dyDescent="0.25">
      <c r="B947" s="232">
        <v>44192</v>
      </c>
      <c r="C947" s="229" t="s">
        <v>580</v>
      </c>
      <c r="D947" s="233">
        <v>146.68</v>
      </c>
      <c r="E947" s="235">
        <v>1</v>
      </c>
    </row>
    <row r="948" spans="2:5" x14ac:dyDescent="0.25">
      <c r="B948" s="232">
        <v>44192</v>
      </c>
      <c r="C948" s="229" t="s">
        <v>581</v>
      </c>
      <c r="D948" s="233">
        <v>3301.78</v>
      </c>
      <c r="E948" s="235">
        <v>1</v>
      </c>
    </row>
    <row r="949" spans="2:5" x14ac:dyDescent="0.25">
      <c r="B949" s="232">
        <v>44192</v>
      </c>
      <c r="C949" s="229" t="s">
        <v>581</v>
      </c>
      <c r="D949" s="233">
        <v>3184.52</v>
      </c>
      <c r="E949" s="235">
        <v>1</v>
      </c>
    </row>
    <row r="950" spans="2:5" x14ac:dyDescent="0.25">
      <c r="B950" s="232">
        <v>44193</v>
      </c>
      <c r="C950" s="229" t="s">
        <v>582</v>
      </c>
      <c r="D950" s="233">
        <v>22254.82</v>
      </c>
      <c r="E950" s="235">
        <v>1</v>
      </c>
    </row>
    <row r="951" spans="2:5" x14ac:dyDescent="0.25">
      <c r="B951" s="232">
        <v>44193</v>
      </c>
      <c r="C951" s="229" t="s">
        <v>582</v>
      </c>
      <c r="D951" s="233">
        <v>21464.49</v>
      </c>
      <c r="E951" s="235">
        <v>1</v>
      </c>
    </row>
    <row r="952" spans="2:5" x14ac:dyDescent="0.25">
      <c r="B952" s="232">
        <v>44193</v>
      </c>
      <c r="C952" s="229" t="s">
        <v>583</v>
      </c>
      <c r="D952" s="233">
        <v>1079.72</v>
      </c>
      <c r="E952" s="235">
        <v>1</v>
      </c>
    </row>
    <row r="953" spans="2:5" x14ac:dyDescent="0.25">
      <c r="B953" s="232">
        <v>44193</v>
      </c>
      <c r="C953" s="229" t="s">
        <v>583</v>
      </c>
      <c r="D953" s="233">
        <v>8369.34</v>
      </c>
      <c r="E953" s="235">
        <v>1</v>
      </c>
    </row>
    <row r="954" spans="2:5" x14ac:dyDescent="0.25">
      <c r="B954" s="232">
        <v>44193</v>
      </c>
      <c r="C954" s="229" t="s">
        <v>583</v>
      </c>
      <c r="D954" s="233">
        <v>7590.73</v>
      </c>
      <c r="E954" s="235">
        <v>1</v>
      </c>
    </row>
    <row r="955" spans="2:5" x14ac:dyDescent="0.25">
      <c r="B955" s="232">
        <v>44194</v>
      </c>
      <c r="C955" s="229" t="s">
        <v>584</v>
      </c>
      <c r="D955" s="233">
        <v>3857.67</v>
      </c>
      <c r="E955" s="235">
        <v>1</v>
      </c>
    </row>
    <row r="956" spans="2:5" x14ac:dyDescent="0.25">
      <c r="B956" s="232">
        <v>44194</v>
      </c>
      <c r="C956" s="229" t="s">
        <v>585</v>
      </c>
      <c r="D956" s="233">
        <v>1663.43</v>
      </c>
      <c r="E956" s="235">
        <v>1</v>
      </c>
    </row>
    <row r="957" spans="2:5" x14ac:dyDescent="0.25">
      <c r="B957" s="232">
        <v>44194</v>
      </c>
      <c r="C957" s="229" t="s">
        <v>586</v>
      </c>
      <c r="D957" s="233">
        <v>903.99</v>
      </c>
      <c r="E957" s="235">
        <v>1</v>
      </c>
    </row>
    <row r="958" spans="2:5" x14ac:dyDescent="0.25">
      <c r="B958" s="232">
        <v>44194</v>
      </c>
      <c r="C958" s="229" t="s">
        <v>586</v>
      </c>
      <c r="D958" s="233">
        <v>607.32000000000005</v>
      </c>
      <c r="E958" s="235">
        <v>1</v>
      </c>
    </row>
    <row r="959" spans="2:5" x14ac:dyDescent="0.25">
      <c r="B959" s="232">
        <v>44194</v>
      </c>
      <c r="C959" s="229" t="s">
        <v>587</v>
      </c>
      <c r="D959" s="233">
        <v>4458.6099999999997</v>
      </c>
      <c r="E959" s="235">
        <v>1</v>
      </c>
    </row>
    <row r="960" spans="2:5" x14ac:dyDescent="0.25">
      <c r="B960" s="232">
        <v>44195</v>
      </c>
      <c r="C960" s="229" t="s">
        <v>588</v>
      </c>
      <c r="D960" s="233">
        <v>1101.4100000000001</v>
      </c>
      <c r="E960" s="235">
        <v>1</v>
      </c>
    </row>
    <row r="961" spans="2:5" x14ac:dyDescent="0.25">
      <c r="B961" s="232">
        <v>44195</v>
      </c>
      <c r="C961" s="229" t="s">
        <v>589</v>
      </c>
      <c r="D961" s="233">
        <v>8658.34</v>
      </c>
      <c r="E961" s="235">
        <v>1</v>
      </c>
    </row>
    <row r="962" spans="2:5" x14ac:dyDescent="0.25">
      <c r="B962" s="232">
        <v>44195</v>
      </c>
      <c r="C962" s="229" t="s">
        <v>589</v>
      </c>
      <c r="D962" s="233">
        <v>1094.73</v>
      </c>
      <c r="E962" s="235">
        <v>1</v>
      </c>
    </row>
    <row r="963" spans="2:5" x14ac:dyDescent="0.25">
      <c r="B963" s="232">
        <v>44195</v>
      </c>
      <c r="C963" s="229" t="s">
        <v>589</v>
      </c>
      <c r="D963" s="233">
        <v>1058.98</v>
      </c>
      <c r="E963" s="235">
        <v>1</v>
      </c>
    </row>
    <row r="964" spans="2:5" x14ac:dyDescent="0.25">
      <c r="B964" s="232">
        <v>44195</v>
      </c>
      <c r="C964" s="229" t="s">
        <v>590</v>
      </c>
      <c r="D964" s="233">
        <v>3765.04</v>
      </c>
      <c r="E964" s="235">
        <v>1</v>
      </c>
    </row>
    <row r="965" spans="2:5" x14ac:dyDescent="0.25">
      <c r="B965" s="232">
        <v>44195</v>
      </c>
      <c r="C965" s="229" t="s">
        <v>590</v>
      </c>
      <c r="D965" s="233">
        <v>3320.39</v>
      </c>
      <c r="E965" s="235">
        <v>1</v>
      </c>
    </row>
    <row r="966" spans="2:5" x14ac:dyDescent="0.25">
      <c r="B966" s="232">
        <v>44195</v>
      </c>
      <c r="C966" s="229" t="s">
        <v>591</v>
      </c>
      <c r="D966" s="233">
        <v>7647.98</v>
      </c>
      <c r="E966" s="235">
        <v>1</v>
      </c>
    </row>
    <row r="967" spans="2:5" x14ac:dyDescent="0.25">
      <c r="B967" s="232">
        <v>44195</v>
      </c>
      <c r="C967" s="229" t="s">
        <v>591</v>
      </c>
      <c r="D967" s="233">
        <v>35432.589999999997</v>
      </c>
      <c r="E967" s="235">
        <v>1</v>
      </c>
    </row>
    <row r="968" spans="2:5" x14ac:dyDescent="0.25">
      <c r="B968" s="232">
        <v>44195</v>
      </c>
      <c r="C968" s="229" t="s">
        <v>591</v>
      </c>
      <c r="D968" s="233">
        <v>5109.72</v>
      </c>
      <c r="E968" s="235">
        <v>1</v>
      </c>
    </row>
    <row r="969" spans="2:5" x14ac:dyDescent="0.25">
      <c r="B969" s="232">
        <v>44195</v>
      </c>
      <c r="C969" s="229" t="s">
        <v>591</v>
      </c>
      <c r="D969" s="233">
        <v>39019.360000000001</v>
      </c>
      <c r="E969" s="235">
        <v>1</v>
      </c>
    </row>
    <row r="970" spans="2:5" x14ac:dyDescent="0.25">
      <c r="B970" s="232">
        <v>44195</v>
      </c>
      <c r="C970" s="229" t="s">
        <v>591</v>
      </c>
      <c r="D970" s="233">
        <v>2080.04</v>
      </c>
      <c r="E970" s="235">
        <v>1</v>
      </c>
    </row>
    <row r="971" spans="2:5" x14ac:dyDescent="0.25">
      <c r="B971" s="232">
        <v>44195</v>
      </c>
      <c r="C971" s="229" t="s">
        <v>591</v>
      </c>
      <c r="D971" s="233">
        <v>34084.49</v>
      </c>
      <c r="E971" s="235">
        <v>1</v>
      </c>
    </row>
    <row r="972" spans="2:5" x14ac:dyDescent="0.25">
      <c r="B972" s="232">
        <v>44195</v>
      </c>
      <c r="C972" s="229" t="s">
        <v>591</v>
      </c>
      <c r="D972" s="233">
        <v>4600.32</v>
      </c>
      <c r="E972" s="235">
        <v>1</v>
      </c>
    </row>
    <row r="973" spans="2:5" x14ac:dyDescent="0.25">
      <c r="B973" s="232">
        <v>44195</v>
      </c>
      <c r="C973" s="229" t="s">
        <v>591</v>
      </c>
      <c r="D973" s="233">
        <v>2228.75</v>
      </c>
      <c r="E973" s="235">
        <v>1</v>
      </c>
    </row>
    <row r="974" spans="2:5" x14ac:dyDescent="0.25">
      <c r="B974" s="232">
        <v>44195</v>
      </c>
      <c r="C974" s="229" t="s">
        <v>592</v>
      </c>
      <c r="D974" s="233">
        <v>9022.7999999999993</v>
      </c>
      <c r="E974" s="235">
        <v>1</v>
      </c>
    </row>
    <row r="975" spans="2:5" x14ac:dyDescent="0.25">
      <c r="B975" s="232">
        <v>44195</v>
      </c>
      <c r="C975" s="229" t="s">
        <v>592</v>
      </c>
      <c r="D975" s="233">
        <v>4141.91</v>
      </c>
      <c r="E975" s="235">
        <v>1</v>
      </c>
    </row>
    <row r="976" spans="2:5" x14ac:dyDescent="0.25">
      <c r="B976" s="232">
        <v>44196</v>
      </c>
      <c r="C976" s="229" t="s">
        <v>593</v>
      </c>
      <c r="D976" s="233">
        <v>1471.25</v>
      </c>
      <c r="E976" s="235">
        <v>1</v>
      </c>
    </row>
    <row r="977" spans="2:5" x14ac:dyDescent="0.25">
      <c r="B977" s="232">
        <v>44197</v>
      </c>
      <c r="C977" s="229" t="s">
        <v>594</v>
      </c>
      <c r="D977" s="233">
        <v>638.76</v>
      </c>
      <c r="E977" s="235">
        <v>1</v>
      </c>
    </row>
    <row r="978" spans="2:5" x14ac:dyDescent="0.25">
      <c r="B978" s="232">
        <v>44197</v>
      </c>
      <c r="C978" s="229" t="s">
        <v>595</v>
      </c>
      <c r="D978" s="233">
        <v>1434.45</v>
      </c>
      <c r="E978" s="235">
        <v>1</v>
      </c>
    </row>
    <row r="979" spans="2:5" x14ac:dyDescent="0.25">
      <c r="B979" s="232">
        <v>44197</v>
      </c>
      <c r="C979" s="229" t="s">
        <v>595</v>
      </c>
      <c r="D979" s="233">
        <v>3534.66</v>
      </c>
      <c r="E979" s="235">
        <v>1</v>
      </c>
    </row>
    <row r="980" spans="2:5" x14ac:dyDescent="0.25">
      <c r="B980" s="232">
        <v>44197</v>
      </c>
      <c r="C980" s="229" t="s">
        <v>595</v>
      </c>
      <c r="D980" s="233">
        <v>4560.76</v>
      </c>
      <c r="E980" s="235">
        <v>1</v>
      </c>
    </row>
    <row r="981" spans="2:5" x14ac:dyDescent="0.25">
      <c r="B981" s="232">
        <v>44197</v>
      </c>
      <c r="C981" s="229" t="s">
        <v>595</v>
      </c>
      <c r="D981" s="233">
        <v>22299.05</v>
      </c>
      <c r="E981" s="235">
        <v>1</v>
      </c>
    </row>
    <row r="982" spans="2:5" x14ac:dyDescent="0.25">
      <c r="B982" s="232">
        <v>44197</v>
      </c>
      <c r="C982" s="229" t="s">
        <v>595</v>
      </c>
      <c r="D982" s="233">
        <v>4146.4399999999996</v>
      </c>
      <c r="E982" s="235">
        <v>1</v>
      </c>
    </row>
    <row r="983" spans="2:5" x14ac:dyDescent="0.25">
      <c r="B983" s="232">
        <v>44197</v>
      </c>
      <c r="C983" s="229" t="s">
        <v>595</v>
      </c>
      <c r="D983" s="233">
        <v>8887.67</v>
      </c>
      <c r="E983" s="235">
        <v>1</v>
      </c>
    </row>
    <row r="984" spans="2:5" x14ac:dyDescent="0.25">
      <c r="B984" s="232">
        <v>44197</v>
      </c>
      <c r="C984" s="229" t="s">
        <v>595</v>
      </c>
      <c r="D984" s="233">
        <v>18189.689999999999</v>
      </c>
      <c r="E984" s="235">
        <v>1</v>
      </c>
    </row>
    <row r="985" spans="2:5" x14ac:dyDescent="0.25">
      <c r="B985" s="232">
        <v>44197</v>
      </c>
      <c r="C985" s="229" t="s">
        <v>595</v>
      </c>
      <c r="D985" s="233">
        <v>5221.8599999999997</v>
      </c>
      <c r="E985" s="235">
        <v>1</v>
      </c>
    </row>
    <row r="986" spans="2:5" x14ac:dyDescent="0.25">
      <c r="B986" s="232">
        <v>44197</v>
      </c>
      <c r="C986" s="229" t="s">
        <v>595</v>
      </c>
      <c r="D986" s="233">
        <v>34259.53</v>
      </c>
      <c r="E986" s="235">
        <v>1</v>
      </c>
    </row>
    <row r="987" spans="2:5" x14ac:dyDescent="0.25">
      <c r="B987" s="232">
        <v>44197</v>
      </c>
      <c r="C987" s="229" t="s">
        <v>595</v>
      </c>
      <c r="D987" s="233">
        <v>10649.62</v>
      </c>
      <c r="E987" s="235">
        <v>1</v>
      </c>
    </row>
    <row r="988" spans="2:5" x14ac:dyDescent="0.25">
      <c r="B988" s="232">
        <v>44197</v>
      </c>
      <c r="C988" s="229" t="s">
        <v>596</v>
      </c>
      <c r="D988" s="233">
        <v>229.78</v>
      </c>
      <c r="E988" s="235">
        <v>1</v>
      </c>
    </row>
    <row r="989" spans="2:5" x14ac:dyDescent="0.25">
      <c r="B989" s="232">
        <v>44197</v>
      </c>
      <c r="C989" s="229" t="s">
        <v>596</v>
      </c>
      <c r="D989" s="233">
        <v>2512.0300000000002</v>
      </c>
      <c r="E989" s="235">
        <v>1</v>
      </c>
    </row>
    <row r="990" spans="2:5" x14ac:dyDescent="0.25">
      <c r="B990" s="232">
        <v>44197</v>
      </c>
      <c r="C990" s="229" t="s">
        <v>596</v>
      </c>
      <c r="D990" s="233">
        <v>1193.78</v>
      </c>
      <c r="E990" s="235">
        <v>1</v>
      </c>
    </row>
    <row r="991" spans="2:5" x14ac:dyDescent="0.25">
      <c r="B991" s="232">
        <v>44197</v>
      </c>
      <c r="C991" s="229" t="s">
        <v>596</v>
      </c>
      <c r="D991" s="233">
        <v>750.54</v>
      </c>
      <c r="E991" s="235">
        <v>1</v>
      </c>
    </row>
    <row r="992" spans="2:5" x14ac:dyDescent="0.25">
      <c r="B992" s="232">
        <v>44197</v>
      </c>
      <c r="C992" s="229" t="s">
        <v>596</v>
      </c>
      <c r="D992" s="233">
        <v>6759.38</v>
      </c>
      <c r="E992" s="235">
        <v>1</v>
      </c>
    </row>
    <row r="993" spans="2:5" x14ac:dyDescent="0.25">
      <c r="B993" s="232">
        <v>44197</v>
      </c>
      <c r="C993" s="229" t="s">
        <v>596</v>
      </c>
      <c r="D993" s="233">
        <v>4393.79</v>
      </c>
      <c r="E993" s="235">
        <v>1</v>
      </c>
    </row>
    <row r="994" spans="2:5" x14ac:dyDescent="0.25">
      <c r="B994" s="232">
        <v>44197</v>
      </c>
      <c r="C994" s="229" t="s">
        <v>596</v>
      </c>
      <c r="D994" s="233">
        <v>9403.1200000000008</v>
      </c>
      <c r="E994" s="235">
        <v>1</v>
      </c>
    </row>
    <row r="995" spans="2:5" x14ac:dyDescent="0.25">
      <c r="B995" s="232">
        <v>44197</v>
      </c>
      <c r="C995" s="229" t="s">
        <v>597</v>
      </c>
      <c r="D995" s="233">
        <v>1770.74</v>
      </c>
      <c r="E995" s="235">
        <v>1</v>
      </c>
    </row>
    <row r="996" spans="2:5" x14ac:dyDescent="0.25">
      <c r="B996" s="232">
        <v>44197</v>
      </c>
      <c r="C996" s="229" t="s">
        <v>597</v>
      </c>
      <c r="D996" s="233">
        <v>1017.08</v>
      </c>
      <c r="E996" s="235">
        <v>1</v>
      </c>
    </row>
    <row r="997" spans="2:5" x14ac:dyDescent="0.25">
      <c r="B997" s="232">
        <v>44197</v>
      </c>
      <c r="C997" s="229" t="s">
        <v>598</v>
      </c>
      <c r="D997" s="233">
        <v>867.86</v>
      </c>
      <c r="E997" s="235">
        <v>1</v>
      </c>
    </row>
    <row r="998" spans="2:5" x14ac:dyDescent="0.25">
      <c r="B998" s="232">
        <v>44197</v>
      </c>
      <c r="C998" s="229" t="s">
        <v>599</v>
      </c>
      <c r="D998" s="233">
        <v>8833.1</v>
      </c>
      <c r="E998" s="235">
        <v>1</v>
      </c>
    </row>
    <row r="999" spans="2:5" x14ac:dyDescent="0.25">
      <c r="B999" s="232">
        <v>44197</v>
      </c>
      <c r="C999" s="229" t="s">
        <v>600</v>
      </c>
      <c r="D999" s="233">
        <v>2763.15</v>
      </c>
      <c r="E999" s="235">
        <v>1</v>
      </c>
    </row>
    <row r="1000" spans="2:5" x14ac:dyDescent="0.25">
      <c r="B1000" s="232">
        <v>44199</v>
      </c>
      <c r="C1000" s="229" t="s">
        <v>601</v>
      </c>
      <c r="D1000" s="233">
        <v>5834.11</v>
      </c>
      <c r="E1000" s="235">
        <v>1</v>
      </c>
    </row>
    <row r="1001" spans="2:5" x14ac:dyDescent="0.25">
      <c r="B1001" s="232">
        <v>44200</v>
      </c>
      <c r="C1001" s="229" t="s">
        <v>602</v>
      </c>
      <c r="D1001" s="233">
        <v>1934.87</v>
      </c>
      <c r="E1001" s="235">
        <v>1</v>
      </c>
    </row>
    <row r="1002" spans="2:5" x14ac:dyDescent="0.25">
      <c r="B1002" s="232">
        <v>44200</v>
      </c>
      <c r="C1002" s="229" t="s">
        <v>603</v>
      </c>
      <c r="D1002" s="233">
        <v>1067.1600000000001</v>
      </c>
      <c r="E1002" s="235">
        <v>1</v>
      </c>
    </row>
    <row r="1003" spans="2:5" x14ac:dyDescent="0.25">
      <c r="B1003" s="232">
        <v>44200</v>
      </c>
      <c r="C1003" s="229" t="s">
        <v>603</v>
      </c>
      <c r="D1003" s="233">
        <v>4015.26</v>
      </c>
      <c r="E1003" s="235">
        <v>1</v>
      </c>
    </row>
    <row r="1004" spans="2:5" x14ac:dyDescent="0.25">
      <c r="B1004" s="232">
        <v>44200</v>
      </c>
      <c r="C1004" s="229" t="s">
        <v>603</v>
      </c>
      <c r="D1004" s="233">
        <v>2291</v>
      </c>
      <c r="E1004" s="235">
        <v>1</v>
      </c>
    </row>
    <row r="1005" spans="2:5" x14ac:dyDescent="0.25">
      <c r="B1005" s="232">
        <v>44200</v>
      </c>
      <c r="C1005" s="229" t="s">
        <v>603</v>
      </c>
      <c r="D1005" s="233">
        <v>1204.01</v>
      </c>
      <c r="E1005" s="235">
        <v>1</v>
      </c>
    </row>
    <row r="1006" spans="2:5" x14ac:dyDescent="0.25">
      <c r="B1006" s="232">
        <v>44200</v>
      </c>
      <c r="C1006" s="229" t="s">
        <v>603</v>
      </c>
      <c r="D1006" s="233">
        <v>1418.6</v>
      </c>
      <c r="E1006" s="235">
        <v>1</v>
      </c>
    </row>
    <row r="1007" spans="2:5" x14ac:dyDescent="0.25">
      <c r="B1007" s="232">
        <v>44200</v>
      </c>
      <c r="C1007" s="229" t="s">
        <v>604</v>
      </c>
      <c r="D1007" s="233">
        <v>4122.12</v>
      </c>
      <c r="E1007" s="235">
        <v>1</v>
      </c>
    </row>
    <row r="1008" spans="2:5" x14ac:dyDescent="0.25">
      <c r="B1008" s="232">
        <v>44200</v>
      </c>
      <c r="C1008" s="229" t="s">
        <v>605</v>
      </c>
      <c r="D1008" s="233">
        <v>420.62</v>
      </c>
      <c r="E1008" s="235">
        <v>1</v>
      </c>
    </row>
    <row r="1009" spans="2:5" x14ac:dyDescent="0.25">
      <c r="B1009" s="232">
        <v>44201</v>
      </c>
      <c r="C1009" s="229" t="s">
        <v>606</v>
      </c>
      <c r="D1009" s="233">
        <v>1455.08</v>
      </c>
      <c r="E1009" s="235">
        <v>1</v>
      </c>
    </row>
    <row r="1010" spans="2:5" x14ac:dyDescent="0.25">
      <c r="B1010" s="232">
        <v>44202</v>
      </c>
      <c r="C1010" s="229" t="s">
        <v>607</v>
      </c>
      <c r="D1010" s="233">
        <v>863.76</v>
      </c>
      <c r="E1010" s="235">
        <v>1</v>
      </c>
    </row>
    <row r="1011" spans="2:5" x14ac:dyDescent="0.25">
      <c r="B1011" s="232">
        <v>44202</v>
      </c>
      <c r="C1011" s="229" t="s">
        <v>608</v>
      </c>
      <c r="D1011" s="233">
        <v>401.88</v>
      </c>
      <c r="E1011" s="235">
        <v>1</v>
      </c>
    </row>
    <row r="1012" spans="2:5" x14ac:dyDescent="0.25">
      <c r="B1012" s="232">
        <v>44202</v>
      </c>
      <c r="C1012" s="229" t="s">
        <v>608</v>
      </c>
      <c r="D1012" s="233">
        <v>2830.21</v>
      </c>
      <c r="E1012" s="235">
        <v>1</v>
      </c>
    </row>
    <row r="1013" spans="2:5" x14ac:dyDescent="0.25">
      <c r="B1013" s="232">
        <v>44202</v>
      </c>
      <c r="C1013" s="229" t="s">
        <v>608</v>
      </c>
      <c r="D1013" s="233">
        <v>2566.91</v>
      </c>
      <c r="E1013" s="235">
        <v>1</v>
      </c>
    </row>
    <row r="1014" spans="2:5" x14ac:dyDescent="0.25">
      <c r="B1014" s="232">
        <v>44203</v>
      </c>
      <c r="C1014" s="229" t="s">
        <v>609</v>
      </c>
      <c r="D1014" s="233">
        <v>1266.3599999999999</v>
      </c>
      <c r="E1014" s="235">
        <v>1</v>
      </c>
    </row>
    <row r="1015" spans="2:5" x14ac:dyDescent="0.25">
      <c r="B1015" s="232">
        <v>44203</v>
      </c>
      <c r="C1015" s="229" t="s">
        <v>610</v>
      </c>
      <c r="D1015" s="233">
        <v>1808.74</v>
      </c>
      <c r="E1015" s="235">
        <v>1</v>
      </c>
    </row>
    <row r="1016" spans="2:5" x14ac:dyDescent="0.25">
      <c r="B1016" s="232">
        <v>44203</v>
      </c>
      <c r="C1016" s="229" t="s">
        <v>610</v>
      </c>
      <c r="D1016" s="233">
        <v>1430.4</v>
      </c>
      <c r="E1016" s="235">
        <v>1</v>
      </c>
    </row>
    <row r="1017" spans="2:5" x14ac:dyDescent="0.25">
      <c r="B1017" s="232">
        <v>44203</v>
      </c>
      <c r="C1017" s="229" t="s">
        <v>610</v>
      </c>
      <c r="D1017" s="233">
        <v>1413.14</v>
      </c>
      <c r="E1017" s="235">
        <v>1</v>
      </c>
    </row>
    <row r="1018" spans="2:5" x14ac:dyDescent="0.25">
      <c r="B1018" s="232">
        <v>44204</v>
      </c>
      <c r="C1018" s="229" t="s">
        <v>611</v>
      </c>
      <c r="D1018" s="233">
        <v>1033.45</v>
      </c>
      <c r="E1018" s="235">
        <v>1</v>
      </c>
    </row>
    <row r="1019" spans="2:5" x14ac:dyDescent="0.25">
      <c r="B1019" s="232">
        <v>44204</v>
      </c>
      <c r="C1019" s="229" t="s">
        <v>611</v>
      </c>
      <c r="D1019" s="233">
        <v>1051.06</v>
      </c>
      <c r="E1019" s="235">
        <v>1</v>
      </c>
    </row>
    <row r="1020" spans="2:5" x14ac:dyDescent="0.25">
      <c r="B1020" s="232">
        <v>44204</v>
      </c>
      <c r="C1020" s="229" t="s">
        <v>611</v>
      </c>
      <c r="D1020" s="233">
        <v>2728.69</v>
      </c>
      <c r="E1020" s="235">
        <v>1</v>
      </c>
    </row>
    <row r="1021" spans="2:5" x14ac:dyDescent="0.25">
      <c r="B1021" s="232">
        <v>44204</v>
      </c>
      <c r="C1021" s="229" t="s">
        <v>611</v>
      </c>
      <c r="D1021" s="233">
        <v>1788.89</v>
      </c>
      <c r="E1021" s="235">
        <v>1</v>
      </c>
    </row>
    <row r="1022" spans="2:5" x14ac:dyDescent="0.25">
      <c r="B1022" s="232">
        <v>44204</v>
      </c>
      <c r="C1022" s="229" t="s">
        <v>611</v>
      </c>
      <c r="D1022" s="233">
        <v>3547.08</v>
      </c>
      <c r="E1022" s="235">
        <v>1</v>
      </c>
    </row>
    <row r="1023" spans="2:5" x14ac:dyDescent="0.25">
      <c r="B1023" s="232">
        <v>44204</v>
      </c>
      <c r="C1023" s="229" t="s">
        <v>611</v>
      </c>
      <c r="D1023" s="233">
        <v>2708.89</v>
      </c>
      <c r="E1023" s="235">
        <v>1</v>
      </c>
    </row>
    <row r="1024" spans="2:5" x14ac:dyDescent="0.25">
      <c r="B1024" s="232">
        <v>44204</v>
      </c>
      <c r="C1024" s="229" t="s">
        <v>611</v>
      </c>
      <c r="D1024" s="233">
        <v>1606.09</v>
      </c>
      <c r="E1024" s="235">
        <v>1</v>
      </c>
    </row>
    <row r="1025" spans="2:5" x14ac:dyDescent="0.25">
      <c r="B1025" s="232">
        <v>44204</v>
      </c>
      <c r="C1025" s="229" t="s">
        <v>611</v>
      </c>
      <c r="D1025" s="233">
        <v>2819.27</v>
      </c>
      <c r="E1025" s="235">
        <v>1</v>
      </c>
    </row>
    <row r="1026" spans="2:5" x14ac:dyDescent="0.25">
      <c r="B1026" s="232">
        <v>44204</v>
      </c>
      <c r="C1026" s="229" t="s">
        <v>611</v>
      </c>
      <c r="D1026" s="233">
        <v>960.14</v>
      </c>
      <c r="E1026" s="235">
        <v>1</v>
      </c>
    </row>
    <row r="1027" spans="2:5" x14ac:dyDescent="0.25">
      <c r="B1027" s="232">
        <v>44205</v>
      </c>
      <c r="C1027" s="229" t="s">
        <v>612</v>
      </c>
      <c r="D1027" s="233">
        <v>8040.08</v>
      </c>
      <c r="E1027" s="235">
        <v>1</v>
      </c>
    </row>
    <row r="1028" spans="2:5" x14ac:dyDescent="0.25">
      <c r="B1028" s="232">
        <v>44205</v>
      </c>
      <c r="C1028" s="229" t="s">
        <v>612</v>
      </c>
      <c r="D1028" s="233">
        <v>2250.52</v>
      </c>
      <c r="E1028" s="235">
        <v>1</v>
      </c>
    </row>
    <row r="1029" spans="2:5" x14ac:dyDescent="0.25">
      <c r="B1029" s="232">
        <v>44205</v>
      </c>
      <c r="C1029" s="229" t="s">
        <v>613</v>
      </c>
      <c r="D1029" s="233">
        <v>1455.08</v>
      </c>
      <c r="E1029" s="235">
        <v>1</v>
      </c>
    </row>
    <row r="1030" spans="2:5" x14ac:dyDescent="0.25">
      <c r="B1030" s="232">
        <v>44205</v>
      </c>
      <c r="C1030" s="229" t="s">
        <v>614</v>
      </c>
      <c r="D1030" s="233">
        <v>1294.8399999999999</v>
      </c>
      <c r="E1030" s="235">
        <v>1</v>
      </c>
    </row>
    <row r="1031" spans="2:5" x14ac:dyDescent="0.25">
      <c r="B1031" s="232">
        <v>44205</v>
      </c>
      <c r="C1031" s="229" t="s">
        <v>614</v>
      </c>
      <c r="D1031" s="233">
        <v>1455.08</v>
      </c>
      <c r="E1031" s="235">
        <v>1</v>
      </c>
    </row>
    <row r="1032" spans="2:5" x14ac:dyDescent="0.25">
      <c r="B1032" s="232">
        <v>44205</v>
      </c>
      <c r="C1032" s="229" t="s">
        <v>614</v>
      </c>
      <c r="D1032" s="233">
        <v>1015.61</v>
      </c>
      <c r="E1032" s="235">
        <v>1</v>
      </c>
    </row>
    <row r="1033" spans="2:5" x14ac:dyDescent="0.25">
      <c r="B1033" s="232">
        <v>44206</v>
      </c>
      <c r="C1033" s="229" t="s">
        <v>615</v>
      </c>
      <c r="D1033" s="233">
        <v>2405.7199999999998</v>
      </c>
      <c r="E1033" s="235">
        <v>1</v>
      </c>
    </row>
    <row r="1034" spans="2:5" x14ac:dyDescent="0.25">
      <c r="B1034" s="232">
        <v>44206</v>
      </c>
      <c r="C1034" s="229" t="s">
        <v>616</v>
      </c>
      <c r="D1034" s="233">
        <v>237044.7</v>
      </c>
      <c r="E1034" s="235">
        <v>1</v>
      </c>
    </row>
    <row r="1035" spans="2:5" x14ac:dyDescent="0.25">
      <c r="B1035" s="232">
        <v>44206</v>
      </c>
      <c r="C1035" s="229" t="s">
        <v>616</v>
      </c>
      <c r="D1035" s="233">
        <v>530384.37</v>
      </c>
      <c r="E1035" s="235">
        <v>1</v>
      </c>
    </row>
    <row r="1036" spans="2:5" x14ac:dyDescent="0.25">
      <c r="B1036" s="232">
        <v>44206</v>
      </c>
      <c r="C1036" s="229" t="s">
        <v>617</v>
      </c>
      <c r="D1036" s="233">
        <v>1457.93</v>
      </c>
      <c r="E1036" s="235">
        <v>1</v>
      </c>
    </row>
    <row r="1037" spans="2:5" x14ac:dyDescent="0.25">
      <c r="B1037" s="232">
        <v>44206</v>
      </c>
      <c r="C1037" s="229" t="s">
        <v>617</v>
      </c>
      <c r="D1037" s="233">
        <v>1406.15</v>
      </c>
      <c r="E1037" s="235">
        <v>1</v>
      </c>
    </row>
    <row r="1038" spans="2:5" x14ac:dyDescent="0.25">
      <c r="B1038" s="232">
        <v>44207</v>
      </c>
      <c r="C1038" s="229" t="s">
        <v>618</v>
      </c>
      <c r="D1038" s="233">
        <v>5445.79</v>
      </c>
      <c r="E1038" s="235">
        <v>1</v>
      </c>
    </row>
    <row r="1039" spans="2:5" x14ac:dyDescent="0.25">
      <c r="B1039" s="232">
        <v>44207</v>
      </c>
      <c r="C1039" s="229" t="s">
        <v>618</v>
      </c>
      <c r="D1039" s="233">
        <v>5252.39</v>
      </c>
      <c r="E1039" s="235">
        <v>1</v>
      </c>
    </row>
    <row r="1040" spans="2:5" x14ac:dyDescent="0.25">
      <c r="B1040" s="232">
        <v>44207</v>
      </c>
      <c r="C1040" s="229" t="s">
        <v>619</v>
      </c>
      <c r="D1040" s="233">
        <v>168.25</v>
      </c>
      <c r="E1040" s="235">
        <v>1</v>
      </c>
    </row>
    <row r="1041" spans="2:5" x14ac:dyDescent="0.25">
      <c r="B1041" s="232">
        <v>44208</v>
      </c>
      <c r="C1041" s="229" t="s">
        <v>620</v>
      </c>
      <c r="D1041" s="233">
        <v>1599.88</v>
      </c>
      <c r="E1041" s="235">
        <v>1</v>
      </c>
    </row>
    <row r="1042" spans="2:5" x14ac:dyDescent="0.25">
      <c r="B1042" s="232">
        <v>44208</v>
      </c>
      <c r="C1042" s="229" t="s">
        <v>620</v>
      </c>
      <c r="D1042" s="233">
        <v>2135.46</v>
      </c>
      <c r="E1042" s="235">
        <v>1</v>
      </c>
    </row>
    <row r="1043" spans="2:5" x14ac:dyDescent="0.25">
      <c r="B1043" s="232">
        <v>44208</v>
      </c>
      <c r="C1043" s="229" t="s">
        <v>621</v>
      </c>
      <c r="D1043" s="233">
        <v>1910.49</v>
      </c>
      <c r="E1043" s="235">
        <v>1</v>
      </c>
    </row>
    <row r="1044" spans="2:5" x14ac:dyDescent="0.25">
      <c r="B1044" s="232">
        <v>44208</v>
      </c>
      <c r="C1044" s="229" t="s">
        <v>622</v>
      </c>
      <c r="D1044" s="233">
        <v>6430.14</v>
      </c>
      <c r="E1044" s="235">
        <v>1</v>
      </c>
    </row>
    <row r="1045" spans="2:5" x14ac:dyDescent="0.25">
      <c r="B1045" s="232">
        <v>44208</v>
      </c>
      <c r="C1045" s="229" t="s">
        <v>622</v>
      </c>
      <c r="D1045" s="233">
        <v>6388.19</v>
      </c>
      <c r="E1045" s="235">
        <v>1</v>
      </c>
    </row>
    <row r="1046" spans="2:5" x14ac:dyDescent="0.25">
      <c r="B1046" s="232">
        <v>44208</v>
      </c>
      <c r="C1046" s="229" t="s">
        <v>622</v>
      </c>
      <c r="D1046" s="233">
        <v>5793.89</v>
      </c>
      <c r="E1046" s="235">
        <v>1</v>
      </c>
    </row>
    <row r="1047" spans="2:5" x14ac:dyDescent="0.25">
      <c r="B1047" s="232">
        <v>44208</v>
      </c>
      <c r="C1047" s="229" t="s">
        <v>623</v>
      </c>
      <c r="D1047" s="233">
        <v>39686.120000000003</v>
      </c>
      <c r="E1047" s="235">
        <v>1</v>
      </c>
    </row>
    <row r="1048" spans="2:5" x14ac:dyDescent="0.25">
      <c r="B1048" s="232">
        <v>44208</v>
      </c>
      <c r="C1048" s="229" t="s">
        <v>624</v>
      </c>
      <c r="D1048" s="233">
        <v>4122.12</v>
      </c>
      <c r="E1048" s="235">
        <v>1</v>
      </c>
    </row>
    <row r="1049" spans="2:5" x14ac:dyDescent="0.25">
      <c r="B1049" s="232">
        <v>44208</v>
      </c>
      <c r="C1049" s="229" t="s">
        <v>625</v>
      </c>
      <c r="D1049" s="233">
        <v>1919.8</v>
      </c>
      <c r="E1049" s="235">
        <v>1</v>
      </c>
    </row>
    <row r="1050" spans="2:5" x14ac:dyDescent="0.25">
      <c r="B1050" s="232">
        <v>44208</v>
      </c>
      <c r="C1050" s="229" t="s">
        <v>625</v>
      </c>
      <c r="D1050" s="233">
        <v>2021.22</v>
      </c>
      <c r="E1050" s="235">
        <v>1</v>
      </c>
    </row>
    <row r="1051" spans="2:5" x14ac:dyDescent="0.25">
      <c r="B1051" s="232">
        <v>44208</v>
      </c>
      <c r="C1051" s="229" t="s">
        <v>625</v>
      </c>
      <c r="D1051" s="233">
        <v>2964.62</v>
      </c>
      <c r="E1051" s="235">
        <v>1</v>
      </c>
    </row>
    <row r="1052" spans="2:5" x14ac:dyDescent="0.25">
      <c r="B1052" s="232">
        <v>44208</v>
      </c>
      <c r="C1052" s="229" t="s">
        <v>626</v>
      </c>
      <c r="D1052" s="233">
        <v>6239.31</v>
      </c>
      <c r="E1052" s="235">
        <v>1</v>
      </c>
    </row>
    <row r="1053" spans="2:5" x14ac:dyDescent="0.25">
      <c r="B1053" s="232">
        <v>44208</v>
      </c>
      <c r="C1053" s="229" t="s">
        <v>626</v>
      </c>
      <c r="D1053" s="233">
        <v>5766.69</v>
      </c>
      <c r="E1053" s="235">
        <v>1</v>
      </c>
    </row>
    <row r="1054" spans="2:5" x14ac:dyDescent="0.25">
      <c r="B1054" s="232">
        <v>44209</v>
      </c>
      <c r="C1054" s="229" t="s">
        <v>627</v>
      </c>
      <c r="D1054" s="233">
        <v>6430.16</v>
      </c>
      <c r="E1054" s="235">
        <v>1</v>
      </c>
    </row>
    <row r="1055" spans="2:5" x14ac:dyDescent="0.25">
      <c r="B1055" s="232">
        <v>44209</v>
      </c>
      <c r="C1055" s="229" t="s">
        <v>628</v>
      </c>
      <c r="D1055" s="233">
        <v>11406.13</v>
      </c>
      <c r="E1055" s="235">
        <v>1</v>
      </c>
    </row>
    <row r="1056" spans="2:5" x14ac:dyDescent="0.25">
      <c r="B1056" s="232">
        <v>44209</v>
      </c>
      <c r="C1056" s="229" t="s">
        <v>628</v>
      </c>
      <c r="D1056" s="233">
        <v>11001.07</v>
      </c>
      <c r="E1056" s="235">
        <v>1</v>
      </c>
    </row>
    <row r="1057" spans="2:5" x14ac:dyDescent="0.25">
      <c r="B1057" s="232">
        <v>44209</v>
      </c>
      <c r="C1057" s="229" t="s">
        <v>629</v>
      </c>
      <c r="D1057" s="233">
        <v>20443.689999999999</v>
      </c>
      <c r="E1057" s="235">
        <v>1</v>
      </c>
    </row>
    <row r="1058" spans="2:5" x14ac:dyDescent="0.25">
      <c r="B1058" s="232">
        <v>44209</v>
      </c>
      <c r="C1058" s="229" t="s">
        <v>629</v>
      </c>
      <c r="D1058" s="233">
        <v>2762.75</v>
      </c>
      <c r="E1058" s="235">
        <v>1</v>
      </c>
    </row>
    <row r="1059" spans="2:5" x14ac:dyDescent="0.25">
      <c r="B1059" s="232">
        <v>44209</v>
      </c>
      <c r="C1059" s="229" t="s">
        <v>629</v>
      </c>
      <c r="D1059" s="233">
        <v>1266.3599999999999</v>
      </c>
      <c r="E1059" s="235">
        <v>1</v>
      </c>
    </row>
    <row r="1060" spans="2:5" x14ac:dyDescent="0.25">
      <c r="B1060" s="232">
        <v>44209</v>
      </c>
      <c r="C1060" s="229" t="s">
        <v>629</v>
      </c>
      <c r="D1060" s="233">
        <v>1267</v>
      </c>
      <c r="E1060" s="235">
        <v>1</v>
      </c>
    </row>
    <row r="1061" spans="2:5" x14ac:dyDescent="0.25">
      <c r="B1061" s="232">
        <v>44209</v>
      </c>
      <c r="C1061" s="229" t="s">
        <v>629</v>
      </c>
      <c r="D1061" s="233">
        <v>6596.58</v>
      </c>
      <c r="E1061" s="235">
        <v>1</v>
      </c>
    </row>
    <row r="1062" spans="2:5" x14ac:dyDescent="0.25">
      <c r="B1062" s="232">
        <v>44209</v>
      </c>
      <c r="C1062" s="229" t="s">
        <v>629</v>
      </c>
      <c r="D1062" s="233">
        <v>32500.62</v>
      </c>
      <c r="E1062" s="235">
        <v>1</v>
      </c>
    </row>
    <row r="1063" spans="2:5" x14ac:dyDescent="0.25">
      <c r="B1063" s="232">
        <v>44209</v>
      </c>
      <c r="C1063" s="229" t="s">
        <v>629</v>
      </c>
      <c r="D1063" s="233">
        <v>8109.62</v>
      </c>
      <c r="E1063" s="235">
        <v>1</v>
      </c>
    </row>
    <row r="1064" spans="2:5" x14ac:dyDescent="0.25">
      <c r="B1064" s="232">
        <v>44209</v>
      </c>
      <c r="C1064" s="229" t="s">
        <v>629</v>
      </c>
      <c r="D1064" s="233">
        <v>7129.87</v>
      </c>
      <c r="E1064" s="235">
        <v>1</v>
      </c>
    </row>
    <row r="1065" spans="2:5" x14ac:dyDescent="0.25">
      <c r="B1065" s="232">
        <v>44209</v>
      </c>
      <c r="C1065" s="229" t="s">
        <v>629</v>
      </c>
      <c r="D1065" s="233">
        <v>6644.84</v>
      </c>
      <c r="E1065" s="235">
        <v>1</v>
      </c>
    </row>
    <row r="1066" spans="2:5" x14ac:dyDescent="0.25">
      <c r="B1066" s="232">
        <v>44209</v>
      </c>
      <c r="C1066" s="229" t="s">
        <v>629</v>
      </c>
      <c r="D1066" s="233">
        <v>2356.5100000000002</v>
      </c>
      <c r="E1066" s="235">
        <v>1</v>
      </c>
    </row>
    <row r="1067" spans="2:5" x14ac:dyDescent="0.25">
      <c r="B1067" s="232">
        <v>44209</v>
      </c>
      <c r="C1067" s="229" t="s">
        <v>629</v>
      </c>
      <c r="D1067" s="233">
        <v>9801.86</v>
      </c>
      <c r="E1067" s="235">
        <v>1</v>
      </c>
    </row>
    <row r="1068" spans="2:5" x14ac:dyDescent="0.25">
      <c r="B1068" s="232">
        <v>44209</v>
      </c>
      <c r="C1068" s="229" t="s">
        <v>629</v>
      </c>
      <c r="D1068" s="233">
        <v>1632.2</v>
      </c>
      <c r="E1068" s="235">
        <v>1</v>
      </c>
    </row>
    <row r="1069" spans="2:5" x14ac:dyDescent="0.25">
      <c r="B1069" s="232">
        <v>44209</v>
      </c>
      <c r="C1069" s="229" t="s">
        <v>630</v>
      </c>
      <c r="D1069" s="233">
        <v>2746.25</v>
      </c>
      <c r="E1069" s="235">
        <v>1</v>
      </c>
    </row>
    <row r="1070" spans="2:5" x14ac:dyDescent="0.25">
      <c r="B1070" s="232">
        <v>44209</v>
      </c>
      <c r="C1070" s="229" t="s">
        <v>631</v>
      </c>
      <c r="D1070" s="233">
        <v>5095.29</v>
      </c>
      <c r="E1070" s="235">
        <v>1</v>
      </c>
    </row>
    <row r="1071" spans="2:5" x14ac:dyDescent="0.25">
      <c r="B1071" s="232">
        <v>44209</v>
      </c>
      <c r="C1071" s="229" t="s">
        <v>632</v>
      </c>
      <c r="D1071" s="233">
        <v>7149.23</v>
      </c>
      <c r="E1071" s="235">
        <v>1</v>
      </c>
    </row>
    <row r="1072" spans="2:5" x14ac:dyDescent="0.25">
      <c r="B1072" s="232">
        <v>44209</v>
      </c>
      <c r="C1072" s="229" t="s">
        <v>632</v>
      </c>
      <c r="D1072" s="233">
        <v>1472.16</v>
      </c>
      <c r="E1072" s="235">
        <v>1</v>
      </c>
    </row>
    <row r="1073" spans="2:5" x14ac:dyDescent="0.25">
      <c r="B1073" s="232">
        <v>44209</v>
      </c>
      <c r="C1073" s="229" t="s">
        <v>632</v>
      </c>
      <c r="D1073" s="233">
        <v>1536.4</v>
      </c>
      <c r="E1073" s="235">
        <v>1</v>
      </c>
    </row>
    <row r="1074" spans="2:5" x14ac:dyDescent="0.25">
      <c r="B1074" s="232">
        <v>44209</v>
      </c>
      <c r="C1074" s="229" t="s">
        <v>632</v>
      </c>
      <c r="D1074" s="233">
        <v>9933.18</v>
      </c>
      <c r="E1074" s="235">
        <v>1</v>
      </c>
    </row>
    <row r="1075" spans="2:5" x14ac:dyDescent="0.25">
      <c r="B1075" s="232">
        <v>44209</v>
      </c>
      <c r="C1075" s="229" t="s">
        <v>632</v>
      </c>
      <c r="D1075" s="233">
        <v>4955.91</v>
      </c>
      <c r="E1075" s="235">
        <v>1</v>
      </c>
    </row>
    <row r="1076" spans="2:5" x14ac:dyDescent="0.25">
      <c r="B1076" s="232">
        <v>44209</v>
      </c>
      <c r="C1076" s="229" t="s">
        <v>632</v>
      </c>
      <c r="D1076" s="233">
        <v>2933.5</v>
      </c>
      <c r="E1076" s="235">
        <v>1</v>
      </c>
    </row>
    <row r="1077" spans="2:5" x14ac:dyDescent="0.25">
      <c r="B1077" s="232">
        <v>44209</v>
      </c>
      <c r="C1077" s="229" t="s">
        <v>632</v>
      </c>
      <c r="D1077" s="233">
        <v>8131.9</v>
      </c>
      <c r="E1077" s="235">
        <v>1</v>
      </c>
    </row>
    <row r="1078" spans="2:5" x14ac:dyDescent="0.25">
      <c r="B1078" s="232">
        <v>44209</v>
      </c>
      <c r="C1078" s="229" t="s">
        <v>632</v>
      </c>
      <c r="D1078" s="233">
        <v>6952.54</v>
      </c>
      <c r="E1078" s="235">
        <v>1</v>
      </c>
    </row>
    <row r="1079" spans="2:5" x14ac:dyDescent="0.25">
      <c r="B1079" s="232">
        <v>44209</v>
      </c>
      <c r="C1079" s="229" t="s">
        <v>633</v>
      </c>
      <c r="D1079" s="233">
        <v>11696.31</v>
      </c>
      <c r="E1079" s="235">
        <v>1</v>
      </c>
    </row>
    <row r="1080" spans="2:5" x14ac:dyDescent="0.25">
      <c r="B1080" s="232">
        <v>44209</v>
      </c>
      <c r="C1080" s="229" t="s">
        <v>633</v>
      </c>
      <c r="D1080" s="233">
        <v>1107.99</v>
      </c>
      <c r="E1080" s="235">
        <v>1</v>
      </c>
    </row>
    <row r="1081" spans="2:5" x14ac:dyDescent="0.25">
      <c r="B1081" s="232">
        <v>44210</v>
      </c>
      <c r="C1081" s="229" t="s">
        <v>634</v>
      </c>
      <c r="D1081" s="233">
        <v>18033.84</v>
      </c>
      <c r="E1081" s="235">
        <v>1</v>
      </c>
    </row>
    <row r="1082" spans="2:5" x14ac:dyDescent="0.25">
      <c r="B1082" s="232">
        <v>44210</v>
      </c>
      <c r="C1082" s="229" t="s">
        <v>634</v>
      </c>
      <c r="D1082" s="233">
        <v>7485.36</v>
      </c>
      <c r="E1082" s="235">
        <v>1</v>
      </c>
    </row>
    <row r="1083" spans="2:5" x14ac:dyDescent="0.25">
      <c r="B1083" s="232">
        <v>44210</v>
      </c>
      <c r="C1083" s="229" t="s">
        <v>634</v>
      </c>
      <c r="D1083" s="233">
        <v>14347.84</v>
      </c>
      <c r="E1083" s="235">
        <v>1</v>
      </c>
    </row>
    <row r="1084" spans="2:5" x14ac:dyDescent="0.25">
      <c r="B1084" s="232">
        <v>44210</v>
      </c>
      <c r="C1084" s="229" t="s">
        <v>634</v>
      </c>
      <c r="D1084" s="233">
        <v>6063.41</v>
      </c>
      <c r="E1084" s="235">
        <v>1</v>
      </c>
    </row>
    <row r="1085" spans="2:5" x14ac:dyDescent="0.25">
      <c r="B1085" s="232">
        <v>44210</v>
      </c>
      <c r="C1085" s="229" t="s">
        <v>634</v>
      </c>
      <c r="D1085" s="233">
        <v>17598.68</v>
      </c>
      <c r="E1085" s="235">
        <v>1</v>
      </c>
    </row>
    <row r="1086" spans="2:5" x14ac:dyDescent="0.25">
      <c r="B1086" s="232">
        <v>44210</v>
      </c>
      <c r="C1086" s="229" t="s">
        <v>634</v>
      </c>
      <c r="D1086" s="233">
        <v>7705.52</v>
      </c>
      <c r="E1086" s="235">
        <v>1</v>
      </c>
    </row>
    <row r="1087" spans="2:5" x14ac:dyDescent="0.25">
      <c r="B1087" s="232">
        <v>44210</v>
      </c>
      <c r="C1087" s="229" t="s">
        <v>634</v>
      </c>
      <c r="D1087" s="233">
        <v>6345.32</v>
      </c>
      <c r="E1087" s="235">
        <v>1</v>
      </c>
    </row>
    <row r="1088" spans="2:5" x14ac:dyDescent="0.25">
      <c r="B1088" s="232">
        <v>44210</v>
      </c>
      <c r="C1088" s="229" t="s">
        <v>634</v>
      </c>
      <c r="D1088" s="233">
        <v>14235.04</v>
      </c>
      <c r="E1088" s="235">
        <v>1</v>
      </c>
    </row>
    <row r="1089" spans="2:5" x14ac:dyDescent="0.25">
      <c r="B1089" s="232">
        <v>44210</v>
      </c>
      <c r="C1089" s="229" t="s">
        <v>634</v>
      </c>
      <c r="D1089" s="233">
        <v>13505.06</v>
      </c>
      <c r="E1089" s="235">
        <v>1</v>
      </c>
    </row>
    <row r="1090" spans="2:5" x14ac:dyDescent="0.25">
      <c r="B1090" s="232">
        <v>44210</v>
      </c>
      <c r="C1090" s="229" t="s">
        <v>634</v>
      </c>
      <c r="D1090" s="233">
        <v>16387.97</v>
      </c>
      <c r="E1090" s="235">
        <v>1</v>
      </c>
    </row>
    <row r="1091" spans="2:5" x14ac:dyDescent="0.25">
      <c r="B1091" s="232">
        <v>44210</v>
      </c>
      <c r="C1091" s="229" t="s">
        <v>635</v>
      </c>
      <c r="D1091" s="233">
        <v>13468.57</v>
      </c>
      <c r="E1091" s="235">
        <v>1</v>
      </c>
    </row>
    <row r="1092" spans="2:5" x14ac:dyDescent="0.25">
      <c r="B1092" s="232">
        <v>44210</v>
      </c>
      <c r="C1092" s="229" t="s">
        <v>635</v>
      </c>
      <c r="D1092" s="233">
        <v>3230.9</v>
      </c>
      <c r="E1092" s="235">
        <v>1</v>
      </c>
    </row>
    <row r="1093" spans="2:5" x14ac:dyDescent="0.25">
      <c r="B1093" s="232">
        <v>44210</v>
      </c>
      <c r="C1093" s="229" t="s">
        <v>635</v>
      </c>
      <c r="D1093" s="233">
        <v>12732.54</v>
      </c>
      <c r="E1093" s="235">
        <v>1</v>
      </c>
    </row>
    <row r="1094" spans="2:5" x14ac:dyDescent="0.25">
      <c r="B1094" s="232">
        <v>44210</v>
      </c>
      <c r="C1094" s="229" t="s">
        <v>635</v>
      </c>
      <c r="D1094" s="233">
        <v>3153.76</v>
      </c>
      <c r="E1094" s="235">
        <v>1</v>
      </c>
    </row>
    <row r="1095" spans="2:5" x14ac:dyDescent="0.25">
      <c r="B1095" s="232">
        <v>44210</v>
      </c>
      <c r="C1095" s="229" t="s">
        <v>636</v>
      </c>
      <c r="D1095" s="233">
        <v>6721.26</v>
      </c>
      <c r="E1095" s="235">
        <v>1</v>
      </c>
    </row>
    <row r="1096" spans="2:5" x14ac:dyDescent="0.25">
      <c r="B1096" s="232">
        <v>44210</v>
      </c>
      <c r="C1096" s="229" t="s">
        <v>637</v>
      </c>
      <c r="D1096" s="233">
        <v>41781.980000000003</v>
      </c>
      <c r="E1096" s="235">
        <v>1</v>
      </c>
    </row>
    <row r="1097" spans="2:5" x14ac:dyDescent="0.25">
      <c r="B1097" s="232">
        <v>44210</v>
      </c>
      <c r="C1097" s="229" t="s">
        <v>638</v>
      </c>
      <c r="D1097" s="233">
        <v>4093.5</v>
      </c>
      <c r="E1097" s="235">
        <v>1</v>
      </c>
    </row>
    <row r="1098" spans="2:5" x14ac:dyDescent="0.25">
      <c r="B1098" s="232">
        <v>44210</v>
      </c>
      <c r="C1098" s="229" t="s">
        <v>638</v>
      </c>
      <c r="D1098" s="233">
        <v>1255.23</v>
      </c>
      <c r="E1098" s="235">
        <v>1</v>
      </c>
    </row>
    <row r="1099" spans="2:5" x14ac:dyDescent="0.25">
      <c r="B1099" s="232">
        <v>44210</v>
      </c>
      <c r="C1099" s="229" t="s">
        <v>639</v>
      </c>
      <c r="D1099" s="233">
        <v>5127.12</v>
      </c>
      <c r="E1099" s="235">
        <v>1</v>
      </c>
    </row>
    <row r="1100" spans="2:5" x14ac:dyDescent="0.25">
      <c r="B1100" s="232">
        <v>44210</v>
      </c>
      <c r="C1100" s="229" t="s">
        <v>640</v>
      </c>
      <c r="D1100" s="233">
        <v>3633.5</v>
      </c>
      <c r="E1100" s="235">
        <v>1</v>
      </c>
    </row>
    <row r="1101" spans="2:5" x14ac:dyDescent="0.25">
      <c r="B1101" s="232">
        <v>44210</v>
      </c>
      <c r="C1101" s="229" t="s">
        <v>641</v>
      </c>
      <c r="D1101" s="233">
        <v>2314.52</v>
      </c>
      <c r="E1101" s="235">
        <v>1</v>
      </c>
    </row>
    <row r="1102" spans="2:5" x14ac:dyDescent="0.25">
      <c r="B1102" s="232">
        <v>44210</v>
      </c>
      <c r="C1102" s="229" t="s">
        <v>642</v>
      </c>
      <c r="D1102" s="233">
        <v>1617.26</v>
      </c>
      <c r="E1102" s="235">
        <v>1</v>
      </c>
    </row>
    <row r="1103" spans="2:5" x14ac:dyDescent="0.25">
      <c r="B1103" s="232">
        <v>44210</v>
      </c>
      <c r="C1103" s="229" t="s">
        <v>642</v>
      </c>
      <c r="D1103" s="233">
        <v>4400.42</v>
      </c>
      <c r="E1103" s="235">
        <v>1</v>
      </c>
    </row>
    <row r="1104" spans="2:5" x14ac:dyDescent="0.25">
      <c r="B1104" s="232">
        <v>44210</v>
      </c>
      <c r="C1104" s="229" t="s">
        <v>643</v>
      </c>
      <c r="D1104" s="233">
        <v>9624.77</v>
      </c>
      <c r="E1104" s="235">
        <v>1</v>
      </c>
    </row>
    <row r="1105" spans="2:5" x14ac:dyDescent="0.25">
      <c r="B1105" s="232">
        <v>44210</v>
      </c>
      <c r="C1105" s="229" t="s">
        <v>643</v>
      </c>
      <c r="D1105" s="233">
        <v>1104.57</v>
      </c>
      <c r="E1105" s="235">
        <v>1</v>
      </c>
    </row>
    <row r="1106" spans="2:5" x14ac:dyDescent="0.25">
      <c r="B1106" s="232">
        <v>44210</v>
      </c>
      <c r="C1106" s="229" t="s">
        <v>643</v>
      </c>
      <c r="D1106" s="233">
        <v>7480.47</v>
      </c>
      <c r="E1106" s="235">
        <v>1</v>
      </c>
    </row>
    <row r="1107" spans="2:5" x14ac:dyDescent="0.25">
      <c r="B1107" s="232">
        <v>44210</v>
      </c>
      <c r="C1107" s="229" t="s">
        <v>643</v>
      </c>
      <c r="D1107" s="233">
        <v>4901.82</v>
      </c>
      <c r="E1107" s="235">
        <v>1</v>
      </c>
    </row>
    <row r="1108" spans="2:5" x14ac:dyDescent="0.25">
      <c r="B1108" s="232">
        <v>44210</v>
      </c>
      <c r="C1108" s="229" t="s">
        <v>643</v>
      </c>
      <c r="D1108" s="233">
        <v>10220.700000000001</v>
      </c>
      <c r="E1108" s="235">
        <v>1</v>
      </c>
    </row>
    <row r="1109" spans="2:5" x14ac:dyDescent="0.25">
      <c r="B1109" s="232">
        <v>44210</v>
      </c>
      <c r="C1109" s="229" t="s">
        <v>643</v>
      </c>
      <c r="D1109" s="233">
        <v>4845.99</v>
      </c>
      <c r="E1109" s="235">
        <v>1</v>
      </c>
    </row>
    <row r="1110" spans="2:5" x14ac:dyDescent="0.25">
      <c r="B1110" s="232">
        <v>44210</v>
      </c>
      <c r="C1110" s="229" t="s">
        <v>643</v>
      </c>
      <c r="D1110" s="233">
        <v>15594.71</v>
      </c>
      <c r="E1110" s="235">
        <v>1</v>
      </c>
    </row>
    <row r="1111" spans="2:5" x14ac:dyDescent="0.25">
      <c r="B1111" s="232">
        <v>44210</v>
      </c>
      <c r="C1111" s="229" t="s">
        <v>643</v>
      </c>
      <c r="D1111" s="233">
        <v>9611.19</v>
      </c>
      <c r="E1111" s="235">
        <v>1</v>
      </c>
    </row>
    <row r="1112" spans="2:5" x14ac:dyDescent="0.25">
      <c r="B1112" s="232">
        <v>44210</v>
      </c>
      <c r="C1112" s="229" t="s">
        <v>643</v>
      </c>
      <c r="D1112" s="233">
        <v>1603.25</v>
      </c>
      <c r="E1112" s="235">
        <v>1</v>
      </c>
    </row>
    <row r="1113" spans="2:5" x14ac:dyDescent="0.25">
      <c r="B1113" s="232">
        <v>44210</v>
      </c>
      <c r="C1113" s="229" t="s">
        <v>643</v>
      </c>
      <c r="D1113" s="233">
        <v>7550.8</v>
      </c>
      <c r="E1113" s="235">
        <v>1</v>
      </c>
    </row>
    <row r="1114" spans="2:5" x14ac:dyDescent="0.25">
      <c r="B1114" s="232">
        <v>44210</v>
      </c>
      <c r="C1114" s="229" t="s">
        <v>643</v>
      </c>
      <c r="D1114" s="233">
        <v>1794.41</v>
      </c>
      <c r="E1114" s="235">
        <v>1</v>
      </c>
    </row>
    <row r="1115" spans="2:5" x14ac:dyDescent="0.25">
      <c r="B1115" s="232">
        <v>44210</v>
      </c>
      <c r="C1115" s="229" t="s">
        <v>643</v>
      </c>
      <c r="D1115" s="233">
        <v>891.07</v>
      </c>
      <c r="E1115" s="235">
        <v>1</v>
      </c>
    </row>
    <row r="1116" spans="2:5" x14ac:dyDescent="0.25">
      <c r="B1116" s="232">
        <v>44210</v>
      </c>
      <c r="C1116" s="229" t="s">
        <v>643</v>
      </c>
      <c r="D1116" s="233">
        <v>4655.67</v>
      </c>
      <c r="E1116" s="235">
        <v>1</v>
      </c>
    </row>
    <row r="1117" spans="2:5" x14ac:dyDescent="0.25">
      <c r="B1117" s="232">
        <v>44210</v>
      </c>
      <c r="C1117" s="229" t="s">
        <v>643</v>
      </c>
      <c r="D1117" s="233">
        <v>221.65</v>
      </c>
      <c r="E1117" s="235">
        <v>1</v>
      </c>
    </row>
    <row r="1118" spans="2:5" x14ac:dyDescent="0.25">
      <c r="B1118" s="232">
        <v>44210</v>
      </c>
      <c r="C1118" s="229" t="s">
        <v>643</v>
      </c>
      <c r="D1118" s="233">
        <v>6358.36</v>
      </c>
      <c r="E1118" s="235">
        <v>1</v>
      </c>
    </row>
    <row r="1119" spans="2:5" x14ac:dyDescent="0.25">
      <c r="B1119" s="232">
        <v>44210</v>
      </c>
      <c r="C1119" s="229" t="s">
        <v>643</v>
      </c>
      <c r="D1119" s="233">
        <v>1311.48</v>
      </c>
      <c r="E1119" s="235">
        <v>1</v>
      </c>
    </row>
    <row r="1120" spans="2:5" x14ac:dyDescent="0.25">
      <c r="B1120" s="232">
        <v>44210</v>
      </c>
      <c r="C1120" s="229" t="s">
        <v>643</v>
      </c>
      <c r="D1120" s="233">
        <v>5232.38</v>
      </c>
      <c r="E1120" s="235">
        <v>1</v>
      </c>
    </row>
    <row r="1121" spans="2:5" x14ac:dyDescent="0.25">
      <c r="B1121" s="232">
        <v>44210</v>
      </c>
      <c r="C1121" s="229" t="s">
        <v>643</v>
      </c>
      <c r="D1121" s="233">
        <v>1430.54</v>
      </c>
      <c r="E1121" s="235">
        <v>1</v>
      </c>
    </row>
    <row r="1122" spans="2:5" x14ac:dyDescent="0.25">
      <c r="B1122" s="232">
        <v>44210</v>
      </c>
      <c r="C1122" s="229" t="s">
        <v>643</v>
      </c>
      <c r="D1122" s="233">
        <v>4874.5</v>
      </c>
      <c r="E1122" s="235">
        <v>1</v>
      </c>
    </row>
    <row r="1123" spans="2:5" x14ac:dyDescent="0.25">
      <c r="B1123" s="232">
        <v>44210</v>
      </c>
      <c r="C1123" s="229" t="s">
        <v>643</v>
      </c>
      <c r="D1123" s="233">
        <v>1876.68</v>
      </c>
      <c r="E1123" s="235">
        <v>1</v>
      </c>
    </row>
    <row r="1124" spans="2:5" x14ac:dyDescent="0.25">
      <c r="B1124" s="232">
        <v>44210</v>
      </c>
      <c r="C1124" s="229" t="s">
        <v>643</v>
      </c>
      <c r="D1124" s="233">
        <v>6206.37</v>
      </c>
      <c r="E1124" s="235">
        <v>1</v>
      </c>
    </row>
    <row r="1125" spans="2:5" x14ac:dyDescent="0.25">
      <c r="B1125" s="232">
        <v>44210</v>
      </c>
      <c r="C1125" s="229" t="s">
        <v>643</v>
      </c>
      <c r="D1125" s="233">
        <v>3433.3</v>
      </c>
      <c r="E1125" s="235">
        <v>1</v>
      </c>
    </row>
    <row r="1126" spans="2:5" x14ac:dyDescent="0.25">
      <c r="B1126" s="232">
        <v>44210</v>
      </c>
      <c r="C1126" s="229" t="s">
        <v>644</v>
      </c>
      <c r="D1126" s="233">
        <v>466.24</v>
      </c>
      <c r="E1126" s="235">
        <v>1</v>
      </c>
    </row>
    <row r="1127" spans="2:5" x14ac:dyDescent="0.25">
      <c r="B1127" s="232">
        <v>44210</v>
      </c>
      <c r="C1127" s="229" t="s">
        <v>644</v>
      </c>
      <c r="D1127" s="233">
        <v>7218.88</v>
      </c>
      <c r="E1127" s="235">
        <v>1</v>
      </c>
    </row>
    <row r="1128" spans="2:5" x14ac:dyDescent="0.25">
      <c r="B1128" s="232">
        <v>44210</v>
      </c>
      <c r="C1128" s="229" t="s">
        <v>644</v>
      </c>
      <c r="D1128" s="233">
        <v>1534.03</v>
      </c>
      <c r="E1128" s="235">
        <v>1</v>
      </c>
    </row>
    <row r="1129" spans="2:5" x14ac:dyDescent="0.25">
      <c r="B1129" s="232">
        <v>44211</v>
      </c>
      <c r="C1129" s="229" t="s">
        <v>645</v>
      </c>
      <c r="D1129" s="233">
        <v>5521.08</v>
      </c>
      <c r="E1129" s="235">
        <v>1</v>
      </c>
    </row>
    <row r="1130" spans="2:5" x14ac:dyDescent="0.25">
      <c r="B1130" s="232">
        <v>44211</v>
      </c>
      <c r="C1130" s="229" t="s">
        <v>646</v>
      </c>
      <c r="D1130" s="233">
        <v>1473.41</v>
      </c>
      <c r="E1130" s="235">
        <v>1</v>
      </c>
    </row>
    <row r="1131" spans="2:5" x14ac:dyDescent="0.25">
      <c r="B1131" s="232">
        <v>44211</v>
      </c>
      <c r="C1131" s="229" t="s">
        <v>647</v>
      </c>
      <c r="D1131" s="233">
        <v>7288.68</v>
      </c>
      <c r="E1131" s="235">
        <v>1</v>
      </c>
    </row>
    <row r="1132" spans="2:5" x14ac:dyDescent="0.25">
      <c r="B1132" s="232">
        <v>44211</v>
      </c>
      <c r="C1132" s="229" t="s">
        <v>648</v>
      </c>
      <c r="D1132" s="233">
        <v>6481.38</v>
      </c>
      <c r="E1132" s="235">
        <v>1</v>
      </c>
    </row>
    <row r="1133" spans="2:5" x14ac:dyDescent="0.25">
      <c r="B1133" s="232">
        <v>44211</v>
      </c>
      <c r="C1133" s="229" t="s">
        <v>648</v>
      </c>
      <c r="D1133" s="233">
        <v>1987.45</v>
      </c>
      <c r="E1133" s="235">
        <v>1</v>
      </c>
    </row>
    <row r="1134" spans="2:5" x14ac:dyDescent="0.25">
      <c r="B1134" s="232">
        <v>44211</v>
      </c>
      <c r="C1134" s="229" t="s">
        <v>649</v>
      </c>
      <c r="D1134" s="233">
        <v>7280.51</v>
      </c>
      <c r="E1134" s="235">
        <v>1</v>
      </c>
    </row>
    <row r="1135" spans="2:5" x14ac:dyDescent="0.25">
      <c r="B1135" s="232">
        <v>44211</v>
      </c>
      <c r="C1135" s="229" t="s">
        <v>650</v>
      </c>
      <c r="D1135" s="233">
        <v>3688.77</v>
      </c>
      <c r="E1135" s="235">
        <v>1</v>
      </c>
    </row>
    <row r="1136" spans="2:5" x14ac:dyDescent="0.25">
      <c r="B1136" s="232">
        <v>44211</v>
      </c>
      <c r="C1136" s="229" t="s">
        <v>651</v>
      </c>
      <c r="D1136" s="233">
        <v>5559.42</v>
      </c>
      <c r="E1136" s="235">
        <v>1</v>
      </c>
    </row>
    <row r="1137" spans="2:5" x14ac:dyDescent="0.25">
      <c r="B1137" s="232">
        <v>44211</v>
      </c>
      <c r="C1137" s="229" t="s">
        <v>652</v>
      </c>
      <c r="D1137" s="233">
        <v>5349.36</v>
      </c>
      <c r="E1137" s="235">
        <v>1</v>
      </c>
    </row>
    <row r="1138" spans="2:5" x14ac:dyDescent="0.25">
      <c r="B1138" s="232">
        <v>44211</v>
      </c>
      <c r="C1138" s="229" t="s">
        <v>653</v>
      </c>
      <c r="D1138" s="233">
        <v>13820.32</v>
      </c>
      <c r="E1138" s="235">
        <v>1</v>
      </c>
    </row>
    <row r="1139" spans="2:5" x14ac:dyDescent="0.25">
      <c r="B1139" s="232">
        <v>44211</v>
      </c>
      <c r="C1139" s="229" t="s">
        <v>654</v>
      </c>
      <c r="D1139" s="233">
        <v>5660.19</v>
      </c>
      <c r="E1139" s="235">
        <v>1</v>
      </c>
    </row>
    <row r="1140" spans="2:5" x14ac:dyDescent="0.25">
      <c r="B1140" s="232">
        <v>44211</v>
      </c>
      <c r="C1140" s="229" t="s">
        <v>654</v>
      </c>
      <c r="D1140" s="233">
        <v>4632.03</v>
      </c>
      <c r="E1140" s="235">
        <v>1</v>
      </c>
    </row>
    <row r="1141" spans="2:5" x14ac:dyDescent="0.25">
      <c r="B1141" s="232">
        <v>44211</v>
      </c>
      <c r="C1141" s="229" t="s">
        <v>655</v>
      </c>
      <c r="D1141" s="233">
        <v>5799.13</v>
      </c>
      <c r="E1141" s="235">
        <v>1</v>
      </c>
    </row>
    <row r="1142" spans="2:5" x14ac:dyDescent="0.25">
      <c r="B1142" s="232">
        <v>44211</v>
      </c>
      <c r="C1142" s="229" t="s">
        <v>655</v>
      </c>
      <c r="D1142" s="233">
        <v>1673.64</v>
      </c>
      <c r="E1142" s="235">
        <v>1</v>
      </c>
    </row>
    <row r="1143" spans="2:5" x14ac:dyDescent="0.25">
      <c r="B1143" s="232">
        <v>44211</v>
      </c>
      <c r="C1143" s="229" t="s">
        <v>656</v>
      </c>
      <c r="D1143" s="233">
        <v>4585.17</v>
      </c>
      <c r="E1143" s="235">
        <v>1</v>
      </c>
    </row>
    <row r="1144" spans="2:5" x14ac:dyDescent="0.25">
      <c r="B1144" s="232">
        <v>44211</v>
      </c>
      <c r="C1144" s="229" t="s">
        <v>657</v>
      </c>
      <c r="D1144" s="233">
        <v>7551.22</v>
      </c>
      <c r="E1144" s="235">
        <v>1</v>
      </c>
    </row>
    <row r="1145" spans="2:5" x14ac:dyDescent="0.25">
      <c r="B1145" s="232">
        <v>44211</v>
      </c>
      <c r="C1145" s="229" t="s">
        <v>658</v>
      </c>
      <c r="D1145" s="233">
        <v>2748.49</v>
      </c>
      <c r="E1145" s="235">
        <v>1</v>
      </c>
    </row>
    <row r="1146" spans="2:5" x14ac:dyDescent="0.25">
      <c r="B1146" s="232">
        <v>44211</v>
      </c>
      <c r="C1146" s="229" t="s">
        <v>659</v>
      </c>
      <c r="D1146" s="233">
        <v>293.36</v>
      </c>
      <c r="E1146" s="235">
        <v>1</v>
      </c>
    </row>
    <row r="1147" spans="2:5" x14ac:dyDescent="0.25">
      <c r="B1147" s="232">
        <v>44211</v>
      </c>
      <c r="C1147" s="229" t="s">
        <v>659</v>
      </c>
      <c r="D1147" s="233">
        <v>2264.17</v>
      </c>
      <c r="E1147" s="235">
        <v>1</v>
      </c>
    </row>
    <row r="1148" spans="2:5" x14ac:dyDescent="0.25">
      <c r="B1148" s="232">
        <v>44211</v>
      </c>
      <c r="C1148" s="229" t="s">
        <v>659</v>
      </c>
      <c r="D1148" s="233">
        <v>5720.55</v>
      </c>
      <c r="E1148" s="235">
        <v>1</v>
      </c>
    </row>
    <row r="1149" spans="2:5" x14ac:dyDescent="0.25">
      <c r="B1149" s="232">
        <v>44211</v>
      </c>
      <c r="C1149" s="229" t="s">
        <v>660</v>
      </c>
      <c r="D1149" s="233">
        <v>10754.02</v>
      </c>
      <c r="E1149" s="235">
        <v>1</v>
      </c>
    </row>
    <row r="1150" spans="2:5" x14ac:dyDescent="0.25">
      <c r="B1150" s="232">
        <v>44211</v>
      </c>
      <c r="C1150" s="229" t="s">
        <v>661</v>
      </c>
      <c r="D1150" s="233">
        <v>21199.42</v>
      </c>
      <c r="E1150" s="235">
        <v>1</v>
      </c>
    </row>
    <row r="1151" spans="2:5" x14ac:dyDescent="0.25">
      <c r="B1151" s="232">
        <v>44211</v>
      </c>
      <c r="C1151" s="229" t="s">
        <v>661</v>
      </c>
      <c r="D1151" s="233">
        <v>31657.94</v>
      </c>
      <c r="E1151" s="235">
        <v>1</v>
      </c>
    </row>
    <row r="1152" spans="2:5" x14ac:dyDescent="0.25">
      <c r="B1152" s="232">
        <v>44211</v>
      </c>
      <c r="C1152" s="229" t="s">
        <v>661</v>
      </c>
      <c r="D1152" s="233">
        <v>28712.77</v>
      </c>
      <c r="E1152" s="235">
        <v>1</v>
      </c>
    </row>
    <row r="1153" spans="2:5" x14ac:dyDescent="0.25">
      <c r="B1153" s="232">
        <v>44211</v>
      </c>
      <c r="C1153" s="229" t="s">
        <v>662</v>
      </c>
      <c r="D1153" s="233">
        <v>6722.42</v>
      </c>
      <c r="E1153" s="235">
        <v>1</v>
      </c>
    </row>
    <row r="1154" spans="2:5" x14ac:dyDescent="0.25">
      <c r="B1154" s="232">
        <v>44211</v>
      </c>
      <c r="C1154" s="229" t="s">
        <v>663</v>
      </c>
      <c r="D1154" s="233">
        <v>1023.38</v>
      </c>
      <c r="E1154" s="235">
        <v>1</v>
      </c>
    </row>
    <row r="1155" spans="2:5" x14ac:dyDescent="0.25">
      <c r="B1155" s="232">
        <v>44211</v>
      </c>
      <c r="C1155" s="229" t="s">
        <v>663</v>
      </c>
      <c r="D1155" s="233">
        <v>313.81</v>
      </c>
      <c r="E1155" s="235">
        <v>1</v>
      </c>
    </row>
    <row r="1156" spans="2:5" x14ac:dyDescent="0.25">
      <c r="B1156" s="232">
        <v>44211</v>
      </c>
      <c r="C1156" s="229" t="s">
        <v>664</v>
      </c>
      <c r="D1156" s="233">
        <v>506.3</v>
      </c>
      <c r="E1156" s="235">
        <v>1</v>
      </c>
    </row>
    <row r="1157" spans="2:5" x14ac:dyDescent="0.25">
      <c r="B1157" s="232">
        <v>44212</v>
      </c>
      <c r="C1157" s="229" t="s">
        <v>665</v>
      </c>
      <c r="D1157" s="233">
        <v>602.82000000000005</v>
      </c>
      <c r="E1157" s="235">
        <v>1</v>
      </c>
    </row>
    <row r="1158" spans="2:5" x14ac:dyDescent="0.25">
      <c r="B1158" s="232">
        <v>44212</v>
      </c>
      <c r="C1158" s="229" t="s">
        <v>665</v>
      </c>
      <c r="D1158" s="233">
        <v>9056.68</v>
      </c>
      <c r="E1158" s="235">
        <v>1</v>
      </c>
    </row>
    <row r="1159" spans="2:5" x14ac:dyDescent="0.25">
      <c r="B1159" s="232">
        <v>44212</v>
      </c>
      <c r="C1159" s="229" t="s">
        <v>665</v>
      </c>
      <c r="D1159" s="233">
        <v>8214.1200000000008</v>
      </c>
      <c r="E1159" s="235">
        <v>1</v>
      </c>
    </row>
    <row r="1160" spans="2:5" x14ac:dyDescent="0.25">
      <c r="B1160" s="232">
        <v>44212</v>
      </c>
      <c r="C1160" s="229" t="s">
        <v>666</v>
      </c>
      <c r="D1160" s="233">
        <v>24656.12</v>
      </c>
      <c r="E1160" s="235">
        <v>1</v>
      </c>
    </row>
    <row r="1161" spans="2:5" x14ac:dyDescent="0.25">
      <c r="B1161" s="232">
        <v>44212</v>
      </c>
      <c r="C1161" s="229" t="s">
        <v>666</v>
      </c>
      <c r="D1161" s="233">
        <v>23780.51</v>
      </c>
      <c r="E1161" s="235">
        <v>1</v>
      </c>
    </row>
    <row r="1162" spans="2:5" x14ac:dyDescent="0.25">
      <c r="B1162" s="232">
        <v>44215</v>
      </c>
      <c r="C1162" s="229" t="s">
        <v>667</v>
      </c>
      <c r="D1162" s="233">
        <v>8833.1</v>
      </c>
      <c r="E1162" s="235">
        <v>1</v>
      </c>
    </row>
    <row r="1163" spans="2:5" x14ac:dyDescent="0.25">
      <c r="B1163" s="232">
        <v>44215</v>
      </c>
      <c r="C1163" s="229" t="s">
        <v>668</v>
      </c>
      <c r="D1163" s="233">
        <v>2517.65</v>
      </c>
      <c r="E1163" s="235">
        <v>1</v>
      </c>
    </row>
    <row r="1164" spans="2:5" x14ac:dyDescent="0.25">
      <c r="B1164" s="232">
        <v>44215</v>
      </c>
      <c r="C1164" s="229" t="s">
        <v>668</v>
      </c>
      <c r="D1164" s="233">
        <v>11255.87</v>
      </c>
      <c r="E1164" s="235">
        <v>1</v>
      </c>
    </row>
    <row r="1165" spans="2:5" x14ac:dyDescent="0.25">
      <c r="B1165" s="232">
        <v>44216</v>
      </c>
      <c r="C1165" s="229" t="s">
        <v>669</v>
      </c>
      <c r="D1165" s="233">
        <v>4926.1899999999996</v>
      </c>
      <c r="E1165" s="235">
        <v>1</v>
      </c>
    </row>
    <row r="1166" spans="2:5" x14ac:dyDescent="0.25">
      <c r="B1166" s="232">
        <v>44216</v>
      </c>
      <c r="C1166" s="229" t="s">
        <v>669</v>
      </c>
      <c r="D1166" s="233">
        <v>2158.7399999999998</v>
      </c>
      <c r="E1166" s="235">
        <v>1</v>
      </c>
    </row>
    <row r="1167" spans="2:5" x14ac:dyDescent="0.25">
      <c r="B1167" s="232">
        <v>44216</v>
      </c>
      <c r="C1167" s="229" t="s">
        <v>670</v>
      </c>
      <c r="D1167" s="233">
        <v>4030.23</v>
      </c>
      <c r="E1167" s="235">
        <v>1</v>
      </c>
    </row>
    <row r="1168" spans="2:5" x14ac:dyDescent="0.25">
      <c r="B1168" s="232">
        <v>44216</v>
      </c>
      <c r="C1168" s="229" t="s">
        <v>670</v>
      </c>
      <c r="D1168" s="233">
        <v>2018.22</v>
      </c>
      <c r="E1168" s="235">
        <v>1</v>
      </c>
    </row>
    <row r="1169" spans="2:5" x14ac:dyDescent="0.25">
      <c r="B1169" s="232">
        <v>44216</v>
      </c>
      <c r="C1169" s="229" t="s">
        <v>670</v>
      </c>
      <c r="D1169" s="233">
        <v>9155.69</v>
      </c>
      <c r="E1169" s="235">
        <v>1</v>
      </c>
    </row>
    <row r="1170" spans="2:5" x14ac:dyDescent="0.25">
      <c r="B1170" s="232">
        <v>44216</v>
      </c>
      <c r="C1170" s="229" t="s">
        <v>671</v>
      </c>
      <c r="D1170" s="233">
        <v>2493.71</v>
      </c>
      <c r="E1170" s="235">
        <v>1</v>
      </c>
    </row>
    <row r="1171" spans="2:5" x14ac:dyDescent="0.25">
      <c r="B1171" s="232">
        <v>44216</v>
      </c>
      <c r="C1171" s="229" t="s">
        <v>671</v>
      </c>
      <c r="D1171" s="233">
        <v>1040.25</v>
      </c>
      <c r="E1171" s="235">
        <v>1</v>
      </c>
    </row>
    <row r="1172" spans="2:5" x14ac:dyDescent="0.25">
      <c r="B1172" s="232">
        <v>44216</v>
      </c>
      <c r="C1172" s="229" t="s">
        <v>671</v>
      </c>
      <c r="D1172" s="233">
        <v>1950.99</v>
      </c>
      <c r="E1172" s="235">
        <v>1</v>
      </c>
    </row>
    <row r="1173" spans="2:5" x14ac:dyDescent="0.25">
      <c r="B1173" s="232">
        <v>44216</v>
      </c>
      <c r="C1173" s="229" t="s">
        <v>671</v>
      </c>
      <c r="D1173" s="233">
        <v>1581.4</v>
      </c>
      <c r="E1173" s="235">
        <v>1</v>
      </c>
    </row>
    <row r="1174" spans="2:5" x14ac:dyDescent="0.25">
      <c r="B1174" s="232">
        <v>44218</v>
      </c>
      <c r="C1174" s="229" t="s">
        <v>672</v>
      </c>
      <c r="D1174" s="233">
        <v>6624.35</v>
      </c>
      <c r="E1174" s="235">
        <v>1</v>
      </c>
    </row>
    <row r="1175" spans="2:5" x14ac:dyDescent="0.25">
      <c r="B1175" s="232">
        <v>44218</v>
      </c>
      <c r="C1175" s="229" t="s">
        <v>673</v>
      </c>
      <c r="D1175" s="233">
        <v>9435.52</v>
      </c>
      <c r="E1175" s="235">
        <v>1</v>
      </c>
    </row>
    <row r="1176" spans="2:5" x14ac:dyDescent="0.25">
      <c r="B1176" s="232">
        <v>44218</v>
      </c>
      <c r="C1176" s="229" t="s">
        <v>674</v>
      </c>
      <c r="D1176" s="233">
        <v>1277.6500000000001</v>
      </c>
      <c r="E1176" s="235">
        <v>1</v>
      </c>
    </row>
    <row r="1177" spans="2:5" x14ac:dyDescent="0.25">
      <c r="B1177" s="232">
        <v>44218</v>
      </c>
      <c r="C1177" s="229" t="s">
        <v>675</v>
      </c>
      <c r="D1177" s="233">
        <v>6900.72</v>
      </c>
      <c r="E1177" s="235">
        <v>1</v>
      </c>
    </row>
    <row r="1178" spans="2:5" x14ac:dyDescent="0.25">
      <c r="B1178" s="232">
        <v>44218</v>
      </c>
      <c r="C1178" s="229" t="s">
        <v>675</v>
      </c>
      <c r="D1178" s="233">
        <v>1277.6500000000001</v>
      </c>
      <c r="E1178" s="235">
        <v>1</v>
      </c>
    </row>
    <row r="1179" spans="2:5" x14ac:dyDescent="0.25">
      <c r="B1179" s="232">
        <v>44218</v>
      </c>
      <c r="C1179" s="229" t="s">
        <v>675</v>
      </c>
      <c r="D1179" s="233">
        <v>4623.87</v>
      </c>
      <c r="E1179" s="235">
        <v>1</v>
      </c>
    </row>
    <row r="1180" spans="2:5" x14ac:dyDescent="0.25">
      <c r="B1180" s="232">
        <v>44218</v>
      </c>
      <c r="C1180" s="229" t="s">
        <v>675</v>
      </c>
      <c r="D1180" s="233">
        <v>1241.3599999999999</v>
      </c>
      <c r="E1180" s="235">
        <v>1</v>
      </c>
    </row>
    <row r="1181" spans="2:5" x14ac:dyDescent="0.25">
      <c r="B1181" s="232">
        <v>44218</v>
      </c>
      <c r="C1181" s="229" t="s">
        <v>675</v>
      </c>
      <c r="D1181" s="233">
        <v>4447.54</v>
      </c>
      <c r="E1181" s="235">
        <v>1</v>
      </c>
    </row>
    <row r="1182" spans="2:5" x14ac:dyDescent="0.25">
      <c r="B1182" s="232">
        <v>44218</v>
      </c>
      <c r="C1182" s="229" t="s">
        <v>676</v>
      </c>
      <c r="D1182" s="233">
        <v>1177.75</v>
      </c>
      <c r="E1182" s="235">
        <v>1</v>
      </c>
    </row>
    <row r="1183" spans="2:5" x14ac:dyDescent="0.25">
      <c r="B1183" s="232">
        <v>44218</v>
      </c>
      <c r="C1183" s="229" t="s">
        <v>677</v>
      </c>
      <c r="D1183" s="233">
        <v>8564.94</v>
      </c>
      <c r="E1183" s="235">
        <v>1</v>
      </c>
    </row>
    <row r="1184" spans="2:5" x14ac:dyDescent="0.25">
      <c r="B1184" s="232">
        <v>44218</v>
      </c>
      <c r="C1184" s="229" t="s">
        <v>677</v>
      </c>
      <c r="D1184" s="233">
        <v>2127.08</v>
      </c>
      <c r="E1184" s="235">
        <v>1</v>
      </c>
    </row>
    <row r="1185" spans="2:5" x14ac:dyDescent="0.25">
      <c r="B1185" s="232">
        <v>44218</v>
      </c>
      <c r="C1185" s="229" t="s">
        <v>677</v>
      </c>
      <c r="D1185" s="233">
        <v>5645.54</v>
      </c>
      <c r="E1185" s="235">
        <v>1</v>
      </c>
    </row>
    <row r="1186" spans="2:5" x14ac:dyDescent="0.25">
      <c r="B1186" s="232">
        <v>44218</v>
      </c>
      <c r="C1186" s="229" t="s">
        <v>677</v>
      </c>
      <c r="D1186" s="233">
        <v>1123.76</v>
      </c>
      <c r="E1186" s="235">
        <v>1</v>
      </c>
    </row>
    <row r="1187" spans="2:5" x14ac:dyDescent="0.25">
      <c r="B1187" s="232">
        <v>44218</v>
      </c>
      <c r="C1187" s="229" t="s">
        <v>677</v>
      </c>
      <c r="D1187" s="233">
        <v>5185.01</v>
      </c>
      <c r="E1187" s="235">
        <v>1</v>
      </c>
    </row>
    <row r="1188" spans="2:5" x14ac:dyDescent="0.25">
      <c r="B1188" s="232">
        <v>44218</v>
      </c>
      <c r="C1188" s="229" t="s">
        <v>677</v>
      </c>
      <c r="D1188" s="233">
        <v>3935</v>
      </c>
      <c r="E1188" s="235">
        <v>1</v>
      </c>
    </row>
    <row r="1189" spans="2:5" x14ac:dyDescent="0.25">
      <c r="B1189" s="232">
        <v>44218</v>
      </c>
      <c r="C1189" s="229" t="s">
        <v>677</v>
      </c>
      <c r="D1189" s="233">
        <v>10647.19</v>
      </c>
      <c r="E1189" s="235">
        <v>1</v>
      </c>
    </row>
    <row r="1190" spans="2:5" x14ac:dyDescent="0.25">
      <c r="B1190" s="232">
        <v>44218</v>
      </c>
      <c r="C1190" s="229" t="s">
        <v>677</v>
      </c>
      <c r="D1190" s="233">
        <v>3644.78</v>
      </c>
      <c r="E1190" s="235">
        <v>1</v>
      </c>
    </row>
    <row r="1191" spans="2:5" x14ac:dyDescent="0.25">
      <c r="B1191" s="232">
        <v>44218</v>
      </c>
      <c r="C1191" s="229" t="s">
        <v>677</v>
      </c>
      <c r="D1191" s="233">
        <v>7047.81</v>
      </c>
      <c r="E1191" s="235">
        <v>1</v>
      </c>
    </row>
    <row r="1192" spans="2:5" x14ac:dyDescent="0.25">
      <c r="B1192" s="232">
        <v>44218</v>
      </c>
      <c r="C1192" s="229" t="s">
        <v>677</v>
      </c>
      <c r="D1192" s="233">
        <v>2063.63</v>
      </c>
      <c r="E1192" s="235">
        <v>1</v>
      </c>
    </row>
    <row r="1193" spans="2:5" x14ac:dyDescent="0.25">
      <c r="B1193" s="232">
        <v>44218</v>
      </c>
      <c r="C1193" s="229" t="s">
        <v>677</v>
      </c>
      <c r="D1193" s="233">
        <v>11427.67</v>
      </c>
      <c r="E1193" s="235">
        <v>1</v>
      </c>
    </row>
    <row r="1194" spans="2:5" x14ac:dyDescent="0.25">
      <c r="B1194" s="232">
        <v>44218</v>
      </c>
      <c r="C1194" s="229" t="s">
        <v>677</v>
      </c>
      <c r="D1194" s="233">
        <v>2714.47</v>
      </c>
      <c r="E1194" s="235">
        <v>1</v>
      </c>
    </row>
    <row r="1195" spans="2:5" x14ac:dyDescent="0.25">
      <c r="B1195" s="232">
        <v>44218</v>
      </c>
      <c r="C1195" s="229" t="s">
        <v>677</v>
      </c>
      <c r="D1195" s="233">
        <v>9383.27</v>
      </c>
      <c r="E1195" s="235">
        <v>1</v>
      </c>
    </row>
    <row r="1196" spans="2:5" x14ac:dyDescent="0.25">
      <c r="B1196" s="232">
        <v>44218</v>
      </c>
      <c r="C1196" s="229" t="s">
        <v>677</v>
      </c>
      <c r="D1196" s="233">
        <v>2899.26</v>
      </c>
      <c r="E1196" s="235">
        <v>1</v>
      </c>
    </row>
    <row r="1197" spans="2:5" x14ac:dyDescent="0.25">
      <c r="B1197" s="232">
        <v>44218</v>
      </c>
      <c r="C1197" s="229" t="s">
        <v>677</v>
      </c>
      <c r="D1197" s="233">
        <v>8760.0499999999993</v>
      </c>
      <c r="E1197" s="235">
        <v>1</v>
      </c>
    </row>
    <row r="1198" spans="2:5" x14ac:dyDescent="0.25">
      <c r="B1198" s="232">
        <v>44218</v>
      </c>
      <c r="C1198" s="229" t="s">
        <v>677</v>
      </c>
      <c r="D1198" s="233">
        <v>3440.88</v>
      </c>
      <c r="E1198" s="235">
        <v>1</v>
      </c>
    </row>
    <row r="1199" spans="2:5" x14ac:dyDescent="0.25">
      <c r="B1199" s="232">
        <v>44218</v>
      </c>
      <c r="C1199" s="229" t="s">
        <v>678</v>
      </c>
      <c r="D1199" s="233">
        <v>382.41</v>
      </c>
      <c r="E1199" s="235">
        <v>1</v>
      </c>
    </row>
    <row r="1200" spans="2:5" x14ac:dyDescent="0.25">
      <c r="B1200" s="232">
        <v>44218</v>
      </c>
      <c r="C1200" s="229" t="s">
        <v>678</v>
      </c>
      <c r="D1200" s="233">
        <v>6174.2</v>
      </c>
      <c r="E1200" s="235">
        <v>1</v>
      </c>
    </row>
    <row r="1201" spans="2:5" x14ac:dyDescent="0.25">
      <c r="B1201" s="232">
        <v>44218</v>
      </c>
      <c r="C1201" s="229" t="s">
        <v>678</v>
      </c>
      <c r="D1201" s="233">
        <v>1911.39</v>
      </c>
      <c r="E1201" s="235">
        <v>1</v>
      </c>
    </row>
    <row r="1202" spans="2:5" x14ac:dyDescent="0.25">
      <c r="B1202" s="232">
        <v>44218</v>
      </c>
      <c r="C1202" s="229" t="s">
        <v>679</v>
      </c>
      <c r="D1202" s="233">
        <v>21487.38</v>
      </c>
      <c r="E1202" s="235">
        <v>1</v>
      </c>
    </row>
    <row r="1203" spans="2:5" x14ac:dyDescent="0.25">
      <c r="B1203" s="232">
        <v>44218</v>
      </c>
      <c r="C1203" s="229" t="s">
        <v>680</v>
      </c>
      <c r="D1203" s="233">
        <v>7954.35</v>
      </c>
      <c r="E1203" s="235">
        <v>1</v>
      </c>
    </row>
    <row r="1204" spans="2:5" x14ac:dyDescent="0.25">
      <c r="B1204" s="232">
        <v>44218</v>
      </c>
      <c r="C1204" s="229" t="s">
        <v>680</v>
      </c>
      <c r="D1204" s="233">
        <v>13471.95</v>
      </c>
      <c r="E1204" s="235">
        <v>1</v>
      </c>
    </row>
    <row r="1205" spans="2:5" x14ac:dyDescent="0.25">
      <c r="B1205" s="232">
        <v>44218</v>
      </c>
      <c r="C1205" s="229" t="s">
        <v>680</v>
      </c>
      <c r="D1205" s="233">
        <v>6351.05</v>
      </c>
      <c r="E1205" s="235">
        <v>1</v>
      </c>
    </row>
    <row r="1206" spans="2:5" x14ac:dyDescent="0.25">
      <c r="B1206" s="232">
        <v>44218</v>
      </c>
      <c r="C1206" s="229" t="s">
        <v>680</v>
      </c>
      <c r="D1206" s="233">
        <v>5646.93</v>
      </c>
      <c r="E1206" s="235">
        <v>1</v>
      </c>
    </row>
    <row r="1207" spans="2:5" x14ac:dyDescent="0.25">
      <c r="B1207" s="232">
        <v>44218</v>
      </c>
      <c r="C1207" s="229" t="s">
        <v>680</v>
      </c>
      <c r="D1207" s="233">
        <v>5754.89</v>
      </c>
      <c r="E1207" s="235">
        <v>1</v>
      </c>
    </row>
    <row r="1208" spans="2:5" x14ac:dyDescent="0.25">
      <c r="B1208" s="232">
        <v>44218</v>
      </c>
      <c r="C1208" s="229" t="s">
        <v>680</v>
      </c>
      <c r="D1208" s="233">
        <v>3376.48</v>
      </c>
      <c r="E1208" s="235">
        <v>1</v>
      </c>
    </row>
    <row r="1209" spans="2:5" x14ac:dyDescent="0.25">
      <c r="B1209" s="232">
        <v>44220</v>
      </c>
      <c r="C1209" s="229" t="s">
        <v>681</v>
      </c>
      <c r="D1209" s="233">
        <v>1629.68</v>
      </c>
      <c r="E1209" s="235">
        <v>1</v>
      </c>
    </row>
    <row r="1210" spans="2:5" x14ac:dyDescent="0.25">
      <c r="B1210" s="232">
        <v>44220</v>
      </c>
      <c r="C1210" s="229" t="s">
        <v>681</v>
      </c>
      <c r="D1210" s="233">
        <v>1629.68</v>
      </c>
      <c r="E1210" s="235">
        <v>1</v>
      </c>
    </row>
    <row r="1211" spans="2:5" x14ac:dyDescent="0.25">
      <c r="B1211" s="232">
        <v>44221</v>
      </c>
      <c r="C1211" s="229" t="s">
        <v>682</v>
      </c>
      <c r="D1211" s="233">
        <v>4542.74</v>
      </c>
      <c r="E1211" s="235">
        <v>1</v>
      </c>
    </row>
    <row r="1212" spans="2:5" x14ac:dyDescent="0.25">
      <c r="B1212" s="232">
        <v>44221</v>
      </c>
      <c r="C1212" s="229" t="s">
        <v>683</v>
      </c>
      <c r="D1212" s="233">
        <v>168.25</v>
      </c>
      <c r="E1212" s="235">
        <v>1</v>
      </c>
    </row>
    <row r="1213" spans="2:5" x14ac:dyDescent="0.25">
      <c r="B1213" s="232">
        <v>44221</v>
      </c>
      <c r="C1213" s="229" t="s">
        <v>684</v>
      </c>
      <c r="D1213" s="233">
        <v>1430.12</v>
      </c>
      <c r="E1213" s="235">
        <v>1</v>
      </c>
    </row>
    <row r="1214" spans="2:5" x14ac:dyDescent="0.25">
      <c r="B1214" s="232">
        <v>44221</v>
      </c>
      <c r="C1214" s="229" t="s">
        <v>685</v>
      </c>
      <c r="D1214" s="233">
        <v>2607.87</v>
      </c>
      <c r="E1214" s="235">
        <v>1</v>
      </c>
    </row>
    <row r="1215" spans="2:5" x14ac:dyDescent="0.25">
      <c r="B1215" s="232">
        <v>44224</v>
      </c>
      <c r="C1215" s="229" t="s">
        <v>686</v>
      </c>
      <c r="D1215" s="233">
        <v>1781.34</v>
      </c>
      <c r="E1215" s="235">
        <v>1</v>
      </c>
    </row>
    <row r="1216" spans="2:5" x14ac:dyDescent="0.25">
      <c r="B1216" s="232">
        <v>44224</v>
      </c>
      <c r="C1216" s="229" t="s">
        <v>686</v>
      </c>
      <c r="D1216" s="233">
        <v>1861.69</v>
      </c>
      <c r="E1216" s="235">
        <v>1</v>
      </c>
    </row>
    <row r="1217" spans="2:5" x14ac:dyDescent="0.25">
      <c r="B1217" s="232">
        <v>44224</v>
      </c>
      <c r="C1217" s="229" t="s">
        <v>686</v>
      </c>
      <c r="D1217" s="233">
        <v>2139.91</v>
      </c>
      <c r="E1217" s="235">
        <v>1</v>
      </c>
    </row>
    <row r="1218" spans="2:5" x14ac:dyDescent="0.25">
      <c r="B1218" s="232">
        <v>44224</v>
      </c>
      <c r="C1218" s="229" t="s">
        <v>686</v>
      </c>
      <c r="D1218" s="233">
        <v>7262.3</v>
      </c>
      <c r="E1218" s="235">
        <v>1</v>
      </c>
    </row>
    <row r="1219" spans="2:5" x14ac:dyDescent="0.25">
      <c r="B1219" s="232">
        <v>44224</v>
      </c>
      <c r="C1219" s="229" t="s">
        <v>687</v>
      </c>
      <c r="D1219" s="233">
        <v>993.42</v>
      </c>
      <c r="E1219" s="235">
        <v>1</v>
      </c>
    </row>
    <row r="1220" spans="2:5" x14ac:dyDescent="0.25">
      <c r="B1220" s="232">
        <v>44224</v>
      </c>
      <c r="C1220" s="229" t="s">
        <v>687</v>
      </c>
      <c r="D1220" s="233">
        <v>954.07</v>
      </c>
      <c r="E1220" s="235">
        <v>1</v>
      </c>
    </row>
    <row r="1221" spans="2:5" x14ac:dyDescent="0.25">
      <c r="B1221" s="232">
        <v>44224</v>
      </c>
      <c r="C1221" s="229" t="s">
        <v>687</v>
      </c>
      <c r="D1221" s="233">
        <v>3561.99</v>
      </c>
      <c r="E1221" s="235">
        <v>1</v>
      </c>
    </row>
    <row r="1222" spans="2:5" x14ac:dyDescent="0.25">
      <c r="B1222" s="232">
        <v>44224</v>
      </c>
      <c r="C1222" s="229" t="s">
        <v>688</v>
      </c>
      <c r="D1222" s="233">
        <v>4544.0200000000004</v>
      </c>
      <c r="E1222" s="235">
        <v>1</v>
      </c>
    </row>
    <row r="1223" spans="2:5" x14ac:dyDescent="0.25">
      <c r="B1223" s="232">
        <v>44224</v>
      </c>
      <c r="C1223" s="229" t="s">
        <v>688</v>
      </c>
      <c r="D1223" s="233">
        <v>5540.7</v>
      </c>
      <c r="E1223" s="235">
        <v>1</v>
      </c>
    </row>
    <row r="1224" spans="2:5" x14ac:dyDescent="0.25">
      <c r="B1224" s="232">
        <v>44224</v>
      </c>
      <c r="C1224" s="229" t="s">
        <v>689</v>
      </c>
      <c r="D1224" s="233">
        <v>1649.09</v>
      </c>
      <c r="E1224" s="235">
        <v>1</v>
      </c>
    </row>
    <row r="1225" spans="2:5" x14ac:dyDescent="0.25">
      <c r="B1225" s="232">
        <v>44224</v>
      </c>
      <c r="C1225" s="229" t="s">
        <v>690</v>
      </c>
      <c r="D1225" s="233">
        <v>8419.43</v>
      </c>
      <c r="E1225" s="235">
        <v>1</v>
      </c>
    </row>
    <row r="1226" spans="2:5" x14ac:dyDescent="0.25">
      <c r="B1226" s="232">
        <v>44224</v>
      </c>
      <c r="C1226" s="229" t="s">
        <v>691</v>
      </c>
      <c r="D1226" s="233">
        <v>1417.17</v>
      </c>
      <c r="E1226" s="235">
        <v>1</v>
      </c>
    </row>
    <row r="1227" spans="2:5" x14ac:dyDescent="0.25">
      <c r="B1227" s="232">
        <v>44224</v>
      </c>
      <c r="C1227" s="229" t="s">
        <v>691</v>
      </c>
      <c r="D1227" s="233">
        <v>3932.37</v>
      </c>
      <c r="E1227" s="235">
        <v>1</v>
      </c>
    </row>
    <row r="1228" spans="2:5" x14ac:dyDescent="0.25">
      <c r="B1228" s="232">
        <v>44224</v>
      </c>
      <c r="C1228" s="229" t="s">
        <v>691</v>
      </c>
      <c r="D1228" s="233">
        <v>4404.03</v>
      </c>
      <c r="E1228" s="235">
        <v>1</v>
      </c>
    </row>
    <row r="1229" spans="2:5" x14ac:dyDescent="0.25">
      <c r="B1229" s="232">
        <v>44224</v>
      </c>
      <c r="C1229" s="229" t="s">
        <v>692</v>
      </c>
      <c r="D1229" s="233">
        <v>2181.9899999999998</v>
      </c>
      <c r="E1229" s="235">
        <v>1</v>
      </c>
    </row>
    <row r="1230" spans="2:5" x14ac:dyDescent="0.25">
      <c r="B1230" s="232">
        <v>44224</v>
      </c>
      <c r="C1230" s="229" t="s">
        <v>692</v>
      </c>
      <c r="D1230" s="233">
        <v>2790.8</v>
      </c>
      <c r="E1230" s="235">
        <v>1</v>
      </c>
    </row>
    <row r="1231" spans="2:5" x14ac:dyDescent="0.25">
      <c r="B1231" s="232">
        <v>44224</v>
      </c>
      <c r="C1231" s="229" t="s">
        <v>693</v>
      </c>
      <c r="D1231" s="233">
        <v>4126.71</v>
      </c>
      <c r="E1231" s="235">
        <v>1</v>
      </c>
    </row>
    <row r="1232" spans="2:5" x14ac:dyDescent="0.25">
      <c r="B1232" s="232">
        <v>44224</v>
      </c>
      <c r="C1232" s="229" t="s">
        <v>694</v>
      </c>
      <c r="D1232" s="233">
        <v>6064.87</v>
      </c>
      <c r="E1232" s="235">
        <v>1</v>
      </c>
    </row>
    <row r="1233" spans="2:5" x14ac:dyDescent="0.25">
      <c r="B1233" s="232">
        <v>44224</v>
      </c>
      <c r="C1233" s="229" t="s">
        <v>695</v>
      </c>
      <c r="D1233" s="233">
        <v>1033.2</v>
      </c>
      <c r="E1233" s="235">
        <v>1</v>
      </c>
    </row>
    <row r="1234" spans="2:5" x14ac:dyDescent="0.25">
      <c r="B1234" s="232">
        <v>44224</v>
      </c>
      <c r="C1234" s="229" t="s">
        <v>695</v>
      </c>
      <c r="D1234" s="233">
        <v>3790.89</v>
      </c>
      <c r="E1234" s="235">
        <v>1</v>
      </c>
    </row>
    <row r="1235" spans="2:5" x14ac:dyDescent="0.25">
      <c r="B1235" s="232">
        <v>44224</v>
      </c>
      <c r="C1235" s="229" t="s">
        <v>696</v>
      </c>
      <c r="D1235" s="233">
        <v>144.84</v>
      </c>
      <c r="E1235" s="235">
        <v>1</v>
      </c>
    </row>
    <row r="1236" spans="2:5" x14ac:dyDescent="0.25">
      <c r="B1236" s="232">
        <v>44224</v>
      </c>
      <c r="C1236" s="229" t="s">
        <v>696</v>
      </c>
      <c r="D1236" s="233">
        <v>5863.31</v>
      </c>
      <c r="E1236" s="235">
        <v>1</v>
      </c>
    </row>
    <row r="1237" spans="2:5" x14ac:dyDescent="0.25">
      <c r="B1237" s="232">
        <v>44224</v>
      </c>
      <c r="C1237" s="229" t="s">
        <v>696</v>
      </c>
      <c r="D1237" s="233">
        <v>1033.67</v>
      </c>
      <c r="E1237" s="235">
        <v>1</v>
      </c>
    </row>
    <row r="1238" spans="2:5" x14ac:dyDescent="0.25">
      <c r="B1238" s="232">
        <v>44224</v>
      </c>
      <c r="C1238" s="229" t="s">
        <v>696</v>
      </c>
      <c r="D1238" s="233">
        <v>1429.09</v>
      </c>
      <c r="E1238" s="235">
        <v>1</v>
      </c>
    </row>
    <row r="1239" spans="2:5" x14ac:dyDescent="0.25">
      <c r="B1239" s="232">
        <v>44224</v>
      </c>
      <c r="C1239" s="229" t="s">
        <v>696</v>
      </c>
      <c r="D1239" s="233">
        <v>6457.3</v>
      </c>
      <c r="E1239" s="235">
        <v>1</v>
      </c>
    </row>
    <row r="1240" spans="2:5" x14ac:dyDescent="0.25">
      <c r="B1240" s="232">
        <v>44224</v>
      </c>
      <c r="C1240" s="229" t="s">
        <v>696</v>
      </c>
      <c r="D1240" s="233">
        <v>4670.6400000000003</v>
      </c>
      <c r="E1240" s="235">
        <v>1</v>
      </c>
    </row>
    <row r="1241" spans="2:5" x14ac:dyDescent="0.25">
      <c r="B1241" s="232">
        <v>44224</v>
      </c>
      <c r="C1241" s="229" t="s">
        <v>696</v>
      </c>
      <c r="D1241" s="233">
        <v>2259.77</v>
      </c>
      <c r="E1241" s="235">
        <v>1</v>
      </c>
    </row>
    <row r="1242" spans="2:5" x14ac:dyDescent="0.25">
      <c r="B1242" s="232">
        <v>44224</v>
      </c>
      <c r="C1242" s="229" t="s">
        <v>696</v>
      </c>
      <c r="D1242" s="233">
        <v>5159.8999999999996</v>
      </c>
      <c r="E1242" s="235">
        <v>1</v>
      </c>
    </row>
    <row r="1243" spans="2:5" x14ac:dyDescent="0.25">
      <c r="B1243" s="232">
        <v>44224</v>
      </c>
      <c r="C1243" s="229" t="s">
        <v>696</v>
      </c>
      <c r="D1243" s="233">
        <v>1881.53</v>
      </c>
      <c r="E1243" s="235">
        <v>1</v>
      </c>
    </row>
    <row r="1244" spans="2:5" x14ac:dyDescent="0.25">
      <c r="B1244" s="232">
        <v>44224</v>
      </c>
      <c r="C1244" s="229" t="s">
        <v>696</v>
      </c>
      <c r="D1244" s="233">
        <v>287.97000000000003</v>
      </c>
      <c r="E1244" s="235">
        <v>1</v>
      </c>
    </row>
    <row r="1245" spans="2:5" x14ac:dyDescent="0.25">
      <c r="B1245" s="232">
        <v>44224</v>
      </c>
      <c r="C1245" s="229" t="s">
        <v>696</v>
      </c>
      <c r="D1245" s="233">
        <v>3019.95</v>
      </c>
      <c r="E1245" s="235">
        <v>1</v>
      </c>
    </row>
    <row r="1246" spans="2:5" x14ac:dyDescent="0.25">
      <c r="B1246" s="232">
        <v>44224</v>
      </c>
      <c r="C1246" s="229" t="s">
        <v>696</v>
      </c>
      <c r="D1246" s="233">
        <v>1165.5899999999999</v>
      </c>
      <c r="E1246" s="235">
        <v>1</v>
      </c>
    </row>
    <row r="1247" spans="2:5" x14ac:dyDescent="0.25">
      <c r="B1247" s="232">
        <v>44224</v>
      </c>
      <c r="C1247" s="229" t="s">
        <v>697</v>
      </c>
      <c r="D1247" s="233">
        <v>5047.95</v>
      </c>
      <c r="E1247" s="235">
        <v>1</v>
      </c>
    </row>
    <row r="1248" spans="2:5" x14ac:dyDescent="0.25">
      <c r="B1248" s="232">
        <v>44224</v>
      </c>
      <c r="C1248" s="229" t="s">
        <v>698</v>
      </c>
      <c r="D1248" s="233">
        <v>5005.01</v>
      </c>
      <c r="E1248" s="235">
        <v>1</v>
      </c>
    </row>
    <row r="1249" spans="2:5" x14ac:dyDescent="0.25">
      <c r="B1249" s="232">
        <v>44224</v>
      </c>
      <c r="C1249" s="229" t="s">
        <v>698</v>
      </c>
      <c r="D1249" s="233">
        <v>10021.57</v>
      </c>
      <c r="E1249" s="235">
        <v>1</v>
      </c>
    </row>
    <row r="1250" spans="2:5" x14ac:dyDescent="0.25">
      <c r="B1250" s="232">
        <v>44224</v>
      </c>
      <c r="C1250" s="229" t="s">
        <v>699</v>
      </c>
      <c r="D1250" s="233">
        <v>1356.37</v>
      </c>
      <c r="E1250" s="235">
        <v>1</v>
      </c>
    </row>
    <row r="1251" spans="2:5" x14ac:dyDescent="0.25">
      <c r="B1251" s="232">
        <v>44224</v>
      </c>
      <c r="C1251" s="229" t="s">
        <v>699</v>
      </c>
      <c r="D1251" s="233">
        <v>1300.43</v>
      </c>
      <c r="E1251" s="235">
        <v>1</v>
      </c>
    </row>
    <row r="1252" spans="2:5" x14ac:dyDescent="0.25">
      <c r="B1252" s="232">
        <v>44224</v>
      </c>
      <c r="C1252" s="229" t="s">
        <v>699</v>
      </c>
      <c r="D1252" s="233">
        <v>1291.45</v>
      </c>
      <c r="E1252" s="235">
        <v>1</v>
      </c>
    </row>
    <row r="1253" spans="2:5" x14ac:dyDescent="0.25">
      <c r="B1253" s="232">
        <v>44225</v>
      </c>
      <c r="C1253" s="229" t="s">
        <v>700</v>
      </c>
      <c r="D1253" s="233">
        <v>1697.59</v>
      </c>
      <c r="E1253" s="235">
        <v>1</v>
      </c>
    </row>
    <row r="1254" spans="2:5" x14ac:dyDescent="0.25">
      <c r="B1254" s="232">
        <v>44227</v>
      </c>
      <c r="C1254" s="229" t="s">
        <v>701</v>
      </c>
      <c r="D1254" s="233">
        <v>422.65</v>
      </c>
      <c r="E1254" s="235">
        <v>1</v>
      </c>
    </row>
    <row r="1255" spans="2:5" x14ac:dyDescent="0.25">
      <c r="B1255" s="232">
        <v>44227</v>
      </c>
      <c r="C1255" s="229" t="s">
        <v>702</v>
      </c>
      <c r="D1255" s="233">
        <v>2628.84</v>
      </c>
      <c r="E1255" s="235">
        <v>1</v>
      </c>
    </row>
    <row r="1256" spans="2:5" x14ac:dyDescent="0.25">
      <c r="B1256" s="232">
        <v>44227</v>
      </c>
      <c r="C1256" s="229" t="s">
        <v>703</v>
      </c>
      <c r="D1256" s="233">
        <v>5971.56</v>
      </c>
      <c r="E1256" s="235">
        <v>1</v>
      </c>
    </row>
    <row r="1257" spans="2:5" x14ac:dyDescent="0.25">
      <c r="B1257" s="232">
        <v>44227</v>
      </c>
      <c r="C1257" s="229" t="s">
        <v>703</v>
      </c>
      <c r="D1257" s="233">
        <v>3434.09</v>
      </c>
      <c r="E1257" s="235">
        <v>1</v>
      </c>
    </row>
    <row r="1258" spans="2:5" x14ac:dyDescent="0.25">
      <c r="B1258" s="232">
        <v>44227</v>
      </c>
      <c r="C1258" s="229" t="s">
        <v>703</v>
      </c>
      <c r="D1258" s="233">
        <v>33251.4</v>
      </c>
      <c r="E1258" s="235">
        <v>1</v>
      </c>
    </row>
    <row r="1259" spans="2:5" x14ac:dyDescent="0.25">
      <c r="B1259" s="232">
        <v>44227</v>
      </c>
      <c r="C1259" s="229" t="s">
        <v>703</v>
      </c>
      <c r="D1259" s="233">
        <v>15460.66</v>
      </c>
      <c r="E1259" s="235">
        <v>1</v>
      </c>
    </row>
    <row r="1260" spans="2:5" x14ac:dyDescent="0.25">
      <c r="B1260" s="232">
        <v>44227</v>
      </c>
      <c r="C1260" s="229" t="s">
        <v>704</v>
      </c>
      <c r="D1260" s="233">
        <v>9379.43</v>
      </c>
      <c r="E1260" s="235">
        <v>1</v>
      </c>
    </row>
    <row r="1261" spans="2:5" x14ac:dyDescent="0.25">
      <c r="B1261" s="232">
        <v>44227</v>
      </c>
      <c r="C1261" s="229" t="s">
        <v>704</v>
      </c>
      <c r="D1261" s="233">
        <v>16825.27</v>
      </c>
      <c r="E1261" s="235">
        <v>1</v>
      </c>
    </row>
    <row r="1262" spans="2:5" x14ac:dyDescent="0.25">
      <c r="B1262" s="232">
        <v>44227</v>
      </c>
      <c r="C1262" s="229" t="s">
        <v>704</v>
      </c>
      <c r="D1262" s="233">
        <v>4085.91</v>
      </c>
      <c r="E1262" s="235">
        <v>1</v>
      </c>
    </row>
    <row r="1263" spans="2:5" x14ac:dyDescent="0.25">
      <c r="B1263" s="232">
        <v>44227</v>
      </c>
      <c r="C1263" s="229" t="s">
        <v>704</v>
      </c>
      <c r="D1263" s="233">
        <v>16441.73</v>
      </c>
      <c r="E1263" s="235">
        <v>1</v>
      </c>
    </row>
    <row r="1264" spans="2:5" x14ac:dyDescent="0.25">
      <c r="B1264" s="232">
        <v>44227</v>
      </c>
      <c r="C1264" s="229" t="s">
        <v>704</v>
      </c>
      <c r="D1264" s="233">
        <v>6255.49</v>
      </c>
      <c r="E1264" s="235">
        <v>1</v>
      </c>
    </row>
    <row r="1265" spans="2:5" x14ac:dyDescent="0.25">
      <c r="B1265" s="232">
        <v>44227</v>
      </c>
      <c r="C1265" s="229" t="s">
        <v>704</v>
      </c>
      <c r="D1265" s="233">
        <v>8973.74</v>
      </c>
      <c r="E1265" s="235">
        <v>1</v>
      </c>
    </row>
    <row r="1266" spans="2:5" x14ac:dyDescent="0.25">
      <c r="B1266" s="232">
        <v>44227</v>
      </c>
      <c r="C1266" s="229" t="s">
        <v>704</v>
      </c>
      <c r="D1266" s="233">
        <v>3604.22</v>
      </c>
      <c r="E1266" s="235">
        <v>1</v>
      </c>
    </row>
    <row r="1267" spans="2:5" x14ac:dyDescent="0.25">
      <c r="B1267" s="232">
        <v>44227</v>
      </c>
      <c r="C1267" s="229" t="s">
        <v>705</v>
      </c>
      <c r="D1267" s="233">
        <v>17449.169999999998</v>
      </c>
      <c r="E1267" s="235">
        <v>1</v>
      </c>
    </row>
    <row r="1268" spans="2:5" x14ac:dyDescent="0.25">
      <c r="B1268" s="232">
        <v>44227</v>
      </c>
      <c r="C1268" s="229" t="s">
        <v>706</v>
      </c>
      <c r="D1268" s="233">
        <v>1539.18</v>
      </c>
      <c r="E1268" s="235">
        <v>1</v>
      </c>
    </row>
    <row r="1269" spans="2:5" x14ac:dyDescent="0.25">
      <c r="B1269" s="232">
        <v>44229</v>
      </c>
      <c r="C1269" s="229" t="s">
        <v>707</v>
      </c>
      <c r="D1269" s="233">
        <v>537.15</v>
      </c>
      <c r="E1269" s="235">
        <v>1</v>
      </c>
    </row>
    <row r="1270" spans="2:5" x14ac:dyDescent="0.25">
      <c r="B1270" s="232">
        <v>44229</v>
      </c>
      <c r="C1270" s="229" t="s">
        <v>707</v>
      </c>
      <c r="D1270" s="233">
        <v>545.58000000000004</v>
      </c>
      <c r="E1270" s="235">
        <v>1</v>
      </c>
    </row>
    <row r="1271" spans="2:5" x14ac:dyDescent="0.25">
      <c r="B1271" s="232">
        <v>44230</v>
      </c>
      <c r="C1271" s="229" t="s">
        <v>708</v>
      </c>
      <c r="D1271" s="233">
        <v>13505.29</v>
      </c>
      <c r="E1271" s="235">
        <v>1</v>
      </c>
    </row>
    <row r="1272" spans="2:5" x14ac:dyDescent="0.25">
      <c r="B1272" s="232">
        <v>44230</v>
      </c>
      <c r="C1272" s="229" t="s">
        <v>709</v>
      </c>
      <c r="D1272" s="233">
        <v>2287.12</v>
      </c>
      <c r="E1272" s="235">
        <v>1</v>
      </c>
    </row>
    <row r="1273" spans="2:5" x14ac:dyDescent="0.25">
      <c r="B1273" s="232">
        <v>44230</v>
      </c>
      <c r="C1273" s="229" t="s">
        <v>709</v>
      </c>
      <c r="D1273" s="233">
        <v>25748.080000000002</v>
      </c>
      <c r="E1273" s="235">
        <v>1</v>
      </c>
    </row>
    <row r="1274" spans="2:5" x14ac:dyDescent="0.25">
      <c r="B1274" s="232">
        <v>44231</v>
      </c>
      <c r="C1274" s="229" t="s">
        <v>710</v>
      </c>
      <c r="D1274" s="233">
        <v>6500.82</v>
      </c>
      <c r="E1274" s="235">
        <v>1</v>
      </c>
    </row>
    <row r="1275" spans="2:5" x14ac:dyDescent="0.25">
      <c r="B1275" s="232">
        <v>44231</v>
      </c>
      <c r="C1275" s="229" t="s">
        <v>711</v>
      </c>
      <c r="D1275" s="233">
        <v>1267.04</v>
      </c>
      <c r="E1275" s="235">
        <v>1</v>
      </c>
    </row>
    <row r="1276" spans="2:5" x14ac:dyDescent="0.25">
      <c r="B1276" s="232">
        <v>44231</v>
      </c>
      <c r="C1276" s="229" t="s">
        <v>712</v>
      </c>
      <c r="D1276" s="233">
        <v>12321.8</v>
      </c>
      <c r="E1276" s="235">
        <v>1</v>
      </c>
    </row>
    <row r="1277" spans="2:5" x14ac:dyDescent="0.25">
      <c r="B1277" s="232">
        <v>44231</v>
      </c>
      <c r="C1277" s="229" t="s">
        <v>712</v>
      </c>
      <c r="D1277" s="233">
        <v>4063.18</v>
      </c>
      <c r="E1277" s="235">
        <v>1</v>
      </c>
    </row>
    <row r="1278" spans="2:5" x14ac:dyDescent="0.25">
      <c r="B1278" s="232">
        <v>44231</v>
      </c>
      <c r="C1278" s="229" t="s">
        <v>712</v>
      </c>
      <c r="D1278" s="233">
        <v>9919.1200000000008</v>
      </c>
      <c r="E1278" s="235">
        <v>1</v>
      </c>
    </row>
    <row r="1279" spans="2:5" x14ac:dyDescent="0.25">
      <c r="B1279" s="232">
        <v>44231</v>
      </c>
      <c r="C1279" s="229" t="s">
        <v>712</v>
      </c>
      <c r="D1279" s="233">
        <v>2905.63</v>
      </c>
      <c r="E1279" s="235">
        <v>1</v>
      </c>
    </row>
    <row r="1280" spans="2:5" x14ac:dyDescent="0.25">
      <c r="B1280" s="232">
        <v>44231</v>
      </c>
      <c r="C1280" s="229" t="s">
        <v>712</v>
      </c>
      <c r="D1280" s="233">
        <v>3222.66</v>
      </c>
      <c r="E1280" s="235">
        <v>1</v>
      </c>
    </row>
    <row r="1281" spans="2:5" x14ac:dyDescent="0.25">
      <c r="B1281" s="232">
        <v>44231</v>
      </c>
      <c r="C1281" s="229" t="s">
        <v>712</v>
      </c>
      <c r="D1281" s="233">
        <v>6057.08</v>
      </c>
      <c r="E1281" s="235">
        <v>1</v>
      </c>
    </row>
    <row r="1282" spans="2:5" x14ac:dyDescent="0.25">
      <c r="B1282" s="232">
        <v>44231</v>
      </c>
      <c r="C1282" s="229" t="s">
        <v>712</v>
      </c>
      <c r="D1282" s="233">
        <v>12659.96</v>
      </c>
      <c r="E1282" s="235">
        <v>1</v>
      </c>
    </row>
    <row r="1283" spans="2:5" x14ac:dyDescent="0.25">
      <c r="B1283" s="232">
        <v>44231</v>
      </c>
      <c r="C1283" s="229" t="s">
        <v>712</v>
      </c>
      <c r="D1283" s="233">
        <v>8492.1200000000008</v>
      </c>
      <c r="E1283" s="235">
        <v>1</v>
      </c>
    </row>
    <row r="1284" spans="2:5" x14ac:dyDescent="0.25">
      <c r="B1284" s="232">
        <v>44231</v>
      </c>
      <c r="C1284" s="229" t="s">
        <v>712</v>
      </c>
      <c r="D1284" s="233">
        <v>2504.1999999999998</v>
      </c>
      <c r="E1284" s="235">
        <v>1</v>
      </c>
    </row>
    <row r="1285" spans="2:5" x14ac:dyDescent="0.25">
      <c r="B1285" s="232">
        <v>44231</v>
      </c>
      <c r="C1285" s="229" t="s">
        <v>712</v>
      </c>
      <c r="D1285" s="233">
        <v>3627.38</v>
      </c>
      <c r="E1285" s="235">
        <v>1</v>
      </c>
    </row>
    <row r="1286" spans="2:5" x14ac:dyDescent="0.25">
      <c r="B1286" s="232">
        <v>44231</v>
      </c>
      <c r="C1286" s="229" t="s">
        <v>713</v>
      </c>
      <c r="D1286" s="233">
        <v>3181.8</v>
      </c>
      <c r="E1286" s="235">
        <v>1</v>
      </c>
    </row>
    <row r="1287" spans="2:5" x14ac:dyDescent="0.25">
      <c r="B1287" s="232">
        <v>44231</v>
      </c>
      <c r="C1287" s="229" t="s">
        <v>713</v>
      </c>
      <c r="D1287" s="233">
        <v>3733.08</v>
      </c>
      <c r="E1287" s="235">
        <v>1</v>
      </c>
    </row>
    <row r="1288" spans="2:5" x14ac:dyDescent="0.25">
      <c r="B1288" s="232">
        <v>44231</v>
      </c>
      <c r="C1288" s="229" t="s">
        <v>714</v>
      </c>
      <c r="D1288" s="233">
        <v>3742.27</v>
      </c>
      <c r="E1288" s="235">
        <v>1</v>
      </c>
    </row>
    <row r="1289" spans="2:5" x14ac:dyDescent="0.25">
      <c r="B1289" s="232">
        <v>44232</v>
      </c>
      <c r="C1289" s="229" t="s">
        <v>715</v>
      </c>
      <c r="D1289" s="233">
        <v>1167.5899999999999</v>
      </c>
      <c r="E1289" s="235">
        <v>1</v>
      </c>
    </row>
    <row r="1290" spans="2:5" x14ac:dyDescent="0.25">
      <c r="B1290" s="232">
        <v>44232</v>
      </c>
      <c r="C1290" s="229" t="s">
        <v>715</v>
      </c>
      <c r="D1290" s="233">
        <v>1141.76</v>
      </c>
      <c r="E1290" s="235">
        <v>1</v>
      </c>
    </row>
    <row r="1291" spans="2:5" x14ac:dyDescent="0.25">
      <c r="B1291" s="232">
        <v>44232</v>
      </c>
      <c r="C1291" s="229" t="s">
        <v>715</v>
      </c>
      <c r="D1291" s="233">
        <v>1206.25</v>
      </c>
      <c r="E1291" s="235">
        <v>1</v>
      </c>
    </row>
    <row r="1292" spans="2:5" x14ac:dyDescent="0.25">
      <c r="B1292" s="232">
        <v>44232</v>
      </c>
      <c r="C1292" s="229" t="s">
        <v>716</v>
      </c>
      <c r="D1292" s="233">
        <v>1261.1600000000001</v>
      </c>
      <c r="E1292" s="235">
        <v>1</v>
      </c>
    </row>
    <row r="1293" spans="2:5" x14ac:dyDescent="0.25">
      <c r="B1293" s="232">
        <v>44232</v>
      </c>
      <c r="C1293" s="229" t="s">
        <v>716</v>
      </c>
      <c r="D1293" s="233">
        <v>1294.1400000000001</v>
      </c>
      <c r="E1293" s="235">
        <v>1</v>
      </c>
    </row>
    <row r="1294" spans="2:5" x14ac:dyDescent="0.25">
      <c r="B1294" s="232">
        <v>44232</v>
      </c>
      <c r="C1294" s="229" t="s">
        <v>716</v>
      </c>
      <c r="D1294" s="233">
        <v>2588.27</v>
      </c>
      <c r="E1294" s="235">
        <v>1</v>
      </c>
    </row>
    <row r="1295" spans="2:5" x14ac:dyDescent="0.25">
      <c r="B1295" s="232">
        <v>44232</v>
      </c>
      <c r="C1295" s="229" t="s">
        <v>717</v>
      </c>
      <c r="D1295" s="233">
        <v>1474.48</v>
      </c>
      <c r="E1295" s="235">
        <v>1</v>
      </c>
    </row>
    <row r="1296" spans="2:5" x14ac:dyDescent="0.25">
      <c r="B1296" s="232">
        <v>44233</v>
      </c>
      <c r="C1296" s="229" t="s">
        <v>718</v>
      </c>
      <c r="D1296" s="233">
        <v>85973.34</v>
      </c>
      <c r="E1296" s="235">
        <v>1</v>
      </c>
    </row>
    <row r="1297" spans="2:5" x14ac:dyDescent="0.25">
      <c r="B1297" s="232">
        <v>44233</v>
      </c>
      <c r="C1297" s="229" t="s">
        <v>718</v>
      </c>
      <c r="D1297" s="233">
        <v>168858.64</v>
      </c>
      <c r="E1297" s="235">
        <v>1</v>
      </c>
    </row>
    <row r="1298" spans="2:5" x14ac:dyDescent="0.25">
      <c r="B1298" s="232">
        <v>44233</v>
      </c>
      <c r="C1298" s="229" t="s">
        <v>719</v>
      </c>
      <c r="D1298" s="233">
        <v>590.63</v>
      </c>
      <c r="E1298" s="235">
        <v>1</v>
      </c>
    </row>
    <row r="1299" spans="2:5" x14ac:dyDescent="0.25">
      <c r="B1299" s="232">
        <v>44233</v>
      </c>
      <c r="C1299" s="229" t="s">
        <v>720</v>
      </c>
      <c r="D1299" s="233">
        <v>201.61</v>
      </c>
      <c r="E1299" s="235">
        <v>1</v>
      </c>
    </row>
    <row r="1300" spans="2:5" x14ac:dyDescent="0.25">
      <c r="B1300" s="232">
        <v>44233</v>
      </c>
      <c r="C1300" s="229" t="s">
        <v>721</v>
      </c>
      <c r="D1300" s="233">
        <v>374.16</v>
      </c>
      <c r="E1300" s="235">
        <v>1</v>
      </c>
    </row>
    <row r="1301" spans="2:5" x14ac:dyDescent="0.25">
      <c r="B1301" s="232">
        <v>44233</v>
      </c>
      <c r="C1301" s="229" t="s">
        <v>722</v>
      </c>
      <c r="D1301" s="233">
        <v>379.75</v>
      </c>
      <c r="E1301" s="235">
        <v>1</v>
      </c>
    </row>
    <row r="1302" spans="2:5" x14ac:dyDescent="0.25">
      <c r="B1302" s="232">
        <v>44233</v>
      </c>
      <c r="C1302" s="229" t="s">
        <v>722</v>
      </c>
      <c r="D1302" s="233">
        <v>108.9</v>
      </c>
      <c r="E1302" s="235">
        <v>1</v>
      </c>
    </row>
    <row r="1303" spans="2:5" x14ac:dyDescent="0.25">
      <c r="B1303" s="232">
        <v>44233</v>
      </c>
      <c r="C1303" s="229" t="s">
        <v>723</v>
      </c>
      <c r="D1303" s="233">
        <v>2524.8000000000002</v>
      </c>
      <c r="E1303" s="235">
        <v>1</v>
      </c>
    </row>
    <row r="1304" spans="2:5" x14ac:dyDescent="0.25">
      <c r="B1304" s="232">
        <v>44233</v>
      </c>
      <c r="C1304" s="229" t="s">
        <v>724</v>
      </c>
      <c r="D1304" s="233">
        <v>489.09</v>
      </c>
      <c r="E1304" s="235">
        <v>1</v>
      </c>
    </row>
    <row r="1305" spans="2:5" x14ac:dyDescent="0.25">
      <c r="B1305" s="232">
        <v>44233</v>
      </c>
      <c r="C1305" s="229" t="s">
        <v>725</v>
      </c>
      <c r="D1305" s="233">
        <v>79.209999999999994</v>
      </c>
      <c r="E1305" s="235">
        <v>1</v>
      </c>
    </row>
    <row r="1306" spans="2:5" x14ac:dyDescent="0.25">
      <c r="B1306" s="232">
        <v>44234</v>
      </c>
      <c r="C1306" s="229" t="s">
        <v>726</v>
      </c>
      <c r="D1306" s="233">
        <v>1391</v>
      </c>
      <c r="E1306" s="235">
        <v>1</v>
      </c>
    </row>
    <row r="1307" spans="2:5" x14ac:dyDescent="0.25">
      <c r="B1307" s="232">
        <v>44234</v>
      </c>
      <c r="C1307" s="229" t="s">
        <v>727</v>
      </c>
      <c r="D1307" s="233">
        <v>144.44999999999999</v>
      </c>
      <c r="E1307" s="235">
        <v>1</v>
      </c>
    </row>
    <row r="1308" spans="2:5" x14ac:dyDescent="0.25">
      <c r="B1308" s="232">
        <v>44234</v>
      </c>
      <c r="C1308" s="229" t="s">
        <v>728</v>
      </c>
      <c r="D1308" s="233">
        <v>12198</v>
      </c>
      <c r="E1308" s="235">
        <v>1</v>
      </c>
    </row>
    <row r="1309" spans="2:5" x14ac:dyDescent="0.25">
      <c r="B1309" s="232">
        <v>44234</v>
      </c>
      <c r="C1309" s="229" t="s">
        <v>729</v>
      </c>
      <c r="D1309" s="233">
        <v>2247</v>
      </c>
      <c r="E1309" s="235">
        <v>1</v>
      </c>
    </row>
    <row r="1310" spans="2:5" x14ac:dyDescent="0.25">
      <c r="B1310" s="232">
        <v>44234</v>
      </c>
      <c r="C1310" s="229" t="s">
        <v>730</v>
      </c>
      <c r="D1310" s="233">
        <v>7095.37</v>
      </c>
      <c r="E1310" s="235">
        <v>1</v>
      </c>
    </row>
    <row r="1311" spans="2:5" x14ac:dyDescent="0.25">
      <c r="B1311" s="232">
        <v>44234</v>
      </c>
      <c r="C1311" s="229" t="s">
        <v>731</v>
      </c>
      <c r="D1311" s="233">
        <v>26268.43</v>
      </c>
      <c r="E1311" s="235">
        <v>1</v>
      </c>
    </row>
    <row r="1312" spans="2:5" x14ac:dyDescent="0.25">
      <c r="B1312" s="232">
        <v>44234</v>
      </c>
      <c r="C1312" s="229" t="s">
        <v>732</v>
      </c>
      <c r="D1312" s="233">
        <v>300.11</v>
      </c>
      <c r="E1312" s="235">
        <v>1</v>
      </c>
    </row>
    <row r="1313" spans="2:5" x14ac:dyDescent="0.25">
      <c r="B1313" s="232">
        <v>44234</v>
      </c>
      <c r="C1313" s="229" t="s">
        <v>732</v>
      </c>
      <c r="D1313" s="233">
        <v>2940.07</v>
      </c>
      <c r="E1313" s="235">
        <v>1</v>
      </c>
    </row>
    <row r="1314" spans="2:5" x14ac:dyDescent="0.25">
      <c r="B1314" s="232">
        <v>44234</v>
      </c>
      <c r="C1314" s="229" t="s">
        <v>732</v>
      </c>
      <c r="D1314" s="233">
        <v>600.22</v>
      </c>
      <c r="E1314" s="235">
        <v>1</v>
      </c>
    </row>
    <row r="1315" spans="2:5" x14ac:dyDescent="0.25">
      <c r="B1315" s="232">
        <v>44235</v>
      </c>
      <c r="C1315" s="229" t="s">
        <v>733</v>
      </c>
      <c r="D1315" s="233">
        <v>367.49</v>
      </c>
      <c r="E1315" s="235">
        <v>1</v>
      </c>
    </row>
    <row r="1316" spans="2:5" x14ac:dyDescent="0.25">
      <c r="B1316" s="232">
        <v>44236</v>
      </c>
      <c r="C1316" s="229" t="s">
        <v>734</v>
      </c>
      <c r="D1316" s="233">
        <v>10661.04</v>
      </c>
      <c r="E1316" s="235">
        <v>1</v>
      </c>
    </row>
    <row r="1317" spans="2:5" x14ac:dyDescent="0.25">
      <c r="B1317" s="232">
        <v>44236</v>
      </c>
      <c r="C1317" s="229" t="s">
        <v>735</v>
      </c>
      <c r="D1317" s="233">
        <v>4929.4799999999996</v>
      </c>
      <c r="E1317" s="235">
        <v>1</v>
      </c>
    </row>
    <row r="1318" spans="2:5" x14ac:dyDescent="0.25">
      <c r="B1318" s="232">
        <v>44236</v>
      </c>
      <c r="C1318" s="229" t="s">
        <v>735</v>
      </c>
      <c r="D1318" s="233">
        <v>6950.36</v>
      </c>
      <c r="E1318" s="235">
        <v>1</v>
      </c>
    </row>
    <row r="1319" spans="2:5" x14ac:dyDescent="0.25">
      <c r="B1319" s="232">
        <v>44236</v>
      </c>
      <c r="C1319" s="229" t="s">
        <v>736</v>
      </c>
      <c r="D1319" s="233">
        <v>8254.06</v>
      </c>
      <c r="E1319" s="235">
        <v>1</v>
      </c>
    </row>
    <row r="1320" spans="2:5" x14ac:dyDescent="0.25">
      <c r="B1320" s="232">
        <v>44236</v>
      </c>
      <c r="C1320" s="229" t="s">
        <v>736</v>
      </c>
      <c r="D1320" s="233">
        <v>6008.05</v>
      </c>
      <c r="E1320" s="235">
        <v>1</v>
      </c>
    </row>
    <row r="1321" spans="2:5" x14ac:dyDescent="0.25">
      <c r="B1321" s="232">
        <v>44236</v>
      </c>
      <c r="C1321" s="229" t="s">
        <v>737</v>
      </c>
      <c r="D1321" s="233">
        <v>5824.4</v>
      </c>
      <c r="E1321" s="235">
        <v>1</v>
      </c>
    </row>
    <row r="1322" spans="2:5" x14ac:dyDescent="0.25">
      <c r="B1322" s="232">
        <v>44236</v>
      </c>
      <c r="C1322" s="229" t="s">
        <v>738</v>
      </c>
      <c r="D1322" s="233">
        <v>1463.29</v>
      </c>
      <c r="E1322" s="235">
        <v>1</v>
      </c>
    </row>
    <row r="1323" spans="2:5" x14ac:dyDescent="0.25">
      <c r="B1323" s="232">
        <v>44236</v>
      </c>
      <c r="C1323" s="229" t="s">
        <v>738</v>
      </c>
      <c r="D1323" s="233">
        <v>2880.55</v>
      </c>
      <c r="E1323" s="235">
        <v>1</v>
      </c>
    </row>
    <row r="1324" spans="2:5" x14ac:dyDescent="0.25">
      <c r="B1324" s="232">
        <v>44237</v>
      </c>
      <c r="C1324" s="229" t="s">
        <v>739</v>
      </c>
      <c r="D1324" s="233">
        <v>5455.41</v>
      </c>
      <c r="E1324" s="235">
        <v>1</v>
      </c>
    </row>
    <row r="1325" spans="2:5" x14ac:dyDescent="0.25">
      <c r="B1325" s="232">
        <v>44237</v>
      </c>
      <c r="C1325" s="229" t="s">
        <v>740</v>
      </c>
      <c r="D1325" s="233">
        <v>768.4</v>
      </c>
      <c r="E1325" s="235">
        <v>1</v>
      </c>
    </row>
    <row r="1326" spans="2:5" x14ac:dyDescent="0.25">
      <c r="B1326" s="232">
        <v>44237</v>
      </c>
      <c r="C1326" s="229" t="s">
        <v>740</v>
      </c>
      <c r="D1326" s="233">
        <v>1818.21</v>
      </c>
      <c r="E1326" s="235">
        <v>1</v>
      </c>
    </row>
    <row r="1327" spans="2:5" x14ac:dyDescent="0.25">
      <c r="B1327" s="232">
        <v>44237</v>
      </c>
      <c r="C1327" s="229" t="s">
        <v>741</v>
      </c>
      <c r="D1327" s="233">
        <v>8986.3799999999992</v>
      </c>
      <c r="E1327" s="235">
        <v>1</v>
      </c>
    </row>
    <row r="1328" spans="2:5" x14ac:dyDescent="0.25">
      <c r="B1328" s="232">
        <v>44238</v>
      </c>
      <c r="C1328" s="229" t="s">
        <v>742</v>
      </c>
      <c r="D1328" s="233">
        <v>436.52</v>
      </c>
      <c r="E1328" s="235">
        <v>1</v>
      </c>
    </row>
    <row r="1329" spans="2:5" x14ac:dyDescent="0.25">
      <c r="B1329" s="232">
        <v>44238</v>
      </c>
      <c r="C1329" s="229" t="s">
        <v>742</v>
      </c>
      <c r="D1329" s="233">
        <v>3146.94</v>
      </c>
      <c r="E1329" s="235">
        <v>1</v>
      </c>
    </row>
    <row r="1330" spans="2:5" x14ac:dyDescent="0.25">
      <c r="B1330" s="232">
        <v>44238</v>
      </c>
      <c r="C1330" s="229" t="s">
        <v>742</v>
      </c>
      <c r="D1330" s="233">
        <v>832.13</v>
      </c>
      <c r="E1330" s="235">
        <v>1</v>
      </c>
    </row>
    <row r="1331" spans="2:5" x14ac:dyDescent="0.25">
      <c r="B1331" s="232">
        <v>44238</v>
      </c>
      <c r="C1331" s="229" t="s">
        <v>743</v>
      </c>
      <c r="D1331" s="233">
        <v>8430.1299999999992</v>
      </c>
      <c r="E1331" s="235">
        <v>1</v>
      </c>
    </row>
    <row r="1332" spans="2:5" x14ac:dyDescent="0.25">
      <c r="B1332" s="232">
        <v>44238</v>
      </c>
      <c r="C1332" s="229" t="s">
        <v>743</v>
      </c>
      <c r="D1332" s="233">
        <v>1521.65</v>
      </c>
      <c r="E1332" s="235">
        <v>1</v>
      </c>
    </row>
    <row r="1333" spans="2:5" x14ac:dyDescent="0.25">
      <c r="B1333" s="232">
        <v>44238</v>
      </c>
      <c r="C1333" s="229" t="s">
        <v>743</v>
      </c>
      <c r="D1333" s="233">
        <v>8557.73</v>
      </c>
      <c r="E1333" s="235">
        <v>1</v>
      </c>
    </row>
    <row r="1334" spans="2:5" x14ac:dyDescent="0.25">
      <c r="B1334" s="232">
        <v>44238</v>
      </c>
      <c r="C1334" s="229" t="s">
        <v>743</v>
      </c>
      <c r="D1334" s="233">
        <v>733.82</v>
      </c>
      <c r="E1334" s="235">
        <v>1</v>
      </c>
    </row>
    <row r="1335" spans="2:5" x14ac:dyDescent="0.25">
      <c r="B1335" s="232">
        <v>44240</v>
      </c>
      <c r="C1335" s="229" t="s">
        <v>744</v>
      </c>
      <c r="D1335" s="233">
        <v>2390.11</v>
      </c>
      <c r="E1335" s="235">
        <v>1</v>
      </c>
    </row>
    <row r="1336" spans="2:5" x14ac:dyDescent="0.25">
      <c r="B1336" s="232">
        <v>44241</v>
      </c>
      <c r="C1336" s="229" t="s">
        <v>745</v>
      </c>
      <c r="D1336" s="233">
        <v>1407.42</v>
      </c>
      <c r="E1336" s="235">
        <v>1</v>
      </c>
    </row>
    <row r="1337" spans="2:5" x14ac:dyDescent="0.25">
      <c r="B1337" s="232">
        <v>44241</v>
      </c>
      <c r="C1337" s="229" t="s">
        <v>745</v>
      </c>
      <c r="D1337" s="233">
        <v>1923.74</v>
      </c>
      <c r="E1337" s="235">
        <v>1</v>
      </c>
    </row>
    <row r="1338" spans="2:5" x14ac:dyDescent="0.25">
      <c r="B1338" s="232">
        <v>44241</v>
      </c>
      <c r="C1338" s="229" t="s">
        <v>746</v>
      </c>
      <c r="D1338" s="233">
        <v>33126.17</v>
      </c>
      <c r="E1338" s="235">
        <v>1</v>
      </c>
    </row>
    <row r="1339" spans="2:5" x14ac:dyDescent="0.25">
      <c r="B1339" s="232">
        <v>44241</v>
      </c>
      <c r="C1339" s="229" t="s">
        <v>746</v>
      </c>
      <c r="D1339" s="233">
        <v>16669.099999999999</v>
      </c>
      <c r="E1339" s="235">
        <v>1</v>
      </c>
    </row>
    <row r="1340" spans="2:5" x14ac:dyDescent="0.25">
      <c r="B1340" s="232">
        <v>44241</v>
      </c>
      <c r="C1340" s="229" t="s">
        <v>747</v>
      </c>
      <c r="D1340" s="233">
        <v>2011.74</v>
      </c>
      <c r="E1340" s="235">
        <v>1</v>
      </c>
    </row>
    <row r="1341" spans="2:5" x14ac:dyDescent="0.25">
      <c r="B1341" s="232">
        <v>44241</v>
      </c>
      <c r="C1341" s="229" t="s">
        <v>747</v>
      </c>
      <c r="D1341" s="233">
        <v>7103.69</v>
      </c>
      <c r="E1341" s="235">
        <v>1</v>
      </c>
    </row>
    <row r="1342" spans="2:5" x14ac:dyDescent="0.25">
      <c r="B1342" s="232">
        <v>44241</v>
      </c>
      <c r="C1342" s="229" t="s">
        <v>747</v>
      </c>
      <c r="D1342" s="233">
        <v>531.35</v>
      </c>
      <c r="E1342" s="235">
        <v>1</v>
      </c>
    </row>
    <row r="1343" spans="2:5" x14ac:dyDescent="0.25">
      <c r="B1343" s="232">
        <v>44241</v>
      </c>
      <c r="C1343" s="229" t="s">
        <v>747</v>
      </c>
      <c r="D1343" s="233">
        <v>3571.68</v>
      </c>
      <c r="E1343" s="235">
        <v>1</v>
      </c>
    </row>
    <row r="1344" spans="2:5" x14ac:dyDescent="0.25">
      <c r="B1344" s="232">
        <v>44241</v>
      </c>
      <c r="C1344" s="229" t="s">
        <v>747</v>
      </c>
      <c r="D1344" s="233">
        <v>2008.93</v>
      </c>
      <c r="E1344" s="235">
        <v>1</v>
      </c>
    </row>
    <row r="1345" spans="2:5" x14ac:dyDescent="0.25">
      <c r="B1345" s="232">
        <v>44241</v>
      </c>
      <c r="C1345" s="229" t="s">
        <v>747</v>
      </c>
      <c r="D1345" s="233">
        <v>743.61</v>
      </c>
      <c r="E1345" s="235">
        <v>1</v>
      </c>
    </row>
    <row r="1346" spans="2:5" x14ac:dyDescent="0.25">
      <c r="B1346" s="232">
        <v>44241</v>
      </c>
      <c r="C1346" s="229" t="s">
        <v>747</v>
      </c>
      <c r="D1346" s="233">
        <v>6482.92</v>
      </c>
      <c r="E1346" s="235">
        <v>1</v>
      </c>
    </row>
    <row r="1347" spans="2:5" x14ac:dyDescent="0.25">
      <c r="B1347" s="232">
        <v>44241</v>
      </c>
      <c r="C1347" s="229" t="s">
        <v>747</v>
      </c>
      <c r="D1347" s="233">
        <v>3864.13</v>
      </c>
      <c r="E1347" s="235">
        <v>1</v>
      </c>
    </row>
    <row r="1348" spans="2:5" x14ac:dyDescent="0.25">
      <c r="B1348" s="232">
        <v>44241</v>
      </c>
      <c r="C1348" s="229" t="s">
        <v>747</v>
      </c>
      <c r="D1348" s="233">
        <v>846.17</v>
      </c>
      <c r="E1348" s="235">
        <v>1</v>
      </c>
    </row>
    <row r="1349" spans="2:5" x14ac:dyDescent="0.25">
      <c r="B1349" s="232">
        <v>44241</v>
      </c>
      <c r="C1349" s="229" t="s">
        <v>747</v>
      </c>
      <c r="D1349" s="233">
        <v>3153.59</v>
      </c>
      <c r="E1349" s="235">
        <v>1</v>
      </c>
    </row>
    <row r="1350" spans="2:5" x14ac:dyDescent="0.25">
      <c r="B1350" s="232">
        <v>44241</v>
      </c>
      <c r="C1350" s="229" t="s">
        <v>747</v>
      </c>
      <c r="D1350" s="233">
        <v>54.57</v>
      </c>
      <c r="E1350" s="235">
        <v>1</v>
      </c>
    </row>
    <row r="1351" spans="2:5" x14ac:dyDescent="0.25">
      <c r="B1351" s="232">
        <v>44241</v>
      </c>
      <c r="C1351" s="229" t="s">
        <v>747</v>
      </c>
      <c r="D1351" s="233">
        <v>3836.51</v>
      </c>
      <c r="E1351" s="235">
        <v>1</v>
      </c>
    </row>
    <row r="1352" spans="2:5" x14ac:dyDescent="0.25">
      <c r="B1352" s="232">
        <v>44241</v>
      </c>
      <c r="C1352" s="229" t="s">
        <v>747</v>
      </c>
      <c r="D1352" s="233">
        <v>586.34</v>
      </c>
      <c r="E1352" s="235">
        <v>1</v>
      </c>
    </row>
    <row r="1353" spans="2:5" x14ac:dyDescent="0.25">
      <c r="B1353" s="232">
        <v>44241</v>
      </c>
      <c r="C1353" s="229" t="s">
        <v>747</v>
      </c>
      <c r="D1353" s="233">
        <v>4283.07</v>
      </c>
      <c r="E1353" s="235">
        <v>1</v>
      </c>
    </row>
    <row r="1354" spans="2:5" x14ac:dyDescent="0.25">
      <c r="B1354" s="232">
        <v>44241</v>
      </c>
      <c r="C1354" s="229" t="s">
        <v>747</v>
      </c>
      <c r="D1354" s="233">
        <v>1314.61</v>
      </c>
      <c r="E1354" s="235">
        <v>1</v>
      </c>
    </row>
    <row r="1355" spans="2:5" x14ac:dyDescent="0.25">
      <c r="B1355" s="232">
        <v>44241</v>
      </c>
      <c r="C1355" s="229" t="s">
        <v>748</v>
      </c>
      <c r="D1355" s="233">
        <v>1064.32</v>
      </c>
      <c r="E1355" s="235">
        <v>1</v>
      </c>
    </row>
    <row r="1356" spans="2:5" x14ac:dyDescent="0.25">
      <c r="B1356" s="232">
        <v>44241</v>
      </c>
      <c r="C1356" s="229" t="s">
        <v>749</v>
      </c>
      <c r="D1356" s="233">
        <v>1596.48</v>
      </c>
      <c r="E1356" s="235">
        <v>1</v>
      </c>
    </row>
    <row r="1357" spans="2:5" x14ac:dyDescent="0.25">
      <c r="B1357" s="232">
        <v>44241</v>
      </c>
      <c r="C1357" s="229" t="s">
        <v>750</v>
      </c>
      <c r="D1357" s="233">
        <v>1267.3499999999999</v>
      </c>
      <c r="E1357" s="235">
        <v>1</v>
      </c>
    </row>
    <row r="1358" spans="2:5" x14ac:dyDescent="0.25">
      <c r="B1358" s="232">
        <v>44241</v>
      </c>
      <c r="C1358" s="229" t="s">
        <v>751</v>
      </c>
      <c r="D1358" s="233">
        <v>1814.46</v>
      </c>
      <c r="E1358" s="235">
        <v>1</v>
      </c>
    </row>
    <row r="1359" spans="2:5" x14ac:dyDescent="0.25">
      <c r="B1359" s="232">
        <v>44241</v>
      </c>
      <c r="C1359" s="229" t="s">
        <v>752</v>
      </c>
      <c r="D1359" s="233">
        <v>3056.82</v>
      </c>
      <c r="E1359" s="235">
        <v>1</v>
      </c>
    </row>
    <row r="1360" spans="2:5" x14ac:dyDescent="0.25">
      <c r="B1360" s="232">
        <v>44241</v>
      </c>
      <c r="C1360" s="229" t="s">
        <v>753</v>
      </c>
      <c r="D1360" s="233">
        <v>3225.72</v>
      </c>
      <c r="E1360" s="235">
        <v>1</v>
      </c>
    </row>
    <row r="1361" spans="2:5" x14ac:dyDescent="0.25">
      <c r="B1361" s="232">
        <v>44241</v>
      </c>
      <c r="C1361" s="229" t="s">
        <v>754</v>
      </c>
      <c r="D1361" s="233">
        <v>1072.8</v>
      </c>
      <c r="E1361" s="235">
        <v>1</v>
      </c>
    </row>
    <row r="1362" spans="2:5" x14ac:dyDescent="0.25">
      <c r="B1362" s="232">
        <v>44241</v>
      </c>
      <c r="C1362" s="229" t="s">
        <v>755</v>
      </c>
      <c r="D1362" s="233">
        <v>712.89</v>
      </c>
      <c r="E1362" s="235">
        <v>1</v>
      </c>
    </row>
    <row r="1363" spans="2:5" x14ac:dyDescent="0.25">
      <c r="B1363" s="232">
        <v>44241</v>
      </c>
      <c r="C1363" s="229" t="s">
        <v>756</v>
      </c>
      <c r="D1363" s="233">
        <v>3367.4</v>
      </c>
      <c r="E1363" s="235">
        <v>1</v>
      </c>
    </row>
    <row r="1364" spans="2:5" x14ac:dyDescent="0.25">
      <c r="B1364" s="232">
        <v>44243</v>
      </c>
      <c r="C1364" s="229" t="s">
        <v>757</v>
      </c>
      <c r="D1364" s="233">
        <v>2227.98</v>
      </c>
      <c r="E1364" s="235">
        <v>1</v>
      </c>
    </row>
    <row r="1365" spans="2:5" x14ac:dyDescent="0.25">
      <c r="B1365" s="232">
        <v>44243</v>
      </c>
      <c r="C1365" s="229" t="s">
        <v>757</v>
      </c>
      <c r="D1365" s="233">
        <v>4134.08</v>
      </c>
      <c r="E1365" s="235">
        <v>1</v>
      </c>
    </row>
    <row r="1366" spans="2:5" x14ac:dyDescent="0.25">
      <c r="B1366" s="232">
        <v>44243</v>
      </c>
      <c r="C1366" s="229" t="s">
        <v>758</v>
      </c>
      <c r="D1366" s="233">
        <v>1854.86</v>
      </c>
      <c r="E1366" s="235">
        <v>1</v>
      </c>
    </row>
    <row r="1367" spans="2:5" x14ac:dyDescent="0.25">
      <c r="B1367" s="232">
        <v>44243</v>
      </c>
      <c r="C1367" s="229" t="s">
        <v>759</v>
      </c>
      <c r="D1367" s="233">
        <v>4531.9799999999996</v>
      </c>
      <c r="E1367" s="235">
        <v>1</v>
      </c>
    </row>
    <row r="1368" spans="2:5" x14ac:dyDescent="0.25">
      <c r="B1368" s="232">
        <v>44243</v>
      </c>
      <c r="C1368" s="229" t="s">
        <v>760</v>
      </c>
      <c r="D1368" s="233">
        <v>13186.76</v>
      </c>
      <c r="E1368" s="235">
        <v>1</v>
      </c>
    </row>
    <row r="1369" spans="2:5" x14ac:dyDescent="0.25">
      <c r="B1369" s="232">
        <v>44243</v>
      </c>
      <c r="C1369" s="229" t="s">
        <v>761</v>
      </c>
      <c r="D1369" s="233">
        <v>4050.02</v>
      </c>
      <c r="E1369" s="235">
        <v>1</v>
      </c>
    </row>
    <row r="1370" spans="2:5" x14ac:dyDescent="0.25">
      <c r="B1370" s="232">
        <v>44243</v>
      </c>
      <c r="C1370" s="229" t="s">
        <v>761</v>
      </c>
      <c r="D1370" s="233">
        <v>10125.049999999999</v>
      </c>
      <c r="E1370" s="235">
        <v>1</v>
      </c>
    </row>
    <row r="1371" spans="2:5" x14ac:dyDescent="0.25">
      <c r="B1371" s="232">
        <v>44243</v>
      </c>
      <c r="C1371" s="229" t="s">
        <v>762</v>
      </c>
      <c r="D1371" s="233">
        <v>4368.03</v>
      </c>
      <c r="E1371" s="235">
        <v>1</v>
      </c>
    </row>
    <row r="1372" spans="2:5" x14ac:dyDescent="0.25">
      <c r="B1372" s="232">
        <v>44243</v>
      </c>
      <c r="C1372" s="229" t="s">
        <v>762</v>
      </c>
      <c r="D1372" s="233">
        <v>8041.81</v>
      </c>
      <c r="E1372" s="235">
        <v>1</v>
      </c>
    </row>
    <row r="1373" spans="2:5" x14ac:dyDescent="0.25">
      <c r="B1373" s="232">
        <v>44243</v>
      </c>
      <c r="C1373" s="229" t="s">
        <v>763</v>
      </c>
      <c r="D1373" s="233">
        <v>4840.3900000000003</v>
      </c>
      <c r="E1373" s="235">
        <v>1</v>
      </c>
    </row>
    <row r="1374" spans="2:5" x14ac:dyDescent="0.25">
      <c r="B1374" s="232">
        <v>44243</v>
      </c>
      <c r="C1374" s="229" t="s">
        <v>764</v>
      </c>
      <c r="D1374" s="233">
        <v>4613.8</v>
      </c>
      <c r="E1374" s="235">
        <v>1</v>
      </c>
    </row>
    <row r="1375" spans="2:5" x14ac:dyDescent="0.25">
      <c r="B1375" s="232">
        <v>44243</v>
      </c>
      <c r="C1375" s="229" t="s">
        <v>765</v>
      </c>
      <c r="D1375" s="233">
        <v>4838.58</v>
      </c>
      <c r="E1375" s="235">
        <v>1</v>
      </c>
    </row>
    <row r="1376" spans="2:5" x14ac:dyDescent="0.25">
      <c r="B1376" s="232">
        <v>44243</v>
      </c>
      <c r="C1376" s="229" t="s">
        <v>766</v>
      </c>
      <c r="D1376" s="233">
        <v>19356.82</v>
      </c>
      <c r="E1376" s="235">
        <v>1</v>
      </c>
    </row>
    <row r="1377" spans="2:5" x14ac:dyDescent="0.25">
      <c r="B1377" s="232">
        <v>44243</v>
      </c>
      <c r="C1377" s="229" t="s">
        <v>767</v>
      </c>
      <c r="D1377" s="233">
        <v>8979.7199999999993</v>
      </c>
      <c r="E1377" s="235">
        <v>1</v>
      </c>
    </row>
    <row r="1378" spans="2:5" x14ac:dyDescent="0.25">
      <c r="B1378" s="232">
        <v>44243</v>
      </c>
      <c r="C1378" s="229" t="s">
        <v>768</v>
      </c>
      <c r="D1378" s="233">
        <v>9113.92</v>
      </c>
      <c r="E1378" s="235">
        <v>1</v>
      </c>
    </row>
    <row r="1379" spans="2:5" x14ac:dyDescent="0.25">
      <c r="B1379" s="232">
        <v>44243</v>
      </c>
      <c r="C1379" s="229" t="s">
        <v>768</v>
      </c>
      <c r="D1379" s="233">
        <v>2613.6799999999998</v>
      </c>
      <c r="E1379" s="235">
        <v>1</v>
      </c>
    </row>
    <row r="1380" spans="2:5" x14ac:dyDescent="0.25">
      <c r="B1380" s="232">
        <v>44243</v>
      </c>
      <c r="C1380" s="229" t="s">
        <v>769</v>
      </c>
      <c r="D1380" s="233">
        <v>8314.5499999999993</v>
      </c>
      <c r="E1380" s="235">
        <v>1</v>
      </c>
    </row>
    <row r="1381" spans="2:5" x14ac:dyDescent="0.25">
      <c r="B1381" s="232">
        <v>44243</v>
      </c>
      <c r="C1381" s="229" t="s">
        <v>770</v>
      </c>
      <c r="D1381" s="233">
        <v>1901.03</v>
      </c>
      <c r="E1381" s="235">
        <v>1</v>
      </c>
    </row>
    <row r="1382" spans="2:5" x14ac:dyDescent="0.25">
      <c r="B1382" s="232">
        <v>44245</v>
      </c>
      <c r="C1382" s="229" t="s">
        <v>771</v>
      </c>
      <c r="D1382" s="233">
        <v>2115.67</v>
      </c>
      <c r="E1382" s="235">
        <v>1</v>
      </c>
    </row>
    <row r="1383" spans="2:5" x14ac:dyDescent="0.25">
      <c r="B1383" s="232">
        <v>44245</v>
      </c>
      <c r="C1383" s="229" t="s">
        <v>772</v>
      </c>
      <c r="D1383" s="233">
        <v>3223.14</v>
      </c>
      <c r="E1383" s="235">
        <v>1</v>
      </c>
    </row>
    <row r="1384" spans="2:5" x14ac:dyDescent="0.25">
      <c r="B1384" s="232">
        <v>44245</v>
      </c>
      <c r="C1384" s="229" t="s">
        <v>772</v>
      </c>
      <c r="D1384" s="233">
        <v>3279.29</v>
      </c>
      <c r="E1384" s="235">
        <v>1</v>
      </c>
    </row>
    <row r="1385" spans="2:5" x14ac:dyDescent="0.25">
      <c r="B1385" s="232">
        <v>44245</v>
      </c>
      <c r="C1385" s="229" t="s">
        <v>773</v>
      </c>
      <c r="D1385" s="233">
        <v>1475.38</v>
      </c>
      <c r="E1385" s="235">
        <v>1</v>
      </c>
    </row>
    <row r="1386" spans="2:5" x14ac:dyDescent="0.25">
      <c r="B1386" s="232">
        <v>44245</v>
      </c>
      <c r="C1386" s="229" t="s">
        <v>773</v>
      </c>
      <c r="D1386" s="233">
        <v>1360.2</v>
      </c>
      <c r="E1386" s="235">
        <v>1</v>
      </c>
    </row>
    <row r="1387" spans="2:5" x14ac:dyDescent="0.25">
      <c r="B1387" s="232">
        <v>44245</v>
      </c>
      <c r="C1387" s="229" t="s">
        <v>773</v>
      </c>
      <c r="D1387" s="233">
        <v>1993.38</v>
      </c>
      <c r="E1387" s="235">
        <v>1</v>
      </c>
    </row>
    <row r="1388" spans="2:5" x14ac:dyDescent="0.25">
      <c r="B1388" s="232">
        <v>44245</v>
      </c>
      <c r="C1388" s="229" t="s">
        <v>774</v>
      </c>
      <c r="D1388" s="233">
        <v>1745.87</v>
      </c>
      <c r="E1388" s="235">
        <v>1</v>
      </c>
    </row>
    <row r="1389" spans="2:5" x14ac:dyDescent="0.25">
      <c r="B1389" s="232">
        <v>44245</v>
      </c>
      <c r="C1389" s="229" t="s">
        <v>774</v>
      </c>
      <c r="D1389" s="233">
        <v>1676.26</v>
      </c>
      <c r="E1389" s="235">
        <v>1</v>
      </c>
    </row>
    <row r="1390" spans="2:5" x14ac:dyDescent="0.25">
      <c r="B1390" s="232">
        <v>44245</v>
      </c>
      <c r="C1390" s="229" t="s">
        <v>775</v>
      </c>
      <c r="D1390" s="233">
        <v>1518.76</v>
      </c>
      <c r="E1390" s="235">
        <v>1</v>
      </c>
    </row>
    <row r="1391" spans="2:5" x14ac:dyDescent="0.25">
      <c r="B1391" s="232">
        <v>44245</v>
      </c>
      <c r="C1391" s="229" t="s">
        <v>775</v>
      </c>
      <c r="D1391" s="233">
        <v>4173.4399999999996</v>
      </c>
      <c r="E1391" s="235">
        <v>1</v>
      </c>
    </row>
    <row r="1392" spans="2:5" x14ac:dyDescent="0.25">
      <c r="B1392" s="232">
        <v>44245</v>
      </c>
      <c r="C1392" s="229" t="s">
        <v>776</v>
      </c>
      <c r="D1392" s="233">
        <v>3417.72</v>
      </c>
      <c r="E1392" s="235">
        <v>1</v>
      </c>
    </row>
    <row r="1393" spans="2:5" x14ac:dyDescent="0.25">
      <c r="B1393" s="232">
        <v>44245</v>
      </c>
      <c r="C1393" s="229" t="s">
        <v>776</v>
      </c>
      <c r="D1393" s="233">
        <v>1217.07</v>
      </c>
      <c r="E1393" s="235">
        <v>1</v>
      </c>
    </row>
    <row r="1394" spans="2:5" x14ac:dyDescent="0.25">
      <c r="B1394" s="232">
        <v>44246</v>
      </c>
      <c r="C1394" s="229" t="s">
        <v>777</v>
      </c>
      <c r="D1394" s="233">
        <v>1269.25</v>
      </c>
      <c r="E1394" s="235">
        <v>1</v>
      </c>
    </row>
    <row r="1395" spans="2:5" x14ac:dyDescent="0.25">
      <c r="B1395" s="232">
        <v>44246</v>
      </c>
      <c r="C1395" s="229" t="s">
        <v>777</v>
      </c>
      <c r="D1395" s="233">
        <v>4607.04</v>
      </c>
      <c r="E1395" s="235">
        <v>1</v>
      </c>
    </row>
    <row r="1396" spans="2:5" x14ac:dyDescent="0.25">
      <c r="B1396" s="232">
        <v>44246</v>
      </c>
      <c r="C1396" s="229" t="s">
        <v>777</v>
      </c>
      <c r="D1396" s="233">
        <v>347.86</v>
      </c>
      <c r="E1396" s="235">
        <v>1</v>
      </c>
    </row>
    <row r="1397" spans="2:5" x14ac:dyDescent="0.25">
      <c r="B1397" s="232">
        <v>44246</v>
      </c>
      <c r="C1397" s="229" t="s">
        <v>777</v>
      </c>
      <c r="D1397" s="233">
        <v>3109.32</v>
      </c>
      <c r="E1397" s="235">
        <v>1</v>
      </c>
    </row>
    <row r="1398" spans="2:5" x14ac:dyDescent="0.25">
      <c r="B1398" s="232">
        <v>44246</v>
      </c>
      <c r="C1398" s="229" t="s">
        <v>777</v>
      </c>
      <c r="D1398" s="233">
        <v>1152.7</v>
      </c>
      <c r="E1398" s="235">
        <v>1</v>
      </c>
    </row>
    <row r="1399" spans="2:5" x14ac:dyDescent="0.25">
      <c r="B1399" s="232">
        <v>44246</v>
      </c>
      <c r="C1399" s="229" t="s">
        <v>777</v>
      </c>
      <c r="D1399" s="233">
        <v>228.68</v>
      </c>
      <c r="E1399" s="235">
        <v>1</v>
      </c>
    </row>
    <row r="1400" spans="2:5" x14ac:dyDescent="0.25">
      <c r="B1400" s="232">
        <v>44246</v>
      </c>
      <c r="C1400" s="229" t="s">
        <v>777</v>
      </c>
      <c r="D1400" s="233">
        <v>1776.93</v>
      </c>
      <c r="E1400" s="235">
        <v>1</v>
      </c>
    </row>
    <row r="1401" spans="2:5" x14ac:dyDescent="0.25">
      <c r="B1401" s="232">
        <v>44246</v>
      </c>
      <c r="C1401" s="229" t="s">
        <v>777</v>
      </c>
      <c r="D1401" s="233">
        <v>924.24</v>
      </c>
      <c r="E1401" s="235">
        <v>1</v>
      </c>
    </row>
    <row r="1402" spans="2:5" x14ac:dyDescent="0.25">
      <c r="B1402" s="232">
        <v>44246</v>
      </c>
      <c r="C1402" s="229" t="s">
        <v>777</v>
      </c>
      <c r="D1402" s="233">
        <v>7732.56</v>
      </c>
      <c r="E1402" s="235">
        <v>1</v>
      </c>
    </row>
    <row r="1403" spans="2:5" x14ac:dyDescent="0.25">
      <c r="B1403" s="232">
        <v>44246</v>
      </c>
      <c r="C1403" s="229" t="s">
        <v>777</v>
      </c>
      <c r="D1403" s="233">
        <v>2758.96</v>
      </c>
      <c r="E1403" s="235">
        <v>1</v>
      </c>
    </row>
    <row r="1404" spans="2:5" x14ac:dyDescent="0.25">
      <c r="B1404" s="232">
        <v>44246</v>
      </c>
      <c r="C1404" s="229" t="s">
        <v>777</v>
      </c>
      <c r="D1404" s="233">
        <v>2787.99</v>
      </c>
      <c r="E1404" s="235">
        <v>1</v>
      </c>
    </row>
    <row r="1405" spans="2:5" x14ac:dyDescent="0.25">
      <c r="B1405" s="232">
        <v>44246</v>
      </c>
      <c r="C1405" s="229" t="s">
        <v>777</v>
      </c>
      <c r="D1405" s="233">
        <v>807.83</v>
      </c>
      <c r="E1405" s="235">
        <v>1</v>
      </c>
    </row>
    <row r="1406" spans="2:5" x14ac:dyDescent="0.25">
      <c r="B1406" s="232">
        <v>44246</v>
      </c>
      <c r="C1406" s="229" t="s">
        <v>777</v>
      </c>
      <c r="D1406" s="233">
        <v>10084.049999999999</v>
      </c>
      <c r="E1406" s="235">
        <v>1</v>
      </c>
    </row>
    <row r="1407" spans="2:5" x14ac:dyDescent="0.25">
      <c r="B1407" s="232">
        <v>44246</v>
      </c>
      <c r="C1407" s="229" t="s">
        <v>777</v>
      </c>
      <c r="D1407" s="233">
        <v>2093.48</v>
      </c>
      <c r="E1407" s="235">
        <v>1</v>
      </c>
    </row>
    <row r="1408" spans="2:5" x14ac:dyDescent="0.25">
      <c r="B1408" s="232">
        <v>44246</v>
      </c>
      <c r="C1408" s="229" t="s">
        <v>778</v>
      </c>
      <c r="D1408" s="233">
        <v>2819.25</v>
      </c>
      <c r="E1408" s="235">
        <v>1</v>
      </c>
    </row>
    <row r="1409" spans="2:5" x14ac:dyDescent="0.25">
      <c r="B1409" s="232">
        <v>44246</v>
      </c>
      <c r="C1409" s="229" t="s">
        <v>779</v>
      </c>
      <c r="D1409" s="233">
        <v>1482.38</v>
      </c>
      <c r="E1409" s="235">
        <v>1</v>
      </c>
    </row>
    <row r="1410" spans="2:5" x14ac:dyDescent="0.25">
      <c r="B1410" s="232">
        <v>44246</v>
      </c>
      <c r="C1410" s="229" t="s">
        <v>780</v>
      </c>
      <c r="D1410" s="233">
        <v>2513.59</v>
      </c>
      <c r="E1410" s="235">
        <v>1</v>
      </c>
    </row>
    <row r="1411" spans="2:5" x14ac:dyDescent="0.25">
      <c r="B1411" s="232">
        <v>44246</v>
      </c>
      <c r="C1411" s="229" t="s">
        <v>780</v>
      </c>
      <c r="D1411" s="233">
        <v>1570.02</v>
      </c>
      <c r="E1411" s="235">
        <v>1</v>
      </c>
    </row>
    <row r="1412" spans="2:5" x14ac:dyDescent="0.25">
      <c r="B1412" s="232">
        <v>44246</v>
      </c>
      <c r="C1412" s="229" t="s">
        <v>780</v>
      </c>
      <c r="D1412" s="233">
        <v>1285.8900000000001</v>
      </c>
      <c r="E1412" s="235">
        <v>1</v>
      </c>
    </row>
    <row r="1413" spans="2:5" x14ac:dyDescent="0.25">
      <c r="B1413" s="232">
        <v>44246</v>
      </c>
      <c r="C1413" s="229" t="s">
        <v>781</v>
      </c>
      <c r="D1413" s="233">
        <v>4704.93</v>
      </c>
      <c r="E1413" s="235">
        <v>1</v>
      </c>
    </row>
    <row r="1414" spans="2:5" x14ac:dyDescent="0.25">
      <c r="B1414" s="232">
        <v>44246</v>
      </c>
      <c r="C1414" s="229" t="s">
        <v>781</v>
      </c>
      <c r="D1414" s="233">
        <v>3517.19</v>
      </c>
      <c r="E1414" s="235">
        <v>1</v>
      </c>
    </row>
    <row r="1415" spans="2:5" x14ac:dyDescent="0.25">
      <c r="B1415" s="232">
        <v>44246</v>
      </c>
      <c r="C1415" s="229" t="s">
        <v>781</v>
      </c>
      <c r="D1415" s="233">
        <v>12075.18</v>
      </c>
      <c r="E1415" s="235">
        <v>1</v>
      </c>
    </row>
    <row r="1416" spans="2:5" x14ac:dyDescent="0.25">
      <c r="B1416" s="232">
        <v>44246</v>
      </c>
      <c r="C1416" s="229" t="s">
        <v>781</v>
      </c>
      <c r="D1416" s="233">
        <v>8430.07</v>
      </c>
      <c r="E1416" s="235">
        <v>1</v>
      </c>
    </row>
    <row r="1417" spans="2:5" x14ac:dyDescent="0.25">
      <c r="B1417" s="232">
        <v>44246</v>
      </c>
      <c r="C1417" s="229" t="s">
        <v>781</v>
      </c>
      <c r="D1417" s="233">
        <v>1911.69</v>
      </c>
      <c r="E1417" s="235">
        <v>1</v>
      </c>
    </row>
    <row r="1418" spans="2:5" x14ac:dyDescent="0.25">
      <c r="B1418" s="232">
        <v>44246</v>
      </c>
      <c r="C1418" s="229" t="s">
        <v>781</v>
      </c>
      <c r="D1418" s="233">
        <v>2027.8</v>
      </c>
      <c r="E1418" s="235">
        <v>1</v>
      </c>
    </row>
    <row r="1419" spans="2:5" x14ac:dyDescent="0.25">
      <c r="B1419" s="232">
        <v>44246</v>
      </c>
      <c r="C1419" s="229" t="s">
        <v>781</v>
      </c>
      <c r="D1419" s="233">
        <v>1258.03</v>
      </c>
      <c r="E1419" s="235">
        <v>1</v>
      </c>
    </row>
    <row r="1420" spans="2:5" x14ac:dyDescent="0.25">
      <c r="B1420" s="232">
        <v>44247</v>
      </c>
      <c r="C1420" s="229" t="s">
        <v>782</v>
      </c>
      <c r="D1420" s="233">
        <v>8470.83</v>
      </c>
      <c r="E1420" s="235">
        <v>1</v>
      </c>
    </row>
    <row r="1421" spans="2:5" x14ac:dyDescent="0.25">
      <c r="B1421" s="232">
        <v>44247</v>
      </c>
      <c r="C1421" s="229" t="s">
        <v>782</v>
      </c>
      <c r="D1421" s="233">
        <v>3550.49</v>
      </c>
      <c r="E1421" s="235">
        <v>1</v>
      </c>
    </row>
    <row r="1422" spans="2:5" x14ac:dyDescent="0.25">
      <c r="B1422" s="232">
        <v>44247</v>
      </c>
      <c r="C1422" s="229" t="s">
        <v>782</v>
      </c>
      <c r="D1422" s="233">
        <v>9422.8799999999992</v>
      </c>
      <c r="E1422" s="235">
        <v>1</v>
      </c>
    </row>
    <row r="1423" spans="2:5" x14ac:dyDescent="0.25">
      <c r="B1423" s="232">
        <v>44248</v>
      </c>
      <c r="C1423" s="229" t="s">
        <v>783</v>
      </c>
      <c r="D1423" s="233">
        <v>1290.82</v>
      </c>
      <c r="E1423" s="235">
        <v>1</v>
      </c>
    </row>
    <row r="1424" spans="2:5" x14ac:dyDescent="0.25">
      <c r="B1424" s="232">
        <v>44248</v>
      </c>
      <c r="C1424" s="229" t="s">
        <v>783</v>
      </c>
      <c r="D1424" s="233">
        <v>3081.42</v>
      </c>
      <c r="E1424" s="235">
        <v>1</v>
      </c>
    </row>
    <row r="1425" spans="2:5" x14ac:dyDescent="0.25">
      <c r="B1425" s="232">
        <v>44248</v>
      </c>
      <c r="C1425" s="229" t="s">
        <v>783</v>
      </c>
      <c r="D1425" s="233">
        <v>2073.87</v>
      </c>
      <c r="E1425" s="235">
        <v>1</v>
      </c>
    </row>
    <row r="1426" spans="2:5" x14ac:dyDescent="0.25">
      <c r="B1426" s="232">
        <v>44249</v>
      </c>
      <c r="C1426" s="229" t="s">
        <v>784</v>
      </c>
      <c r="D1426" s="233">
        <v>267.43</v>
      </c>
      <c r="E1426" s="235">
        <v>1</v>
      </c>
    </row>
    <row r="1427" spans="2:5" x14ac:dyDescent="0.25">
      <c r="B1427" s="232">
        <v>44249</v>
      </c>
      <c r="C1427" s="229" t="s">
        <v>784</v>
      </c>
      <c r="D1427" s="233">
        <v>8065.5</v>
      </c>
      <c r="E1427" s="235">
        <v>1</v>
      </c>
    </row>
    <row r="1428" spans="2:5" x14ac:dyDescent="0.25">
      <c r="B1428" s="232">
        <v>44249</v>
      </c>
      <c r="C1428" s="229" t="s">
        <v>784</v>
      </c>
      <c r="D1428" s="233">
        <v>2225.9699999999998</v>
      </c>
      <c r="E1428" s="235">
        <v>1</v>
      </c>
    </row>
    <row r="1429" spans="2:5" x14ac:dyDescent="0.25">
      <c r="B1429" s="232">
        <v>44249</v>
      </c>
      <c r="C1429" s="229" t="s">
        <v>784</v>
      </c>
      <c r="D1429" s="233">
        <v>604.19000000000005</v>
      </c>
      <c r="E1429" s="235">
        <v>1</v>
      </c>
    </row>
    <row r="1430" spans="2:5" x14ac:dyDescent="0.25">
      <c r="B1430" s="232">
        <v>44249</v>
      </c>
      <c r="C1430" s="229" t="s">
        <v>784</v>
      </c>
      <c r="D1430" s="233">
        <v>10154.82</v>
      </c>
      <c r="E1430" s="235">
        <v>1</v>
      </c>
    </row>
    <row r="1431" spans="2:5" x14ac:dyDescent="0.25">
      <c r="B1431" s="232">
        <v>44249</v>
      </c>
      <c r="C1431" s="229" t="s">
        <v>784</v>
      </c>
      <c r="D1431" s="233">
        <v>5332.65</v>
      </c>
      <c r="E1431" s="235">
        <v>1</v>
      </c>
    </row>
    <row r="1432" spans="2:5" x14ac:dyDescent="0.25">
      <c r="B1432" s="232">
        <v>44249</v>
      </c>
      <c r="C1432" s="229" t="s">
        <v>785</v>
      </c>
      <c r="D1432" s="233">
        <v>4495.7</v>
      </c>
      <c r="E1432" s="235">
        <v>1</v>
      </c>
    </row>
    <row r="1433" spans="2:5" x14ac:dyDescent="0.25">
      <c r="B1433" s="232">
        <v>44249</v>
      </c>
      <c r="C1433" s="229" t="s">
        <v>785</v>
      </c>
      <c r="D1433" s="233">
        <v>1259.04</v>
      </c>
      <c r="E1433" s="235">
        <v>1</v>
      </c>
    </row>
    <row r="1434" spans="2:5" x14ac:dyDescent="0.25">
      <c r="B1434" s="232">
        <v>44249</v>
      </c>
      <c r="C1434" s="229" t="s">
        <v>785</v>
      </c>
      <c r="D1434" s="233">
        <v>8320.6299999999992</v>
      </c>
      <c r="E1434" s="235">
        <v>1</v>
      </c>
    </row>
    <row r="1435" spans="2:5" x14ac:dyDescent="0.25">
      <c r="B1435" s="232">
        <v>44249</v>
      </c>
      <c r="C1435" s="229" t="s">
        <v>785</v>
      </c>
      <c r="D1435" s="233">
        <v>3426.17</v>
      </c>
      <c r="E1435" s="235">
        <v>1</v>
      </c>
    </row>
    <row r="1436" spans="2:5" x14ac:dyDescent="0.25">
      <c r="B1436" s="232">
        <v>44249</v>
      </c>
      <c r="C1436" s="229" t="s">
        <v>785</v>
      </c>
      <c r="D1436" s="233">
        <v>4685.3999999999996</v>
      </c>
      <c r="E1436" s="235">
        <v>1</v>
      </c>
    </row>
    <row r="1437" spans="2:5" x14ac:dyDescent="0.25">
      <c r="B1437" s="232">
        <v>44249</v>
      </c>
      <c r="C1437" s="229" t="s">
        <v>785</v>
      </c>
      <c r="D1437" s="233">
        <v>1186.22</v>
      </c>
      <c r="E1437" s="235">
        <v>1</v>
      </c>
    </row>
    <row r="1438" spans="2:5" x14ac:dyDescent="0.25">
      <c r="B1438" s="232">
        <v>44249</v>
      </c>
      <c r="C1438" s="229" t="s">
        <v>786</v>
      </c>
      <c r="D1438" s="233">
        <v>21896.74</v>
      </c>
      <c r="E1438" s="235">
        <v>1</v>
      </c>
    </row>
    <row r="1439" spans="2:5" x14ac:dyDescent="0.25">
      <c r="B1439" s="232">
        <v>44249</v>
      </c>
      <c r="C1439" s="229" t="s">
        <v>786</v>
      </c>
      <c r="D1439" s="233">
        <v>12317.41</v>
      </c>
      <c r="E1439" s="235">
        <v>1</v>
      </c>
    </row>
    <row r="1440" spans="2:5" x14ac:dyDescent="0.25">
      <c r="B1440" s="232">
        <v>44249</v>
      </c>
      <c r="C1440" s="229" t="s">
        <v>787</v>
      </c>
      <c r="D1440" s="233">
        <v>9518.52</v>
      </c>
      <c r="E1440" s="235">
        <v>1</v>
      </c>
    </row>
    <row r="1441" spans="2:5" x14ac:dyDescent="0.25">
      <c r="B1441" s="232">
        <v>44249</v>
      </c>
      <c r="C1441" s="229" t="s">
        <v>787</v>
      </c>
      <c r="D1441" s="233">
        <v>7553.1</v>
      </c>
      <c r="E1441" s="235">
        <v>1</v>
      </c>
    </row>
    <row r="1442" spans="2:5" x14ac:dyDescent="0.25">
      <c r="B1442" s="232">
        <v>44249</v>
      </c>
      <c r="C1442" s="229" t="s">
        <v>787</v>
      </c>
      <c r="D1442" s="233">
        <v>15815.29</v>
      </c>
      <c r="E1442" s="235">
        <v>1</v>
      </c>
    </row>
    <row r="1443" spans="2:5" x14ac:dyDescent="0.25">
      <c r="B1443" s="232">
        <v>44249</v>
      </c>
      <c r="C1443" s="229" t="s">
        <v>787</v>
      </c>
      <c r="D1443" s="233">
        <v>8683.43</v>
      </c>
      <c r="E1443" s="235">
        <v>1</v>
      </c>
    </row>
    <row r="1444" spans="2:5" x14ac:dyDescent="0.25">
      <c r="B1444" s="232">
        <v>44249</v>
      </c>
      <c r="C1444" s="229" t="s">
        <v>788</v>
      </c>
      <c r="D1444" s="233">
        <v>29511.59</v>
      </c>
      <c r="E1444" s="235">
        <v>1</v>
      </c>
    </row>
    <row r="1445" spans="2:5" x14ac:dyDescent="0.25">
      <c r="B1445" s="232">
        <v>44249</v>
      </c>
      <c r="C1445" s="229" t="s">
        <v>789</v>
      </c>
      <c r="D1445" s="233">
        <v>3950.11</v>
      </c>
      <c r="E1445" s="235">
        <v>1</v>
      </c>
    </row>
    <row r="1446" spans="2:5" x14ac:dyDescent="0.25">
      <c r="B1446" s="232">
        <v>44249</v>
      </c>
      <c r="C1446" s="229" t="s">
        <v>789</v>
      </c>
      <c r="D1446" s="233">
        <v>3511.77</v>
      </c>
      <c r="E1446" s="235">
        <v>1</v>
      </c>
    </row>
    <row r="1447" spans="2:5" x14ac:dyDescent="0.25">
      <c r="B1447" s="232">
        <v>44249</v>
      </c>
      <c r="C1447" s="229" t="s">
        <v>789</v>
      </c>
      <c r="D1447" s="233">
        <v>6422.41</v>
      </c>
      <c r="E1447" s="235">
        <v>1</v>
      </c>
    </row>
    <row r="1448" spans="2:5" x14ac:dyDescent="0.25">
      <c r="B1448" s="232">
        <v>44249</v>
      </c>
      <c r="C1448" s="229" t="s">
        <v>789</v>
      </c>
      <c r="D1448" s="233">
        <v>3994.54</v>
      </c>
      <c r="E1448" s="235">
        <v>1</v>
      </c>
    </row>
    <row r="1449" spans="2:5" x14ac:dyDescent="0.25">
      <c r="B1449" s="232">
        <v>44249</v>
      </c>
      <c r="C1449" s="229" t="s">
        <v>790</v>
      </c>
      <c r="D1449" s="233">
        <v>806.62</v>
      </c>
      <c r="E1449" s="235">
        <v>1</v>
      </c>
    </row>
    <row r="1450" spans="2:5" x14ac:dyDescent="0.25">
      <c r="B1450" s="232">
        <v>44249</v>
      </c>
      <c r="C1450" s="229" t="s">
        <v>791</v>
      </c>
      <c r="D1450" s="233">
        <v>8684.02</v>
      </c>
      <c r="E1450" s="235">
        <v>1</v>
      </c>
    </row>
    <row r="1451" spans="2:5" x14ac:dyDescent="0.25">
      <c r="B1451" s="232">
        <v>44249</v>
      </c>
      <c r="C1451" s="229" t="s">
        <v>791</v>
      </c>
      <c r="D1451" s="233">
        <v>12750.68</v>
      </c>
      <c r="E1451" s="235">
        <v>1</v>
      </c>
    </row>
    <row r="1452" spans="2:5" x14ac:dyDescent="0.25">
      <c r="B1452" s="232">
        <v>44249</v>
      </c>
      <c r="C1452" s="229" t="s">
        <v>792</v>
      </c>
      <c r="D1452" s="233">
        <v>12972.48</v>
      </c>
      <c r="E1452" s="235">
        <v>1</v>
      </c>
    </row>
    <row r="1453" spans="2:5" x14ac:dyDescent="0.25">
      <c r="B1453" s="232">
        <v>44249</v>
      </c>
      <c r="C1453" s="229" t="s">
        <v>793</v>
      </c>
      <c r="D1453" s="233">
        <v>31340.41</v>
      </c>
      <c r="E1453" s="235">
        <v>1</v>
      </c>
    </row>
    <row r="1454" spans="2:5" x14ac:dyDescent="0.25">
      <c r="B1454" s="232">
        <v>44249</v>
      </c>
      <c r="C1454" s="229" t="s">
        <v>793</v>
      </c>
      <c r="D1454" s="233">
        <v>32817.15</v>
      </c>
      <c r="E1454" s="235">
        <v>1</v>
      </c>
    </row>
    <row r="1455" spans="2:5" x14ac:dyDescent="0.25">
      <c r="B1455" s="232">
        <v>44249</v>
      </c>
      <c r="C1455" s="229" t="s">
        <v>794</v>
      </c>
      <c r="D1455" s="233">
        <v>11244.69</v>
      </c>
      <c r="E1455" s="235">
        <v>1</v>
      </c>
    </row>
    <row r="1456" spans="2:5" x14ac:dyDescent="0.25">
      <c r="B1456" s="232">
        <v>44249</v>
      </c>
      <c r="C1456" s="229" t="s">
        <v>794</v>
      </c>
      <c r="D1456" s="233">
        <v>14020.86</v>
      </c>
      <c r="E1456" s="235">
        <v>1</v>
      </c>
    </row>
    <row r="1457" spans="2:5" x14ac:dyDescent="0.25">
      <c r="B1457" s="232">
        <v>44249</v>
      </c>
      <c r="C1457" s="229" t="s">
        <v>795</v>
      </c>
      <c r="D1457" s="233">
        <v>6075.96</v>
      </c>
      <c r="E1457" s="235">
        <v>1</v>
      </c>
    </row>
    <row r="1458" spans="2:5" x14ac:dyDescent="0.25">
      <c r="B1458" s="232">
        <v>44249</v>
      </c>
      <c r="C1458" s="229" t="s">
        <v>795</v>
      </c>
      <c r="D1458" s="233">
        <v>1742.46</v>
      </c>
      <c r="E1458" s="235">
        <v>1</v>
      </c>
    </row>
    <row r="1459" spans="2:5" x14ac:dyDescent="0.25">
      <c r="B1459" s="232">
        <v>44249</v>
      </c>
      <c r="C1459" s="229" t="s">
        <v>796</v>
      </c>
      <c r="D1459" s="233">
        <v>5612.33</v>
      </c>
      <c r="E1459" s="235">
        <v>1</v>
      </c>
    </row>
    <row r="1460" spans="2:5" x14ac:dyDescent="0.25">
      <c r="B1460" s="232">
        <v>44249</v>
      </c>
      <c r="C1460" s="229" t="s">
        <v>797</v>
      </c>
      <c r="D1460" s="233">
        <v>4401.82</v>
      </c>
      <c r="E1460" s="235">
        <v>1</v>
      </c>
    </row>
    <row r="1461" spans="2:5" x14ac:dyDescent="0.25">
      <c r="B1461" s="232">
        <v>44249</v>
      </c>
      <c r="C1461" s="229" t="s">
        <v>798</v>
      </c>
      <c r="D1461" s="233">
        <v>2109.39</v>
      </c>
      <c r="E1461" s="235">
        <v>1</v>
      </c>
    </row>
    <row r="1462" spans="2:5" x14ac:dyDescent="0.25">
      <c r="B1462" s="232">
        <v>44249</v>
      </c>
      <c r="C1462" s="229" t="s">
        <v>798</v>
      </c>
      <c r="D1462" s="233">
        <v>5471.85</v>
      </c>
      <c r="E1462" s="235">
        <v>1</v>
      </c>
    </row>
    <row r="1463" spans="2:5" x14ac:dyDescent="0.25">
      <c r="B1463" s="232">
        <v>44249</v>
      </c>
      <c r="C1463" s="229" t="s">
        <v>799</v>
      </c>
      <c r="D1463" s="233">
        <v>7714.67</v>
      </c>
      <c r="E1463" s="235">
        <v>1</v>
      </c>
    </row>
    <row r="1464" spans="2:5" x14ac:dyDescent="0.25">
      <c r="B1464" s="232">
        <v>44249</v>
      </c>
      <c r="C1464" s="229" t="s">
        <v>800</v>
      </c>
      <c r="D1464" s="233">
        <v>6312.01</v>
      </c>
      <c r="E1464" s="235">
        <v>1</v>
      </c>
    </row>
    <row r="1465" spans="2:5" x14ac:dyDescent="0.25">
      <c r="B1465" s="232">
        <v>44249</v>
      </c>
      <c r="C1465" s="229" t="s">
        <v>801</v>
      </c>
      <c r="D1465" s="233">
        <v>35876.400000000001</v>
      </c>
      <c r="E1465" s="235">
        <v>1</v>
      </c>
    </row>
    <row r="1466" spans="2:5" x14ac:dyDescent="0.25">
      <c r="B1466" s="232">
        <v>44249</v>
      </c>
      <c r="C1466" s="229" t="s">
        <v>801</v>
      </c>
      <c r="D1466" s="233">
        <v>47608.18</v>
      </c>
      <c r="E1466" s="235">
        <v>1</v>
      </c>
    </row>
    <row r="1467" spans="2:5" x14ac:dyDescent="0.25">
      <c r="B1467" s="232">
        <v>44249</v>
      </c>
      <c r="C1467" s="229" t="s">
        <v>801</v>
      </c>
      <c r="D1467" s="233">
        <v>82784.89</v>
      </c>
      <c r="E1467" s="235">
        <v>1</v>
      </c>
    </row>
    <row r="1468" spans="2:5" x14ac:dyDescent="0.25">
      <c r="B1468" s="232">
        <v>44249</v>
      </c>
      <c r="C1468" s="229" t="s">
        <v>801</v>
      </c>
      <c r="D1468" s="233">
        <v>22309</v>
      </c>
      <c r="E1468" s="235">
        <v>1</v>
      </c>
    </row>
    <row r="1469" spans="2:5" x14ac:dyDescent="0.25">
      <c r="B1469" s="232">
        <v>44249</v>
      </c>
      <c r="C1469" s="229" t="s">
        <v>801</v>
      </c>
      <c r="D1469" s="233">
        <v>50032.19</v>
      </c>
      <c r="E1469" s="235">
        <v>1</v>
      </c>
    </row>
    <row r="1470" spans="2:5" x14ac:dyDescent="0.25">
      <c r="B1470" s="232">
        <v>44249</v>
      </c>
      <c r="C1470" s="229" t="s">
        <v>801</v>
      </c>
      <c r="D1470" s="233">
        <v>18891.490000000002</v>
      </c>
      <c r="E1470" s="235">
        <v>1</v>
      </c>
    </row>
    <row r="1471" spans="2:5" x14ac:dyDescent="0.25">
      <c r="B1471" s="232">
        <v>44251</v>
      </c>
      <c r="C1471" s="229" t="s">
        <v>802</v>
      </c>
      <c r="D1471" s="233">
        <v>5905.07</v>
      </c>
      <c r="E1471" s="235">
        <v>1</v>
      </c>
    </row>
    <row r="1472" spans="2:5" x14ac:dyDescent="0.25">
      <c r="B1472" s="232">
        <v>44252</v>
      </c>
      <c r="C1472" s="229" t="s">
        <v>803</v>
      </c>
      <c r="D1472" s="233">
        <v>10337.17</v>
      </c>
      <c r="E1472" s="235">
        <v>1</v>
      </c>
    </row>
    <row r="1473" spans="2:5" x14ac:dyDescent="0.25">
      <c r="B1473" s="232">
        <v>44252</v>
      </c>
      <c r="C1473" s="229" t="s">
        <v>803</v>
      </c>
      <c r="D1473" s="233">
        <v>1682.24</v>
      </c>
      <c r="E1473" s="235">
        <v>1</v>
      </c>
    </row>
    <row r="1474" spans="2:5" x14ac:dyDescent="0.25">
      <c r="B1474" s="232">
        <v>44252</v>
      </c>
      <c r="C1474" s="229" t="s">
        <v>803</v>
      </c>
      <c r="D1474" s="233">
        <v>19160.39</v>
      </c>
      <c r="E1474" s="235">
        <v>1</v>
      </c>
    </row>
    <row r="1475" spans="2:5" x14ac:dyDescent="0.25">
      <c r="B1475" s="232">
        <v>44252</v>
      </c>
      <c r="C1475" s="229" t="s">
        <v>803</v>
      </c>
      <c r="D1475" s="233">
        <v>1902.36</v>
      </c>
      <c r="E1475" s="235">
        <v>1</v>
      </c>
    </row>
    <row r="1476" spans="2:5" x14ac:dyDescent="0.25">
      <c r="B1476" s="232">
        <v>44252</v>
      </c>
      <c r="C1476" s="229" t="s">
        <v>803</v>
      </c>
      <c r="D1476" s="233">
        <v>1376.56</v>
      </c>
      <c r="E1476" s="235">
        <v>1</v>
      </c>
    </row>
    <row r="1477" spans="2:5" x14ac:dyDescent="0.25">
      <c r="B1477" s="232">
        <v>44252</v>
      </c>
      <c r="C1477" s="229" t="s">
        <v>803</v>
      </c>
      <c r="D1477" s="233">
        <v>1328.92</v>
      </c>
      <c r="E1477" s="235">
        <v>1</v>
      </c>
    </row>
    <row r="1478" spans="2:5" x14ac:dyDescent="0.25">
      <c r="B1478" s="232">
        <v>44253</v>
      </c>
      <c r="C1478" s="229" t="s">
        <v>804</v>
      </c>
      <c r="D1478" s="233">
        <v>5812.67</v>
      </c>
      <c r="E1478" s="235">
        <v>1</v>
      </c>
    </row>
    <row r="1479" spans="2:5" x14ac:dyDescent="0.25">
      <c r="B1479" s="232">
        <v>44253</v>
      </c>
      <c r="C1479" s="229" t="s">
        <v>804</v>
      </c>
      <c r="D1479" s="233">
        <v>1228.71</v>
      </c>
      <c r="E1479" s="235">
        <v>1</v>
      </c>
    </row>
    <row r="1480" spans="2:5" x14ac:dyDescent="0.25">
      <c r="B1480" s="232">
        <v>44253</v>
      </c>
      <c r="C1480" s="229" t="s">
        <v>804</v>
      </c>
      <c r="D1480" s="233">
        <v>4372.53</v>
      </c>
      <c r="E1480" s="235">
        <v>1</v>
      </c>
    </row>
    <row r="1481" spans="2:5" x14ac:dyDescent="0.25">
      <c r="B1481" s="232">
        <v>44253</v>
      </c>
      <c r="C1481" s="229" t="s">
        <v>804</v>
      </c>
      <c r="D1481" s="233">
        <v>1238.82</v>
      </c>
      <c r="E1481" s="235">
        <v>1</v>
      </c>
    </row>
    <row r="1482" spans="2:5" x14ac:dyDescent="0.25">
      <c r="B1482" s="232">
        <v>44253</v>
      </c>
      <c r="C1482" s="229" t="s">
        <v>804</v>
      </c>
      <c r="D1482" s="233">
        <v>5442.68</v>
      </c>
      <c r="E1482" s="235">
        <v>1</v>
      </c>
    </row>
    <row r="1483" spans="2:5" x14ac:dyDescent="0.25">
      <c r="B1483" s="232">
        <v>44253</v>
      </c>
      <c r="C1483" s="229" t="s">
        <v>804</v>
      </c>
      <c r="D1483" s="233">
        <v>2578.91</v>
      </c>
      <c r="E1483" s="235">
        <v>1</v>
      </c>
    </row>
    <row r="1484" spans="2:5" x14ac:dyDescent="0.25">
      <c r="B1484" s="232">
        <v>44253</v>
      </c>
      <c r="C1484" s="229" t="s">
        <v>804</v>
      </c>
      <c r="D1484" s="233">
        <v>511.23</v>
      </c>
      <c r="E1484" s="235">
        <v>1</v>
      </c>
    </row>
    <row r="1485" spans="2:5" x14ac:dyDescent="0.25">
      <c r="B1485" s="232">
        <v>44253</v>
      </c>
      <c r="C1485" s="229" t="s">
        <v>804</v>
      </c>
      <c r="D1485" s="233">
        <v>5077.41</v>
      </c>
      <c r="E1485" s="235">
        <v>1</v>
      </c>
    </row>
    <row r="1486" spans="2:5" x14ac:dyDescent="0.25">
      <c r="B1486" s="232">
        <v>44253</v>
      </c>
      <c r="C1486" s="229" t="s">
        <v>804</v>
      </c>
      <c r="D1486" s="233">
        <v>2397.48</v>
      </c>
      <c r="E1486" s="235">
        <v>1</v>
      </c>
    </row>
    <row r="1487" spans="2:5" x14ac:dyDescent="0.25">
      <c r="B1487" s="232">
        <v>44253</v>
      </c>
      <c r="C1487" s="229" t="s">
        <v>804</v>
      </c>
      <c r="D1487" s="233">
        <v>10259.42</v>
      </c>
      <c r="E1487" s="235">
        <v>1</v>
      </c>
    </row>
    <row r="1488" spans="2:5" x14ac:dyDescent="0.25">
      <c r="B1488" s="232">
        <v>44253</v>
      </c>
      <c r="C1488" s="229" t="s">
        <v>804</v>
      </c>
      <c r="D1488" s="233">
        <v>4202.26</v>
      </c>
      <c r="E1488" s="235">
        <v>1</v>
      </c>
    </row>
    <row r="1489" spans="2:5" x14ac:dyDescent="0.25">
      <c r="B1489" s="232">
        <v>44253</v>
      </c>
      <c r="C1489" s="229" t="s">
        <v>804</v>
      </c>
      <c r="D1489" s="233">
        <v>19393.64</v>
      </c>
      <c r="E1489" s="235">
        <v>1</v>
      </c>
    </row>
    <row r="1490" spans="2:5" x14ac:dyDescent="0.25">
      <c r="B1490" s="232">
        <v>44253</v>
      </c>
      <c r="C1490" s="229" t="s">
        <v>804</v>
      </c>
      <c r="D1490" s="233">
        <v>5451.58</v>
      </c>
      <c r="E1490" s="235">
        <v>1</v>
      </c>
    </row>
    <row r="1491" spans="2:5" x14ac:dyDescent="0.25">
      <c r="B1491" s="232">
        <v>44253</v>
      </c>
      <c r="C1491" s="229" t="s">
        <v>805</v>
      </c>
      <c r="D1491" s="233">
        <v>1894.41</v>
      </c>
      <c r="E1491" s="235">
        <v>1</v>
      </c>
    </row>
    <row r="1492" spans="2:5" x14ac:dyDescent="0.25">
      <c r="B1492" s="232">
        <v>44253</v>
      </c>
      <c r="C1492" s="229" t="s">
        <v>805</v>
      </c>
      <c r="D1492" s="233">
        <v>2431.0100000000002</v>
      </c>
      <c r="E1492" s="235">
        <v>1</v>
      </c>
    </row>
    <row r="1493" spans="2:5" x14ac:dyDescent="0.25">
      <c r="B1493" s="232">
        <v>44253</v>
      </c>
      <c r="C1493" s="229" t="s">
        <v>805</v>
      </c>
      <c r="D1493" s="233">
        <v>3850.33</v>
      </c>
      <c r="E1493" s="235">
        <v>1</v>
      </c>
    </row>
    <row r="1494" spans="2:5" x14ac:dyDescent="0.25">
      <c r="B1494" s="232">
        <v>44253</v>
      </c>
      <c r="C1494" s="229" t="s">
        <v>805</v>
      </c>
      <c r="D1494" s="233">
        <v>992.54</v>
      </c>
      <c r="E1494" s="235">
        <v>1</v>
      </c>
    </row>
    <row r="1495" spans="2:5" x14ac:dyDescent="0.25">
      <c r="B1495" s="232">
        <v>44253</v>
      </c>
      <c r="C1495" s="229" t="s">
        <v>805</v>
      </c>
      <c r="D1495" s="233">
        <v>2473.17</v>
      </c>
      <c r="E1495" s="235">
        <v>1</v>
      </c>
    </row>
    <row r="1496" spans="2:5" x14ac:dyDescent="0.25">
      <c r="B1496" s="232">
        <v>44253</v>
      </c>
      <c r="C1496" s="229" t="s">
        <v>805</v>
      </c>
      <c r="D1496" s="233">
        <v>26854.51</v>
      </c>
      <c r="E1496" s="235">
        <v>1</v>
      </c>
    </row>
    <row r="1497" spans="2:5" x14ac:dyDescent="0.25">
      <c r="B1497" s="232">
        <v>44253</v>
      </c>
      <c r="C1497" s="229" t="s">
        <v>805</v>
      </c>
      <c r="D1497" s="233">
        <v>7842.96</v>
      </c>
      <c r="E1497" s="235">
        <v>1</v>
      </c>
    </row>
    <row r="1498" spans="2:5" x14ac:dyDescent="0.25">
      <c r="B1498" s="232">
        <v>44253</v>
      </c>
      <c r="C1498" s="229" t="s">
        <v>805</v>
      </c>
      <c r="D1498" s="233">
        <v>3698.7</v>
      </c>
      <c r="E1498" s="235">
        <v>1</v>
      </c>
    </row>
    <row r="1499" spans="2:5" x14ac:dyDescent="0.25">
      <c r="B1499" s="232">
        <v>44253</v>
      </c>
      <c r="C1499" s="229" t="s">
        <v>805</v>
      </c>
      <c r="D1499" s="233">
        <v>933.84</v>
      </c>
      <c r="E1499" s="235">
        <v>1</v>
      </c>
    </row>
    <row r="1500" spans="2:5" x14ac:dyDescent="0.25">
      <c r="B1500" s="232">
        <v>44253</v>
      </c>
      <c r="C1500" s="229" t="s">
        <v>806</v>
      </c>
      <c r="D1500" s="233">
        <v>2804.94</v>
      </c>
      <c r="E1500" s="235">
        <v>1</v>
      </c>
    </row>
    <row r="1501" spans="2:5" x14ac:dyDescent="0.25">
      <c r="B1501" s="232">
        <v>44253</v>
      </c>
      <c r="C1501" s="229" t="s">
        <v>806</v>
      </c>
      <c r="D1501" s="233">
        <v>20006.97</v>
      </c>
      <c r="E1501" s="235">
        <v>1</v>
      </c>
    </row>
    <row r="1502" spans="2:5" x14ac:dyDescent="0.25">
      <c r="B1502" s="232">
        <v>44253</v>
      </c>
      <c r="C1502" s="229" t="s">
        <v>806</v>
      </c>
      <c r="D1502" s="233">
        <v>5233.82</v>
      </c>
      <c r="E1502" s="235">
        <v>1</v>
      </c>
    </row>
    <row r="1503" spans="2:5" x14ac:dyDescent="0.25">
      <c r="B1503" s="232">
        <v>44253</v>
      </c>
      <c r="C1503" s="229" t="s">
        <v>806</v>
      </c>
      <c r="D1503" s="233">
        <v>1597.26</v>
      </c>
      <c r="E1503" s="235">
        <v>1</v>
      </c>
    </row>
    <row r="1504" spans="2:5" x14ac:dyDescent="0.25">
      <c r="B1504" s="232">
        <v>44253</v>
      </c>
      <c r="C1504" s="229" t="s">
        <v>806</v>
      </c>
      <c r="D1504" s="233">
        <v>3994.35</v>
      </c>
      <c r="E1504" s="235">
        <v>1</v>
      </c>
    </row>
    <row r="1505" spans="2:5" x14ac:dyDescent="0.25">
      <c r="B1505" s="232">
        <v>44253</v>
      </c>
      <c r="C1505" s="229" t="s">
        <v>806</v>
      </c>
      <c r="D1505" s="233">
        <v>950.72</v>
      </c>
      <c r="E1505" s="235">
        <v>1</v>
      </c>
    </row>
    <row r="1506" spans="2:5" x14ac:dyDescent="0.25">
      <c r="B1506" s="232">
        <v>44253</v>
      </c>
      <c r="C1506" s="229" t="s">
        <v>806</v>
      </c>
      <c r="D1506" s="233">
        <v>4673.71</v>
      </c>
      <c r="E1506" s="235">
        <v>1</v>
      </c>
    </row>
    <row r="1507" spans="2:5" x14ac:dyDescent="0.25">
      <c r="B1507" s="232">
        <v>44253</v>
      </c>
      <c r="C1507" s="229" t="s">
        <v>806</v>
      </c>
      <c r="D1507" s="233">
        <v>800.95</v>
      </c>
      <c r="E1507" s="235">
        <v>1</v>
      </c>
    </row>
    <row r="1508" spans="2:5" x14ac:dyDescent="0.25">
      <c r="B1508" s="232">
        <v>44253</v>
      </c>
      <c r="C1508" s="229" t="s">
        <v>806</v>
      </c>
      <c r="D1508" s="233">
        <v>235.97</v>
      </c>
      <c r="E1508" s="235">
        <v>1</v>
      </c>
    </row>
    <row r="1509" spans="2:5" x14ac:dyDescent="0.25">
      <c r="B1509" s="232">
        <v>44253</v>
      </c>
      <c r="C1509" s="229" t="s">
        <v>806</v>
      </c>
      <c r="D1509" s="233">
        <v>7214.75</v>
      </c>
      <c r="E1509" s="235">
        <v>1</v>
      </c>
    </row>
    <row r="1510" spans="2:5" x14ac:dyDescent="0.25">
      <c r="B1510" s="232">
        <v>44253</v>
      </c>
      <c r="C1510" s="229" t="s">
        <v>806</v>
      </c>
      <c r="D1510" s="233">
        <v>2076.88</v>
      </c>
      <c r="E1510" s="235">
        <v>1</v>
      </c>
    </row>
    <row r="1511" spans="2:5" x14ac:dyDescent="0.25">
      <c r="B1511" s="232">
        <v>44253</v>
      </c>
      <c r="C1511" s="229" t="s">
        <v>806</v>
      </c>
      <c r="D1511" s="233">
        <v>27167.32</v>
      </c>
      <c r="E1511" s="235">
        <v>1</v>
      </c>
    </row>
    <row r="1512" spans="2:5" x14ac:dyDescent="0.25">
      <c r="B1512" s="232">
        <v>44253</v>
      </c>
      <c r="C1512" s="229" t="s">
        <v>806</v>
      </c>
      <c r="D1512" s="233">
        <v>8776.2000000000007</v>
      </c>
      <c r="E1512" s="235">
        <v>1</v>
      </c>
    </row>
    <row r="1513" spans="2:5" x14ac:dyDescent="0.25">
      <c r="B1513" s="232">
        <v>44253</v>
      </c>
      <c r="C1513" s="229" t="s">
        <v>806</v>
      </c>
      <c r="D1513" s="233">
        <v>4794.1499999999996</v>
      </c>
      <c r="E1513" s="235">
        <v>1</v>
      </c>
    </row>
    <row r="1514" spans="2:5" x14ac:dyDescent="0.25">
      <c r="B1514" s="232">
        <v>44253</v>
      </c>
      <c r="C1514" s="229" t="s">
        <v>806</v>
      </c>
      <c r="D1514" s="233">
        <v>2209.65</v>
      </c>
      <c r="E1514" s="235">
        <v>1</v>
      </c>
    </row>
    <row r="1515" spans="2:5" x14ac:dyDescent="0.25">
      <c r="B1515" s="232">
        <v>44253</v>
      </c>
      <c r="C1515" s="229" t="s">
        <v>806</v>
      </c>
      <c r="D1515" s="233">
        <v>10369.950000000001</v>
      </c>
      <c r="E1515" s="235">
        <v>1</v>
      </c>
    </row>
    <row r="1516" spans="2:5" x14ac:dyDescent="0.25">
      <c r="B1516" s="232">
        <v>44253</v>
      </c>
      <c r="C1516" s="229" t="s">
        <v>806</v>
      </c>
      <c r="D1516" s="233">
        <v>3625.44</v>
      </c>
      <c r="E1516" s="235">
        <v>1</v>
      </c>
    </row>
    <row r="1517" spans="2:5" x14ac:dyDescent="0.25">
      <c r="B1517" s="232">
        <v>44253</v>
      </c>
      <c r="C1517" s="229" t="s">
        <v>807</v>
      </c>
      <c r="D1517" s="233">
        <v>4031.96</v>
      </c>
      <c r="E1517" s="235">
        <v>1</v>
      </c>
    </row>
    <row r="1518" spans="2:5" x14ac:dyDescent="0.25">
      <c r="B1518" s="232">
        <v>44253</v>
      </c>
      <c r="C1518" s="229" t="s">
        <v>808</v>
      </c>
      <c r="D1518" s="233">
        <v>6547.74</v>
      </c>
      <c r="E1518" s="235">
        <v>1</v>
      </c>
    </row>
    <row r="1519" spans="2:5" x14ac:dyDescent="0.25">
      <c r="B1519" s="232">
        <v>44253</v>
      </c>
      <c r="C1519" s="229" t="s">
        <v>809</v>
      </c>
      <c r="D1519" s="233">
        <v>8381.51</v>
      </c>
      <c r="E1519" s="235">
        <v>1</v>
      </c>
    </row>
    <row r="1520" spans="2:5" x14ac:dyDescent="0.25">
      <c r="B1520" s="232">
        <v>44253</v>
      </c>
      <c r="C1520" s="229" t="s">
        <v>809</v>
      </c>
      <c r="D1520" s="233">
        <v>5126.59</v>
      </c>
      <c r="E1520" s="235">
        <v>1</v>
      </c>
    </row>
    <row r="1521" spans="2:5" x14ac:dyDescent="0.25">
      <c r="B1521" s="232">
        <v>44253</v>
      </c>
      <c r="C1521" s="229" t="s">
        <v>809</v>
      </c>
      <c r="D1521" s="233">
        <v>21948.62</v>
      </c>
      <c r="E1521" s="235">
        <v>1</v>
      </c>
    </row>
    <row r="1522" spans="2:5" x14ac:dyDescent="0.25">
      <c r="B1522" s="232">
        <v>44253</v>
      </c>
      <c r="C1522" s="229" t="s">
        <v>809</v>
      </c>
      <c r="D1522" s="233">
        <v>11450.55</v>
      </c>
      <c r="E1522" s="235">
        <v>1</v>
      </c>
    </row>
    <row r="1523" spans="2:5" x14ac:dyDescent="0.25">
      <c r="B1523" s="232">
        <v>44253</v>
      </c>
      <c r="C1523" s="229" t="s">
        <v>809</v>
      </c>
      <c r="D1523" s="233">
        <v>10886.79</v>
      </c>
      <c r="E1523" s="235">
        <v>1</v>
      </c>
    </row>
    <row r="1524" spans="2:5" x14ac:dyDescent="0.25">
      <c r="B1524" s="232">
        <v>44253</v>
      </c>
      <c r="C1524" s="229" t="s">
        <v>809</v>
      </c>
      <c r="D1524" s="233">
        <v>4277.32</v>
      </c>
      <c r="E1524" s="235">
        <v>1</v>
      </c>
    </row>
    <row r="1525" spans="2:5" x14ac:dyDescent="0.25">
      <c r="B1525" s="232">
        <v>44253</v>
      </c>
      <c r="C1525" s="229" t="s">
        <v>810</v>
      </c>
      <c r="D1525" s="233">
        <v>1431.19</v>
      </c>
      <c r="E1525" s="235">
        <v>1</v>
      </c>
    </row>
    <row r="1526" spans="2:5" x14ac:dyDescent="0.25">
      <c r="B1526" s="232">
        <v>44254</v>
      </c>
      <c r="C1526" s="229" t="s">
        <v>811</v>
      </c>
      <c r="D1526" s="233">
        <v>5786.8</v>
      </c>
      <c r="E1526" s="235">
        <v>1</v>
      </c>
    </row>
    <row r="1527" spans="2:5" x14ac:dyDescent="0.25">
      <c r="B1527" s="232">
        <v>44255</v>
      </c>
      <c r="C1527" s="229" t="s">
        <v>812</v>
      </c>
      <c r="D1527" s="233">
        <v>14199.85</v>
      </c>
      <c r="E1527" s="235">
        <v>1</v>
      </c>
    </row>
    <row r="1528" spans="2:5" x14ac:dyDescent="0.25">
      <c r="B1528" s="232">
        <v>44255</v>
      </c>
      <c r="C1528" s="229" t="s">
        <v>813</v>
      </c>
      <c r="D1528" s="233">
        <v>8743.7900000000009</v>
      </c>
      <c r="E1528" s="235">
        <v>1</v>
      </c>
    </row>
    <row r="1529" spans="2:5" x14ac:dyDescent="0.25">
      <c r="B1529" s="232">
        <v>44255</v>
      </c>
      <c r="C1529" s="229" t="s">
        <v>814</v>
      </c>
      <c r="D1529" s="233">
        <v>4079.07</v>
      </c>
      <c r="E1529" s="235">
        <v>1</v>
      </c>
    </row>
    <row r="1530" spans="2:5" x14ac:dyDescent="0.25">
      <c r="B1530" s="232">
        <v>44255</v>
      </c>
      <c r="C1530" s="229" t="s">
        <v>815</v>
      </c>
      <c r="D1530" s="233">
        <v>5365.4</v>
      </c>
      <c r="E1530" s="235">
        <v>1</v>
      </c>
    </row>
    <row r="1531" spans="2:5" x14ac:dyDescent="0.25">
      <c r="B1531" s="232">
        <v>44255</v>
      </c>
      <c r="C1531" s="229" t="s">
        <v>816</v>
      </c>
      <c r="D1531" s="233">
        <v>3722.62</v>
      </c>
      <c r="E1531" s="235">
        <v>1</v>
      </c>
    </row>
    <row r="1532" spans="2:5" x14ac:dyDescent="0.25">
      <c r="B1532" s="232">
        <v>44255</v>
      </c>
      <c r="C1532" s="229" t="s">
        <v>816</v>
      </c>
      <c r="D1532" s="233">
        <v>3260.93</v>
      </c>
      <c r="E1532" s="235">
        <v>1</v>
      </c>
    </row>
    <row r="1533" spans="2:5" x14ac:dyDescent="0.25">
      <c r="B1533" s="232">
        <v>44255</v>
      </c>
      <c r="C1533" s="229" t="s">
        <v>816</v>
      </c>
      <c r="D1533" s="233">
        <v>6009.72</v>
      </c>
      <c r="E1533" s="235">
        <v>1</v>
      </c>
    </row>
    <row r="1534" spans="2:5" x14ac:dyDescent="0.25">
      <c r="B1534" s="232">
        <v>44255</v>
      </c>
      <c r="C1534" s="229" t="s">
        <v>816</v>
      </c>
      <c r="D1534" s="233">
        <v>3618.78</v>
      </c>
      <c r="E1534" s="235">
        <v>1</v>
      </c>
    </row>
    <row r="1535" spans="2:5" x14ac:dyDescent="0.25">
      <c r="B1535" s="232">
        <v>44255</v>
      </c>
      <c r="C1535" s="229" t="s">
        <v>817</v>
      </c>
      <c r="D1535" s="233">
        <v>10510.54</v>
      </c>
      <c r="E1535" s="235">
        <v>1</v>
      </c>
    </row>
    <row r="1536" spans="2:5" x14ac:dyDescent="0.25">
      <c r="B1536" s="232">
        <v>44256</v>
      </c>
      <c r="C1536" s="229" t="s">
        <v>818</v>
      </c>
      <c r="D1536" s="233">
        <v>2255.98</v>
      </c>
      <c r="E1536" s="235">
        <v>1</v>
      </c>
    </row>
    <row r="1537" spans="2:5" x14ac:dyDescent="0.25">
      <c r="B1537" s="232">
        <v>44256</v>
      </c>
      <c r="C1537" s="229" t="s">
        <v>818</v>
      </c>
      <c r="D1537" s="233">
        <v>17129.04</v>
      </c>
      <c r="E1537" s="235">
        <v>1</v>
      </c>
    </row>
    <row r="1538" spans="2:5" x14ac:dyDescent="0.25">
      <c r="B1538" s="232">
        <v>44256</v>
      </c>
      <c r="C1538" s="229" t="s">
        <v>818</v>
      </c>
      <c r="D1538" s="233">
        <v>9848.15</v>
      </c>
      <c r="E1538" s="235">
        <v>1</v>
      </c>
    </row>
    <row r="1539" spans="2:5" x14ac:dyDescent="0.25">
      <c r="B1539" s="232">
        <v>44256</v>
      </c>
      <c r="C1539" s="229" t="s">
        <v>818</v>
      </c>
      <c r="D1539" s="233">
        <v>9870</v>
      </c>
      <c r="E1539" s="235">
        <v>1</v>
      </c>
    </row>
    <row r="1540" spans="2:5" x14ac:dyDescent="0.25">
      <c r="B1540" s="232">
        <v>44257</v>
      </c>
      <c r="C1540" s="229" t="s">
        <v>819</v>
      </c>
      <c r="D1540" s="233">
        <v>5515.9</v>
      </c>
      <c r="E1540" s="235">
        <v>1</v>
      </c>
    </row>
    <row r="1541" spans="2:5" x14ac:dyDescent="0.25">
      <c r="B1541" s="232">
        <v>44257</v>
      </c>
      <c r="C1541" s="229" t="s">
        <v>820</v>
      </c>
      <c r="D1541" s="233">
        <v>8090.04</v>
      </c>
      <c r="E1541" s="235">
        <v>1</v>
      </c>
    </row>
    <row r="1542" spans="2:5" x14ac:dyDescent="0.25">
      <c r="B1542" s="232">
        <v>44257</v>
      </c>
      <c r="C1542" s="229" t="s">
        <v>821</v>
      </c>
      <c r="D1542" s="233">
        <v>283.16000000000003</v>
      </c>
      <c r="E1542" s="235">
        <v>1</v>
      </c>
    </row>
    <row r="1543" spans="2:5" x14ac:dyDescent="0.25">
      <c r="B1543" s="232">
        <v>44257</v>
      </c>
      <c r="C1543" s="229" t="s">
        <v>821</v>
      </c>
      <c r="D1543" s="233">
        <v>8968.5300000000007</v>
      </c>
      <c r="E1543" s="235">
        <v>1</v>
      </c>
    </row>
    <row r="1544" spans="2:5" x14ac:dyDescent="0.25">
      <c r="B1544" s="232">
        <v>44257</v>
      </c>
      <c r="C1544" s="229" t="s">
        <v>821</v>
      </c>
      <c r="D1544" s="233">
        <v>1331.47</v>
      </c>
      <c r="E1544" s="235">
        <v>1</v>
      </c>
    </row>
    <row r="1545" spans="2:5" x14ac:dyDescent="0.25">
      <c r="B1545" s="232">
        <v>44257</v>
      </c>
      <c r="C1545" s="229" t="s">
        <v>821</v>
      </c>
      <c r="D1545" s="233">
        <v>707.94</v>
      </c>
      <c r="E1545" s="235">
        <v>1</v>
      </c>
    </row>
    <row r="1546" spans="2:5" x14ac:dyDescent="0.25">
      <c r="B1546" s="232">
        <v>44257</v>
      </c>
      <c r="C1546" s="229" t="s">
        <v>821</v>
      </c>
      <c r="D1546" s="233">
        <v>9847.5300000000007</v>
      </c>
      <c r="E1546" s="235">
        <v>1</v>
      </c>
    </row>
    <row r="1547" spans="2:5" x14ac:dyDescent="0.25">
      <c r="B1547" s="232">
        <v>44257</v>
      </c>
      <c r="C1547" s="229" t="s">
        <v>821</v>
      </c>
      <c r="D1547" s="233">
        <v>1929.18</v>
      </c>
      <c r="E1547" s="235">
        <v>1</v>
      </c>
    </row>
    <row r="1548" spans="2:5" x14ac:dyDescent="0.25">
      <c r="B1548" s="232">
        <v>44257</v>
      </c>
      <c r="C1548" s="229" t="s">
        <v>821</v>
      </c>
      <c r="D1548" s="233">
        <v>703.8</v>
      </c>
      <c r="E1548" s="235">
        <v>1</v>
      </c>
    </row>
    <row r="1549" spans="2:5" x14ac:dyDescent="0.25">
      <c r="B1549" s="232">
        <v>44257</v>
      </c>
      <c r="C1549" s="229" t="s">
        <v>821</v>
      </c>
      <c r="D1549" s="233">
        <v>6688.08</v>
      </c>
      <c r="E1549" s="235">
        <v>1</v>
      </c>
    </row>
    <row r="1550" spans="2:5" x14ac:dyDescent="0.25">
      <c r="B1550" s="232">
        <v>44257</v>
      </c>
      <c r="C1550" s="229" t="s">
        <v>821</v>
      </c>
      <c r="D1550" s="233">
        <v>1669.62</v>
      </c>
      <c r="E1550" s="235">
        <v>1</v>
      </c>
    </row>
    <row r="1551" spans="2:5" x14ac:dyDescent="0.25">
      <c r="B1551" s="232">
        <v>44257</v>
      </c>
      <c r="C1551" s="229" t="s">
        <v>822</v>
      </c>
      <c r="D1551" s="233">
        <v>12229.49</v>
      </c>
      <c r="E1551" s="235">
        <v>1</v>
      </c>
    </row>
    <row r="1552" spans="2:5" x14ac:dyDescent="0.25">
      <c r="B1552" s="232">
        <v>44258</v>
      </c>
      <c r="C1552" s="229" t="s">
        <v>823</v>
      </c>
      <c r="D1552" s="233">
        <v>15880.9</v>
      </c>
      <c r="E1552" s="235">
        <v>1</v>
      </c>
    </row>
    <row r="1553" spans="2:5" x14ac:dyDescent="0.25">
      <c r="B1553" s="232">
        <v>44259</v>
      </c>
      <c r="C1553" s="229" t="s">
        <v>824</v>
      </c>
      <c r="D1553" s="233">
        <v>2961.94</v>
      </c>
      <c r="E1553" s="235">
        <v>1</v>
      </c>
    </row>
    <row r="1554" spans="2:5" x14ac:dyDescent="0.25">
      <c r="B1554" s="232">
        <v>44259</v>
      </c>
      <c r="C1554" s="229" t="s">
        <v>824</v>
      </c>
      <c r="D1554" s="233">
        <v>1198.5999999999999</v>
      </c>
      <c r="E1554" s="235">
        <v>1</v>
      </c>
    </row>
    <row r="1555" spans="2:5" x14ac:dyDescent="0.25">
      <c r="B1555" s="232">
        <v>44259</v>
      </c>
      <c r="C1555" s="229" t="s">
        <v>825</v>
      </c>
      <c r="D1555" s="233">
        <v>7741.44</v>
      </c>
      <c r="E1555" s="235">
        <v>1</v>
      </c>
    </row>
    <row r="1556" spans="2:5" x14ac:dyDescent="0.25">
      <c r="B1556" s="232">
        <v>44259</v>
      </c>
      <c r="C1556" s="229" t="s">
        <v>826</v>
      </c>
      <c r="D1556" s="233">
        <v>3175.64</v>
      </c>
      <c r="E1556" s="235">
        <v>1</v>
      </c>
    </row>
    <row r="1557" spans="2:5" x14ac:dyDescent="0.25">
      <c r="B1557" s="232">
        <v>44259</v>
      </c>
      <c r="C1557" s="229" t="s">
        <v>826</v>
      </c>
      <c r="D1557" s="233">
        <v>2342.96</v>
      </c>
      <c r="E1557" s="235">
        <v>1</v>
      </c>
    </row>
    <row r="1558" spans="2:5" x14ac:dyDescent="0.25">
      <c r="B1558" s="232">
        <v>44259</v>
      </c>
      <c r="C1558" s="229" t="s">
        <v>827</v>
      </c>
      <c r="D1558" s="233">
        <v>2603.9</v>
      </c>
      <c r="E1558" s="235">
        <v>1</v>
      </c>
    </row>
    <row r="1559" spans="2:5" x14ac:dyDescent="0.25">
      <c r="B1559" s="232">
        <v>44259</v>
      </c>
      <c r="C1559" s="229" t="s">
        <v>828</v>
      </c>
      <c r="D1559" s="233">
        <v>13806.94</v>
      </c>
      <c r="E1559" s="235">
        <v>1</v>
      </c>
    </row>
    <row r="1560" spans="2:5" x14ac:dyDescent="0.25">
      <c r="B1560" s="232">
        <v>44259</v>
      </c>
      <c r="C1560" s="229" t="s">
        <v>828</v>
      </c>
      <c r="D1560" s="233">
        <v>7307.56</v>
      </c>
      <c r="E1560" s="235">
        <v>1</v>
      </c>
    </row>
    <row r="1561" spans="2:5" x14ac:dyDescent="0.25">
      <c r="B1561" s="232">
        <v>44259</v>
      </c>
      <c r="C1561" s="229" t="s">
        <v>829</v>
      </c>
      <c r="D1561" s="233">
        <v>24216.71</v>
      </c>
      <c r="E1561" s="235">
        <v>1</v>
      </c>
    </row>
    <row r="1562" spans="2:5" x14ac:dyDescent="0.25">
      <c r="B1562" s="232">
        <v>44259</v>
      </c>
      <c r="C1562" s="229" t="s">
        <v>829</v>
      </c>
      <c r="D1562" s="233">
        <v>5237.8900000000003</v>
      </c>
      <c r="E1562" s="235">
        <v>1</v>
      </c>
    </row>
    <row r="1563" spans="2:5" x14ac:dyDescent="0.25">
      <c r="B1563" s="232">
        <v>44259</v>
      </c>
      <c r="C1563" s="229" t="s">
        <v>829</v>
      </c>
      <c r="D1563" s="233">
        <v>31556.75</v>
      </c>
      <c r="E1563" s="235">
        <v>1</v>
      </c>
    </row>
    <row r="1564" spans="2:5" x14ac:dyDescent="0.25">
      <c r="B1564" s="232">
        <v>44259</v>
      </c>
      <c r="C1564" s="229" t="s">
        <v>829</v>
      </c>
      <c r="D1564" s="233">
        <v>15850.98</v>
      </c>
      <c r="E1564" s="235">
        <v>1</v>
      </c>
    </row>
    <row r="1565" spans="2:5" x14ac:dyDescent="0.25">
      <c r="B1565" s="232">
        <v>44260</v>
      </c>
      <c r="C1565" s="229" t="s">
        <v>830</v>
      </c>
      <c r="D1565" s="233">
        <v>2960.92</v>
      </c>
      <c r="E1565" s="235">
        <v>1</v>
      </c>
    </row>
    <row r="1566" spans="2:5" x14ac:dyDescent="0.25">
      <c r="B1566" s="232">
        <v>44260</v>
      </c>
      <c r="C1566" s="229" t="s">
        <v>830</v>
      </c>
      <c r="D1566" s="233">
        <v>2567.9299999999998</v>
      </c>
      <c r="E1566" s="235">
        <v>1</v>
      </c>
    </row>
    <row r="1567" spans="2:5" x14ac:dyDescent="0.25">
      <c r="B1567" s="232">
        <v>44260</v>
      </c>
      <c r="C1567" s="229" t="s">
        <v>830</v>
      </c>
      <c r="D1567" s="233">
        <v>3976.64</v>
      </c>
      <c r="E1567" s="235">
        <v>1</v>
      </c>
    </row>
    <row r="1568" spans="2:5" x14ac:dyDescent="0.25">
      <c r="B1568" s="232">
        <v>44260</v>
      </c>
      <c r="C1568" s="229" t="s">
        <v>830</v>
      </c>
      <c r="D1568" s="233">
        <v>2561.56</v>
      </c>
      <c r="E1568" s="235">
        <v>1</v>
      </c>
    </row>
    <row r="1569" spans="2:5" x14ac:dyDescent="0.25">
      <c r="B1569" s="232">
        <v>44260</v>
      </c>
      <c r="C1569" s="229" t="s">
        <v>830</v>
      </c>
      <c r="D1569" s="233">
        <v>1926.49</v>
      </c>
      <c r="E1569" s="235">
        <v>1</v>
      </c>
    </row>
    <row r="1570" spans="2:5" x14ac:dyDescent="0.25">
      <c r="B1570" s="232">
        <v>44260</v>
      </c>
      <c r="C1570" s="229" t="s">
        <v>830</v>
      </c>
      <c r="D1570" s="233">
        <v>2307.1999999999998</v>
      </c>
      <c r="E1570" s="235">
        <v>1</v>
      </c>
    </row>
    <row r="1571" spans="2:5" x14ac:dyDescent="0.25">
      <c r="B1571" s="232">
        <v>44260</v>
      </c>
      <c r="C1571" s="229" t="s">
        <v>830</v>
      </c>
      <c r="D1571" s="233">
        <v>2530.7199999999998</v>
      </c>
      <c r="E1571" s="235">
        <v>1</v>
      </c>
    </row>
    <row r="1572" spans="2:5" x14ac:dyDescent="0.25">
      <c r="B1572" s="232">
        <v>44260</v>
      </c>
      <c r="C1572" s="229" t="s">
        <v>831</v>
      </c>
      <c r="D1572" s="233">
        <v>791.14</v>
      </c>
      <c r="E1572" s="235">
        <v>1</v>
      </c>
    </row>
    <row r="1573" spans="2:5" x14ac:dyDescent="0.25">
      <c r="B1573" s="232">
        <v>44260</v>
      </c>
      <c r="C1573" s="229" t="s">
        <v>832</v>
      </c>
      <c r="D1573" s="233">
        <v>3757.37</v>
      </c>
      <c r="E1573" s="235">
        <v>1</v>
      </c>
    </row>
    <row r="1574" spans="2:5" x14ac:dyDescent="0.25">
      <c r="B1574" s="232">
        <v>44260</v>
      </c>
      <c r="C1574" s="229" t="s">
        <v>832</v>
      </c>
      <c r="D1574" s="233">
        <v>2349.42</v>
      </c>
      <c r="E1574" s="235">
        <v>1</v>
      </c>
    </row>
    <row r="1575" spans="2:5" x14ac:dyDescent="0.25">
      <c r="B1575" s="232">
        <v>44262</v>
      </c>
      <c r="C1575" s="229" t="s">
        <v>833</v>
      </c>
      <c r="D1575" s="233">
        <v>2324.5</v>
      </c>
      <c r="E1575" s="235">
        <v>1</v>
      </c>
    </row>
    <row r="1576" spans="2:5" x14ac:dyDescent="0.25">
      <c r="B1576" s="232">
        <v>44262</v>
      </c>
      <c r="C1576" s="229" t="s">
        <v>833</v>
      </c>
      <c r="D1576" s="233">
        <v>1652.63</v>
      </c>
      <c r="E1576" s="235">
        <v>1</v>
      </c>
    </row>
    <row r="1577" spans="2:5" x14ac:dyDescent="0.25">
      <c r="B1577" s="232">
        <v>44262</v>
      </c>
      <c r="C1577" s="229" t="s">
        <v>834</v>
      </c>
      <c r="D1577" s="233">
        <v>4161.7</v>
      </c>
      <c r="E1577" s="235">
        <v>1</v>
      </c>
    </row>
    <row r="1578" spans="2:5" x14ac:dyDescent="0.25">
      <c r="B1578" s="232">
        <v>44262</v>
      </c>
      <c r="C1578" s="229" t="s">
        <v>835</v>
      </c>
      <c r="D1578" s="233">
        <v>2458.06</v>
      </c>
      <c r="E1578" s="235">
        <v>1</v>
      </c>
    </row>
    <row r="1579" spans="2:5" x14ac:dyDescent="0.25">
      <c r="B1579" s="232">
        <v>44262</v>
      </c>
      <c r="C1579" s="229" t="s">
        <v>836</v>
      </c>
      <c r="D1579" s="233">
        <v>4218.78</v>
      </c>
      <c r="E1579" s="235">
        <v>1</v>
      </c>
    </row>
    <row r="1580" spans="2:5" x14ac:dyDescent="0.25">
      <c r="B1580" s="232">
        <v>44262</v>
      </c>
      <c r="C1580" s="229" t="s">
        <v>836</v>
      </c>
      <c r="D1580" s="233">
        <v>32772.14</v>
      </c>
      <c r="E1580" s="235">
        <v>1</v>
      </c>
    </row>
    <row r="1581" spans="2:5" x14ac:dyDescent="0.25">
      <c r="B1581" s="232">
        <v>44262</v>
      </c>
      <c r="C1581" s="229" t="s">
        <v>836</v>
      </c>
      <c r="D1581" s="233">
        <v>39848.660000000003</v>
      </c>
      <c r="E1581" s="235">
        <v>1</v>
      </c>
    </row>
    <row r="1582" spans="2:5" x14ac:dyDescent="0.25">
      <c r="B1582" s="232">
        <v>44262</v>
      </c>
      <c r="C1582" s="229" t="s">
        <v>836</v>
      </c>
      <c r="D1582" s="233">
        <v>20672.07</v>
      </c>
      <c r="E1582" s="235">
        <v>1</v>
      </c>
    </row>
    <row r="1583" spans="2:5" x14ac:dyDescent="0.25">
      <c r="B1583" s="232">
        <v>44262</v>
      </c>
      <c r="C1583" s="229" t="s">
        <v>836</v>
      </c>
      <c r="D1583" s="233">
        <v>73845.009999999995</v>
      </c>
      <c r="E1583" s="235">
        <v>1</v>
      </c>
    </row>
    <row r="1584" spans="2:5" x14ac:dyDescent="0.25">
      <c r="B1584" s="232">
        <v>44262</v>
      </c>
      <c r="C1584" s="229" t="s">
        <v>836</v>
      </c>
      <c r="D1584" s="233">
        <v>46369.66</v>
      </c>
      <c r="E1584" s="235">
        <v>1</v>
      </c>
    </row>
    <row r="1585" spans="2:5" x14ac:dyDescent="0.25">
      <c r="B1585" s="232">
        <v>44262</v>
      </c>
      <c r="C1585" s="229" t="s">
        <v>837</v>
      </c>
      <c r="D1585" s="233">
        <v>31424.080000000002</v>
      </c>
      <c r="E1585" s="235">
        <v>1</v>
      </c>
    </row>
    <row r="1586" spans="2:5" x14ac:dyDescent="0.25">
      <c r="B1586" s="232">
        <v>44262</v>
      </c>
      <c r="C1586" s="229" t="s">
        <v>837</v>
      </c>
      <c r="D1586" s="233">
        <v>8418.49</v>
      </c>
      <c r="E1586" s="235">
        <v>1</v>
      </c>
    </row>
    <row r="1587" spans="2:5" x14ac:dyDescent="0.25">
      <c r="B1587" s="232">
        <v>44262</v>
      </c>
      <c r="C1587" s="229" t="s">
        <v>837</v>
      </c>
      <c r="D1587" s="233">
        <v>13836.14</v>
      </c>
      <c r="E1587" s="235">
        <v>1</v>
      </c>
    </row>
    <row r="1588" spans="2:5" x14ac:dyDescent="0.25">
      <c r="B1588" s="232">
        <v>44262</v>
      </c>
      <c r="C1588" s="229" t="s">
        <v>837</v>
      </c>
      <c r="D1588" s="233">
        <v>19445.16</v>
      </c>
      <c r="E1588" s="235">
        <v>1</v>
      </c>
    </row>
    <row r="1589" spans="2:5" x14ac:dyDescent="0.25">
      <c r="B1589" s="232">
        <v>44262</v>
      </c>
      <c r="C1589" s="229" t="s">
        <v>837</v>
      </c>
      <c r="D1589" s="233">
        <v>19757.509999999998</v>
      </c>
      <c r="E1589" s="235">
        <v>1</v>
      </c>
    </row>
    <row r="1590" spans="2:5" x14ac:dyDescent="0.25">
      <c r="B1590" s="232">
        <v>44262</v>
      </c>
      <c r="C1590" s="229" t="s">
        <v>837</v>
      </c>
      <c r="D1590" s="233">
        <v>7128.86</v>
      </c>
      <c r="E1590" s="235">
        <v>1</v>
      </c>
    </row>
    <row r="1591" spans="2:5" x14ac:dyDescent="0.25">
      <c r="B1591" s="232">
        <v>44263</v>
      </c>
      <c r="C1591" s="229" t="s">
        <v>838</v>
      </c>
      <c r="D1591" s="233">
        <v>2039.94</v>
      </c>
      <c r="E1591" s="235">
        <v>1</v>
      </c>
    </row>
    <row r="1592" spans="2:5" x14ac:dyDescent="0.25">
      <c r="B1592" s="232">
        <v>44263</v>
      </c>
      <c r="C1592" s="229" t="s">
        <v>838</v>
      </c>
      <c r="D1592" s="233">
        <v>1186.71</v>
      </c>
      <c r="E1592" s="235">
        <v>1</v>
      </c>
    </row>
    <row r="1593" spans="2:5" x14ac:dyDescent="0.25">
      <c r="B1593" s="232">
        <v>44263</v>
      </c>
      <c r="C1593" s="229" t="s">
        <v>838</v>
      </c>
      <c r="D1593" s="233">
        <v>5089.54</v>
      </c>
      <c r="E1593" s="235">
        <v>1</v>
      </c>
    </row>
    <row r="1594" spans="2:5" x14ac:dyDescent="0.25">
      <c r="B1594" s="232">
        <v>44263</v>
      </c>
      <c r="C1594" s="229" t="s">
        <v>838</v>
      </c>
      <c r="D1594" s="233">
        <v>2658.64</v>
      </c>
      <c r="E1594" s="235">
        <v>1</v>
      </c>
    </row>
    <row r="1595" spans="2:5" x14ac:dyDescent="0.25">
      <c r="B1595" s="232">
        <v>44263</v>
      </c>
      <c r="C1595" s="229" t="s">
        <v>838</v>
      </c>
      <c r="D1595" s="233">
        <v>2587.29</v>
      </c>
      <c r="E1595" s="235">
        <v>1</v>
      </c>
    </row>
    <row r="1596" spans="2:5" x14ac:dyDescent="0.25">
      <c r="B1596" s="232">
        <v>44263</v>
      </c>
      <c r="C1596" s="229" t="s">
        <v>838</v>
      </c>
      <c r="D1596" s="233">
        <v>990.12</v>
      </c>
      <c r="E1596" s="235">
        <v>1</v>
      </c>
    </row>
    <row r="1597" spans="2:5" x14ac:dyDescent="0.25">
      <c r="B1597" s="232">
        <v>44264</v>
      </c>
      <c r="C1597" s="229" t="s">
        <v>839</v>
      </c>
      <c r="D1597" s="233">
        <v>17689.89</v>
      </c>
      <c r="E1597" s="235">
        <v>1</v>
      </c>
    </row>
    <row r="1598" spans="2:5" x14ac:dyDescent="0.25">
      <c r="B1598" s="232">
        <v>44264</v>
      </c>
      <c r="C1598" s="229" t="s">
        <v>839</v>
      </c>
      <c r="D1598" s="233">
        <v>4536.63</v>
      </c>
      <c r="E1598" s="235">
        <v>1</v>
      </c>
    </row>
    <row r="1599" spans="2:5" x14ac:dyDescent="0.25">
      <c r="B1599" s="232">
        <v>44264</v>
      </c>
      <c r="C1599" s="229" t="s">
        <v>839</v>
      </c>
      <c r="D1599" s="233">
        <v>7583.27</v>
      </c>
      <c r="E1599" s="235">
        <v>1</v>
      </c>
    </row>
    <row r="1600" spans="2:5" x14ac:dyDescent="0.25">
      <c r="B1600" s="232">
        <v>44264</v>
      </c>
      <c r="C1600" s="229" t="s">
        <v>839</v>
      </c>
      <c r="D1600" s="233">
        <v>10294.5</v>
      </c>
      <c r="E1600" s="235">
        <v>1</v>
      </c>
    </row>
    <row r="1601" spans="2:5" x14ac:dyDescent="0.25">
      <c r="B1601" s="232">
        <v>44264</v>
      </c>
      <c r="C1601" s="229" t="s">
        <v>839</v>
      </c>
      <c r="D1601" s="233">
        <v>10584.38</v>
      </c>
      <c r="E1601" s="235">
        <v>1</v>
      </c>
    </row>
    <row r="1602" spans="2:5" x14ac:dyDescent="0.25">
      <c r="B1602" s="232">
        <v>44264</v>
      </c>
      <c r="C1602" s="229" t="s">
        <v>839</v>
      </c>
      <c r="D1602" s="233">
        <v>3841.67</v>
      </c>
      <c r="E1602" s="235">
        <v>1</v>
      </c>
    </row>
    <row r="1603" spans="2:5" x14ac:dyDescent="0.25">
      <c r="B1603" s="232">
        <v>44265</v>
      </c>
      <c r="C1603" s="229" t="s">
        <v>840</v>
      </c>
      <c r="D1603" s="233">
        <v>13408.6</v>
      </c>
      <c r="E1603" s="235">
        <v>1</v>
      </c>
    </row>
    <row r="1604" spans="2:5" x14ac:dyDescent="0.25">
      <c r="B1604" s="232">
        <v>44265</v>
      </c>
      <c r="C1604" s="229" t="s">
        <v>841</v>
      </c>
      <c r="D1604" s="233">
        <v>3992.36</v>
      </c>
      <c r="E1604" s="235">
        <v>1</v>
      </c>
    </row>
    <row r="1605" spans="2:5" x14ac:dyDescent="0.25">
      <c r="B1605" s="232">
        <v>44266</v>
      </c>
      <c r="C1605" s="229" t="s">
        <v>842</v>
      </c>
      <c r="D1605" s="233">
        <v>1491.96</v>
      </c>
      <c r="E1605" s="235">
        <v>1</v>
      </c>
    </row>
    <row r="1606" spans="2:5" x14ac:dyDescent="0.25">
      <c r="B1606" s="232">
        <v>44266</v>
      </c>
      <c r="C1606" s="229" t="s">
        <v>843</v>
      </c>
      <c r="D1606" s="233">
        <v>2416.6799999999998</v>
      </c>
      <c r="E1606" s="235">
        <v>1</v>
      </c>
    </row>
    <row r="1607" spans="2:5" x14ac:dyDescent="0.25">
      <c r="B1607" s="232">
        <v>44266</v>
      </c>
      <c r="C1607" s="229" t="s">
        <v>844</v>
      </c>
      <c r="D1607" s="233">
        <v>2964.66</v>
      </c>
      <c r="E1607" s="235">
        <v>1</v>
      </c>
    </row>
    <row r="1608" spans="2:5" x14ac:dyDescent="0.25">
      <c r="B1608" s="232">
        <v>44266</v>
      </c>
      <c r="C1608" s="229" t="s">
        <v>845</v>
      </c>
      <c r="D1608" s="233">
        <v>2095.59</v>
      </c>
      <c r="E1608" s="235">
        <v>1</v>
      </c>
    </row>
    <row r="1609" spans="2:5" x14ac:dyDescent="0.25">
      <c r="B1609" s="232">
        <v>44266</v>
      </c>
      <c r="C1609" s="229" t="s">
        <v>845</v>
      </c>
      <c r="D1609" s="233">
        <v>7893.96</v>
      </c>
      <c r="E1609" s="235">
        <v>1</v>
      </c>
    </row>
    <row r="1610" spans="2:5" x14ac:dyDescent="0.25">
      <c r="B1610" s="232">
        <v>44266</v>
      </c>
      <c r="C1610" s="229" t="s">
        <v>845</v>
      </c>
      <c r="D1610" s="233">
        <v>28444.33</v>
      </c>
      <c r="E1610" s="235">
        <v>1</v>
      </c>
    </row>
    <row r="1611" spans="2:5" x14ac:dyDescent="0.25">
      <c r="B1611" s="232">
        <v>44266</v>
      </c>
      <c r="C1611" s="229" t="s">
        <v>845</v>
      </c>
      <c r="D1611" s="233">
        <v>20203.89</v>
      </c>
      <c r="E1611" s="235">
        <v>1</v>
      </c>
    </row>
    <row r="1612" spans="2:5" x14ac:dyDescent="0.25">
      <c r="B1612" s="232">
        <v>44267</v>
      </c>
      <c r="C1612" s="229" t="s">
        <v>846</v>
      </c>
      <c r="D1612" s="233">
        <v>4163.22</v>
      </c>
      <c r="E1612" s="235">
        <v>1</v>
      </c>
    </row>
    <row r="1613" spans="2:5" x14ac:dyDescent="0.25">
      <c r="B1613" s="232">
        <v>44267</v>
      </c>
      <c r="C1613" s="229" t="s">
        <v>847</v>
      </c>
      <c r="D1613" s="233">
        <v>4162.08</v>
      </c>
      <c r="E1613" s="235">
        <v>1</v>
      </c>
    </row>
    <row r="1614" spans="2:5" x14ac:dyDescent="0.25">
      <c r="B1614" s="232">
        <v>44271</v>
      </c>
      <c r="C1614" s="229" t="s">
        <v>848</v>
      </c>
      <c r="D1614" s="233">
        <v>1056.73</v>
      </c>
      <c r="E1614" s="235">
        <v>1</v>
      </c>
    </row>
    <row r="1615" spans="2:5" x14ac:dyDescent="0.25">
      <c r="B1615" s="232">
        <v>44271</v>
      </c>
      <c r="C1615" s="229" t="s">
        <v>849</v>
      </c>
      <c r="D1615" s="233">
        <v>1261.27</v>
      </c>
      <c r="E1615" s="235">
        <v>1</v>
      </c>
    </row>
    <row r="1616" spans="2:5" x14ac:dyDescent="0.25">
      <c r="B1616" s="232">
        <v>44271</v>
      </c>
      <c r="C1616" s="229" t="s">
        <v>850</v>
      </c>
      <c r="D1616" s="233">
        <v>1312.09</v>
      </c>
      <c r="E1616" s="235">
        <v>1</v>
      </c>
    </row>
    <row r="1617" spans="2:5" x14ac:dyDescent="0.25">
      <c r="B1617" s="232">
        <v>44272</v>
      </c>
      <c r="C1617" s="229" t="s">
        <v>851</v>
      </c>
      <c r="D1617" s="233">
        <v>7609.44</v>
      </c>
      <c r="E1617" s="235">
        <v>1</v>
      </c>
    </row>
    <row r="1618" spans="2:5" x14ac:dyDescent="0.25">
      <c r="B1618" s="232">
        <v>44272</v>
      </c>
      <c r="C1618" s="229" t="s">
        <v>851</v>
      </c>
      <c r="D1618" s="233">
        <v>1995.61</v>
      </c>
      <c r="E1618" s="235">
        <v>1</v>
      </c>
    </row>
    <row r="1619" spans="2:5" x14ac:dyDescent="0.25">
      <c r="B1619" s="232">
        <v>44272</v>
      </c>
      <c r="C1619" s="229" t="s">
        <v>852</v>
      </c>
      <c r="D1619" s="233">
        <v>18388.900000000001</v>
      </c>
      <c r="E1619" s="235">
        <v>1</v>
      </c>
    </row>
    <row r="1620" spans="2:5" x14ac:dyDescent="0.25">
      <c r="B1620" s="232">
        <v>44272</v>
      </c>
      <c r="C1620" s="229" t="s">
        <v>852</v>
      </c>
      <c r="D1620" s="233">
        <v>10001.89</v>
      </c>
      <c r="E1620" s="235">
        <v>1</v>
      </c>
    </row>
    <row r="1621" spans="2:5" x14ac:dyDescent="0.25">
      <c r="B1621" s="232">
        <v>44273</v>
      </c>
      <c r="C1621" s="229" t="s">
        <v>853</v>
      </c>
      <c r="D1621" s="233">
        <v>3955.32</v>
      </c>
      <c r="E1621" s="235">
        <v>1</v>
      </c>
    </row>
    <row r="1622" spans="2:5" x14ac:dyDescent="0.25">
      <c r="B1622" s="232">
        <v>44273</v>
      </c>
      <c r="C1622" s="229" t="s">
        <v>853</v>
      </c>
      <c r="D1622" s="233">
        <v>1185.69</v>
      </c>
      <c r="E1622" s="235">
        <v>1</v>
      </c>
    </row>
    <row r="1623" spans="2:5" x14ac:dyDescent="0.25">
      <c r="B1623" s="232">
        <v>44273</v>
      </c>
      <c r="C1623" s="229" t="s">
        <v>853</v>
      </c>
      <c r="D1623" s="233">
        <v>4341.26</v>
      </c>
      <c r="E1623" s="235">
        <v>1</v>
      </c>
    </row>
    <row r="1624" spans="2:5" x14ac:dyDescent="0.25">
      <c r="B1624" s="232">
        <v>44273</v>
      </c>
      <c r="C1624" s="229" t="s">
        <v>853</v>
      </c>
      <c r="D1624" s="233">
        <v>1283.72</v>
      </c>
      <c r="E1624" s="235">
        <v>1</v>
      </c>
    </row>
    <row r="1625" spans="2:5" x14ac:dyDescent="0.25">
      <c r="B1625" s="232">
        <v>44273</v>
      </c>
      <c r="C1625" s="229" t="s">
        <v>853</v>
      </c>
      <c r="D1625" s="233">
        <v>4052.39</v>
      </c>
      <c r="E1625" s="235">
        <v>1</v>
      </c>
    </row>
    <row r="1626" spans="2:5" x14ac:dyDescent="0.25">
      <c r="B1626" s="232">
        <v>44273</v>
      </c>
      <c r="C1626" s="229" t="s">
        <v>853</v>
      </c>
      <c r="D1626" s="233">
        <v>1407.34</v>
      </c>
      <c r="E1626" s="235">
        <v>1</v>
      </c>
    </row>
    <row r="1627" spans="2:5" x14ac:dyDescent="0.25">
      <c r="B1627" s="232">
        <v>44273</v>
      </c>
      <c r="C1627" s="229" t="s">
        <v>853</v>
      </c>
      <c r="D1627" s="233">
        <v>3997.07</v>
      </c>
      <c r="E1627" s="235">
        <v>1</v>
      </c>
    </row>
    <row r="1628" spans="2:5" x14ac:dyDescent="0.25">
      <c r="B1628" s="232">
        <v>44273</v>
      </c>
      <c r="C1628" s="229" t="s">
        <v>853</v>
      </c>
      <c r="D1628" s="233">
        <v>40739.339999999997</v>
      </c>
      <c r="E1628" s="235">
        <v>1</v>
      </c>
    </row>
    <row r="1629" spans="2:5" x14ac:dyDescent="0.25">
      <c r="B1629" s="232">
        <v>44273</v>
      </c>
      <c r="C1629" s="229" t="s">
        <v>853</v>
      </c>
      <c r="D1629" s="233">
        <v>14686.76</v>
      </c>
      <c r="E1629" s="235">
        <v>1</v>
      </c>
    </row>
    <row r="1630" spans="2:5" x14ac:dyDescent="0.25">
      <c r="B1630" s="232">
        <v>44273</v>
      </c>
      <c r="C1630" s="229" t="s">
        <v>853</v>
      </c>
      <c r="D1630" s="233">
        <v>8327.42</v>
      </c>
      <c r="E1630" s="235">
        <v>1</v>
      </c>
    </row>
    <row r="1631" spans="2:5" x14ac:dyDescent="0.25">
      <c r="B1631" s="232">
        <v>44273</v>
      </c>
      <c r="C1631" s="229" t="s">
        <v>853</v>
      </c>
      <c r="D1631" s="233">
        <v>2322.2199999999998</v>
      </c>
      <c r="E1631" s="235">
        <v>1</v>
      </c>
    </row>
    <row r="1632" spans="2:5" x14ac:dyDescent="0.25">
      <c r="B1632" s="232">
        <v>44273</v>
      </c>
      <c r="C1632" s="229" t="s">
        <v>854</v>
      </c>
      <c r="D1632" s="233">
        <v>1429.12</v>
      </c>
      <c r="E1632" s="235">
        <v>1</v>
      </c>
    </row>
    <row r="1633" spans="2:5" x14ac:dyDescent="0.25">
      <c r="B1633" s="232">
        <v>44273</v>
      </c>
      <c r="C1633" s="229" t="s">
        <v>854</v>
      </c>
      <c r="D1633" s="233">
        <v>23915.42</v>
      </c>
      <c r="E1633" s="235">
        <v>1</v>
      </c>
    </row>
    <row r="1634" spans="2:5" x14ac:dyDescent="0.25">
      <c r="B1634" s="232">
        <v>44273</v>
      </c>
      <c r="C1634" s="229" t="s">
        <v>854</v>
      </c>
      <c r="D1634" s="233">
        <v>5497.52</v>
      </c>
      <c r="E1634" s="235">
        <v>1</v>
      </c>
    </row>
    <row r="1635" spans="2:5" x14ac:dyDescent="0.25">
      <c r="B1635" s="232">
        <v>44273</v>
      </c>
      <c r="C1635" s="229" t="s">
        <v>854</v>
      </c>
      <c r="D1635" s="233">
        <v>4240.96</v>
      </c>
      <c r="E1635" s="235">
        <v>1</v>
      </c>
    </row>
    <row r="1636" spans="2:5" x14ac:dyDescent="0.25">
      <c r="B1636" s="232">
        <v>44273</v>
      </c>
      <c r="C1636" s="229" t="s">
        <v>854</v>
      </c>
      <c r="D1636" s="233">
        <v>32965.440000000002</v>
      </c>
      <c r="E1636" s="235">
        <v>1</v>
      </c>
    </row>
    <row r="1637" spans="2:5" x14ac:dyDescent="0.25">
      <c r="B1637" s="232">
        <v>44273</v>
      </c>
      <c r="C1637" s="229" t="s">
        <v>854</v>
      </c>
      <c r="D1637" s="233">
        <v>17434.78</v>
      </c>
      <c r="E1637" s="235">
        <v>1</v>
      </c>
    </row>
    <row r="1638" spans="2:5" x14ac:dyDescent="0.25">
      <c r="B1638" s="232">
        <v>44273</v>
      </c>
      <c r="C1638" s="229" t="s">
        <v>855</v>
      </c>
      <c r="D1638" s="233">
        <v>19671.78</v>
      </c>
      <c r="E1638" s="235">
        <v>1</v>
      </c>
    </row>
    <row r="1639" spans="2:5" x14ac:dyDescent="0.25">
      <c r="B1639" s="232">
        <v>44273</v>
      </c>
      <c r="C1639" s="229" t="s">
        <v>855</v>
      </c>
      <c r="D1639" s="233">
        <v>5593.47</v>
      </c>
      <c r="E1639" s="235">
        <v>1</v>
      </c>
    </row>
    <row r="1640" spans="2:5" x14ac:dyDescent="0.25">
      <c r="B1640" s="232">
        <v>44273</v>
      </c>
      <c r="C1640" s="229" t="s">
        <v>855</v>
      </c>
      <c r="D1640" s="233">
        <v>449.33</v>
      </c>
      <c r="E1640" s="235">
        <v>1</v>
      </c>
    </row>
    <row r="1641" spans="2:5" x14ac:dyDescent="0.25">
      <c r="B1641" s="232">
        <v>44273</v>
      </c>
      <c r="C1641" s="229" t="s">
        <v>855</v>
      </c>
      <c r="D1641" s="233">
        <v>6331.11</v>
      </c>
      <c r="E1641" s="235">
        <v>1</v>
      </c>
    </row>
    <row r="1642" spans="2:5" x14ac:dyDescent="0.25">
      <c r="B1642" s="232">
        <v>44273</v>
      </c>
      <c r="C1642" s="229" t="s">
        <v>855</v>
      </c>
      <c r="D1642" s="233">
        <v>2293.11</v>
      </c>
      <c r="E1642" s="235">
        <v>1</v>
      </c>
    </row>
    <row r="1643" spans="2:5" x14ac:dyDescent="0.25">
      <c r="B1643" s="232">
        <v>44273</v>
      </c>
      <c r="C1643" s="229" t="s">
        <v>855</v>
      </c>
      <c r="D1643" s="233">
        <v>20778.25</v>
      </c>
      <c r="E1643" s="235">
        <v>1</v>
      </c>
    </row>
    <row r="1644" spans="2:5" x14ac:dyDescent="0.25">
      <c r="B1644" s="232">
        <v>44273</v>
      </c>
      <c r="C1644" s="229" t="s">
        <v>855</v>
      </c>
      <c r="D1644" s="233">
        <v>5689.04</v>
      </c>
      <c r="E1644" s="235">
        <v>1</v>
      </c>
    </row>
    <row r="1645" spans="2:5" x14ac:dyDescent="0.25">
      <c r="B1645" s="232">
        <v>44273</v>
      </c>
      <c r="C1645" s="229" t="s">
        <v>855</v>
      </c>
      <c r="D1645" s="233">
        <v>251.42</v>
      </c>
      <c r="E1645" s="235">
        <v>1</v>
      </c>
    </row>
    <row r="1646" spans="2:5" x14ac:dyDescent="0.25">
      <c r="B1646" s="232">
        <v>44273</v>
      </c>
      <c r="C1646" s="229" t="s">
        <v>855</v>
      </c>
      <c r="D1646" s="233">
        <v>6012.42</v>
      </c>
      <c r="E1646" s="235">
        <v>1</v>
      </c>
    </row>
    <row r="1647" spans="2:5" x14ac:dyDescent="0.25">
      <c r="B1647" s="232">
        <v>44273</v>
      </c>
      <c r="C1647" s="229" t="s">
        <v>855</v>
      </c>
      <c r="D1647" s="233">
        <v>2729.85</v>
      </c>
      <c r="E1647" s="235">
        <v>1</v>
      </c>
    </row>
    <row r="1648" spans="2:5" x14ac:dyDescent="0.25">
      <c r="B1648" s="232">
        <v>44273</v>
      </c>
      <c r="C1648" s="229" t="s">
        <v>855</v>
      </c>
      <c r="D1648" s="233">
        <v>363.9</v>
      </c>
      <c r="E1648" s="235">
        <v>1</v>
      </c>
    </row>
    <row r="1649" spans="2:5" x14ac:dyDescent="0.25">
      <c r="B1649" s="232">
        <v>44273</v>
      </c>
      <c r="C1649" s="229" t="s">
        <v>855</v>
      </c>
      <c r="D1649" s="233">
        <v>6269.26</v>
      </c>
      <c r="E1649" s="235">
        <v>1</v>
      </c>
    </row>
    <row r="1650" spans="2:5" x14ac:dyDescent="0.25">
      <c r="B1650" s="232">
        <v>44273</v>
      </c>
      <c r="C1650" s="229" t="s">
        <v>855</v>
      </c>
      <c r="D1650" s="233">
        <v>2175.0500000000002</v>
      </c>
      <c r="E1650" s="235">
        <v>1</v>
      </c>
    </row>
    <row r="1651" spans="2:5" x14ac:dyDescent="0.25">
      <c r="B1651" s="232">
        <v>44273</v>
      </c>
      <c r="C1651" s="229" t="s">
        <v>855</v>
      </c>
      <c r="D1651" s="233">
        <v>6907.91</v>
      </c>
      <c r="E1651" s="235">
        <v>1</v>
      </c>
    </row>
    <row r="1652" spans="2:5" x14ac:dyDescent="0.25">
      <c r="B1652" s="232">
        <v>44273</v>
      </c>
      <c r="C1652" s="229" t="s">
        <v>855</v>
      </c>
      <c r="D1652" s="233">
        <v>1949.5</v>
      </c>
      <c r="E1652" s="235">
        <v>1</v>
      </c>
    </row>
    <row r="1653" spans="2:5" x14ac:dyDescent="0.25">
      <c r="B1653" s="232">
        <v>44273</v>
      </c>
      <c r="C1653" s="229" t="s">
        <v>856</v>
      </c>
      <c r="D1653" s="233">
        <v>9439.89</v>
      </c>
      <c r="E1653" s="235">
        <v>1</v>
      </c>
    </row>
    <row r="1654" spans="2:5" x14ac:dyDescent="0.25">
      <c r="B1654" s="232">
        <v>44273</v>
      </c>
      <c r="C1654" s="229" t="s">
        <v>856</v>
      </c>
      <c r="D1654" s="233">
        <v>2924.15</v>
      </c>
      <c r="E1654" s="235">
        <v>1</v>
      </c>
    </row>
    <row r="1655" spans="2:5" x14ac:dyDescent="0.25">
      <c r="B1655" s="232">
        <v>44273</v>
      </c>
      <c r="C1655" s="229" t="s">
        <v>856</v>
      </c>
      <c r="D1655" s="233">
        <v>725.47</v>
      </c>
      <c r="E1655" s="235">
        <v>1</v>
      </c>
    </row>
    <row r="1656" spans="2:5" x14ac:dyDescent="0.25">
      <c r="B1656" s="232">
        <v>44273</v>
      </c>
      <c r="C1656" s="229" t="s">
        <v>856</v>
      </c>
      <c r="D1656" s="233">
        <v>4578.8599999999997</v>
      </c>
      <c r="E1656" s="235">
        <v>1</v>
      </c>
    </row>
    <row r="1657" spans="2:5" x14ac:dyDescent="0.25">
      <c r="B1657" s="232">
        <v>44273</v>
      </c>
      <c r="C1657" s="229" t="s">
        <v>856</v>
      </c>
      <c r="D1657" s="233">
        <v>2409.61</v>
      </c>
      <c r="E1657" s="235">
        <v>1</v>
      </c>
    </row>
    <row r="1658" spans="2:5" x14ac:dyDescent="0.25">
      <c r="B1658" s="232">
        <v>44273</v>
      </c>
      <c r="C1658" s="229" t="s">
        <v>856</v>
      </c>
      <c r="D1658" s="233">
        <v>403.59</v>
      </c>
      <c r="E1658" s="235">
        <v>1</v>
      </c>
    </row>
    <row r="1659" spans="2:5" x14ac:dyDescent="0.25">
      <c r="B1659" s="232">
        <v>44273</v>
      </c>
      <c r="C1659" s="229" t="s">
        <v>856</v>
      </c>
      <c r="D1659" s="233">
        <v>6275.1</v>
      </c>
      <c r="E1659" s="235">
        <v>1</v>
      </c>
    </row>
    <row r="1660" spans="2:5" x14ac:dyDescent="0.25">
      <c r="B1660" s="232">
        <v>44273</v>
      </c>
      <c r="C1660" s="229" t="s">
        <v>856</v>
      </c>
      <c r="D1660" s="233">
        <v>2528.1</v>
      </c>
      <c r="E1660" s="235">
        <v>1</v>
      </c>
    </row>
    <row r="1661" spans="2:5" x14ac:dyDescent="0.25">
      <c r="B1661" s="232">
        <v>44273</v>
      </c>
      <c r="C1661" s="229" t="s">
        <v>856</v>
      </c>
      <c r="D1661" s="233">
        <v>10847.89</v>
      </c>
      <c r="E1661" s="235">
        <v>1</v>
      </c>
    </row>
    <row r="1662" spans="2:5" x14ac:dyDescent="0.25">
      <c r="B1662" s="232">
        <v>44273</v>
      </c>
      <c r="C1662" s="229" t="s">
        <v>856</v>
      </c>
      <c r="D1662" s="233">
        <v>3106.62</v>
      </c>
      <c r="E1662" s="235">
        <v>1</v>
      </c>
    </row>
    <row r="1663" spans="2:5" x14ac:dyDescent="0.25">
      <c r="B1663" s="232">
        <v>44273</v>
      </c>
      <c r="C1663" s="229" t="s">
        <v>856</v>
      </c>
      <c r="D1663" s="233">
        <v>27828.18</v>
      </c>
      <c r="E1663" s="235">
        <v>1</v>
      </c>
    </row>
    <row r="1664" spans="2:5" x14ac:dyDescent="0.25">
      <c r="B1664" s="232">
        <v>44273</v>
      </c>
      <c r="C1664" s="229" t="s">
        <v>856</v>
      </c>
      <c r="D1664" s="233">
        <v>8734.11</v>
      </c>
      <c r="E1664" s="235">
        <v>1</v>
      </c>
    </row>
    <row r="1665" spans="2:5" x14ac:dyDescent="0.25">
      <c r="B1665" s="232">
        <v>44273</v>
      </c>
      <c r="C1665" s="229" t="s">
        <v>857</v>
      </c>
      <c r="D1665" s="233">
        <v>36997.25</v>
      </c>
      <c r="E1665" s="235">
        <v>1</v>
      </c>
    </row>
    <row r="1666" spans="2:5" x14ac:dyDescent="0.25">
      <c r="B1666" s="232">
        <v>44273</v>
      </c>
      <c r="C1666" s="229" t="s">
        <v>857</v>
      </c>
      <c r="D1666" s="233">
        <v>5222.66</v>
      </c>
      <c r="E1666" s="235">
        <v>1</v>
      </c>
    </row>
    <row r="1667" spans="2:5" x14ac:dyDescent="0.25">
      <c r="B1667" s="232">
        <v>44273</v>
      </c>
      <c r="C1667" s="229" t="s">
        <v>857</v>
      </c>
      <c r="D1667" s="233">
        <v>7261.08</v>
      </c>
      <c r="E1667" s="235">
        <v>1</v>
      </c>
    </row>
    <row r="1668" spans="2:5" x14ac:dyDescent="0.25">
      <c r="B1668" s="232">
        <v>44273</v>
      </c>
      <c r="C1668" s="229" t="s">
        <v>857</v>
      </c>
      <c r="D1668" s="233">
        <v>686.63</v>
      </c>
      <c r="E1668" s="235">
        <v>1</v>
      </c>
    </row>
    <row r="1669" spans="2:5" x14ac:dyDescent="0.25">
      <c r="B1669" s="232">
        <v>44273</v>
      </c>
      <c r="C1669" s="229" t="s">
        <v>857</v>
      </c>
      <c r="D1669" s="233">
        <v>27360.41</v>
      </c>
      <c r="E1669" s="235">
        <v>1</v>
      </c>
    </row>
    <row r="1670" spans="2:5" x14ac:dyDescent="0.25">
      <c r="B1670" s="232">
        <v>44273</v>
      </c>
      <c r="C1670" s="229" t="s">
        <v>857</v>
      </c>
      <c r="D1670" s="233">
        <v>2848.79</v>
      </c>
      <c r="E1670" s="235">
        <v>1</v>
      </c>
    </row>
    <row r="1671" spans="2:5" x14ac:dyDescent="0.25">
      <c r="B1671" s="232">
        <v>44273</v>
      </c>
      <c r="C1671" s="229" t="s">
        <v>858</v>
      </c>
      <c r="D1671" s="233">
        <v>909.92</v>
      </c>
      <c r="E1671" s="235">
        <v>1</v>
      </c>
    </row>
    <row r="1672" spans="2:5" x14ac:dyDescent="0.25">
      <c r="B1672" s="232">
        <v>44273</v>
      </c>
      <c r="C1672" s="229" t="s">
        <v>858</v>
      </c>
      <c r="D1672" s="233">
        <v>204.5</v>
      </c>
      <c r="E1672" s="235">
        <v>1</v>
      </c>
    </row>
    <row r="1673" spans="2:5" x14ac:dyDescent="0.25">
      <c r="B1673" s="232">
        <v>44273</v>
      </c>
      <c r="C1673" s="229" t="s">
        <v>858</v>
      </c>
      <c r="D1673" s="233">
        <v>7946.68</v>
      </c>
      <c r="E1673" s="235">
        <v>1</v>
      </c>
    </row>
    <row r="1674" spans="2:5" x14ac:dyDescent="0.25">
      <c r="B1674" s="232">
        <v>44273</v>
      </c>
      <c r="C1674" s="229" t="s">
        <v>858</v>
      </c>
      <c r="D1674" s="233">
        <v>4020.44</v>
      </c>
      <c r="E1674" s="235">
        <v>1</v>
      </c>
    </row>
    <row r="1675" spans="2:5" x14ac:dyDescent="0.25">
      <c r="B1675" s="232">
        <v>44273</v>
      </c>
      <c r="C1675" s="229" t="s">
        <v>858</v>
      </c>
      <c r="D1675" s="233">
        <v>840.5</v>
      </c>
      <c r="E1675" s="235">
        <v>1</v>
      </c>
    </row>
    <row r="1676" spans="2:5" x14ac:dyDescent="0.25">
      <c r="B1676" s="232">
        <v>44273</v>
      </c>
      <c r="C1676" s="229" t="s">
        <v>858</v>
      </c>
      <c r="D1676" s="233">
        <v>6493.86</v>
      </c>
      <c r="E1676" s="235">
        <v>1</v>
      </c>
    </row>
    <row r="1677" spans="2:5" x14ac:dyDescent="0.25">
      <c r="B1677" s="232">
        <v>44273</v>
      </c>
      <c r="C1677" s="229" t="s">
        <v>858</v>
      </c>
      <c r="D1677" s="233">
        <v>1632.12</v>
      </c>
      <c r="E1677" s="235">
        <v>1</v>
      </c>
    </row>
    <row r="1678" spans="2:5" x14ac:dyDescent="0.25">
      <c r="B1678" s="232">
        <v>44273</v>
      </c>
      <c r="C1678" s="229" t="s">
        <v>858</v>
      </c>
      <c r="D1678" s="233">
        <v>9291.2900000000009</v>
      </c>
      <c r="E1678" s="235">
        <v>1</v>
      </c>
    </row>
    <row r="1679" spans="2:5" x14ac:dyDescent="0.25">
      <c r="B1679" s="232">
        <v>44273</v>
      </c>
      <c r="C1679" s="229" t="s">
        <v>858</v>
      </c>
      <c r="D1679" s="233">
        <v>1632.12</v>
      </c>
      <c r="E1679" s="235">
        <v>1</v>
      </c>
    </row>
    <row r="1680" spans="2:5" x14ac:dyDescent="0.25">
      <c r="B1680" s="232">
        <v>44273</v>
      </c>
      <c r="C1680" s="229" t="s">
        <v>858</v>
      </c>
      <c r="D1680" s="233">
        <v>191.75</v>
      </c>
      <c r="E1680" s="235">
        <v>1</v>
      </c>
    </row>
    <row r="1681" spans="2:5" x14ac:dyDescent="0.25">
      <c r="B1681" s="232">
        <v>44273</v>
      </c>
      <c r="C1681" s="229" t="s">
        <v>858</v>
      </c>
      <c r="D1681" s="233">
        <v>12698.46</v>
      </c>
      <c r="E1681" s="235">
        <v>1</v>
      </c>
    </row>
    <row r="1682" spans="2:5" x14ac:dyDescent="0.25">
      <c r="B1682" s="232">
        <v>44273</v>
      </c>
      <c r="C1682" s="229" t="s">
        <v>858</v>
      </c>
      <c r="D1682" s="233">
        <v>3602.65</v>
      </c>
      <c r="E1682" s="235">
        <v>1</v>
      </c>
    </row>
    <row r="1683" spans="2:5" x14ac:dyDescent="0.25">
      <c r="B1683" s="232">
        <v>44273</v>
      </c>
      <c r="C1683" s="229" t="s">
        <v>858</v>
      </c>
      <c r="D1683" s="233">
        <v>873.05</v>
      </c>
      <c r="E1683" s="235">
        <v>1</v>
      </c>
    </row>
    <row r="1684" spans="2:5" x14ac:dyDescent="0.25">
      <c r="B1684" s="232">
        <v>44273</v>
      </c>
      <c r="C1684" s="229" t="s">
        <v>858</v>
      </c>
      <c r="D1684" s="233">
        <v>6375.37</v>
      </c>
      <c r="E1684" s="235">
        <v>1</v>
      </c>
    </row>
    <row r="1685" spans="2:5" x14ac:dyDescent="0.25">
      <c r="B1685" s="232">
        <v>44273</v>
      </c>
      <c r="C1685" s="229" t="s">
        <v>858</v>
      </c>
      <c r="D1685" s="233">
        <v>2298.7399999999998</v>
      </c>
      <c r="E1685" s="235">
        <v>1</v>
      </c>
    </row>
    <row r="1686" spans="2:5" x14ac:dyDescent="0.25">
      <c r="B1686" s="232">
        <v>44273</v>
      </c>
      <c r="C1686" s="229" t="s">
        <v>858</v>
      </c>
      <c r="D1686" s="233">
        <v>266.01</v>
      </c>
      <c r="E1686" s="235">
        <v>1</v>
      </c>
    </row>
    <row r="1687" spans="2:5" x14ac:dyDescent="0.25">
      <c r="B1687" s="232">
        <v>44273</v>
      </c>
      <c r="C1687" s="229" t="s">
        <v>858</v>
      </c>
      <c r="D1687" s="233">
        <v>6757.77</v>
      </c>
      <c r="E1687" s="235">
        <v>1</v>
      </c>
    </row>
    <row r="1688" spans="2:5" x14ac:dyDescent="0.25">
      <c r="B1688" s="232">
        <v>44273</v>
      </c>
      <c r="C1688" s="229" t="s">
        <v>858</v>
      </c>
      <c r="D1688" s="233">
        <v>2671.86</v>
      </c>
      <c r="E1688" s="235">
        <v>1</v>
      </c>
    </row>
    <row r="1689" spans="2:5" x14ac:dyDescent="0.25">
      <c r="B1689" s="232">
        <v>44273</v>
      </c>
      <c r="C1689" s="229" t="s">
        <v>858</v>
      </c>
      <c r="D1689" s="233">
        <v>156.88</v>
      </c>
      <c r="E1689" s="235">
        <v>1</v>
      </c>
    </row>
    <row r="1690" spans="2:5" x14ac:dyDescent="0.25">
      <c r="B1690" s="232">
        <v>44273</v>
      </c>
      <c r="C1690" s="229" t="s">
        <v>858</v>
      </c>
      <c r="D1690" s="233">
        <v>3096.79</v>
      </c>
      <c r="E1690" s="235">
        <v>1</v>
      </c>
    </row>
    <row r="1691" spans="2:5" x14ac:dyDescent="0.25">
      <c r="B1691" s="232">
        <v>44273</v>
      </c>
      <c r="C1691" s="229" t="s">
        <v>858</v>
      </c>
      <c r="D1691" s="233">
        <v>1126.05</v>
      </c>
      <c r="E1691" s="235">
        <v>1</v>
      </c>
    </row>
    <row r="1692" spans="2:5" x14ac:dyDescent="0.25">
      <c r="B1692" s="232">
        <v>44273</v>
      </c>
      <c r="C1692" s="229" t="s">
        <v>858</v>
      </c>
      <c r="D1692" s="233">
        <v>245.55</v>
      </c>
      <c r="E1692" s="235">
        <v>1</v>
      </c>
    </row>
    <row r="1693" spans="2:5" x14ac:dyDescent="0.25">
      <c r="B1693" s="232">
        <v>44273</v>
      </c>
      <c r="C1693" s="229" t="s">
        <v>858</v>
      </c>
      <c r="D1693" s="233">
        <v>3266.04</v>
      </c>
      <c r="E1693" s="235">
        <v>1</v>
      </c>
    </row>
    <row r="1694" spans="2:5" x14ac:dyDescent="0.25">
      <c r="B1694" s="232">
        <v>44273</v>
      </c>
      <c r="C1694" s="229" t="s">
        <v>858</v>
      </c>
      <c r="D1694" s="233">
        <v>1325.94</v>
      </c>
      <c r="E1694" s="235">
        <v>1</v>
      </c>
    </row>
    <row r="1695" spans="2:5" x14ac:dyDescent="0.25">
      <c r="B1695" s="232">
        <v>44273</v>
      </c>
      <c r="C1695" s="229" t="s">
        <v>859</v>
      </c>
      <c r="D1695" s="233">
        <v>1073.02</v>
      </c>
      <c r="E1695" s="235">
        <v>1</v>
      </c>
    </row>
    <row r="1696" spans="2:5" x14ac:dyDescent="0.25">
      <c r="B1696" s="232">
        <v>44273</v>
      </c>
      <c r="C1696" s="229" t="s">
        <v>859</v>
      </c>
      <c r="D1696" s="233">
        <v>16427.78</v>
      </c>
      <c r="E1696" s="235">
        <v>1</v>
      </c>
    </row>
    <row r="1697" spans="2:5" x14ac:dyDescent="0.25">
      <c r="B1697" s="232">
        <v>44273</v>
      </c>
      <c r="C1697" s="229" t="s">
        <v>859</v>
      </c>
      <c r="D1697" s="233">
        <v>5697.65</v>
      </c>
      <c r="E1697" s="235">
        <v>1</v>
      </c>
    </row>
    <row r="1698" spans="2:5" x14ac:dyDescent="0.25">
      <c r="B1698" s="232">
        <v>44273</v>
      </c>
      <c r="C1698" s="229" t="s">
        <v>859</v>
      </c>
      <c r="D1698" s="233">
        <v>476.15</v>
      </c>
      <c r="E1698" s="235">
        <v>1</v>
      </c>
    </row>
    <row r="1699" spans="2:5" x14ac:dyDescent="0.25">
      <c r="B1699" s="232">
        <v>44273</v>
      </c>
      <c r="C1699" s="229" t="s">
        <v>859</v>
      </c>
      <c r="D1699" s="233">
        <v>8287.7800000000007</v>
      </c>
      <c r="E1699" s="235">
        <v>1</v>
      </c>
    </row>
    <row r="1700" spans="2:5" x14ac:dyDescent="0.25">
      <c r="B1700" s="232">
        <v>44273</v>
      </c>
      <c r="C1700" s="229" t="s">
        <v>859</v>
      </c>
      <c r="D1700" s="233">
        <v>2446.41</v>
      </c>
      <c r="E1700" s="235">
        <v>1</v>
      </c>
    </row>
    <row r="1701" spans="2:5" x14ac:dyDescent="0.25">
      <c r="B1701" s="232">
        <v>44273</v>
      </c>
      <c r="C1701" s="229" t="s">
        <v>859</v>
      </c>
      <c r="D1701" s="233">
        <v>24008</v>
      </c>
      <c r="E1701" s="235">
        <v>1</v>
      </c>
    </row>
    <row r="1702" spans="2:5" x14ac:dyDescent="0.25">
      <c r="B1702" s="232">
        <v>44273</v>
      </c>
      <c r="C1702" s="229" t="s">
        <v>859</v>
      </c>
      <c r="D1702" s="233">
        <v>1597.26</v>
      </c>
      <c r="E1702" s="235">
        <v>1</v>
      </c>
    </row>
    <row r="1703" spans="2:5" x14ac:dyDescent="0.25">
      <c r="B1703" s="232">
        <v>44273</v>
      </c>
      <c r="C1703" s="229" t="s">
        <v>859</v>
      </c>
      <c r="D1703" s="233">
        <v>18193.13</v>
      </c>
      <c r="E1703" s="235">
        <v>1</v>
      </c>
    </row>
    <row r="1704" spans="2:5" x14ac:dyDescent="0.25">
      <c r="B1704" s="232">
        <v>44273</v>
      </c>
      <c r="C1704" s="229" t="s">
        <v>859</v>
      </c>
      <c r="D1704" s="233">
        <v>1884.59</v>
      </c>
      <c r="E1704" s="235">
        <v>1</v>
      </c>
    </row>
    <row r="1705" spans="2:5" x14ac:dyDescent="0.25">
      <c r="B1705" s="232">
        <v>44275</v>
      </c>
      <c r="C1705" s="229" t="s">
        <v>860</v>
      </c>
      <c r="D1705" s="233">
        <v>2031.84</v>
      </c>
      <c r="E1705" s="235">
        <v>1</v>
      </c>
    </row>
    <row r="1706" spans="2:5" x14ac:dyDescent="0.25">
      <c r="B1706" s="232">
        <v>44275</v>
      </c>
      <c r="C1706" s="229" t="s">
        <v>860</v>
      </c>
      <c r="D1706" s="233">
        <v>476.32</v>
      </c>
      <c r="E1706" s="235">
        <v>1</v>
      </c>
    </row>
    <row r="1707" spans="2:5" x14ac:dyDescent="0.25">
      <c r="B1707" s="232">
        <v>44275</v>
      </c>
      <c r="C1707" s="229" t="s">
        <v>860</v>
      </c>
      <c r="D1707" s="233">
        <v>5263.94</v>
      </c>
      <c r="E1707" s="235">
        <v>1</v>
      </c>
    </row>
    <row r="1708" spans="2:5" x14ac:dyDescent="0.25">
      <c r="B1708" s="232">
        <v>44276</v>
      </c>
      <c r="C1708" s="229" t="s">
        <v>861</v>
      </c>
      <c r="D1708" s="233">
        <v>1211.93</v>
      </c>
      <c r="E1708" s="235">
        <v>1</v>
      </c>
    </row>
    <row r="1709" spans="2:5" x14ac:dyDescent="0.25">
      <c r="B1709" s="232">
        <v>44276</v>
      </c>
      <c r="C1709" s="229" t="s">
        <v>862</v>
      </c>
      <c r="D1709" s="233">
        <v>982.09</v>
      </c>
      <c r="E1709" s="235">
        <v>1</v>
      </c>
    </row>
    <row r="1710" spans="2:5" x14ac:dyDescent="0.25">
      <c r="B1710" s="232">
        <v>44276</v>
      </c>
      <c r="C1710" s="229" t="s">
        <v>863</v>
      </c>
      <c r="D1710" s="233">
        <v>357.28</v>
      </c>
      <c r="E1710" s="235">
        <v>1</v>
      </c>
    </row>
    <row r="1711" spans="2:5" x14ac:dyDescent="0.25">
      <c r="B1711" s="232">
        <v>44276</v>
      </c>
      <c r="C1711" s="229" t="s">
        <v>863</v>
      </c>
      <c r="D1711" s="233">
        <v>6368.49</v>
      </c>
      <c r="E1711" s="235">
        <v>1</v>
      </c>
    </row>
    <row r="1712" spans="2:5" x14ac:dyDescent="0.25">
      <c r="B1712" s="232">
        <v>44276</v>
      </c>
      <c r="C1712" s="229" t="s">
        <v>863</v>
      </c>
      <c r="D1712" s="233">
        <v>2112.0100000000002</v>
      </c>
      <c r="E1712" s="235">
        <v>1</v>
      </c>
    </row>
    <row r="1713" spans="2:5" x14ac:dyDescent="0.25">
      <c r="B1713" s="232">
        <v>44276</v>
      </c>
      <c r="C1713" s="229" t="s">
        <v>864</v>
      </c>
      <c r="D1713" s="233">
        <v>6344.39</v>
      </c>
      <c r="E1713" s="235">
        <v>1</v>
      </c>
    </row>
    <row r="1714" spans="2:5" x14ac:dyDescent="0.25">
      <c r="B1714" s="232">
        <v>44276</v>
      </c>
      <c r="C1714" s="229" t="s">
        <v>864</v>
      </c>
      <c r="D1714" s="233">
        <v>13001.43</v>
      </c>
      <c r="E1714" s="235">
        <v>1</v>
      </c>
    </row>
    <row r="1715" spans="2:5" x14ac:dyDescent="0.25">
      <c r="B1715" s="232">
        <v>44278</v>
      </c>
      <c r="C1715" s="229" t="s">
        <v>865</v>
      </c>
      <c r="D1715" s="233">
        <v>13656.18</v>
      </c>
      <c r="E1715" s="235">
        <v>1</v>
      </c>
    </row>
    <row r="1716" spans="2:5" x14ac:dyDescent="0.25">
      <c r="B1716" s="232">
        <v>44278</v>
      </c>
      <c r="C1716" s="229" t="s">
        <v>866</v>
      </c>
      <c r="D1716" s="233">
        <v>2757.83</v>
      </c>
      <c r="E1716" s="235">
        <v>1</v>
      </c>
    </row>
    <row r="1717" spans="2:5" x14ac:dyDescent="0.25">
      <c r="B1717" s="232">
        <v>44278</v>
      </c>
      <c r="C1717" s="229" t="s">
        <v>867</v>
      </c>
      <c r="D1717" s="233">
        <v>6344.2</v>
      </c>
      <c r="E1717" s="235">
        <v>1</v>
      </c>
    </row>
    <row r="1718" spans="2:5" x14ac:dyDescent="0.25">
      <c r="B1718" s="232">
        <v>44278</v>
      </c>
      <c r="C1718" s="229" t="s">
        <v>868</v>
      </c>
      <c r="D1718" s="233">
        <v>5327.17</v>
      </c>
      <c r="E1718" s="235">
        <v>1</v>
      </c>
    </row>
    <row r="1719" spans="2:5" x14ac:dyDescent="0.25">
      <c r="B1719" s="232">
        <v>44278</v>
      </c>
      <c r="C1719" s="229" t="s">
        <v>869</v>
      </c>
      <c r="D1719" s="233">
        <v>2811.18</v>
      </c>
      <c r="E1719" s="235">
        <v>1</v>
      </c>
    </row>
    <row r="1720" spans="2:5" x14ac:dyDescent="0.25">
      <c r="B1720" s="232">
        <v>44278</v>
      </c>
      <c r="C1720" s="229" t="s">
        <v>869</v>
      </c>
      <c r="D1720" s="233">
        <v>761.3</v>
      </c>
      <c r="E1720" s="235">
        <v>1</v>
      </c>
    </row>
    <row r="1721" spans="2:5" x14ac:dyDescent="0.25">
      <c r="B1721" s="232">
        <v>44278</v>
      </c>
      <c r="C1721" s="229" t="s">
        <v>869</v>
      </c>
      <c r="D1721" s="233">
        <v>6843.52</v>
      </c>
      <c r="E1721" s="235">
        <v>1</v>
      </c>
    </row>
    <row r="1722" spans="2:5" x14ac:dyDescent="0.25">
      <c r="B1722" s="232">
        <v>44279</v>
      </c>
      <c r="C1722" s="229" t="s">
        <v>870</v>
      </c>
      <c r="D1722" s="233">
        <v>21100.66</v>
      </c>
      <c r="E1722" s="235">
        <v>1</v>
      </c>
    </row>
    <row r="1723" spans="2:5" x14ac:dyDescent="0.25">
      <c r="B1723" s="232">
        <v>44279</v>
      </c>
      <c r="C1723" s="229" t="s">
        <v>871</v>
      </c>
      <c r="D1723" s="233">
        <v>8452.76</v>
      </c>
      <c r="E1723" s="235">
        <v>1</v>
      </c>
    </row>
    <row r="1724" spans="2:5" x14ac:dyDescent="0.25">
      <c r="B1724" s="232">
        <v>44279</v>
      </c>
      <c r="C1724" s="229" t="s">
        <v>872</v>
      </c>
      <c r="D1724" s="233">
        <v>2583.9499999999998</v>
      </c>
      <c r="E1724" s="235">
        <v>1</v>
      </c>
    </row>
    <row r="1725" spans="2:5" x14ac:dyDescent="0.25">
      <c r="B1725" s="232">
        <v>44279</v>
      </c>
      <c r="C1725" s="229" t="s">
        <v>872</v>
      </c>
      <c r="D1725" s="233">
        <v>3028.83</v>
      </c>
      <c r="E1725" s="235">
        <v>1</v>
      </c>
    </row>
    <row r="1726" spans="2:5" x14ac:dyDescent="0.25">
      <c r="B1726" s="232">
        <v>44280</v>
      </c>
      <c r="C1726" s="229" t="s">
        <v>873</v>
      </c>
      <c r="D1726" s="233">
        <v>2043.64</v>
      </c>
      <c r="E1726" s="235">
        <v>1</v>
      </c>
    </row>
    <row r="1727" spans="2:5" x14ac:dyDescent="0.25">
      <c r="B1727" s="232">
        <v>44280</v>
      </c>
      <c r="C1727" s="229" t="s">
        <v>874</v>
      </c>
      <c r="D1727" s="233">
        <v>12409.52</v>
      </c>
      <c r="E1727" s="235">
        <v>1</v>
      </c>
    </row>
    <row r="1728" spans="2:5" x14ac:dyDescent="0.25">
      <c r="B1728" s="232">
        <v>44280</v>
      </c>
      <c r="C1728" s="229" t="s">
        <v>874</v>
      </c>
      <c r="D1728" s="233">
        <v>12132.72</v>
      </c>
      <c r="E1728" s="235">
        <v>1</v>
      </c>
    </row>
    <row r="1729" spans="2:5" x14ac:dyDescent="0.25">
      <c r="B1729" s="232">
        <v>44280</v>
      </c>
      <c r="C1729" s="229" t="s">
        <v>874</v>
      </c>
      <c r="D1729" s="233">
        <v>46022.65</v>
      </c>
      <c r="E1729" s="235">
        <v>1</v>
      </c>
    </row>
    <row r="1730" spans="2:5" x14ac:dyDescent="0.25">
      <c r="B1730" s="232">
        <v>44280</v>
      </c>
      <c r="C1730" s="229" t="s">
        <v>875</v>
      </c>
      <c r="D1730" s="233">
        <v>10302.44</v>
      </c>
      <c r="E1730" s="235">
        <v>1</v>
      </c>
    </row>
    <row r="1731" spans="2:5" x14ac:dyDescent="0.25">
      <c r="B1731" s="232">
        <v>44280</v>
      </c>
      <c r="C1731" s="229" t="s">
        <v>876</v>
      </c>
      <c r="D1731" s="233">
        <v>11352.57</v>
      </c>
      <c r="E1731" s="235">
        <v>1</v>
      </c>
    </row>
    <row r="1732" spans="2:5" x14ac:dyDescent="0.25">
      <c r="B1732" s="232">
        <v>44281</v>
      </c>
      <c r="C1732" s="229" t="s">
        <v>877</v>
      </c>
      <c r="D1732" s="233">
        <v>1607.51</v>
      </c>
      <c r="E1732" s="235">
        <v>1</v>
      </c>
    </row>
    <row r="1733" spans="2:5" x14ac:dyDescent="0.25">
      <c r="B1733" s="232">
        <v>44281</v>
      </c>
      <c r="C1733" s="229" t="s">
        <v>878</v>
      </c>
      <c r="D1733" s="233">
        <v>2594.4</v>
      </c>
      <c r="E1733" s="235">
        <v>1</v>
      </c>
    </row>
    <row r="1734" spans="2:5" x14ac:dyDescent="0.25">
      <c r="B1734" s="232">
        <v>44284</v>
      </c>
      <c r="C1734" s="229" t="s">
        <v>879</v>
      </c>
      <c r="D1734" s="233">
        <v>8892.77</v>
      </c>
      <c r="E1734" s="235">
        <v>1</v>
      </c>
    </row>
    <row r="1735" spans="2:5" x14ac:dyDescent="0.25">
      <c r="B1735" s="232">
        <v>44284</v>
      </c>
      <c r="C1735" s="229" t="s">
        <v>879</v>
      </c>
      <c r="D1735" s="233">
        <v>1929.7</v>
      </c>
      <c r="E1735" s="235">
        <v>1</v>
      </c>
    </row>
    <row r="1736" spans="2:5" x14ac:dyDescent="0.25">
      <c r="B1736" s="232">
        <v>44284</v>
      </c>
      <c r="C1736" s="229" t="s">
        <v>879</v>
      </c>
      <c r="D1736" s="233">
        <v>13560.83</v>
      </c>
      <c r="E1736" s="235">
        <v>1</v>
      </c>
    </row>
    <row r="1737" spans="2:5" x14ac:dyDescent="0.25">
      <c r="B1737" s="232">
        <v>44284</v>
      </c>
      <c r="C1737" s="229" t="s">
        <v>880</v>
      </c>
      <c r="D1737" s="233">
        <v>12424.07</v>
      </c>
      <c r="E1737" s="235">
        <v>1</v>
      </c>
    </row>
    <row r="1738" spans="2:5" x14ac:dyDescent="0.25">
      <c r="B1738" s="232">
        <v>44287</v>
      </c>
      <c r="C1738" s="229" t="s">
        <v>881</v>
      </c>
      <c r="D1738" s="233">
        <v>2093.0300000000002</v>
      </c>
      <c r="E1738" s="235">
        <v>1</v>
      </c>
    </row>
    <row r="1739" spans="2:5" x14ac:dyDescent="0.25">
      <c r="B1739" s="232">
        <v>44287</v>
      </c>
      <c r="C1739" s="229" t="s">
        <v>882</v>
      </c>
      <c r="D1739" s="233">
        <v>3155.64</v>
      </c>
      <c r="E1739" s="235">
        <v>1</v>
      </c>
    </row>
    <row r="1740" spans="2:5" x14ac:dyDescent="0.25">
      <c r="B1740" s="232">
        <v>44287</v>
      </c>
      <c r="C1740" s="229" t="s">
        <v>883</v>
      </c>
      <c r="D1740" s="233">
        <v>2624.81</v>
      </c>
      <c r="E1740" s="235">
        <v>1</v>
      </c>
    </row>
    <row r="1741" spans="2:5" x14ac:dyDescent="0.25">
      <c r="B1741" s="232">
        <v>44287</v>
      </c>
      <c r="C1741" s="229" t="s">
        <v>883</v>
      </c>
      <c r="D1741" s="233">
        <v>12991.92</v>
      </c>
      <c r="E1741" s="235">
        <v>1</v>
      </c>
    </row>
    <row r="1742" spans="2:5" x14ac:dyDescent="0.25">
      <c r="B1742" s="232">
        <v>44287</v>
      </c>
      <c r="C1742" s="229" t="s">
        <v>883</v>
      </c>
      <c r="D1742" s="233">
        <v>3013.59</v>
      </c>
      <c r="E1742" s="235">
        <v>1</v>
      </c>
    </row>
    <row r="1743" spans="2:5" x14ac:dyDescent="0.25">
      <c r="B1743" s="232">
        <v>44287</v>
      </c>
      <c r="C1743" s="229" t="s">
        <v>883</v>
      </c>
      <c r="D1743" s="233">
        <v>1690.66</v>
      </c>
      <c r="E1743" s="235">
        <v>1</v>
      </c>
    </row>
    <row r="1744" spans="2:5" x14ac:dyDescent="0.25">
      <c r="B1744" s="232">
        <v>44287</v>
      </c>
      <c r="C1744" s="229" t="s">
        <v>883</v>
      </c>
      <c r="D1744" s="233">
        <v>4869.55</v>
      </c>
      <c r="E1744" s="235">
        <v>1</v>
      </c>
    </row>
    <row r="1745" spans="2:5" x14ac:dyDescent="0.25">
      <c r="B1745" s="232">
        <v>44287</v>
      </c>
      <c r="C1745" s="229" t="s">
        <v>883</v>
      </c>
      <c r="D1745" s="233">
        <v>513.9</v>
      </c>
      <c r="E1745" s="235">
        <v>1</v>
      </c>
    </row>
    <row r="1746" spans="2:5" x14ac:dyDescent="0.25">
      <c r="B1746" s="232">
        <v>44287</v>
      </c>
      <c r="C1746" s="229" t="s">
        <v>883</v>
      </c>
      <c r="D1746" s="233">
        <v>5969.34</v>
      </c>
      <c r="E1746" s="235">
        <v>1</v>
      </c>
    </row>
    <row r="1747" spans="2:5" x14ac:dyDescent="0.25">
      <c r="B1747" s="232">
        <v>44287</v>
      </c>
      <c r="C1747" s="229" t="s">
        <v>883</v>
      </c>
      <c r="D1747" s="233">
        <v>1874.02</v>
      </c>
      <c r="E1747" s="235">
        <v>1</v>
      </c>
    </row>
    <row r="1748" spans="2:5" x14ac:dyDescent="0.25">
      <c r="B1748" s="232">
        <v>44287</v>
      </c>
      <c r="C1748" s="229" t="s">
        <v>883</v>
      </c>
      <c r="D1748" s="233">
        <v>3378.07</v>
      </c>
      <c r="E1748" s="235">
        <v>1</v>
      </c>
    </row>
    <row r="1749" spans="2:5" x14ac:dyDescent="0.25">
      <c r="B1749" s="232">
        <v>44287</v>
      </c>
      <c r="C1749" s="229" t="s">
        <v>883</v>
      </c>
      <c r="D1749" s="233">
        <v>4627.04</v>
      </c>
      <c r="E1749" s="235">
        <v>1</v>
      </c>
    </row>
    <row r="1750" spans="2:5" x14ac:dyDescent="0.25">
      <c r="B1750" s="232">
        <v>44287</v>
      </c>
      <c r="C1750" s="229" t="s">
        <v>883</v>
      </c>
      <c r="D1750" s="233">
        <v>7672.13</v>
      </c>
      <c r="E1750" s="235">
        <v>1</v>
      </c>
    </row>
    <row r="1751" spans="2:5" x14ac:dyDescent="0.25">
      <c r="B1751" s="232">
        <v>44287</v>
      </c>
      <c r="C1751" s="229" t="s">
        <v>883</v>
      </c>
      <c r="D1751" s="233">
        <v>8132.94</v>
      </c>
      <c r="E1751" s="235">
        <v>1</v>
      </c>
    </row>
    <row r="1752" spans="2:5" x14ac:dyDescent="0.25">
      <c r="B1752" s="232">
        <v>44290</v>
      </c>
      <c r="C1752" s="229" t="s">
        <v>884</v>
      </c>
      <c r="D1752" s="233">
        <v>1517.83</v>
      </c>
      <c r="E1752" s="235">
        <v>1</v>
      </c>
    </row>
    <row r="1753" spans="2:5" x14ac:dyDescent="0.25">
      <c r="B1753" s="232">
        <v>44290</v>
      </c>
      <c r="C1753" s="229" t="s">
        <v>885</v>
      </c>
      <c r="D1753" s="233">
        <v>5697.53</v>
      </c>
      <c r="E1753" s="235">
        <v>1</v>
      </c>
    </row>
    <row r="1754" spans="2:5" x14ac:dyDescent="0.25">
      <c r="B1754" s="232">
        <v>44290</v>
      </c>
      <c r="C1754" s="229" t="s">
        <v>885</v>
      </c>
      <c r="D1754" s="233">
        <v>6279.46</v>
      </c>
      <c r="E1754" s="235">
        <v>1</v>
      </c>
    </row>
    <row r="1755" spans="2:5" x14ac:dyDescent="0.25">
      <c r="B1755" s="232">
        <v>44290</v>
      </c>
      <c r="C1755" s="229" t="s">
        <v>885</v>
      </c>
      <c r="D1755" s="233">
        <v>5964.76</v>
      </c>
      <c r="E1755" s="235">
        <v>1</v>
      </c>
    </row>
    <row r="1756" spans="2:5" x14ac:dyDescent="0.25">
      <c r="B1756" s="232">
        <v>44291</v>
      </c>
      <c r="C1756" s="229" t="s">
        <v>886</v>
      </c>
      <c r="D1756" s="233">
        <v>2113.46</v>
      </c>
      <c r="E1756" s="235">
        <v>1</v>
      </c>
    </row>
    <row r="1757" spans="2:5" x14ac:dyDescent="0.25">
      <c r="B1757" s="232">
        <v>44293</v>
      </c>
      <c r="C1757" s="229" t="s">
        <v>887</v>
      </c>
      <c r="D1757" s="233">
        <v>300796</v>
      </c>
      <c r="E1757" s="235">
        <v>1</v>
      </c>
    </row>
    <row r="1758" spans="2:5" x14ac:dyDescent="0.25">
      <c r="B1758" s="232">
        <v>44293</v>
      </c>
      <c r="C1758" s="229" t="s">
        <v>888</v>
      </c>
      <c r="D1758" s="233">
        <v>5194.97</v>
      </c>
      <c r="E1758" s="235">
        <v>1</v>
      </c>
    </row>
    <row r="1759" spans="2:5" x14ac:dyDescent="0.25">
      <c r="B1759" s="232">
        <v>44293</v>
      </c>
      <c r="C1759" s="229" t="s">
        <v>888</v>
      </c>
      <c r="D1759" s="233">
        <v>5127.01</v>
      </c>
      <c r="E1759" s="235">
        <v>1</v>
      </c>
    </row>
    <row r="1760" spans="2:5" x14ac:dyDescent="0.25">
      <c r="B1760" s="232">
        <v>44297</v>
      </c>
      <c r="C1760" s="229" t="s">
        <v>889</v>
      </c>
      <c r="D1760" s="233">
        <v>9066.6</v>
      </c>
      <c r="E1760" s="235">
        <v>1</v>
      </c>
    </row>
    <row r="1761" spans="2:5" x14ac:dyDescent="0.25">
      <c r="B1761" s="232">
        <v>44297</v>
      </c>
      <c r="C1761" s="229" t="s">
        <v>890</v>
      </c>
      <c r="D1761" s="233">
        <v>17427.09</v>
      </c>
      <c r="E1761" s="235">
        <v>1</v>
      </c>
    </row>
    <row r="1762" spans="2:5" x14ac:dyDescent="0.25">
      <c r="B1762" s="232">
        <v>44297</v>
      </c>
      <c r="C1762" s="229" t="s">
        <v>890</v>
      </c>
      <c r="D1762" s="233">
        <v>639.62</v>
      </c>
      <c r="E1762" s="235">
        <v>1</v>
      </c>
    </row>
    <row r="1763" spans="2:5" x14ac:dyDescent="0.25">
      <c r="B1763" s="232">
        <v>44297</v>
      </c>
      <c r="C1763" s="229" t="s">
        <v>890</v>
      </c>
      <c r="D1763" s="233">
        <v>13685.33</v>
      </c>
      <c r="E1763" s="235">
        <v>1</v>
      </c>
    </row>
    <row r="1764" spans="2:5" x14ac:dyDescent="0.25">
      <c r="B1764" s="232">
        <v>44297</v>
      </c>
      <c r="C1764" s="229" t="s">
        <v>890</v>
      </c>
      <c r="D1764" s="233">
        <v>301.43</v>
      </c>
      <c r="E1764" s="235">
        <v>1</v>
      </c>
    </row>
    <row r="1765" spans="2:5" x14ac:dyDescent="0.25">
      <c r="B1765" s="232">
        <v>44297</v>
      </c>
      <c r="C1765" s="229" t="s">
        <v>890</v>
      </c>
      <c r="D1765" s="233">
        <v>8854.1299999999992</v>
      </c>
      <c r="E1765" s="235">
        <v>1</v>
      </c>
    </row>
    <row r="1766" spans="2:5" x14ac:dyDescent="0.25">
      <c r="B1766" s="232">
        <v>44297</v>
      </c>
      <c r="C1766" s="229" t="s">
        <v>890</v>
      </c>
      <c r="D1766" s="233">
        <v>533.69000000000005</v>
      </c>
      <c r="E1766" s="235">
        <v>1</v>
      </c>
    </row>
    <row r="1767" spans="2:5" x14ac:dyDescent="0.25">
      <c r="B1767" s="232">
        <v>44297</v>
      </c>
      <c r="C1767" s="229" t="s">
        <v>890</v>
      </c>
      <c r="D1767" s="233">
        <v>10290.85</v>
      </c>
      <c r="E1767" s="235">
        <v>1</v>
      </c>
    </row>
    <row r="1768" spans="2:5" x14ac:dyDescent="0.25">
      <c r="B1768" s="232">
        <v>44297</v>
      </c>
      <c r="C1768" s="229" t="s">
        <v>890</v>
      </c>
      <c r="D1768" s="233">
        <v>472.89</v>
      </c>
      <c r="E1768" s="235">
        <v>1</v>
      </c>
    </row>
    <row r="1769" spans="2:5" x14ac:dyDescent="0.25">
      <c r="B1769" s="232">
        <v>44299</v>
      </c>
      <c r="C1769" s="229" t="s">
        <v>891</v>
      </c>
      <c r="D1769" s="233">
        <v>1721.1</v>
      </c>
      <c r="E1769" s="235">
        <v>1</v>
      </c>
    </row>
    <row r="1770" spans="2:5" x14ac:dyDescent="0.25">
      <c r="B1770" s="232">
        <v>44299</v>
      </c>
      <c r="C1770" s="229" t="s">
        <v>891</v>
      </c>
      <c r="D1770" s="233">
        <v>1320.92</v>
      </c>
      <c r="E1770" s="235">
        <v>1</v>
      </c>
    </row>
    <row r="1771" spans="2:5" x14ac:dyDescent="0.25">
      <c r="B1771" s="232">
        <v>44299</v>
      </c>
      <c r="C1771" s="229" t="s">
        <v>891</v>
      </c>
      <c r="D1771" s="233">
        <v>956.39</v>
      </c>
      <c r="E1771" s="235">
        <v>1</v>
      </c>
    </row>
    <row r="1772" spans="2:5" x14ac:dyDescent="0.25">
      <c r="B1772" s="232">
        <v>44299</v>
      </c>
      <c r="C1772" s="229" t="s">
        <v>891</v>
      </c>
      <c r="D1772" s="233">
        <v>1194.92</v>
      </c>
      <c r="E1772" s="235">
        <v>1</v>
      </c>
    </row>
    <row r="1773" spans="2:5" x14ac:dyDescent="0.25">
      <c r="B1773" s="232">
        <v>44299</v>
      </c>
      <c r="C1773" s="229" t="s">
        <v>891</v>
      </c>
      <c r="D1773" s="233">
        <v>1425.63</v>
      </c>
      <c r="E1773" s="235">
        <v>1</v>
      </c>
    </row>
    <row r="1774" spans="2:5" x14ac:dyDescent="0.25">
      <c r="B1774" s="232">
        <v>44299</v>
      </c>
      <c r="C1774" s="229" t="s">
        <v>891</v>
      </c>
      <c r="D1774" s="233">
        <v>1309.28</v>
      </c>
      <c r="E1774" s="235">
        <v>1</v>
      </c>
    </row>
    <row r="1775" spans="2:5" x14ac:dyDescent="0.25">
      <c r="B1775" s="232">
        <v>44299</v>
      </c>
      <c r="C1775" s="229" t="s">
        <v>891</v>
      </c>
      <c r="D1775" s="233">
        <v>941.52</v>
      </c>
      <c r="E1775" s="235">
        <v>1</v>
      </c>
    </row>
    <row r="1776" spans="2:5" x14ac:dyDescent="0.25">
      <c r="B1776" s="232">
        <v>44299</v>
      </c>
      <c r="C1776" s="229" t="s">
        <v>891</v>
      </c>
      <c r="D1776" s="233">
        <v>1134.3</v>
      </c>
      <c r="E1776" s="235">
        <v>1</v>
      </c>
    </row>
    <row r="1777" spans="2:5" x14ac:dyDescent="0.25">
      <c r="B1777" s="232">
        <v>44299</v>
      </c>
      <c r="C1777" s="229" t="s">
        <v>891</v>
      </c>
      <c r="D1777" s="233">
        <v>1094.73</v>
      </c>
      <c r="E1777" s="235">
        <v>1</v>
      </c>
    </row>
    <row r="1778" spans="2:5" x14ac:dyDescent="0.25">
      <c r="B1778" s="232">
        <v>44299</v>
      </c>
      <c r="C1778" s="229" t="s">
        <v>891</v>
      </c>
      <c r="D1778" s="233">
        <v>1402.62</v>
      </c>
      <c r="E1778" s="235">
        <v>1</v>
      </c>
    </row>
    <row r="1779" spans="2:5" x14ac:dyDescent="0.25">
      <c r="B1779" s="232">
        <v>44299</v>
      </c>
      <c r="C1779" s="229" t="s">
        <v>891</v>
      </c>
      <c r="D1779" s="233">
        <v>1309.1400000000001</v>
      </c>
      <c r="E1779" s="235">
        <v>1</v>
      </c>
    </row>
    <row r="1780" spans="2:5" x14ac:dyDescent="0.25">
      <c r="B1780" s="232">
        <v>44299</v>
      </c>
      <c r="C1780" s="229" t="s">
        <v>891</v>
      </c>
      <c r="D1780" s="233">
        <v>1425.76</v>
      </c>
      <c r="E1780" s="235">
        <v>1</v>
      </c>
    </row>
    <row r="1781" spans="2:5" x14ac:dyDescent="0.25">
      <c r="B1781" s="232">
        <v>44301</v>
      </c>
      <c r="C1781" s="229" t="s">
        <v>892</v>
      </c>
      <c r="D1781" s="233">
        <v>14428.23</v>
      </c>
      <c r="E1781" s="235">
        <v>1</v>
      </c>
    </row>
    <row r="1782" spans="2:5" x14ac:dyDescent="0.25">
      <c r="B1782" s="232">
        <v>44303</v>
      </c>
      <c r="C1782" s="229" t="s">
        <v>893</v>
      </c>
      <c r="D1782" s="233">
        <v>14279.02</v>
      </c>
      <c r="E1782" s="235">
        <v>1</v>
      </c>
    </row>
    <row r="1783" spans="2:5" x14ac:dyDescent="0.25">
      <c r="B1783" s="232">
        <v>44303</v>
      </c>
      <c r="C1783" s="229" t="s">
        <v>894</v>
      </c>
      <c r="D1783" s="233">
        <v>3234.7</v>
      </c>
      <c r="E1783" s="235">
        <v>1</v>
      </c>
    </row>
    <row r="1784" spans="2:5" x14ac:dyDescent="0.25">
      <c r="B1784" s="232">
        <v>44303</v>
      </c>
      <c r="C1784" s="229" t="s">
        <v>894</v>
      </c>
      <c r="D1784" s="233">
        <v>1319.27</v>
      </c>
      <c r="E1784" s="235">
        <v>1</v>
      </c>
    </row>
    <row r="1785" spans="2:5" x14ac:dyDescent="0.25">
      <c r="B1785" s="232">
        <v>44303</v>
      </c>
      <c r="C1785" s="229" t="s">
        <v>895</v>
      </c>
      <c r="D1785" s="233">
        <v>22097.81</v>
      </c>
      <c r="E1785" s="235">
        <v>1</v>
      </c>
    </row>
    <row r="1786" spans="2:5" x14ac:dyDescent="0.25">
      <c r="B1786" s="232">
        <v>44303</v>
      </c>
      <c r="C1786" s="229" t="s">
        <v>895</v>
      </c>
      <c r="D1786" s="233">
        <v>2288.16</v>
      </c>
      <c r="E1786" s="235">
        <v>1</v>
      </c>
    </row>
    <row r="1787" spans="2:5" x14ac:dyDescent="0.25">
      <c r="B1787" s="232">
        <v>44303</v>
      </c>
      <c r="C1787" s="229" t="s">
        <v>895</v>
      </c>
      <c r="D1787" s="233">
        <v>2716.65</v>
      </c>
      <c r="E1787" s="235">
        <v>1</v>
      </c>
    </row>
    <row r="1788" spans="2:5" x14ac:dyDescent="0.25">
      <c r="B1788" s="232">
        <v>44303</v>
      </c>
      <c r="C1788" s="229" t="s">
        <v>895</v>
      </c>
      <c r="D1788" s="233">
        <v>14291.24</v>
      </c>
      <c r="E1788" s="235">
        <v>1</v>
      </c>
    </row>
    <row r="1789" spans="2:5" x14ac:dyDescent="0.25">
      <c r="B1789" s="232">
        <v>44303</v>
      </c>
      <c r="C1789" s="229" t="s">
        <v>895</v>
      </c>
      <c r="D1789" s="233">
        <v>9078.9699999999993</v>
      </c>
      <c r="E1789" s="235">
        <v>1</v>
      </c>
    </row>
    <row r="1790" spans="2:5" x14ac:dyDescent="0.25">
      <c r="B1790" s="232">
        <v>44303</v>
      </c>
      <c r="C1790" s="229" t="s">
        <v>895</v>
      </c>
      <c r="D1790" s="233">
        <v>15567.88</v>
      </c>
      <c r="E1790" s="235">
        <v>1</v>
      </c>
    </row>
    <row r="1791" spans="2:5" x14ac:dyDescent="0.25">
      <c r="B1791" s="232">
        <v>44303</v>
      </c>
      <c r="C1791" s="229" t="s">
        <v>895</v>
      </c>
      <c r="D1791" s="233">
        <v>5257.24</v>
      </c>
      <c r="E1791" s="235">
        <v>1</v>
      </c>
    </row>
    <row r="1792" spans="2:5" x14ac:dyDescent="0.25">
      <c r="B1792" s="232">
        <v>44303</v>
      </c>
      <c r="C1792" s="229" t="s">
        <v>895</v>
      </c>
      <c r="D1792" s="233">
        <v>20813.310000000001</v>
      </c>
      <c r="E1792" s="235">
        <v>1</v>
      </c>
    </row>
    <row r="1793" spans="2:5" x14ac:dyDescent="0.25">
      <c r="B1793" s="232">
        <v>44303</v>
      </c>
      <c r="C1793" s="229" t="s">
        <v>895</v>
      </c>
      <c r="D1793" s="233">
        <v>204.53</v>
      </c>
      <c r="E1793" s="235">
        <v>1</v>
      </c>
    </row>
    <row r="1794" spans="2:5" x14ac:dyDescent="0.25">
      <c r="B1794" s="232">
        <v>44303</v>
      </c>
      <c r="C1794" s="229" t="s">
        <v>896</v>
      </c>
      <c r="D1794" s="233">
        <v>4569.25</v>
      </c>
      <c r="E1794" s="235">
        <v>1</v>
      </c>
    </row>
    <row r="1795" spans="2:5" x14ac:dyDescent="0.25">
      <c r="B1795" s="232">
        <v>44303</v>
      </c>
      <c r="C1795" s="229" t="s">
        <v>897</v>
      </c>
      <c r="D1795" s="233">
        <v>25768.77</v>
      </c>
      <c r="E1795" s="235">
        <v>1</v>
      </c>
    </row>
    <row r="1796" spans="2:5" x14ac:dyDescent="0.25">
      <c r="B1796" s="232">
        <v>44303</v>
      </c>
      <c r="C1796" s="229" t="s">
        <v>897</v>
      </c>
      <c r="D1796" s="233">
        <v>16288.05</v>
      </c>
      <c r="E1796" s="235">
        <v>1</v>
      </c>
    </row>
    <row r="1797" spans="2:5" x14ac:dyDescent="0.25">
      <c r="B1797" s="232">
        <v>44307</v>
      </c>
      <c r="C1797" s="229" t="s">
        <v>898</v>
      </c>
      <c r="D1797" s="233">
        <v>6148.23</v>
      </c>
      <c r="E1797" s="235">
        <v>1</v>
      </c>
    </row>
    <row r="1798" spans="2:5" x14ac:dyDescent="0.25">
      <c r="B1798" s="232">
        <v>44308</v>
      </c>
      <c r="C1798" s="229" t="s">
        <v>899</v>
      </c>
      <c r="D1798" s="233">
        <v>1063.5</v>
      </c>
      <c r="E1798" s="235">
        <v>1</v>
      </c>
    </row>
    <row r="1799" spans="2:5" x14ac:dyDescent="0.25">
      <c r="B1799" s="232">
        <v>44309</v>
      </c>
      <c r="C1799" s="229" t="s">
        <v>900</v>
      </c>
      <c r="D1799" s="233">
        <v>569.37</v>
      </c>
      <c r="E1799" s="235">
        <v>1</v>
      </c>
    </row>
    <row r="1800" spans="2:5" x14ac:dyDescent="0.25">
      <c r="B1800" s="232">
        <v>44309</v>
      </c>
      <c r="C1800" s="229" t="s">
        <v>900</v>
      </c>
      <c r="D1800" s="233">
        <v>612.29</v>
      </c>
      <c r="E1800" s="235">
        <v>1</v>
      </c>
    </row>
    <row r="1801" spans="2:5" x14ac:dyDescent="0.25">
      <c r="B1801" s="232">
        <v>44309</v>
      </c>
      <c r="C1801" s="229" t="s">
        <v>900</v>
      </c>
      <c r="D1801" s="233">
        <v>656.89</v>
      </c>
      <c r="E1801" s="235">
        <v>1</v>
      </c>
    </row>
    <row r="1802" spans="2:5" x14ac:dyDescent="0.25">
      <c r="B1802" s="232">
        <v>44309</v>
      </c>
      <c r="C1802" s="229" t="s">
        <v>900</v>
      </c>
      <c r="D1802" s="233">
        <v>650.23</v>
      </c>
      <c r="E1802" s="235">
        <v>1</v>
      </c>
    </row>
    <row r="1803" spans="2:5" x14ac:dyDescent="0.25">
      <c r="B1803" s="232">
        <v>44309</v>
      </c>
      <c r="C1803" s="229" t="s">
        <v>900</v>
      </c>
      <c r="D1803" s="233">
        <v>649.05999999999995</v>
      </c>
      <c r="E1803" s="235">
        <v>1</v>
      </c>
    </row>
    <row r="1804" spans="2:5" x14ac:dyDescent="0.25">
      <c r="B1804" s="232">
        <v>44309</v>
      </c>
      <c r="C1804" s="229" t="s">
        <v>901</v>
      </c>
      <c r="D1804" s="233">
        <v>13857.03</v>
      </c>
      <c r="E1804" s="235">
        <v>1</v>
      </c>
    </row>
    <row r="1805" spans="2:5" x14ac:dyDescent="0.25">
      <c r="B1805" s="232">
        <v>44309</v>
      </c>
      <c r="C1805" s="229" t="s">
        <v>901</v>
      </c>
      <c r="D1805" s="233">
        <v>11306.64</v>
      </c>
      <c r="E1805" s="235">
        <v>1</v>
      </c>
    </row>
    <row r="1806" spans="2:5" x14ac:dyDescent="0.25">
      <c r="B1806" s="232">
        <v>44309</v>
      </c>
      <c r="C1806" s="229" t="s">
        <v>902</v>
      </c>
      <c r="D1806" s="233">
        <v>6882.09</v>
      </c>
      <c r="E1806" s="235">
        <v>1</v>
      </c>
    </row>
    <row r="1807" spans="2:5" x14ac:dyDescent="0.25">
      <c r="B1807" s="237" t="s">
        <v>908</v>
      </c>
      <c r="C1807" s="235"/>
      <c r="D1807" s="238"/>
      <c r="E1807" s="228">
        <f>SUM(E15:E1806)</f>
        <v>1792</v>
      </c>
    </row>
  </sheetData>
  <mergeCells count="1">
    <mergeCell ref="B8:J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J1807"/>
  <sheetViews>
    <sheetView workbookViewId="0">
      <selection activeCell="D6" sqref="D6"/>
    </sheetView>
  </sheetViews>
  <sheetFormatPr defaultColWidth="9.0703125" defaultRowHeight="13.5" x14ac:dyDescent="0.25"/>
  <cols>
    <col min="1" max="1" width="9.0703125" style="227"/>
    <col min="2" max="2" width="38.28515625" style="227" bestFit="1" customWidth="1"/>
    <col min="3" max="3" width="13.92578125" style="227" bestFit="1" customWidth="1"/>
    <col min="4" max="4" width="13.42578125" style="227" customWidth="1"/>
    <col min="5" max="5" width="26.7109375" style="227" bestFit="1" customWidth="1"/>
    <col min="6" max="6" width="1.92578125" style="227" customWidth="1"/>
    <col min="7" max="16384" width="9.0703125" style="227"/>
  </cols>
  <sheetData>
    <row r="4" spans="2:10" ht="40.5" x14ac:dyDescent="0.25">
      <c r="B4" s="228" t="s">
        <v>909</v>
      </c>
      <c r="C4" s="228" t="s">
        <v>912</v>
      </c>
      <c r="D4" s="242" t="s">
        <v>914</v>
      </c>
      <c r="E4" s="228" t="s">
        <v>913</v>
      </c>
    </row>
    <row r="5" spans="2:10" x14ac:dyDescent="0.25">
      <c r="B5" s="240" t="s">
        <v>910</v>
      </c>
      <c r="C5" s="240">
        <f>E1807</f>
        <v>1792</v>
      </c>
      <c r="D5" s="240">
        <v>305</v>
      </c>
      <c r="E5" s="241">
        <f>C5/D5</f>
        <v>5.8754098360655735</v>
      </c>
    </row>
    <row r="6" spans="2:10" x14ac:dyDescent="0.25">
      <c r="B6" s="240" t="s">
        <v>911</v>
      </c>
      <c r="C6" s="240">
        <f>J221</f>
        <v>206</v>
      </c>
      <c r="D6" s="240">
        <v>305</v>
      </c>
      <c r="E6" s="241">
        <f>C6/D6</f>
        <v>0.67540983606557381</v>
      </c>
    </row>
    <row r="8" spans="2:10" ht="13.5" customHeight="1" x14ac:dyDescent="0.25">
      <c r="B8" s="373" t="s">
        <v>915</v>
      </c>
      <c r="C8" s="373"/>
      <c r="D8" s="373"/>
      <c r="E8" s="373"/>
      <c r="F8" s="373"/>
      <c r="G8" s="373"/>
      <c r="H8" s="373"/>
      <c r="I8" s="373"/>
      <c r="J8" s="373"/>
    </row>
    <row r="9" spans="2:10" x14ac:dyDescent="0.25">
      <c r="B9" s="373"/>
      <c r="C9" s="373"/>
      <c r="D9" s="373"/>
      <c r="E9" s="373"/>
      <c r="F9" s="373"/>
      <c r="G9" s="373"/>
      <c r="H9" s="373"/>
      <c r="I9" s="373"/>
      <c r="J9" s="373"/>
    </row>
    <row r="10" spans="2:10" x14ac:dyDescent="0.25">
      <c r="B10" s="373"/>
      <c r="C10" s="373"/>
      <c r="D10" s="373"/>
      <c r="E10" s="373"/>
      <c r="F10" s="373"/>
      <c r="G10" s="373"/>
      <c r="H10" s="373"/>
      <c r="I10" s="373"/>
      <c r="J10" s="373"/>
    </row>
    <row r="11" spans="2:10" x14ac:dyDescent="0.25">
      <c r="B11" s="373"/>
      <c r="C11" s="373"/>
      <c r="D11" s="373"/>
      <c r="E11" s="373"/>
      <c r="F11" s="373"/>
      <c r="G11" s="373"/>
      <c r="H11" s="373"/>
      <c r="I11" s="373"/>
      <c r="J11" s="373"/>
    </row>
    <row r="13" spans="2:10" x14ac:dyDescent="0.25">
      <c r="B13" s="239" t="s">
        <v>903</v>
      </c>
      <c r="G13" s="239" t="s">
        <v>904</v>
      </c>
    </row>
    <row r="14" spans="2:10" ht="54" x14ac:dyDescent="0.25">
      <c r="B14" s="230" t="s">
        <v>185</v>
      </c>
      <c r="C14" s="231" t="s">
        <v>186</v>
      </c>
      <c r="D14" s="231" t="s">
        <v>187</v>
      </c>
      <c r="E14" s="231" t="s">
        <v>905</v>
      </c>
      <c r="G14" s="230" t="s">
        <v>185</v>
      </c>
      <c r="H14" s="231" t="s">
        <v>186</v>
      </c>
      <c r="I14" s="231" t="s">
        <v>187</v>
      </c>
      <c r="J14" s="231" t="s">
        <v>906</v>
      </c>
    </row>
    <row r="15" spans="2:10" x14ac:dyDescent="0.25">
      <c r="B15" s="232">
        <v>44013</v>
      </c>
      <c r="C15" s="229" t="s">
        <v>188</v>
      </c>
      <c r="D15" s="233">
        <v>6151.21</v>
      </c>
      <c r="E15" s="235">
        <v>1</v>
      </c>
      <c r="G15" s="232">
        <v>44013</v>
      </c>
      <c r="H15" s="229" t="s">
        <v>188</v>
      </c>
      <c r="I15" s="233">
        <v>6151.21</v>
      </c>
      <c r="J15" s="235">
        <v>1</v>
      </c>
    </row>
    <row r="16" spans="2:10" x14ac:dyDescent="0.25">
      <c r="B16" s="232">
        <v>44014</v>
      </c>
      <c r="C16" s="229" t="s">
        <v>189</v>
      </c>
      <c r="D16" s="233">
        <v>22914.69</v>
      </c>
      <c r="E16" s="235">
        <v>1</v>
      </c>
      <c r="G16" s="232">
        <v>44014</v>
      </c>
      <c r="H16" s="229" t="s">
        <v>189</v>
      </c>
      <c r="I16" s="233">
        <v>22914.69</v>
      </c>
      <c r="J16" s="235">
        <v>1</v>
      </c>
    </row>
    <row r="17" spans="2:10" x14ac:dyDescent="0.25">
      <c r="B17" s="232">
        <v>44014</v>
      </c>
      <c r="C17" s="229" t="s">
        <v>189</v>
      </c>
      <c r="D17" s="233">
        <v>5555.98</v>
      </c>
      <c r="E17" s="235">
        <v>1</v>
      </c>
      <c r="G17" s="232">
        <v>44015</v>
      </c>
      <c r="H17" s="229" t="s">
        <v>191</v>
      </c>
      <c r="I17" s="233">
        <v>25200.720000000001</v>
      </c>
      <c r="J17" s="235">
        <v>1</v>
      </c>
    </row>
    <row r="18" spans="2:10" x14ac:dyDescent="0.25">
      <c r="B18" s="232">
        <v>44014</v>
      </c>
      <c r="C18" s="229" t="s">
        <v>190</v>
      </c>
      <c r="D18" s="233">
        <v>17023.919999999998</v>
      </c>
      <c r="E18" s="235">
        <v>1</v>
      </c>
      <c r="G18" s="232">
        <v>44017</v>
      </c>
      <c r="H18" s="229" t="s">
        <v>198</v>
      </c>
      <c r="I18" s="233">
        <v>72.05</v>
      </c>
      <c r="J18" s="235">
        <v>1</v>
      </c>
    </row>
    <row r="19" spans="2:10" x14ac:dyDescent="0.25">
      <c r="B19" s="232">
        <v>44014</v>
      </c>
      <c r="C19" s="229" t="s">
        <v>190</v>
      </c>
      <c r="D19" s="233">
        <v>1971.92</v>
      </c>
      <c r="E19" s="235">
        <v>1</v>
      </c>
      <c r="G19" s="232">
        <v>44018</v>
      </c>
      <c r="H19" s="229" t="s">
        <v>202</v>
      </c>
      <c r="I19" s="233">
        <v>1093.56</v>
      </c>
      <c r="J19" s="235">
        <v>1</v>
      </c>
    </row>
    <row r="20" spans="2:10" x14ac:dyDescent="0.25">
      <c r="B20" s="232">
        <v>44014</v>
      </c>
      <c r="C20" s="229" t="s">
        <v>190</v>
      </c>
      <c r="D20" s="233">
        <v>3853.25</v>
      </c>
      <c r="E20" s="235">
        <v>1</v>
      </c>
      <c r="G20" s="232">
        <v>44020</v>
      </c>
      <c r="H20" s="229" t="s">
        <v>203</v>
      </c>
      <c r="I20" s="233">
        <v>617.95000000000005</v>
      </c>
      <c r="J20" s="235">
        <v>1</v>
      </c>
    </row>
    <row r="21" spans="2:10" x14ac:dyDescent="0.25">
      <c r="B21" s="232">
        <v>44015</v>
      </c>
      <c r="C21" s="229" t="s">
        <v>191</v>
      </c>
      <c r="D21" s="233">
        <v>25200.720000000001</v>
      </c>
      <c r="E21" s="235">
        <v>1</v>
      </c>
      <c r="G21" s="232">
        <v>44021</v>
      </c>
      <c r="H21" s="229" t="s">
        <v>212</v>
      </c>
      <c r="I21" s="233">
        <v>3214.21</v>
      </c>
      <c r="J21" s="235">
        <v>1</v>
      </c>
    </row>
    <row r="22" spans="2:10" x14ac:dyDescent="0.25">
      <c r="B22" s="232">
        <v>44015</v>
      </c>
      <c r="C22" s="229" t="s">
        <v>191</v>
      </c>
      <c r="D22" s="233">
        <v>25826.67</v>
      </c>
      <c r="E22" s="235">
        <v>1</v>
      </c>
      <c r="G22" s="232">
        <v>44023</v>
      </c>
      <c r="H22" s="229" t="s">
        <v>213</v>
      </c>
      <c r="I22" s="233">
        <v>1199.48</v>
      </c>
      <c r="J22" s="235">
        <v>1</v>
      </c>
    </row>
    <row r="23" spans="2:10" x14ac:dyDescent="0.25">
      <c r="B23" s="232">
        <v>44015</v>
      </c>
      <c r="C23" s="229" t="s">
        <v>192</v>
      </c>
      <c r="D23" s="233">
        <v>1336.88</v>
      </c>
      <c r="E23" s="235">
        <v>1</v>
      </c>
      <c r="G23" s="232">
        <v>44024</v>
      </c>
      <c r="H23" s="229" t="s">
        <v>217</v>
      </c>
      <c r="I23" s="233">
        <v>3565.93</v>
      </c>
      <c r="J23" s="235">
        <v>1</v>
      </c>
    </row>
    <row r="24" spans="2:10" x14ac:dyDescent="0.25">
      <c r="B24" s="232">
        <v>44015</v>
      </c>
      <c r="C24" s="229" t="s">
        <v>193</v>
      </c>
      <c r="D24" s="233">
        <v>1290.33</v>
      </c>
      <c r="E24" s="235">
        <v>1</v>
      </c>
      <c r="G24" s="232">
        <v>44025</v>
      </c>
      <c r="H24" s="229" t="s">
        <v>219</v>
      </c>
      <c r="I24" s="233">
        <v>1524.56</v>
      </c>
      <c r="J24" s="235">
        <v>1</v>
      </c>
    </row>
    <row r="25" spans="2:10" x14ac:dyDescent="0.25">
      <c r="B25" s="232">
        <v>44015</v>
      </c>
      <c r="C25" s="229" t="s">
        <v>194</v>
      </c>
      <c r="D25" s="233">
        <v>1357.69</v>
      </c>
      <c r="E25" s="235">
        <v>1</v>
      </c>
      <c r="G25" s="232">
        <v>44026</v>
      </c>
      <c r="H25" s="229" t="s">
        <v>223</v>
      </c>
      <c r="I25" s="233">
        <v>3582.06</v>
      </c>
      <c r="J25" s="235">
        <v>1</v>
      </c>
    </row>
    <row r="26" spans="2:10" x14ac:dyDescent="0.25">
      <c r="B26" s="232">
        <v>44015</v>
      </c>
      <c r="C26" s="229" t="s">
        <v>194</v>
      </c>
      <c r="D26" s="233">
        <v>1375.67</v>
      </c>
      <c r="E26" s="235">
        <v>1</v>
      </c>
      <c r="G26" s="232">
        <v>44027</v>
      </c>
      <c r="H26" s="229" t="s">
        <v>225</v>
      </c>
      <c r="I26" s="233">
        <v>4988.82</v>
      </c>
      <c r="J26" s="235">
        <v>1</v>
      </c>
    </row>
    <row r="27" spans="2:10" x14ac:dyDescent="0.25">
      <c r="B27" s="232">
        <v>44015</v>
      </c>
      <c r="C27" s="229" t="s">
        <v>195</v>
      </c>
      <c r="D27" s="233">
        <v>1757.25</v>
      </c>
      <c r="E27" s="235">
        <v>1</v>
      </c>
      <c r="G27" s="232">
        <v>44028</v>
      </c>
      <c r="H27" s="229" t="s">
        <v>227</v>
      </c>
      <c r="I27" s="233">
        <v>1214.52</v>
      </c>
      <c r="J27" s="235">
        <v>1</v>
      </c>
    </row>
    <row r="28" spans="2:10" x14ac:dyDescent="0.25">
      <c r="B28" s="232">
        <v>44015</v>
      </c>
      <c r="C28" s="229" t="s">
        <v>195</v>
      </c>
      <c r="D28" s="233">
        <v>1739.76</v>
      </c>
      <c r="E28" s="235">
        <v>1</v>
      </c>
      <c r="G28" s="232">
        <v>44029</v>
      </c>
      <c r="H28" s="229" t="s">
        <v>233</v>
      </c>
      <c r="I28" s="233">
        <v>973.18</v>
      </c>
      <c r="J28" s="235">
        <v>1</v>
      </c>
    </row>
    <row r="29" spans="2:10" x14ac:dyDescent="0.25">
      <c r="B29" s="232">
        <v>44015</v>
      </c>
      <c r="C29" s="229" t="s">
        <v>196</v>
      </c>
      <c r="D29" s="233">
        <v>9254.91</v>
      </c>
      <c r="E29" s="235">
        <v>1</v>
      </c>
      <c r="G29" s="232">
        <v>44030</v>
      </c>
      <c r="H29" s="229" t="s">
        <v>234</v>
      </c>
      <c r="I29" s="233">
        <v>361083.38</v>
      </c>
      <c r="J29" s="235">
        <v>1</v>
      </c>
    </row>
    <row r="30" spans="2:10" x14ac:dyDescent="0.25">
      <c r="B30" s="232">
        <v>44015</v>
      </c>
      <c r="C30" s="229" t="s">
        <v>196</v>
      </c>
      <c r="D30" s="233">
        <v>16121.26</v>
      </c>
      <c r="E30" s="235">
        <v>1</v>
      </c>
      <c r="G30" s="232">
        <v>44031</v>
      </c>
      <c r="H30" s="229" t="s">
        <v>235</v>
      </c>
      <c r="I30" s="233">
        <v>1312.78</v>
      </c>
      <c r="J30" s="235">
        <v>1</v>
      </c>
    </row>
    <row r="31" spans="2:10" x14ac:dyDescent="0.25">
      <c r="B31" s="232">
        <v>44015</v>
      </c>
      <c r="C31" s="229" t="s">
        <v>196</v>
      </c>
      <c r="D31" s="233">
        <v>3327.54</v>
      </c>
      <c r="E31" s="235">
        <v>1</v>
      </c>
      <c r="G31" s="232">
        <v>44032</v>
      </c>
      <c r="H31" s="229" t="s">
        <v>237</v>
      </c>
      <c r="I31" s="233">
        <v>372.87</v>
      </c>
      <c r="J31" s="235">
        <v>1</v>
      </c>
    </row>
    <row r="32" spans="2:10" x14ac:dyDescent="0.25">
      <c r="B32" s="232">
        <v>44015</v>
      </c>
      <c r="C32" s="229" t="s">
        <v>196</v>
      </c>
      <c r="D32" s="233">
        <v>6331.61</v>
      </c>
      <c r="E32" s="235">
        <v>1</v>
      </c>
      <c r="G32" s="232">
        <v>44034</v>
      </c>
      <c r="H32" s="229" t="s">
        <v>241</v>
      </c>
      <c r="I32" s="233">
        <v>8747.11</v>
      </c>
      <c r="J32" s="235">
        <v>1</v>
      </c>
    </row>
    <row r="33" spans="2:10" x14ac:dyDescent="0.25">
      <c r="B33" s="232">
        <v>44015</v>
      </c>
      <c r="C33" s="229" t="s">
        <v>196</v>
      </c>
      <c r="D33" s="233">
        <v>4458.91</v>
      </c>
      <c r="E33" s="235">
        <v>1</v>
      </c>
      <c r="G33" s="232">
        <v>44036</v>
      </c>
      <c r="H33" s="229" t="s">
        <v>243</v>
      </c>
      <c r="I33" s="233">
        <v>8231.01</v>
      </c>
      <c r="J33" s="235">
        <v>1</v>
      </c>
    </row>
    <row r="34" spans="2:10" x14ac:dyDescent="0.25">
      <c r="B34" s="232">
        <v>44015</v>
      </c>
      <c r="C34" s="229" t="s">
        <v>196</v>
      </c>
      <c r="D34" s="233">
        <v>522.54</v>
      </c>
      <c r="E34" s="235">
        <v>1</v>
      </c>
      <c r="G34" s="232">
        <v>44037</v>
      </c>
      <c r="H34" s="229" t="s">
        <v>252</v>
      </c>
      <c r="I34" s="233">
        <v>889.26</v>
      </c>
      <c r="J34" s="235">
        <v>1</v>
      </c>
    </row>
    <row r="35" spans="2:10" x14ac:dyDescent="0.25">
      <c r="B35" s="232">
        <v>44015</v>
      </c>
      <c r="C35" s="229" t="s">
        <v>196</v>
      </c>
      <c r="D35" s="233">
        <v>5002.8</v>
      </c>
      <c r="E35" s="235">
        <v>1</v>
      </c>
      <c r="G35" s="232">
        <v>44038</v>
      </c>
      <c r="H35" s="229" t="s">
        <v>254</v>
      </c>
      <c r="I35" s="233">
        <v>1356.18</v>
      </c>
      <c r="J35" s="235">
        <v>1</v>
      </c>
    </row>
    <row r="36" spans="2:10" x14ac:dyDescent="0.25">
      <c r="B36" s="232">
        <v>44015</v>
      </c>
      <c r="C36" s="229" t="s">
        <v>196</v>
      </c>
      <c r="D36" s="233">
        <v>1134.82</v>
      </c>
      <c r="E36" s="235">
        <v>1</v>
      </c>
      <c r="G36" s="232">
        <v>44039</v>
      </c>
      <c r="H36" s="229" t="s">
        <v>257</v>
      </c>
      <c r="I36" s="233">
        <v>27128.48</v>
      </c>
      <c r="J36" s="235">
        <v>1</v>
      </c>
    </row>
    <row r="37" spans="2:10" x14ac:dyDescent="0.25">
      <c r="B37" s="232">
        <v>44015</v>
      </c>
      <c r="C37" s="229" t="s">
        <v>196</v>
      </c>
      <c r="D37" s="233">
        <v>1554.82</v>
      </c>
      <c r="E37" s="235">
        <v>1</v>
      </c>
      <c r="G37" s="232">
        <v>44040</v>
      </c>
      <c r="H37" s="229" t="s">
        <v>259</v>
      </c>
      <c r="I37" s="233">
        <v>13372.56</v>
      </c>
      <c r="J37" s="235">
        <v>1</v>
      </c>
    </row>
    <row r="38" spans="2:10" x14ac:dyDescent="0.25">
      <c r="B38" s="232">
        <v>44015</v>
      </c>
      <c r="C38" s="229" t="s">
        <v>196</v>
      </c>
      <c r="D38" s="233">
        <v>20862.25</v>
      </c>
      <c r="E38" s="235">
        <v>1</v>
      </c>
      <c r="G38" s="232">
        <v>44041</v>
      </c>
      <c r="H38" s="229" t="s">
        <v>264</v>
      </c>
      <c r="I38" s="233">
        <v>9065.7000000000007</v>
      </c>
      <c r="J38" s="235">
        <v>1</v>
      </c>
    </row>
    <row r="39" spans="2:10" x14ac:dyDescent="0.25">
      <c r="B39" s="232">
        <v>44015</v>
      </c>
      <c r="C39" s="229" t="s">
        <v>196</v>
      </c>
      <c r="D39" s="233">
        <v>7530.79</v>
      </c>
      <c r="E39" s="235">
        <v>1</v>
      </c>
      <c r="G39" s="232">
        <v>44046</v>
      </c>
      <c r="H39" s="229" t="s">
        <v>265</v>
      </c>
      <c r="I39" s="233">
        <v>21749.37</v>
      </c>
      <c r="J39" s="235">
        <v>1</v>
      </c>
    </row>
    <row r="40" spans="2:10" x14ac:dyDescent="0.25">
      <c r="B40" s="232">
        <v>44015</v>
      </c>
      <c r="C40" s="229" t="s">
        <v>197</v>
      </c>
      <c r="D40" s="233">
        <v>13342.42</v>
      </c>
      <c r="E40" s="235">
        <v>1</v>
      </c>
      <c r="G40" s="232">
        <v>44050</v>
      </c>
      <c r="H40" s="229" t="s">
        <v>268</v>
      </c>
      <c r="I40" s="233">
        <v>1486.29</v>
      </c>
      <c r="J40" s="235">
        <v>1</v>
      </c>
    </row>
    <row r="41" spans="2:10" x14ac:dyDescent="0.25">
      <c r="B41" s="232">
        <v>44015</v>
      </c>
      <c r="C41" s="229" t="s">
        <v>197</v>
      </c>
      <c r="D41" s="233">
        <v>6128.27</v>
      </c>
      <c r="E41" s="235">
        <v>1</v>
      </c>
      <c r="G41" s="232">
        <v>44052</v>
      </c>
      <c r="H41" s="229" t="s">
        <v>274</v>
      </c>
      <c r="I41" s="233">
        <v>3410.02</v>
      </c>
      <c r="J41" s="235">
        <v>1</v>
      </c>
    </row>
    <row r="42" spans="2:10" x14ac:dyDescent="0.25">
      <c r="B42" s="232">
        <v>44015</v>
      </c>
      <c r="C42" s="229" t="s">
        <v>197</v>
      </c>
      <c r="D42" s="233">
        <v>46728.800000000003</v>
      </c>
      <c r="E42" s="235">
        <v>1</v>
      </c>
      <c r="G42" s="232">
        <v>44053</v>
      </c>
      <c r="H42" s="229" t="s">
        <v>275</v>
      </c>
      <c r="I42" s="233">
        <v>372.87</v>
      </c>
      <c r="J42" s="235">
        <v>1</v>
      </c>
    </row>
    <row r="43" spans="2:10" x14ac:dyDescent="0.25">
      <c r="B43" s="232">
        <v>44015</v>
      </c>
      <c r="C43" s="229" t="s">
        <v>197</v>
      </c>
      <c r="D43" s="233">
        <v>14654.86</v>
      </c>
      <c r="E43" s="235">
        <v>1</v>
      </c>
      <c r="G43" s="232">
        <v>44054</v>
      </c>
      <c r="H43" s="229" t="s">
        <v>276</v>
      </c>
      <c r="I43" s="233">
        <v>16598.96</v>
      </c>
      <c r="J43" s="235">
        <v>1</v>
      </c>
    </row>
    <row r="44" spans="2:10" x14ac:dyDescent="0.25">
      <c r="B44" s="232">
        <v>44017</v>
      </c>
      <c r="C44" s="229" t="s">
        <v>198</v>
      </c>
      <c r="D44" s="233">
        <v>72.05</v>
      </c>
      <c r="E44" s="235">
        <v>1</v>
      </c>
      <c r="G44" s="232">
        <v>44059</v>
      </c>
      <c r="H44" s="229" t="s">
        <v>277</v>
      </c>
      <c r="I44" s="233">
        <v>6663.55</v>
      </c>
      <c r="J44" s="235">
        <v>1</v>
      </c>
    </row>
    <row r="45" spans="2:10" x14ac:dyDescent="0.25">
      <c r="B45" s="232">
        <v>44017</v>
      </c>
      <c r="C45" s="229" t="s">
        <v>198</v>
      </c>
      <c r="D45" s="233">
        <v>78.08</v>
      </c>
      <c r="E45" s="235">
        <v>1</v>
      </c>
      <c r="G45" s="232">
        <v>44060</v>
      </c>
      <c r="H45" s="229" t="s">
        <v>278</v>
      </c>
      <c r="I45" s="233">
        <v>85555.82</v>
      </c>
      <c r="J45" s="235">
        <v>1</v>
      </c>
    </row>
    <row r="46" spans="2:10" x14ac:dyDescent="0.25">
      <c r="B46" s="232">
        <v>44017</v>
      </c>
      <c r="C46" s="229" t="s">
        <v>198</v>
      </c>
      <c r="D46" s="233">
        <v>77.73</v>
      </c>
      <c r="E46" s="235">
        <v>1</v>
      </c>
      <c r="G46" s="232">
        <v>44061</v>
      </c>
      <c r="H46" s="229" t="s">
        <v>279</v>
      </c>
      <c r="I46" s="233">
        <v>705.81</v>
      </c>
      <c r="J46" s="235">
        <v>1</v>
      </c>
    </row>
    <row r="47" spans="2:10" x14ac:dyDescent="0.25">
      <c r="B47" s="232">
        <v>44017</v>
      </c>
      <c r="C47" s="229" t="s">
        <v>198</v>
      </c>
      <c r="D47" s="233">
        <v>97.36</v>
      </c>
      <c r="E47" s="235">
        <v>1</v>
      </c>
      <c r="G47" s="232">
        <v>44062</v>
      </c>
      <c r="H47" s="229" t="s">
        <v>281</v>
      </c>
      <c r="I47" s="233">
        <v>5336.1</v>
      </c>
      <c r="J47" s="235">
        <v>1</v>
      </c>
    </row>
    <row r="48" spans="2:10" x14ac:dyDescent="0.25">
      <c r="B48" s="232">
        <v>44017</v>
      </c>
      <c r="C48" s="229" t="s">
        <v>198</v>
      </c>
      <c r="D48" s="233">
        <v>206.41</v>
      </c>
      <c r="E48" s="235">
        <v>1</v>
      </c>
      <c r="G48" s="232">
        <v>44063</v>
      </c>
      <c r="H48" s="229" t="s">
        <v>283</v>
      </c>
      <c r="I48" s="233">
        <v>705.81</v>
      </c>
      <c r="J48" s="235">
        <v>1</v>
      </c>
    </row>
    <row r="49" spans="2:10" x14ac:dyDescent="0.25">
      <c r="B49" s="232">
        <v>44017</v>
      </c>
      <c r="C49" s="229" t="s">
        <v>199</v>
      </c>
      <c r="D49" s="233">
        <v>823.44</v>
      </c>
      <c r="E49" s="235">
        <v>1</v>
      </c>
      <c r="G49" s="232">
        <v>44064</v>
      </c>
      <c r="H49" s="229" t="s">
        <v>284</v>
      </c>
      <c r="I49" s="233">
        <v>1328.71</v>
      </c>
      <c r="J49" s="235">
        <v>1</v>
      </c>
    </row>
    <row r="50" spans="2:10" x14ac:dyDescent="0.25">
      <c r="B50" s="232">
        <v>44017</v>
      </c>
      <c r="C50" s="229" t="s">
        <v>200</v>
      </c>
      <c r="D50" s="233">
        <v>823.44</v>
      </c>
      <c r="E50" s="235">
        <v>1</v>
      </c>
      <c r="G50" s="232">
        <v>44066</v>
      </c>
      <c r="H50" s="229" t="s">
        <v>288</v>
      </c>
      <c r="I50" s="233">
        <v>1212.02</v>
      </c>
      <c r="J50" s="235">
        <v>1</v>
      </c>
    </row>
    <row r="51" spans="2:10" x14ac:dyDescent="0.25">
      <c r="B51" s="232">
        <v>44017</v>
      </c>
      <c r="C51" s="229" t="s">
        <v>201</v>
      </c>
      <c r="D51" s="233">
        <v>876</v>
      </c>
      <c r="E51" s="235">
        <v>1</v>
      </c>
      <c r="G51" s="232">
        <v>44068</v>
      </c>
      <c r="H51" s="229" t="s">
        <v>291</v>
      </c>
      <c r="I51" s="233">
        <v>10921.74</v>
      </c>
      <c r="J51" s="235">
        <v>1</v>
      </c>
    </row>
    <row r="52" spans="2:10" x14ac:dyDescent="0.25">
      <c r="B52" s="232">
        <v>44018</v>
      </c>
      <c r="C52" s="229" t="s">
        <v>202</v>
      </c>
      <c r="D52" s="233">
        <v>1093.56</v>
      </c>
      <c r="E52" s="235">
        <v>1</v>
      </c>
      <c r="G52" s="232">
        <v>44069</v>
      </c>
      <c r="H52" s="229" t="s">
        <v>295</v>
      </c>
      <c r="I52" s="233">
        <v>3766.06</v>
      </c>
      <c r="J52" s="235">
        <v>1</v>
      </c>
    </row>
    <row r="53" spans="2:10" x14ac:dyDescent="0.25">
      <c r="B53" s="232">
        <v>44018</v>
      </c>
      <c r="C53" s="229" t="s">
        <v>202</v>
      </c>
      <c r="D53" s="233">
        <v>3881.09</v>
      </c>
      <c r="E53" s="235">
        <v>1</v>
      </c>
      <c r="G53" s="232">
        <v>44070</v>
      </c>
      <c r="H53" s="229" t="s">
        <v>296</v>
      </c>
      <c r="I53" s="233">
        <v>63688.3</v>
      </c>
      <c r="J53" s="235">
        <v>1</v>
      </c>
    </row>
    <row r="54" spans="2:10" x14ac:dyDescent="0.25">
      <c r="B54" s="232">
        <v>44018</v>
      </c>
      <c r="C54" s="229" t="s">
        <v>202</v>
      </c>
      <c r="D54" s="233">
        <v>188.6</v>
      </c>
      <c r="E54" s="235">
        <v>1</v>
      </c>
      <c r="G54" s="232">
        <v>44073</v>
      </c>
      <c r="H54" s="229" t="s">
        <v>299</v>
      </c>
      <c r="I54" s="233">
        <v>924.92</v>
      </c>
      <c r="J54" s="235">
        <v>1</v>
      </c>
    </row>
    <row r="55" spans="2:10" x14ac:dyDescent="0.25">
      <c r="B55" s="232">
        <v>44018</v>
      </c>
      <c r="C55" s="229" t="s">
        <v>202</v>
      </c>
      <c r="D55" s="233">
        <v>653.72</v>
      </c>
      <c r="E55" s="235">
        <v>1</v>
      </c>
      <c r="G55" s="232">
        <v>44074</v>
      </c>
      <c r="H55" s="229" t="s">
        <v>300</v>
      </c>
      <c r="I55" s="233">
        <v>6549.58</v>
      </c>
      <c r="J55" s="235">
        <v>1</v>
      </c>
    </row>
    <row r="56" spans="2:10" x14ac:dyDescent="0.25">
      <c r="B56" s="232">
        <v>44020</v>
      </c>
      <c r="C56" s="229" t="s">
        <v>203</v>
      </c>
      <c r="D56" s="233">
        <v>617.95000000000005</v>
      </c>
      <c r="E56" s="235">
        <v>1</v>
      </c>
      <c r="G56" s="232">
        <v>44075</v>
      </c>
      <c r="H56" s="229" t="s">
        <v>302</v>
      </c>
      <c r="I56" s="233">
        <v>6078.27</v>
      </c>
      <c r="J56" s="235">
        <v>1</v>
      </c>
    </row>
    <row r="57" spans="2:10" x14ac:dyDescent="0.25">
      <c r="B57" s="232">
        <v>44020</v>
      </c>
      <c r="C57" s="229" t="s">
        <v>203</v>
      </c>
      <c r="D57" s="233">
        <v>3146.7</v>
      </c>
      <c r="E57" s="235">
        <v>1</v>
      </c>
      <c r="G57" s="232">
        <v>44076</v>
      </c>
      <c r="H57" s="229" t="s">
        <v>303</v>
      </c>
      <c r="I57" s="233">
        <v>24707.31</v>
      </c>
      <c r="J57" s="235">
        <v>1</v>
      </c>
    </row>
    <row r="58" spans="2:10" x14ac:dyDescent="0.25">
      <c r="B58" s="232">
        <v>44020</v>
      </c>
      <c r="C58" s="229" t="s">
        <v>204</v>
      </c>
      <c r="D58" s="233">
        <v>6376.1</v>
      </c>
      <c r="E58" s="235">
        <v>1</v>
      </c>
      <c r="G58" s="232">
        <v>44077</v>
      </c>
      <c r="H58" s="229" t="s">
        <v>304</v>
      </c>
      <c r="I58" s="233">
        <v>1471.35</v>
      </c>
      <c r="J58" s="235">
        <v>1</v>
      </c>
    </row>
    <row r="59" spans="2:10" x14ac:dyDescent="0.25">
      <c r="B59" s="232">
        <v>44020</v>
      </c>
      <c r="C59" s="229" t="s">
        <v>204</v>
      </c>
      <c r="D59" s="233">
        <v>18708.36</v>
      </c>
      <c r="E59" s="235">
        <v>1</v>
      </c>
      <c r="G59" s="232">
        <v>44079</v>
      </c>
      <c r="H59" s="229" t="s">
        <v>306</v>
      </c>
      <c r="I59" s="233">
        <v>3028.68</v>
      </c>
      <c r="J59" s="235">
        <v>1</v>
      </c>
    </row>
    <row r="60" spans="2:10" x14ac:dyDescent="0.25">
      <c r="B60" s="232">
        <v>44020</v>
      </c>
      <c r="C60" s="229" t="s">
        <v>205</v>
      </c>
      <c r="D60" s="233">
        <v>1515.02</v>
      </c>
      <c r="E60" s="235">
        <v>1</v>
      </c>
      <c r="G60" s="232">
        <v>44080</v>
      </c>
      <c r="H60" s="229" t="s">
        <v>310</v>
      </c>
      <c r="I60" s="233">
        <v>445120.28</v>
      </c>
      <c r="J60" s="235">
        <v>1</v>
      </c>
    </row>
    <row r="61" spans="2:10" x14ac:dyDescent="0.25">
      <c r="B61" s="232">
        <v>44020</v>
      </c>
      <c r="C61" s="229" t="s">
        <v>205</v>
      </c>
      <c r="D61" s="233">
        <v>5555.47</v>
      </c>
      <c r="E61" s="235">
        <v>1</v>
      </c>
      <c r="G61" s="232">
        <v>44081</v>
      </c>
      <c r="H61" s="229" t="s">
        <v>311</v>
      </c>
      <c r="I61" s="233">
        <v>1550.18</v>
      </c>
      <c r="J61" s="235">
        <v>1</v>
      </c>
    </row>
    <row r="62" spans="2:10" x14ac:dyDescent="0.25">
      <c r="B62" s="232">
        <v>44020</v>
      </c>
      <c r="C62" s="229" t="s">
        <v>205</v>
      </c>
      <c r="D62" s="233">
        <v>34184.67</v>
      </c>
      <c r="E62" s="235">
        <v>1</v>
      </c>
      <c r="G62" s="232">
        <v>44085</v>
      </c>
      <c r="H62" s="229" t="s">
        <v>314</v>
      </c>
      <c r="I62" s="233">
        <v>1336.49</v>
      </c>
      <c r="J62" s="235">
        <v>1</v>
      </c>
    </row>
    <row r="63" spans="2:10" x14ac:dyDescent="0.25">
      <c r="B63" s="232">
        <v>44020</v>
      </c>
      <c r="C63" s="229" t="s">
        <v>205</v>
      </c>
      <c r="D63" s="233">
        <v>1616.3</v>
      </c>
      <c r="E63" s="235">
        <v>1</v>
      </c>
      <c r="G63" s="232">
        <v>44087</v>
      </c>
      <c r="H63" s="229" t="s">
        <v>321</v>
      </c>
      <c r="I63" s="233">
        <v>3475.97</v>
      </c>
      <c r="J63" s="235">
        <v>1</v>
      </c>
    </row>
    <row r="64" spans="2:10" x14ac:dyDescent="0.25">
      <c r="B64" s="232">
        <v>44020</v>
      </c>
      <c r="C64" s="229" t="s">
        <v>206</v>
      </c>
      <c r="D64" s="233">
        <v>5922.5</v>
      </c>
      <c r="E64" s="235">
        <v>1</v>
      </c>
      <c r="G64" s="232">
        <v>44089</v>
      </c>
      <c r="H64" s="229" t="s">
        <v>322</v>
      </c>
      <c r="I64" s="233">
        <v>24.84</v>
      </c>
      <c r="J64" s="235">
        <v>1</v>
      </c>
    </row>
    <row r="65" spans="2:10" x14ac:dyDescent="0.25">
      <c r="B65" s="232">
        <v>44020</v>
      </c>
      <c r="C65" s="229" t="s">
        <v>206</v>
      </c>
      <c r="D65" s="233">
        <v>5543.31</v>
      </c>
      <c r="E65" s="235">
        <v>1</v>
      </c>
      <c r="G65" s="232">
        <v>44090</v>
      </c>
      <c r="H65" s="229" t="s">
        <v>325</v>
      </c>
      <c r="I65" s="233">
        <v>1789.4</v>
      </c>
      <c r="J65" s="235">
        <v>1</v>
      </c>
    </row>
    <row r="66" spans="2:10" x14ac:dyDescent="0.25">
      <c r="B66" s="232">
        <v>44020</v>
      </c>
      <c r="C66" s="229" t="s">
        <v>206</v>
      </c>
      <c r="D66" s="233">
        <v>4499.8599999999997</v>
      </c>
      <c r="E66" s="235">
        <v>1</v>
      </c>
      <c r="G66" s="232">
        <v>44091</v>
      </c>
      <c r="H66" s="229" t="s">
        <v>329</v>
      </c>
      <c r="I66" s="233">
        <v>4011.95</v>
      </c>
      <c r="J66" s="235">
        <v>1</v>
      </c>
    </row>
    <row r="67" spans="2:10" x14ac:dyDescent="0.25">
      <c r="B67" s="232">
        <v>44020</v>
      </c>
      <c r="C67" s="229" t="s">
        <v>207</v>
      </c>
      <c r="D67" s="233">
        <v>4604.38</v>
      </c>
      <c r="E67" s="235">
        <v>1</v>
      </c>
      <c r="G67" s="232">
        <v>44092</v>
      </c>
      <c r="H67" s="229" t="s">
        <v>331</v>
      </c>
      <c r="I67" s="233">
        <v>9325.02</v>
      </c>
      <c r="J67" s="235">
        <v>1</v>
      </c>
    </row>
    <row r="68" spans="2:10" x14ac:dyDescent="0.25">
      <c r="B68" s="232">
        <v>44020</v>
      </c>
      <c r="C68" s="229" t="s">
        <v>208</v>
      </c>
      <c r="D68" s="233">
        <v>1120.1099999999999</v>
      </c>
      <c r="E68" s="235">
        <v>1</v>
      </c>
      <c r="G68" s="232">
        <v>44093</v>
      </c>
      <c r="H68" s="229" t="s">
        <v>333</v>
      </c>
      <c r="I68" s="233">
        <v>5536.88</v>
      </c>
      <c r="J68" s="235">
        <v>1</v>
      </c>
    </row>
    <row r="69" spans="2:10" x14ac:dyDescent="0.25">
      <c r="B69" s="232">
        <v>44020</v>
      </c>
      <c r="C69" s="229" t="s">
        <v>209</v>
      </c>
      <c r="D69" s="233">
        <v>5675.73</v>
      </c>
      <c r="E69" s="235">
        <v>1</v>
      </c>
      <c r="G69" s="232">
        <v>44096</v>
      </c>
      <c r="H69" s="229" t="s">
        <v>336</v>
      </c>
      <c r="I69" s="233">
        <v>12544.15</v>
      </c>
      <c r="J69" s="235">
        <v>1</v>
      </c>
    </row>
    <row r="70" spans="2:10" x14ac:dyDescent="0.25">
      <c r="B70" s="232">
        <v>44020</v>
      </c>
      <c r="C70" s="229" t="s">
        <v>210</v>
      </c>
      <c r="D70" s="233">
        <v>2992.67</v>
      </c>
      <c r="E70" s="235">
        <v>1</v>
      </c>
      <c r="G70" s="232">
        <v>44097</v>
      </c>
      <c r="H70" s="229" t="s">
        <v>337</v>
      </c>
      <c r="I70" s="233">
        <v>8357.9599999999991</v>
      </c>
      <c r="J70" s="235">
        <v>1</v>
      </c>
    </row>
    <row r="71" spans="2:10" x14ac:dyDescent="0.25">
      <c r="B71" s="232">
        <v>44020</v>
      </c>
      <c r="C71" s="229" t="s">
        <v>211</v>
      </c>
      <c r="D71" s="233">
        <v>9129.43</v>
      </c>
      <c r="E71" s="235">
        <v>1</v>
      </c>
      <c r="G71" s="232">
        <v>44098</v>
      </c>
      <c r="H71" s="229" t="s">
        <v>340</v>
      </c>
      <c r="I71" s="233">
        <v>1138.56</v>
      </c>
      <c r="J71" s="235">
        <v>1</v>
      </c>
    </row>
    <row r="72" spans="2:10" x14ac:dyDescent="0.25">
      <c r="B72" s="232">
        <v>44020</v>
      </c>
      <c r="C72" s="229" t="s">
        <v>211</v>
      </c>
      <c r="D72" s="233">
        <v>9038.57</v>
      </c>
      <c r="E72" s="235">
        <v>1</v>
      </c>
      <c r="G72" s="232">
        <v>44104</v>
      </c>
      <c r="H72" s="229" t="s">
        <v>346</v>
      </c>
      <c r="I72" s="233">
        <v>5277.81</v>
      </c>
      <c r="J72" s="235">
        <v>1</v>
      </c>
    </row>
    <row r="73" spans="2:10" x14ac:dyDescent="0.25">
      <c r="B73" s="232">
        <v>44020</v>
      </c>
      <c r="C73" s="229" t="s">
        <v>211</v>
      </c>
      <c r="D73" s="233">
        <v>11352</v>
      </c>
      <c r="E73" s="235">
        <v>1</v>
      </c>
      <c r="G73" s="232">
        <v>44106</v>
      </c>
      <c r="H73" s="229" t="s">
        <v>348</v>
      </c>
      <c r="I73" s="233">
        <v>9646.6200000000008</v>
      </c>
      <c r="J73" s="235">
        <v>1</v>
      </c>
    </row>
    <row r="74" spans="2:10" x14ac:dyDescent="0.25">
      <c r="B74" s="232">
        <v>44021</v>
      </c>
      <c r="C74" s="229" t="s">
        <v>212</v>
      </c>
      <c r="D74" s="233">
        <v>3214.21</v>
      </c>
      <c r="E74" s="235">
        <v>1</v>
      </c>
      <c r="G74" s="232">
        <v>44108</v>
      </c>
      <c r="H74" s="229" t="s">
        <v>349</v>
      </c>
      <c r="I74" s="233">
        <v>3160.64</v>
      </c>
      <c r="J74" s="235">
        <v>1</v>
      </c>
    </row>
    <row r="75" spans="2:10" x14ac:dyDescent="0.25">
      <c r="B75" s="232">
        <v>44023</v>
      </c>
      <c r="C75" s="229" t="s">
        <v>213</v>
      </c>
      <c r="D75" s="233">
        <v>1199.48</v>
      </c>
      <c r="E75" s="235">
        <v>1</v>
      </c>
      <c r="G75" s="232">
        <v>44109</v>
      </c>
      <c r="H75" s="229" t="s">
        <v>351</v>
      </c>
      <c r="I75" s="233">
        <v>9373.92</v>
      </c>
      <c r="J75" s="235">
        <v>1</v>
      </c>
    </row>
    <row r="76" spans="2:10" x14ac:dyDescent="0.25">
      <c r="B76" s="232">
        <v>44023</v>
      </c>
      <c r="C76" s="229" t="s">
        <v>213</v>
      </c>
      <c r="D76" s="233">
        <v>1189.2</v>
      </c>
      <c r="E76" s="235">
        <v>1</v>
      </c>
      <c r="G76" s="232">
        <v>44111</v>
      </c>
      <c r="H76" s="229" t="s">
        <v>352</v>
      </c>
      <c r="I76" s="233">
        <v>4697.3999999999996</v>
      </c>
      <c r="J76" s="235">
        <v>1</v>
      </c>
    </row>
    <row r="77" spans="2:10" x14ac:dyDescent="0.25">
      <c r="B77" s="232">
        <v>44023</v>
      </c>
      <c r="C77" s="229" t="s">
        <v>213</v>
      </c>
      <c r="D77" s="233">
        <v>956.99</v>
      </c>
      <c r="E77" s="235">
        <v>1</v>
      </c>
      <c r="G77" s="232">
        <v>44114</v>
      </c>
      <c r="H77" s="229" t="s">
        <v>360</v>
      </c>
      <c r="I77" s="233">
        <v>1440.76</v>
      </c>
      <c r="J77" s="235">
        <v>1</v>
      </c>
    </row>
    <row r="78" spans="2:10" x14ac:dyDescent="0.25">
      <c r="B78" s="232">
        <v>44023</v>
      </c>
      <c r="C78" s="229" t="s">
        <v>213</v>
      </c>
      <c r="D78" s="233">
        <v>1616.3</v>
      </c>
      <c r="E78" s="235">
        <v>1</v>
      </c>
      <c r="G78" s="232">
        <v>44115</v>
      </c>
      <c r="H78" s="229" t="s">
        <v>362</v>
      </c>
      <c r="I78" s="233">
        <v>4444.29</v>
      </c>
      <c r="J78" s="235">
        <v>1</v>
      </c>
    </row>
    <row r="79" spans="2:10" x14ac:dyDescent="0.25">
      <c r="B79" s="232">
        <v>44023</v>
      </c>
      <c r="C79" s="229" t="s">
        <v>214</v>
      </c>
      <c r="D79" s="233">
        <v>4279.3</v>
      </c>
      <c r="E79" s="235">
        <v>1</v>
      </c>
      <c r="G79" s="232">
        <v>44116</v>
      </c>
      <c r="H79" s="229" t="s">
        <v>363</v>
      </c>
      <c r="I79" s="233">
        <v>1920.84</v>
      </c>
      <c r="J79" s="235">
        <v>1</v>
      </c>
    </row>
    <row r="80" spans="2:10" x14ac:dyDescent="0.25">
      <c r="B80" s="232">
        <v>44023</v>
      </c>
      <c r="C80" s="229" t="s">
        <v>214</v>
      </c>
      <c r="D80" s="233">
        <v>7994.06</v>
      </c>
      <c r="E80" s="235">
        <v>1</v>
      </c>
      <c r="G80" s="232">
        <v>44117</v>
      </c>
      <c r="H80" s="229" t="s">
        <v>364</v>
      </c>
      <c r="I80" s="233">
        <v>5249.46</v>
      </c>
      <c r="J80" s="235">
        <v>1</v>
      </c>
    </row>
    <row r="81" spans="2:10" x14ac:dyDescent="0.25">
      <c r="B81" s="232">
        <v>44023</v>
      </c>
      <c r="C81" s="229" t="s">
        <v>215</v>
      </c>
      <c r="D81" s="233">
        <v>765.88</v>
      </c>
      <c r="E81" s="235">
        <v>1</v>
      </c>
      <c r="G81" s="232">
        <v>44119</v>
      </c>
      <c r="H81" s="229" t="s">
        <v>366</v>
      </c>
      <c r="I81" s="233">
        <v>2396.7600000000002</v>
      </c>
      <c r="J81" s="235">
        <v>1</v>
      </c>
    </row>
    <row r="82" spans="2:10" x14ac:dyDescent="0.25">
      <c r="B82" s="232">
        <v>44023</v>
      </c>
      <c r="C82" s="229" t="s">
        <v>215</v>
      </c>
      <c r="D82" s="233">
        <v>236.5</v>
      </c>
      <c r="E82" s="235">
        <v>1</v>
      </c>
      <c r="G82" s="232">
        <v>44120</v>
      </c>
      <c r="H82" s="229" t="s">
        <v>369</v>
      </c>
      <c r="I82" s="233">
        <v>3769.78</v>
      </c>
      <c r="J82" s="235">
        <v>1</v>
      </c>
    </row>
    <row r="83" spans="2:10" x14ac:dyDescent="0.25">
      <c r="B83" s="232">
        <v>44023</v>
      </c>
      <c r="C83" s="229" t="s">
        <v>216</v>
      </c>
      <c r="D83" s="233">
        <v>1414.98</v>
      </c>
      <c r="E83" s="235">
        <v>1</v>
      </c>
      <c r="G83" s="232">
        <v>44121</v>
      </c>
      <c r="H83" s="229" t="s">
        <v>370</v>
      </c>
      <c r="I83" s="233">
        <v>1022.91</v>
      </c>
      <c r="J83" s="235">
        <v>1</v>
      </c>
    </row>
    <row r="84" spans="2:10" x14ac:dyDescent="0.25">
      <c r="B84" s="232">
        <v>44023</v>
      </c>
      <c r="C84" s="229" t="s">
        <v>216</v>
      </c>
      <c r="D84" s="233">
        <v>174.33</v>
      </c>
      <c r="E84" s="235">
        <v>1</v>
      </c>
      <c r="G84" s="232">
        <v>44122</v>
      </c>
      <c r="H84" s="229" t="s">
        <v>371</v>
      </c>
      <c r="I84" s="233">
        <v>24743.66</v>
      </c>
      <c r="J84" s="235">
        <v>1</v>
      </c>
    </row>
    <row r="85" spans="2:10" x14ac:dyDescent="0.25">
      <c r="B85" s="232">
        <v>44024</v>
      </c>
      <c r="C85" s="229" t="s">
        <v>217</v>
      </c>
      <c r="D85" s="233">
        <v>3565.93</v>
      </c>
      <c r="E85" s="235">
        <v>1</v>
      </c>
      <c r="G85" s="232">
        <v>44123</v>
      </c>
      <c r="H85" s="229" t="s">
        <v>373</v>
      </c>
      <c r="I85" s="233">
        <v>1453.19</v>
      </c>
      <c r="J85" s="235">
        <v>1</v>
      </c>
    </row>
    <row r="86" spans="2:10" x14ac:dyDescent="0.25">
      <c r="B86" s="232">
        <v>44024</v>
      </c>
      <c r="C86" s="229" t="s">
        <v>218</v>
      </c>
      <c r="D86" s="233">
        <v>9164.31</v>
      </c>
      <c r="E86" s="235">
        <v>1</v>
      </c>
      <c r="G86" s="232">
        <v>44125</v>
      </c>
      <c r="H86" s="229" t="s">
        <v>375</v>
      </c>
      <c r="I86" s="233">
        <v>682.15</v>
      </c>
      <c r="J86" s="235">
        <v>1</v>
      </c>
    </row>
    <row r="87" spans="2:10" x14ac:dyDescent="0.25">
      <c r="B87" s="232">
        <v>44024</v>
      </c>
      <c r="C87" s="229" t="s">
        <v>218</v>
      </c>
      <c r="D87" s="233">
        <v>129111.21</v>
      </c>
      <c r="E87" s="235">
        <v>1</v>
      </c>
      <c r="G87" s="232">
        <v>44127</v>
      </c>
      <c r="H87" s="229" t="s">
        <v>378</v>
      </c>
      <c r="I87" s="233">
        <v>570.38</v>
      </c>
      <c r="J87" s="235">
        <v>1</v>
      </c>
    </row>
    <row r="88" spans="2:10" x14ac:dyDescent="0.25">
      <c r="B88" s="232">
        <v>44025</v>
      </c>
      <c r="C88" s="229" t="s">
        <v>219</v>
      </c>
      <c r="D88" s="233">
        <v>1524.56</v>
      </c>
      <c r="E88" s="235">
        <v>1</v>
      </c>
      <c r="G88" s="232">
        <v>44128</v>
      </c>
      <c r="H88" s="229" t="s">
        <v>379</v>
      </c>
      <c r="I88" s="233">
        <v>1591.8</v>
      </c>
      <c r="J88" s="235">
        <v>1</v>
      </c>
    </row>
    <row r="89" spans="2:10" x14ac:dyDescent="0.25">
      <c r="B89" s="232">
        <v>44025</v>
      </c>
      <c r="C89" s="229" t="s">
        <v>219</v>
      </c>
      <c r="D89" s="233">
        <v>2703.14</v>
      </c>
      <c r="E89" s="235">
        <v>1</v>
      </c>
      <c r="G89" s="232">
        <v>44130</v>
      </c>
      <c r="H89" s="229" t="s">
        <v>380</v>
      </c>
      <c r="I89" s="233">
        <v>4423.72</v>
      </c>
      <c r="J89" s="235">
        <v>1</v>
      </c>
    </row>
    <row r="90" spans="2:10" x14ac:dyDescent="0.25">
      <c r="B90" s="232">
        <v>44025</v>
      </c>
      <c r="C90" s="229" t="s">
        <v>219</v>
      </c>
      <c r="D90" s="233">
        <v>1658.88</v>
      </c>
      <c r="E90" s="235">
        <v>1</v>
      </c>
      <c r="G90" s="232">
        <v>44131</v>
      </c>
      <c r="H90" s="229" t="s">
        <v>382</v>
      </c>
      <c r="I90" s="233">
        <v>1334.69</v>
      </c>
      <c r="J90" s="235">
        <v>1</v>
      </c>
    </row>
    <row r="91" spans="2:10" x14ac:dyDescent="0.25">
      <c r="B91" s="232">
        <v>44025</v>
      </c>
      <c r="C91" s="229" t="s">
        <v>219</v>
      </c>
      <c r="D91" s="233">
        <v>6492.31</v>
      </c>
      <c r="E91" s="235">
        <v>1</v>
      </c>
      <c r="G91" s="232">
        <v>44132</v>
      </c>
      <c r="H91" s="229" t="s">
        <v>384</v>
      </c>
      <c r="I91" s="233">
        <v>1443.57</v>
      </c>
      <c r="J91" s="235">
        <v>1</v>
      </c>
    </row>
    <row r="92" spans="2:10" x14ac:dyDescent="0.25">
      <c r="B92" s="232">
        <v>44025</v>
      </c>
      <c r="C92" s="229" t="s">
        <v>219</v>
      </c>
      <c r="D92" s="233">
        <v>7500.77</v>
      </c>
      <c r="E92" s="235">
        <v>1</v>
      </c>
      <c r="G92" s="232">
        <v>44133</v>
      </c>
      <c r="H92" s="229" t="s">
        <v>386</v>
      </c>
      <c r="I92" s="233">
        <v>12970.84</v>
      </c>
      <c r="J92" s="235">
        <v>1</v>
      </c>
    </row>
    <row r="93" spans="2:10" x14ac:dyDescent="0.25">
      <c r="B93" s="232">
        <v>44025</v>
      </c>
      <c r="C93" s="229" t="s">
        <v>220</v>
      </c>
      <c r="D93" s="233">
        <v>161970.87</v>
      </c>
      <c r="E93" s="235">
        <v>1</v>
      </c>
      <c r="G93" s="232">
        <v>44134</v>
      </c>
      <c r="H93" s="229" t="s">
        <v>387</v>
      </c>
      <c r="I93" s="233">
        <v>1910.83</v>
      </c>
      <c r="J93" s="235">
        <v>1</v>
      </c>
    </row>
    <row r="94" spans="2:10" x14ac:dyDescent="0.25">
      <c r="B94" s="232">
        <v>44025</v>
      </c>
      <c r="C94" s="229" t="s">
        <v>221</v>
      </c>
      <c r="D94" s="233">
        <v>929.84</v>
      </c>
      <c r="E94" s="235">
        <v>1</v>
      </c>
      <c r="G94" s="232">
        <v>44137</v>
      </c>
      <c r="H94" s="229" t="s">
        <v>390</v>
      </c>
      <c r="I94" s="233">
        <v>18135.45</v>
      </c>
      <c r="J94" s="235">
        <v>1</v>
      </c>
    </row>
    <row r="95" spans="2:10" x14ac:dyDescent="0.25">
      <c r="B95" s="232">
        <v>44025</v>
      </c>
      <c r="C95" s="229" t="s">
        <v>221</v>
      </c>
      <c r="D95" s="233">
        <v>87.16</v>
      </c>
      <c r="E95" s="235">
        <v>1</v>
      </c>
      <c r="G95" s="232">
        <v>44139</v>
      </c>
      <c r="H95" s="229" t="s">
        <v>395</v>
      </c>
      <c r="I95" s="233">
        <v>2402.44</v>
      </c>
      <c r="J95" s="235">
        <v>1</v>
      </c>
    </row>
    <row r="96" spans="2:10" x14ac:dyDescent="0.25">
      <c r="B96" s="232">
        <v>44025</v>
      </c>
      <c r="C96" s="229" t="s">
        <v>222</v>
      </c>
      <c r="D96" s="233">
        <v>29483.42</v>
      </c>
      <c r="E96" s="235">
        <v>1</v>
      </c>
      <c r="G96" s="232">
        <v>44140</v>
      </c>
      <c r="H96" s="229" t="s">
        <v>400</v>
      </c>
      <c r="I96" s="233">
        <v>26671.35</v>
      </c>
      <c r="J96" s="235">
        <v>1</v>
      </c>
    </row>
    <row r="97" spans="2:10" x14ac:dyDescent="0.25">
      <c r="B97" s="232">
        <v>44025</v>
      </c>
      <c r="C97" s="229" t="s">
        <v>222</v>
      </c>
      <c r="D97" s="233">
        <v>5111.5</v>
      </c>
      <c r="E97" s="235">
        <v>1</v>
      </c>
      <c r="G97" s="232">
        <v>44141</v>
      </c>
      <c r="H97" s="229" t="s">
        <v>406</v>
      </c>
      <c r="I97" s="233">
        <v>19786.259999999998</v>
      </c>
      <c r="J97" s="235">
        <v>1</v>
      </c>
    </row>
    <row r="98" spans="2:10" x14ac:dyDescent="0.25">
      <c r="B98" s="232">
        <v>44025</v>
      </c>
      <c r="C98" s="229" t="s">
        <v>222</v>
      </c>
      <c r="D98" s="233">
        <v>28900.7</v>
      </c>
      <c r="E98" s="235">
        <v>1</v>
      </c>
      <c r="G98" s="232">
        <v>44143</v>
      </c>
      <c r="H98" s="229" t="s">
        <v>407</v>
      </c>
      <c r="I98" s="233">
        <v>1917.85</v>
      </c>
      <c r="J98" s="235">
        <v>1</v>
      </c>
    </row>
    <row r="99" spans="2:10" x14ac:dyDescent="0.25">
      <c r="B99" s="232">
        <v>44025</v>
      </c>
      <c r="C99" s="229" t="s">
        <v>222</v>
      </c>
      <c r="D99" s="233">
        <v>387.58</v>
      </c>
      <c r="E99" s="235">
        <v>1</v>
      </c>
      <c r="G99" s="232">
        <v>44144</v>
      </c>
      <c r="H99" s="229" t="s">
        <v>410</v>
      </c>
      <c r="I99" s="233">
        <v>945.51</v>
      </c>
      <c r="J99" s="235">
        <v>1</v>
      </c>
    </row>
    <row r="100" spans="2:10" x14ac:dyDescent="0.25">
      <c r="B100" s="232">
        <v>44025</v>
      </c>
      <c r="C100" s="229" t="s">
        <v>222</v>
      </c>
      <c r="D100" s="233">
        <v>10169.27</v>
      </c>
      <c r="E100" s="235">
        <v>1</v>
      </c>
      <c r="G100" s="232">
        <v>44145</v>
      </c>
      <c r="H100" s="229" t="s">
        <v>412</v>
      </c>
      <c r="I100" s="233">
        <v>16560.63</v>
      </c>
      <c r="J100" s="235">
        <v>1</v>
      </c>
    </row>
    <row r="101" spans="2:10" x14ac:dyDescent="0.25">
      <c r="B101" s="232">
        <v>44025</v>
      </c>
      <c r="C101" s="229" t="s">
        <v>222</v>
      </c>
      <c r="D101" s="233">
        <v>4922.4399999999996</v>
      </c>
      <c r="E101" s="235">
        <v>1</v>
      </c>
      <c r="G101" s="232">
        <v>44146</v>
      </c>
      <c r="H101" s="229" t="s">
        <v>413</v>
      </c>
      <c r="I101" s="233">
        <v>4423.8599999999997</v>
      </c>
      <c r="J101" s="235">
        <v>1</v>
      </c>
    </row>
    <row r="102" spans="2:10" x14ac:dyDescent="0.25">
      <c r="B102" s="232">
        <v>44025</v>
      </c>
      <c r="C102" s="229" t="s">
        <v>222</v>
      </c>
      <c r="D102" s="233">
        <v>9722.43</v>
      </c>
      <c r="E102" s="235">
        <v>1</v>
      </c>
      <c r="G102" s="232">
        <v>44147</v>
      </c>
      <c r="H102" s="229" t="s">
        <v>418</v>
      </c>
      <c r="I102" s="233">
        <v>39852.699999999997</v>
      </c>
      <c r="J102" s="235">
        <v>1</v>
      </c>
    </row>
    <row r="103" spans="2:10" x14ac:dyDescent="0.25">
      <c r="B103" s="232">
        <v>44025</v>
      </c>
      <c r="C103" s="229" t="s">
        <v>222</v>
      </c>
      <c r="D103" s="233">
        <v>2915.26</v>
      </c>
      <c r="E103" s="235">
        <v>1</v>
      </c>
      <c r="G103" s="232">
        <v>44148</v>
      </c>
      <c r="H103" s="229" t="s">
        <v>421</v>
      </c>
      <c r="I103" s="233">
        <v>19692.169999999998</v>
      </c>
      <c r="J103" s="235">
        <v>1</v>
      </c>
    </row>
    <row r="104" spans="2:10" x14ac:dyDescent="0.25">
      <c r="B104" s="232">
        <v>44025</v>
      </c>
      <c r="C104" s="229" t="s">
        <v>222</v>
      </c>
      <c r="D104" s="233">
        <v>20432.63</v>
      </c>
      <c r="E104" s="235">
        <v>1</v>
      </c>
      <c r="G104" s="232">
        <v>44150</v>
      </c>
      <c r="H104" s="229" t="s">
        <v>424</v>
      </c>
      <c r="I104" s="233">
        <v>4358.13</v>
      </c>
      <c r="J104" s="235">
        <v>1</v>
      </c>
    </row>
    <row r="105" spans="2:10" x14ac:dyDescent="0.25">
      <c r="B105" s="232">
        <v>44025</v>
      </c>
      <c r="C105" s="229" t="s">
        <v>222</v>
      </c>
      <c r="D105" s="233">
        <v>5841.77</v>
      </c>
      <c r="E105" s="235">
        <v>1</v>
      </c>
      <c r="G105" s="232">
        <v>44152</v>
      </c>
      <c r="H105" s="229" t="s">
        <v>426</v>
      </c>
      <c r="I105" s="233">
        <v>27644.91</v>
      </c>
      <c r="J105" s="235">
        <v>1</v>
      </c>
    </row>
    <row r="106" spans="2:10" x14ac:dyDescent="0.25">
      <c r="B106" s="232">
        <v>44026</v>
      </c>
      <c r="C106" s="229" t="s">
        <v>223</v>
      </c>
      <c r="D106" s="233">
        <v>3582.06</v>
      </c>
      <c r="E106" s="235">
        <v>1</v>
      </c>
      <c r="G106" s="232">
        <v>44153</v>
      </c>
      <c r="H106" s="229" t="s">
        <v>427</v>
      </c>
      <c r="I106" s="233">
        <v>1364.06</v>
      </c>
      <c r="J106" s="235">
        <v>1</v>
      </c>
    </row>
    <row r="107" spans="2:10" x14ac:dyDescent="0.25">
      <c r="B107" s="232">
        <v>44026</v>
      </c>
      <c r="C107" s="229" t="s">
        <v>224</v>
      </c>
      <c r="D107" s="233">
        <v>14327.51</v>
      </c>
      <c r="E107" s="235">
        <v>1</v>
      </c>
      <c r="G107" s="232">
        <v>44154</v>
      </c>
      <c r="H107" s="229" t="s">
        <v>431</v>
      </c>
      <c r="I107" s="233">
        <v>1817.78</v>
      </c>
      <c r="J107" s="235">
        <v>1</v>
      </c>
    </row>
    <row r="108" spans="2:10" x14ac:dyDescent="0.25">
      <c r="B108" s="232">
        <v>44026</v>
      </c>
      <c r="C108" s="229" t="s">
        <v>224</v>
      </c>
      <c r="D108" s="233">
        <v>1506.11</v>
      </c>
      <c r="E108" s="235">
        <v>1</v>
      </c>
      <c r="G108" s="232">
        <v>44155</v>
      </c>
      <c r="H108" s="229" t="s">
        <v>446</v>
      </c>
      <c r="I108" s="233">
        <v>1428.9</v>
      </c>
      <c r="J108" s="235">
        <v>1</v>
      </c>
    </row>
    <row r="109" spans="2:10" x14ac:dyDescent="0.25">
      <c r="B109" s="232">
        <v>44026</v>
      </c>
      <c r="C109" s="229" t="s">
        <v>224</v>
      </c>
      <c r="D109" s="233">
        <v>26845.4</v>
      </c>
      <c r="E109" s="235">
        <v>1</v>
      </c>
      <c r="G109" s="232">
        <v>44156</v>
      </c>
      <c r="H109" s="229" t="s">
        <v>449</v>
      </c>
      <c r="I109" s="233">
        <v>5713.11</v>
      </c>
      <c r="J109" s="235">
        <v>1</v>
      </c>
    </row>
    <row r="110" spans="2:10" x14ac:dyDescent="0.25">
      <c r="B110" s="232">
        <v>44026</v>
      </c>
      <c r="C110" s="229" t="s">
        <v>224</v>
      </c>
      <c r="D110" s="233">
        <v>5014.71</v>
      </c>
      <c r="E110" s="235">
        <v>1</v>
      </c>
      <c r="G110" s="232">
        <v>44157</v>
      </c>
      <c r="H110" s="229" t="s">
        <v>450</v>
      </c>
      <c r="I110" s="233">
        <v>4227.62</v>
      </c>
      <c r="J110" s="235">
        <v>1</v>
      </c>
    </row>
    <row r="111" spans="2:10" x14ac:dyDescent="0.25">
      <c r="B111" s="232">
        <v>44026</v>
      </c>
      <c r="C111" s="229" t="s">
        <v>224</v>
      </c>
      <c r="D111" s="233">
        <v>9093.27</v>
      </c>
      <c r="E111" s="235">
        <v>1</v>
      </c>
      <c r="G111" s="232">
        <v>44158</v>
      </c>
      <c r="H111" s="229" t="s">
        <v>452</v>
      </c>
      <c r="I111" s="233">
        <v>1072.8</v>
      </c>
      <c r="J111" s="235">
        <v>1</v>
      </c>
    </row>
    <row r="112" spans="2:10" x14ac:dyDescent="0.25">
      <c r="B112" s="232">
        <v>44027</v>
      </c>
      <c r="C112" s="229" t="s">
        <v>225</v>
      </c>
      <c r="D112" s="233">
        <v>4988.82</v>
      </c>
      <c r="E112" s="235">
        <v>1</v>
      </c>
      <c r="G112" s="232">
        <v>44160</v>
      </c>
      <c r="H112" s="229" t="s">
        <v>453</v>
      </c>
      <c r="I112" s="233">
        <v>8205.86</v>
      </c>
      <c r="J112" s="235">
        <v>1</v>
      </c>
    </row>
    <row r="113" spans="2:10" x14ac:dyDescent="0.25">
      <c r="B113" s="232">
        <v>44027</v>
      </c>
      <c r="C113" s="229" t="s">
        <v>225</v>
      </c>
      <c r="D113" s="233">
        <v>5059.17</v>
      </c>
      <c r="E113" s="235">
        <v>1</v>
      </c>
      <c r="G113" s="232">
        <v>44161</v>
      </c>
      <c r="H113" s="229" t="s">
        <v>463</v>
      </c>
      <c r="I113" s="233">
        <v>3681.23</v>
      </c>
      <c r="J113" s="235">
        <v>1</v>
      </c>
    </row>
    <row r="114" spans="2:10" x14ac:dyDescent="0.25">
      <c r="B114" s="232">
        <v>44027</v>
      </c>
      <c r="C114" s="229" t="s">
        <v>225</v>
      </c>
      <c r="D114" s="233">
        <v>5258.12</v>
      </c>
      <c r="E114" s="235">
        <v>1</v>
      </c>
      <c r="G114" s="232">
        <v>44162</v>
      </c>
      <c r="H114" s="229" t="s">
        <v>468</v>
      </c>
      <c r="I114" s="233">
        <v>4699.95</v>
      </c>
      <c r="J114" s="235">
        <v>1</v>
      </c>
    </row>
    <row r="115" spans="2:10" x14ac:dyDescent="0.25">
      <c r="B115" s="232">
        <v>44027</v>
      </c>
      <c r="C115" s="229" t="s">
        <v>226</v>
      </c>
      <c r="D115" s="233">
        <v>17601.810000000001</v>
      </c>
      <c r="E115" s="235">
        <v>1</v>
      </c>
      <c r="G115" s="232">
        <v>44163</v>
      </c>
      <c r="H115" s="229" t="s">
        <v>469</v>
      </c>
      <c r="I115" s="233">
        <v>8723.77</v>
      </c>
      <c r="J115" s="235">
        <v>1</v>
      </c>
    </row>
    <row r="116" spans="2:10" x14ac:dyDescent="0.25">
      <c r="B116" s="232">
        <v>44028</v>
      </c>
      <c r="C116" s="229" t="s">
        <v>227</v>
      </c>
      <c r="D116" s="233">
        <v>1214.52</v>
      </c>
      <c r="E116" s="235">
        <v>1</v>
      </c>
      <c r="G116" s="232">
        <v>44164</v>
      </c>
      <c r="H116" s="229" t="s">
        <v>474</v>
      </c>
      <c r="I116" s="233">
        <v>7064.81</v>
      </c>
      <c r="J116" s="235">
        <v>1</v>
      </c>
    </row>
    <row r="117" spans="2:10" x14ac:dyDescent="0.25">
      <c r="B117" s="232">
        <v>44028</v>
      </c>
      <c r="C117" s="229" t="s">
        <v>228</v>
      </c>
      <c r="D117" s="233">
        <v>1878.41</v>
      </c>
      <c r="E117" s="235">
        <v>1</v>
      </c>
      <c r="G117" s="232">
        <v>44165</v>
      </c>
      <c r="H117" s="229" t="s">
        <v>475</v>
      </c>
      <c r="I117" s="233">
        <v>1286.24</v>
      </c>
      <c r="J117" s="235">
        <v>1</v>
      </c>
    </row>
    <row r="118" spans="2:10" x14ac:dyDescent="0.25">
      <c r="B118" s="232">
        <v>44028</v>
      </c>
      <c r="C118" s="229" t="s">
        <v>228</v>
      </c>
      <c r="D118" s="233">
        <v>5057.79</v>
      </c>
      <c r="E118" s="235">
        <v>1</v>
      </c>
      <c r="G118" s="232">
        <v>44168</v>
      </c>
      <c r="H118" s="229" t="s">
        <v>485</v>
      </c>
      <c r="I118" s="233">
        <v>5856.34</v>
      </c>
      <c r="J118" s="235">
        <v>1</v>
      </c>
    </row>
    <row r="119" spans="2:10" x14ac:dyDescent="0.25">
      <c r="B119" s="232">
        <v>44028</v>
      </c>
      <c r="C119" s="229" t="s">
        <v>229</v>
      </c>
      <c r="D119" s="233">
        <v>972.05</v>
      </c>
      <c r="E119" s="235">
        <v>1</v>
      </c>
      <c r="G119" s="232">
        <v>44169</v>
      </c>
      <c r="H119" s="229" t="s">
        <v>492</v>
      </c>
      <c r="I119" s="233">
        <v>4770.51</v>
      </c>
      <c r="J119" s="235">
        <v>1</v>
      </c>
    </row>
    <row r="120" spans="2:10" x14ac:dyDescent="0.25">
      <c r="B120" s="232">
        <v>44028</v>
      </c>
      <c r="C120" s="229" t="s">
        <v>230</v>
      </c>
      <c r="D120" s="233">
        <v>4639.34</v>
      </c>
      <c r="E120" s="235">
        <v>1</v>
      </c>
      <c r="G120" s="232">
        <v>44171</v>
      </c>
      <c r="H120" s="229" t="s">
        <v>504</v>
      </c>
      <c r="I120" s="233">
        <v>4190.17</v>
      </c>
      <c r="J120" s="235">
        <v>1</v>
      </c>
    </row>
    <row r="121" spans="2:10" x14ac:dyDescent="0.25">
      <c r="B121" s="232">
        <v>44028</v>
      </c>
      <c r="C121" s="229" t="s">
        <v>231</v>
      </c>
      <c r="D121" s="233">
        <v>813.74</v>
      </c>
      <c r="E121" s="235">
        <v>1</v>
      </c>
      <c r="G121" s="232">
        <v>44172</v>
      </c>
      <c r="H121" s="229" t="s">
        <v>506</v>
      </c>
      <c r="I121" s="233">
        <v>1794.66</v>
      </c>
      <c r="J121" s="235">
        <v>1</v>
      </c>
    </row>
    <row r="122" spans="2:10" x14ac:dyDescent="0.25">
      <c r="B122" s="232">
        <v>44028</v>
      </c>
      <c r="C122" s="229" t="s">
        <v>231</v>
      </c>
      <c r="D122" s="233">
        <v>20765.36</v>
      </c>
      <c r="E122" s="235">
        <v>1</v>
      </c>
      <c r="G122" s="232">
        <v>44173</v>
      </c>
      <c r="H122" s="229" t="s">
        <v>513</v>
      </c>
      <c r="I122" s="233">
        <v>1283.8499999999999</v>
      </c>
      <c r="J122" s="235">
        <v>1</v>
      </c>
    </row>
    <row r="123" spans="2:10" x14ac:dyDescent="0.25">
      <c r="B123" s="232">
        <v>44028</v>
      </c>
      <c r="C123" s="229" t="s">
        <v>231</v>
      </c>
      <c r="D123" s="233">
        <v>4872.45</v>
      </c>
      <c r="E123" s="235">
        <v>1</v>
      </c>
      <c r="G123" s="232">
        <v>44174</v>
      </c>
      <c r="H123" s="229" t="s">
        <v>516</v>
      </c>
      <c r="I123" s="233">
        <v>2269.4299999999998</v>
      </c>
      <c r="J123" s="235">
        <v>1</v>
      </c>
    </row>
    <row r="124" spans="2:10" x14ac:dyDescent="0.25">
      <c r="B124" s="232">
        <v>44028</v>
      </c>
      <c r="C124" s="229" t="s">
        <v>232</v>
      </c>
      <c r="D124" s="233">
        <v>2687.66</v>
      </c>
      <c r="E124" s="235">
        <v>1</v>
      </c>
      <c r="G124" s="232">
        <v>44175</v>
      </c>
      <c r="H124" s="229" t="s">
        <v>520</v>
      </c>
      <c r="I124" s="233">
        <v>1971.28</v>
      </c>
      <c r="J124" s="235">
        <v>1</v>
      </c>
    </row>
    <row r="125" spans="2:10" x14ac:dyDescent="0.25">
      <c r="B125" s="232">
        <v>44028</v>
      </c>
      <c r="C125" s="229" t="s">
        <v>232</v>
      </c>
      <c r="D125" s="233">
        <v>2767.1</v>
      </c>
      <c r="E125" s="235">
        <v>1</v>
      </c>
      <c r="G125" s="232">
        <v>44176</v>
      </c>
      <c r="H125" s="229" t="s">
        <v>521</v>
      </c>
      <c r="I125" s="233">
        <v>6281.32</v>
      </c>
      <c r="J125" s="235">
        <v>1</v>
      </c>
    </row>
    <row r="126" spans="2:10" x14ac:dyDescent="0.25">
      <c r="B126" s="232">
        <v>44028</v>
      </c>
      <c r="C126" s="229" t="s">
        <v>232</v>
      </c>
      <c r="D126" s="233">
        <v>10908.21</v>
      </c>
      <c r="E126" s="235">
        <v>1</v>
      </c>
      <c r="G126" s="232">
        <v>44177</v>
      </c>
      <c r="H126" s="229" t="s">
        <v>530</v>
      </c>
      <c r="I126" s="233">
        <v>3541.64</v>
      </c>
      <c r="J126" s="235">
        <v>1</v>
      </c>
    </row>
    <row r="127" spans="2:10" x14ac:dyDescent="0.25">
      <c r="B127" s="232">
        <v>44028</v>
      </c>
      <c r="C127" s="229" t="s">
        <v>232</v>
      </c>
      <c r="D127" s="233">
        <v>17455.04</v>
      </c>
      <c r="E127" s="235">
        <v>1</v>
      </c>
      <c r="G127" s="232">
        <v>44178</v>
      </c>
      <c r="H127" s="229" t="s">
        <v>533</v>
      </c>
      <c r="I127" s="233">
        <v>3060</v>
      </c>
      <c r="J127" s="235">
        <v>1</v>
      </c>
    </row>
    <row r="128" spans="2:10" x14ac:dyDescent="0.25">
      <c r="B128" s="232">
        <v>44028</v>
      </c>
      <c r="C128" s="229" t="s">
        <v>232</v>
      </c>
      <c r="D128" s="233">
        <v>3080.8</v>
      </c>
      <c r="E128" s="235">
        <v>1</v>
      </c>
      <c r="G128" s="232">
        <v>44180</v>
      </c>
      <c r="H128" s="229" t="s">
        <v>548</v>
      </c>
      <c r="I128" s="233">
        <v>4119.99</v>
      </c>
      <c r="J128" s="235">
        <v>1</v>
      </c>
    </row>
    <row r="129" spans="2:10" x14ac:dyDescent="0.25">
      <c r="B129" s="232">
        <v>44029</v>
      </c>
      <c r="C129" s="229" t="s">
        <v>233</v>
      </c>
      <c r="D129" s="233">
        <v>973.18</v>
      </c>
      <c r="E129" s="235">
        <v>1</v>
      </c>
      <c r="G129" s="232">
        <v>44181</v>
      </c>
      <c r="H129" s="229" t="s">
        <v>549</v>
      </c>
      <c r="I129" s="233">
        <v>49059.87</v>
      </c>
      <c r="J129" s="235">
        <v>1</v>
      </c>
    </row>
    <row r="130" spans="2:10" x14ac:dyDescent="0.25">
      <c r="B130" s="232">
        <v>44029</v>
      </c>
      <c r="C130" s="229" t="s">
        <v>233</v>
      </c>
      <c r="D130" s="233">
        <v>1073.6400000000001</v>
      </c>
      <c r="E130" s="235">
        <v>1</v>
      </c>
      <c r="G130" s="232">
        <v>44182</v>
      </c>
      <c r="H130" s="229" t="s">
        <v>550</v>
      </c>
      <c r="I130" s="233">
        <v>6061.22</v>
      </c>
      <c r="J130" s="235">
        <v>1</v>
      </c>
    </row>
    <row r="131" spans="2:10" x14ac:dyDescent="0.25">
      <c r="B131" s="232">
        <v>44029</v>
      </c>
      <c r="C131" s="229" t="s">
        <v>233</v>
      </c>
      <c r="D131" s="233">
        <v>4461.8599999999997</v>
      </c>
      <c r="E131" s="235">
        <v>1</v>
      </c>
      <c r="G131" s="232">
        <v>44183</v>
      </c>
      <c r="H131" s="229" t="s">
        <v>552</v>
      </c>
      <c r="I131" s="233">
        <v>1116.58</v>
      </c>
      <c r="J131" s="235">
        <v>1</v>
      </c>
    </row>
    <row r="132" spans="2:10" x14ac:dyDescent="0.25">
      <c r="B132" s="232">
        <v>44029</v>
      </c>
      <c r="C132" s="229" t="s">
        <v>233</v>
      </c>
      <c r="D132" s="233">
        <v>5076.84</v>
      </c>
      <c r="E132" s="235">
        <v>1</v>
      </c>
      <c r="G132" s="232">
        <v>44184</v>
      </c>
      <c r="H132" s="229" t="s">
        <v>561</v>
      </c>
      <c r="I132" s="233">
        <v>1236.6600000000001</v>
      </c>
      <c r="J132" s="235">
        <v>1</v>
      </c>
    </row>
    <row r="133" spans="2:10" x14ac:dyDescent="0.25">
      <c r="B133" s="232">
        <v>44030</v>
      </c>
      <c r="C133" s="229" t="s">
        <v>234</v>
      </c>
      <c r="D133" s="233">
        <v>361083.38</v>
      </c>
      <c r="E133" s="235">
        <v>1</v>
      </c>
      <c r="G133" s="232">
        <v>44185</v>
      </c>
      <c r="H133" s="229" t="s">
        <v>562</v>
      </c>
      <c r="I133" s="233">
        <v>22960.65</v>
      </c>
      <c r="J133" s="235">
        <v>1</v>
      </c>
    </row>
    <row r="134" spans="2:10" x14ac:dyDescent="0.25">
      <c r="B134" s="232">
        <v>44030</v>
      </c>
      <c r="C134" s="229" t="s">
        <v>234</v>
      </c>
      <c r="D134" s="233">
        <v>68978.259999999995</v>
      </c>
      <c r="E134" s="235">
        <v>1</v>
      </c>
      <c r="G134" s="232">
        <v>44187</v>
      </c>
      <c r="H134" s="229" t="s">
        <v>565</v>
      </c>
      <c r="I134" s="233">
        <v>373.02</v>
      </c>
      <c r="J134" s="235">
        <v>1</v>
      </c>
    </row>
    <row r="135" spans="2:10" x14ac:dyDescent="0.25">
      <c r="B135" s="232">
        <v>44030</v>
      </c>
      <c r="C135" s="229" t="s">
        <v>234</v>
      </c>
      <c r="D135" s="233">
        <v>106421.7</v>
      </c>
      <c r="E135" s="235">
        <v>1</v>
      </c>
      <c r="G135" s="232">
        <v>44188</v>
      </c>
      <c r="H135" s="229" t="s">
        <v>569</v>
      </c>
      <c r="I135" s="233">
        <v>23073.439999999999</v>
      </c>
      <c r="J135" s="235">
        <v>1</v>
      </c>
    </row>
    <row r="136" spans="2:10" x14ac:dyDescent="0.25">
      <c r="B136" s="232">
        <v>44031</v>
      </c>
      <c r="C136" s="229" t="s">
        <v>235</v>
      </c>
      <c r="D136" s="233">
        <v>1312.78</v>
      </c>
      <c r="E136" s="235">
        <v>1</v>
      </c>
      <c r="G136" s="232">
        <v>44189</v>
      </c>
      <c r="H136" s="229" t="s">
        <v>572</v>
      </c>
      <c r="I136" s="233">
        <v>1433.21</v>
      </c>
      <c r="J136" s="235">
        <v>1</v>
      </c>
    </row>
    <row r="137" spans="2:10" x14ac:dyDescent="0.25">
      <c r="B137" s="232">
        <v>44031</v>
      </c>
      <c r="C137" s="229" t="s">
        <v>235</v>
      </c>
      <c r="D137" s="233">
        <v>1456</v>
      </c>
      <c r="E137" s="235">
        <v>1</v>
      </c>
      <c r="G137" s="232">
        <v>44190</v>
      </c>
      <c r="H137" s="229" t="s">
        <v>574</v>
      </c>
      <c r="I137" s="233">
        <v>946.49</v>
      </c>
      <c r="J137" s="235">
        <v>1</v>
      </c>
    </row>
    <row r="138" spans="2:10" x14ac:dyDescent="0.25">
      <c r="B138" s="232">
        <v>44031</v>
      </c>
      <c r="C138" s="229" t="s">
        <v>235</v>
      </c>
      <c r="D138" s="233">
        <v>1229.24</v>
      </c>
      <c r="E138" s="235">
        <v>1</v>
      </c>
      <c r="G138" s="232">
        <v>44192</v>
      </c>
      <c r="H138" s="229" t="s">
        <v>578</v>
      </c>
      <c r="I138" s="233">
        <v>14413.4</v>
      </c>
      <c r="J138" s="235">
        <v>1</v>
      </c>
    </row>
    <row r="139" spans="2:10" x14ac:dyDescent="0.25">
      <c r="B139" s="232">
        <v>44031</v>
      </c>
      <c r="C139" s="229" t="s">
        <v>235</v>
      </c>
      <c r="D139" s="233">
        <v>1145.7</v>
      </c>
      <c r="E139" s="235">
        <v>1</v>
      </c>
      <c r="G139" s="232">
        <v>44193</v>
      </c>
      <c r="H139" s="229" t="s">
        <v>582</v>
      </c>
      <c r="I139" s="233">
        <v>22254.82</v>
      </c>
      <c r="J139" s="235">
        <v>1</v>
      </c>
    </row>
    <row r="140" spans="2:10" x14ac:dyDescent="0.25">
      <c r="B140" s="232">
        <v>44031</v>
      </c>
      <c r="C140" s="229" t="s">
        <v>235</v>
      </c>
      <c r="D140" s="233">
        <v>1524.56</v>
      </c>
      <c r="E140" s="235">
        <v>1</v>
      </c>
      <c r="G140" s="232">
        <v>44194</v>
      </c>
      <c r="H140" s="229" t="s">
        <v>584</v>
      </c>
      <c r="I140" s="233">
        <v>3857.67</v>
      </c>
      <c r="J140" s="235">
        <v>1</v>
      </c>
    </row>
    <row r="141" spans="2:10" x14ac:dyDescent="0.25">
      <c r="B141" s="232">
        <v>44031</v>
      </c>
      <c r="C141" s="229" t="s">
        <v>236</v>
      </c>
      <c r="D141" s="233">
        <v>689.64</v>
      </c>
      <c r="E141" s="235">
        <v>1</v>
      </c>
      <c r="G141" s="232">
        <v>44195</v>
      </c>
      <c r="H141" s="229" t="s">
        <v>588</v>
      </c>
      <c r="I141" s="233">
        <v>1101.4100000000001</v>
      </c>
      <c r="J141" s="235">
        <v>1</v>
      </c>
    </row>
    <row r="142" spans="2:10" x14ac:dyDescent="0.25">
      <c r="B142" s="232">
        <v>44032</v>
      </c>
      <c r="C142" s="229" t="s">
        <v>237</v>
      </c>
      <c r="D142" s="233">
        <v>372.87</v>
      </c>
      <c r="E142" s="235">
        <v>1</v>
      </c>
      <c r="G142" s="232">
        <v>44196</v>
      </c>
      <c r="H142" s="229" t="s">
        <v>593</v>
      </c>
      <c r="I142" s="233">
        <v>1471.25</v>
      </c>
      <c r="J142" s="235">
        <v>1</v>
      </c>
    </row>
    <row r="143" spans="2:10" x14ac:dyDescent="0.25">
      <c r="B143" s="232">
        <v>44032</v>
      </c>
      <c r="C143" s="229" t="s">
        <v>237</v>
      </c>
      <c r="D143" s="233">
        <v>2029.19</v>
      </c>
      <c r="E143" s="235">
        <v>1</v>
      </c>
      <c r="G143" s="232">
        <v>44197</v>
      </c>
      <c r="H143" s="229" t="s">
        <v>594</v>
      </c>
      <c r="I143" s="233">
        <v>638.76</v>
      </c>
      <c r="J143" s="235">
        <v>1</v>
      </c>
    </row>
    <row r="144" spans="2:10" x14ac:dyDescent="0.25">
      <c r="B144" s="232">
        <v>44032</v>
      </c>
      <c r="C144" s="229" t="s">
        <v>238</v>
      </c>
      <c r="D144" s="233">
        <v>823.44</v>
      </c>
      <c r="E144" s="235">
        <v>1</v>
      </c>
      <c r="G144" s="232">
        <v>44199</v>
      </c>
      <c r="H144" s="229" t="s">
        <v>601</v>
      </c>
      <c r="I144" s="233">
        <v>5834.11</v>
      </c>
      <c r="J144" s="235">
        <v>1</v>
      </c>
    </row>
    <row r="145" spans="2:10" x14ac:dyDescent="0.25">
      <c r="B145" s="232">
        <v>44032</v>
      </c>
      <c r="C145" s="229" t="s">
        <v>239</v>
      </c>
      <c r="D145" s="233">
        <v>2803.96</v>
      </c>
      <c r="E145" s="235">
        <v>1</v>
      </c>
      <c r="G145" s="232">
        <v>44200</v>
      </c>
      <c r="H145" s="229" t="s">
        <v>602</v>
      </c>
      <c r="I145" s="233">
        <v>1934.87</v>
      </c>
      <c r="J145" s="235">
        <v>1</v>
      </c>
    </row>
    <row r="146" spans="2:10" x14ac:dyDescent="0.25">
      <c r="B146" s="232">
        <v>44032</v>
      </c>
      <c r="C146" s="229" t="s">
        <v>239</v>
      </c>
      <c r="D146" s="233">
        <v>4488.9399999999996</v>
      </c>
      <c r="E146" s="235">
        <v>1</v>
      </c>
      <c r="G146" s="232">
        <v>44201</v>
      </c>
      <c r="H146" s="229" t="s">
        <v>606</v>
      </c>
      <c r="I146" s="233">
        <v>1455.08</v>
      </c>
      <c r="J146" s="235">
        <v>1</v>
      </c>
    </row>
    <row r="147" spans="2:10" x14ac:dyDescent="0.25">
      <c r="B147" s="232">
        <v>44032</v>
      </c>
      <c r="C147" s="229" t="s">
        <v>240</v>
      </c>
      <c r="D147" s="233">
        <v>1148.98</v>
      </c>
      <c r="E147" s="235">
        <v>1</v>
      </c>
      <c r="G147" s="232">
        <v>44202</v>
      </c>
      <c r="H147" s="229" t="s">
        <v>607</v>
      </c>
      <c r="I147" s="233">
        <v>863.76</v>
      </c>
      <c r="J147" s="235">
        <v>1</v>
      </c>
    </row>
    <row r="148" spans="2:10" x14ac:dyDescent="0.25">
      <c r="B148" s="232">
        <v>44032</v>
      </c>
      <c r="C148" s="229" t="s">
        <v>240</v>
      </c>
      <c r="D148" s="233">
        <v>3824.72</v>
      </c>
      <c r="E148" s="235">
        <v>1</v>
      </c>
      <c r="G148" s="232">
        <v>44203</v>
      </c>
      <c r="H148" s="229" t="s">
        <v>609</v>
      </c>
      <c r="I148" s="233">
        <v>1266.3599999999999</v>
      </c>
      <c r="J148" s="235">
        <v>1</v>
      </c>
    </row>
    <row r="149" spans="2:10" x14ac:dyDescent="0.25">
      <c r="B149" s="232">
        <v>44034</v>
      </c>
      <c r="C149" s="229" t="s">
        <v>241</v>
      </c>
      <c r="D149" s="233">
        <v>8747.11</v>
      </c>
      <c r="E149" s="235">
        <v>1</v>
      </c>
      <c r="G149" s="232">
        <v>44204</v>
      </c>
      <c r="H149" s="229" t="s">
        <v>611</v>
      </c>
      <c r="I149" s="233">
        <v>1033.45</v>
      </c>
      <c r="J149" s="235">
        <v>1</v>
      </c>
    </row>
    <row r="150" spans="2:10" x14ac:dyDescent="0.25">
      <c r="B150" s="232">
        <v>44034</v>
      </c>
      <c r="C150" s="229" t="s">
        <v>241</v>
      </c>
      <c r="D150" s="233">
        <v>9144.27</v>
      </c>
      <c r="E150" s="235">
        <v>1</v>
      </c>
      <c r="G150" s="232">
        <v>44205</v>
      </c>
      <c r="H150" s="229" t="s">
        <v>612</v>
      </c>
      <c r="I150" s="233">
        <v>8040.08</v>
      </c>
      <c r="J150" s="235">
        <v>1</v>
      </c>
    </row>
    <row r="151" spans="2:10" x14ac:dyDescent="0.25">
      <c r="B151" s="232">
        <v>44034</v>
      </c>
      <c r="C151" s="229" t="s">
        <v>242</v>
      </c>
      <c r="D151" s="233">
        <v>689.64</v>
      </c>
      <c r="E151" s="235">
        <v>1</v>
      </c>
      <c r="G151" s="232">
        <v>44206</v>
      </c>
      <c r="H151" s="229" t="s">
        <v>615</v>
      </c>
      <c r="I151" s="233">
        <v>2405.7199999999998</v>
      </c>
      <c r="J151" s="235">
        <v>1</v>
      </c>
    </row>
    <row r="152" spans="2:10" x14ac:dyDescent="0.25">
      <c r="B152" s="232">
        <v>44036</v>
      </c>
      <c r="C152" s="229" t="s">
        <v>243</v>
      </c>
      <c r="D152" s="233">
        <v>8231.01</v>
      </c>
      <c r="E152" s="235">
        <v>1</v>
      </c>
      <c r="G152" s="232">
        <v>44207</v>
      </c>
      <c r="H152" s="229" t="s">
        <v>618</v>
      </c>
      <c r="I152" s="233">
        <v>5445.79</v>
      </c>
      <c r="J152" s="235">
        <v>1</v>
      </c>
    </row>
    <row r="153" spans="2:10" x14ac:dyDescent="0.25">
      <c r="B153" s="232">
        <v>44036</v>
      </c>
      <c r="C153" s="229" t="s">
        <v>244</v>
      </c>
      <c r="D153" s="233">
        <v>3282.15</v>
      </c>
      <c r="E153" s="235">
        <v>1</v>
      </c>
      <c r="G153" s="232">
        <v>44208</v>
      </c>
      <c r="H153" s="229" t="s">
        <v>620</v>
      </c>
      <c r="I153" s="233">
        <v>1599.88</v>
      </c>
      <c r="J153" s="235">
        <v>1</v>
      </c>
    </row>
    <row r="154" spans="2:10" x14ac:dyDescent="0.25">
      <c r="B154" s="232">
        <v>44036</v>
      </c>
      <c r="C154" s="229" t="s">
        <v>245</v>
      </c>
      <c r="D154" s="233">
        <v>1076.69</v>
      </c>
      <c r="E154" s="235">
        <v>1</v>
      </c>
      <c r="G154" s="232">
        <v>44209</v>
      </c>
      <c r="H154" s="229" t="s">
        <v>627</v>
      </c>
      <c r="I154" s="233">
        <v>6430.16</v>
      </c>
      <c r="J154" s="235">
        <v>1</v>
      </c>
    </row>
    <row r="155" spans="2:10" x14ac:dyDescent="0.25">
      <c r="B155" s="232">
        <v>44036</v>
      </c>
      <c r="C155" s="229" t="s">
        <v>246</v>
      </c>
      <c r="D155" s="233">
        <v>586.49</v>
      </c>
      <c r="E155" s="235">
        <v>1</v>
      </c>
      <c r="G155" s="232">
        <v>44210</v>
      </c>
      <c r="H155" s="229" t="s">
        <v>634</v>
      </c>
      <c r="I155" s="233">
        <v>18033.84</v>
      </c>
      <c r="J155" s="235">
        <v>1</v>
      </c>
    </row>
    <row r="156" spans="2:10" x14ac:dyDescent="0.25">
      <c r="B156" s="232">
        <v>44036</v>
      </c>
      <c r="C156" s="229" t="s">
        <v>247</v>
      </c>
      <c r="D156" s="233">
        <v>1470.6</v>
      </c>
      <c r="E156" s="235">
        <v>1</v>
      </c>
      <c r="G156" s="232">
        <v>44211</v>
      </c>
      <c r="H156" s="229" t="s">
        <v>645</v>
      </c>
      <c r="I156" s="233">
        <v>5521.08</v>
      </c>
      <c r="J156" s="235">
        <v>1</v>
      </c>
    </row>
    <row r="157" spans="2:10" x14ac:dyDescent="0.25">
      <c r="B157" s="232">
        <v>44036</v>
      </c>
      <c r="C157" s="229" t="s">
        <v>248</v>
      </c>
      <c r="D157" s="233">
        <v>175.07</v>
      </c>
      <c r="E157" s="235">
        <v>1</v>
      </c>
      <c r="G157" s="232">
        <v>44212</v>
      </c>
      <c r="H157" s="229" t="s">
        <v>665</v>
      </c>
      <c r="I157" s="233">
        <v>602.82000000000005</v>
      </c>
      <c r="J157" s="235">
        <v>1</v>
      </c>
    </row>
    <row r="158" spans="2:10" x14ac:dyDescent="0.25">
      <c r="B158" s="232">
        <v>44036</v>
      </c>
      <c r="C158" s="229" t="s">
        <v>249</v>
      </c>
      <c r="D158" s="233">
        <v>15368.41</v>
      </c>
      <c r="E158" s="235">
        <v>1</v>
      </c>
      <c r="G158" s="232">
        <v>44215</v>
      </c>
      <c r="H158" s="229" t="s">
        <v>667</v>
      </c>
      <c r="I158" s="233">
        <v>8833.1</v>
      </c>
      <c r="J158" s="235">
        <v>1</v>
      </c>
    </row>
    <row r="159" spans="2:10" x14ac:dyDescent="0.25">
      <c r="B159" s="232">
        <v>44036</v>
      </c>
      <c r="C159" s="229" t="s">
        <v>249</v>
      </c>
      <c r="D159" s="233">
        <v>5381.75</v>
      </c>
      <c r="E159" s="235">
        <v>1</v>
      </c>
      <c r="G159" s="232">
        <v>44216</v>
      </c>
      <c r="H159" s="229" t="s">
        <v>669</v>
      </c>
      <c r="I159" s="233">
        <v>4926.1899999999996</v>
      </c>
      <c r="J159" s="235">
        <v>1</v>
      </c>
    </row>
    <row r="160" spans="2:10" x14ac:dyDescent="0.25">
      <c r="B160" s="232">
        <v>44036</v>
      </c>
      <c r="C160" s="229" t="s">
        <v>249</v>
      </c>
      <c r="D160" s="233">
        <v>20350.759999999998</v>
      </c>
      <c r="E160" s="235">
        <v>1</v>
      </c>
      <c r="G160" s="232">
        <v>44218</v>
      </c>
      <c r="H160" s="229" t="s">
        <v>672</v>
      </c>
      <c r="I160" s="233">
        <v>6624.35</v>
      </c>
      <c r="J160" s="235">
        <v>1</v>
      </c>
    </row>
    <row r="161" spans="2:10" x14ac:dyDescent="0.25">
      <c r="B161" s="232">
        <v>44036</v>
      </c>
      <c r="C161" s="229" t="s">
        <v>249</v>
      </c>
      <c r="D161" s="233">
        <v>5950.39</v>
      </c>
      <c r="E161" s="235">
        <v>1</v>
      </c>
      <c r="G161" s="232">
        <v>44220</v>
      </c>
      <c r="H161" s="229" t="s">
        <v>681</v>
      </c>
      <c r="I161" s="233">
        <v>1629.68</v>
      </c>
      <c r="J161" s="235">
        <v>1</v>
      </c>
    </row>
    <row r="162" spans="2:10" x14ac:dyDescent="0.25">
      <c r="B162" s="232">
        <v>44036</v>
      </c>
      <c r="C162" s="229" t="s">
        <v>249</v>
      </c>
      <c r="D162" s="233">
        <v>11830.29</v>
      </c>
      <c r="E162" s="235">
        <v>1</v>
      </c>
      <c r="G162" s="232">
        <v>44221</v>
      </c>
      <c r="H162" s="229" t="s">
        <v>682</v>
      </c>
      <c r="I162" s="233">
        <v>4542.74</v>
      </c>
      <c r="J162" s="235">
        <v>1</v>
      </c>
    </row>
    <row r="163" spans="2:10" x14ac:dyDescent="0.25">
      <c r="B163" s="232">
        <v>44036</v>
      </c>
      <c r="C163" s="229" t="s">
        <v>250</v>
      </c>
      <c r="D163" s="233">
        <v>5406</v>
      </c>
      <c r="E163" s="235">
        <v>1</v>
      </c>
      <c r="G163" s="232">
        <v>44224</v>
      </c>
      <c r="H163" s="229" t="s">
        <v>686</v>
      </c>
      <c r="I163" s="233">
        <v>1781.34</v>
      </c>
      <c r="J163" s="235">
        <v>1</v>
      </c>
    </row>
    <row r="164" spans="2:10" x14ac:dyDescent="0.25">
      <c r="B164" s="232">
        <v>44036</v>
      </c>
      <c r="C164" s="229" t="s">
        <v>250</v>
      </c>
      <c r="D164" s="233">
        <v>7560</v>
      </c>
      <c r="E164" s="235">
        <v>1</v>
      </c>
      <c r="G164" s="232">
        <v>44225</v>
      </c>
      <c r="H164" s="229" t="s">
        <v>700</v>
      </c>
      <c r="I164" s="233">
        <v>1697.59</v>
      </c>
      <c r="J164" s="235">
        <v>1</v>
      </c>
    </row>
    <row r="165" spans="2:10" x14ac:dyDescent="0.25">
      <c r="B165" s="232">
        <v>44036</v>
      </c>
      <c r="C165" s="229" t="s">
        <v>250</v>
      </c>
      <c r="D165" s="233">
        <v>6916</v>
      </c>
      <c r="E165" s="235">
        <v>1</v>
      </c>
      <c r="G165" s="232">
        <v>44227</v>
      </c>
      <c r="H165" s="229" t="s">
        <v>701</v>
      </c>
      <c r="I165" s="233">
        <v>422.65</v>
      </c>
      <c r="J165" s="235">
        <v>1</v>
      </c>
    </row>
    <row r="166" spans="2:10" x14ac:dyDescent="0.25">
      <c r="B166" s="232">
        <v>44036</v>
      </c>
      <c r="C166" s="229" t="s">
        <v>251</v>
      </c>
      <c r="D166" s="233">
        <v>1135.5</v>
      </c>
      <c r="E166" s="235">
        <v>1</v>
      </c>
      <c r="G166" s="232">
        <v>44229</v>
      </c>
      <c r="H166" s="229" t="s">
        <v>707</v>
      </c>
      <c r="I166" s="233">
        <v>537.15</v>
      </c>
      <c r="J166" s="235">
        <v>1</v>
      </c>
    </row>
    <row r="167" spans="2:10" x14ac:dyDescent="0.25">
      <c r="B167" s="232">
        <v>44037</v>
      </c>
      <c r="C167" s="229" t="s">
        <v>252</v>
      </c>
      <c r="D167" s="233">
        <v>889.26</v>
      </c>
      <c r="E167" s="235">
        <v>1</v>
      </c>
      <c r="G167" s="232">
        <v>44230</v>
      </c>
      <c r="H167" s="229" t="s">
        <v>708</v>
      </c>
      <c r="I167" s="233">
        <v>13505.29</v>
      </c>
      <c r="J167" s="235">
        <v>1</v>
      </c>
    </row>
    <row r="168" spans="2:10" x14ac:dyDescent="0.25">
      <c r="B168" s="232">
        <v>44037</v>
      </c>
      <c r="C168" s="229" t="s">
        <v>253</v>
      </c>
      <c r="D168" s="233">
        <v>930.88</v>
      </c>
      <c r="E168" s="235">
        <v>1</v>
      </c>
      <c r="G168" s="232">
        <v>44231</v>
      </c>
      <c r="H168" s="229" t="s">
        <v>710</v>
      </c>
      <c r="I168" s="233">
        <v>6500.82</v>
      </c>
      <c r="J168" s="235">
        <v>1</v>
      </c>
    </row>
    <row r="169" spans="2:10" x14ac:dyDescent="0.25">
      <c r="B169" s="232">
        <v>44037</v>
      </c>
      <c r="C169" s="229" t="s">
        <v>253</v>
      </c>
      <c r="D169" s="233">
        <v>6552.27</v>
      </c>
      <c r="E169" s="235">
        <v>1</v>
      </c>
      <c r="G169" s="232">
        <v>44232</v>
      </c>
      <c r="H169" s="229" t="s">
        <v>715</v>
      </c>
      <c r="I169" s="233">
        <v>1167.5899999999999</v>
      </c>
      <c r="J169" s="235">
        <v>1</v>
      </c>
    </row>
    <row r="170" spans="2:10" x14ac:dyDescent="0.25">
      <c r="B170" s="232">
        <v>44037</v>
      </c>
      <c r="C170" s="229" t="s">
        <v>253</v>
      </c>
      <c r="D170" s="233">
        <v>2412.62</v>
      </c>
      <c r="E170" s="235">
        <v>1</v>
      </c>
      <c r="G170" s="232">
        <v>44233</v>
      </c>
      <c r="H170" s="229" t="s">
        <v>718</v>
      </c>
      <c r="I170" s="233">
        <v>85973.34</v>
      </c>
      <c r="J170" s="235">
        <v>1</v>
      </c>
    </row>
    <row r="171" spans="2:10" x14ac:dyDescent="0.25">
      <c r="B171" s="232">
        <v>44037</v>
      </c>
      <c r="C171" s="229" t="s">
        <v>253</v>
      </c>
      <c r="D171" s="233">
        <v>3785.09</v>
      </c>
      <c r="E171" s="235">
        <v>1</v>
      </c>
      <c r="G171" s="232">
        <v>44234</v>
      </c>
      <c r="H171" s="229" t="s">
        <v>726</v>
      </c>
      <c r="I171" s="233">
        <v>1391</v>
      </c>
      <c r="J171" s="235">
        <v>1</v>
      </c>
    </row>
    <row r="172" spans="2:10" x14ac:dyDescent="0.25">
      <c r="B172" s="232">
        <v>44038</v>
      </c>
      <c r="C172" s="229" t="s">
        <v>254</v>
      </c>
      <c r="D172" s="233">
        <v>1356.18</v>
      </c>
      <c r="E172" s="235">
        <v>1</v>
      </c>
      <c r="G172" s="232">
        <v>44235</v>
      </c>
      <c r="H172" s="229" t="s">
        <v>733</v>
      </c>
      <c r="I172" s="233">
        <v>367.49</v>
      </c>
      <c r="J172" s="235">
        <v>1</v>
      </c>
    </row>
    <row r="173" spans="2:10" x14ac:dyDescent="0.25">
      <c r="B173" s="232">
        <v>44038</v>
      </c>
      <c r="C173" s="229" t="s">
        <v>254</v>
      </c>
      <c r="D173" s="233">
        <v>2050.02</v>
      </c>
      <c r="E173" s="235">
        <v>1</v>
      </c>
      <c r="G173" s="232">
        <v>44236</v>
      </c>
      <c r="H173" s="229" t="s">
        <v>734</v>
      </c>
      <c r="I173" s="233">
        <v>10661.04</v>
      </c>
      <c r="J173" s="235">
        <v>1</v>
      </c>
    </row>
    <row r="174" spans="2:10" x14ac:dyDescent="0.25">
      <c r="B174" s="232">
        <v>44038</v>
      </c>
      <c r="C174" s="229" t="s">
        <v>255</v>
      </c>
      <c r="D174" s="233">
        <v>1377.99</v>
      </c>
      <c r="E174" s="235">
        <v>1</v>
      </c>
      <c r="G174" s="232">
        <v>44237</v>
      </c>
      <c r="H174" s="229" t="s">
        <v>739</v>
      </c>
      <c r="I174" s="233">
        <v>5455.41</v>
      </c>
      <c r="J174" s="235">
        <v>1</v>
      </c>
    </row>
    <row r="175" spans="2:10" x14ac:dyDescent="0.25">
      <c r="B175" s="232">
        <v>44038</v>
      </c>
      <c r="C175" s="229" t="s">
        <v>255</v>
      </c>
      <c r="D175" s="233">
        <v>1354.77</v>
      </c>
      <c r="E175" s="235">
        <v>1</v>
      </c>
      <c r="G175" s="232">
        <v>44238</v>
      </c>
      <c r="H175" s="229" t="s">
        <v>742</v>
      </c>
      <c r="I175" s="233">
        <v>436.52</v>
      </c>
      <c r="J175" s="235">
        <v>1</v>
      </c>
    </row>
    <row r="176" spans="2:10" x14ac:dyDescent="0.25">
      <c r="B176" s="232">
        <v>44038</v>
      </c>
      <c r="C176" s="229" t="s">
        <v>255</v>
      </c>
      <c r="D176" s="233">
        <v>1372.14</v>
      </c>
      <c r="E176" s="235">
        <v>1</v>
      </c>
      <c r="G176" s="232">
        <v>44240</v>
      </c>
      <c r="H176" s="229" t="s">
        <v>744</v>
      </c>
      <c r="I176" s="233">
        <v>2390.11</v>
      </c>
      <c r="J176" s="235">
        <v>1</v>
      </c>
    </row>
    <row r="177" spans="2:10" x14ac:dyDescent="0.25">
      <c r="B177" s="232">
        <v>44038</v>
      </c>
      <c r="C177" s="229" t="s">
        <v>255</v>
      </c>
      <c r="D177" s="233">
        <v>1496.2</v>
      </c>
      <c r="E177" s="235">
        <v>1</v>
      </c>
      <c r="G177" s="232">
        <v>44241</v>
      </c>
      <c r="H177" s="229" t="s">
        <v>745</v>
      </c>
      <c r="I177" s="233">
        <v>1407.42</v>
      </c>
      <c r="J177" s="235">
        <v>1</v>
      </c>
    </row>
    <row r="178" spans="2:10" x14ac:dyDescent="0.25">
      <c r="B178" s="232">
        <v>44038</v>
      </c>
      <c r="C178" s="229" t="s">
        <v>255</v>
      </c>
      <c r="D178" s="233">
        <v>1191.74</v>
      </c>
      <c r="E178" s="235">
        <v>1</v>
      </c>
      <c r="G178" s="232">
        <v>44243</v>
      </c>
      <c r="H178" s="229" t="s">
        <v>757</v>
      </c>
      <c r="I178" s="233">
        <v>2227.98</v>
      </c>
      <c r="J178" s="235">
        <v>1</v>
      </c>
    </row>
    <row r="179" spans="2:10" x14ac:dyDescent="0.25">
      <c r="B179" s="232">
        <v>44038</v>
      </c>
      <c r="C179" s="229" t="s">
        <v>256</v>
      </c>
      <c r="D179" s="233">
        <v>539.65</v>
      </c>
      <c r="E179" s="235">
        <v>1</v>
      </c>
      <c r="G179" s="232">
        <v>44245</v>
      </c>
      <c r="H179" s="229" t="s">
        <v>771</v>
      </c>
      <c r="I179" s="233">
        <v>2115.67</v>
      </c>
      <c r="J179" s="235">
        <v>1</v>
      </c>
    </row>
    <row r="180" spans="2:10" x14ac:dyDescent="0.25">
      <c r="B180" s="232">
        <v>44038</v>
      </c>
      <c r="C180" s="229" t="s">
        <v>256</v>
      </c>
      <c r="D180" s="233">
        <v>647.15</v>
      </c>
      <c r="E180" s="235">
        <v>1</v>
      </c>
      <c r="G180" s="232">
        <v>44246</v>
      </c>
      <c r="H180" s="229" t="s">
        <v>777</v>
      </c>
      <c r="I180" s="233">
        <v>1269.25</v>
      </c>
      <c r="J180" s="235">
        <v>1</v>
      </c>
    </row>
    <row r="181" spans="2:10" x14ac:dyDescent="0.25">
      <c r="B181" s="232">
        <v>44039</v>
      </c>
      <c r="C181" s="229" t="s">
        <v>257</v>
      </c>
      <c r="D181" s="233">
        <v>27128.48</v>
      </c>
      <c r="E181" s="235">
        <v>1</v>
      </c>
      <c r="G181" s="232">
        <v>44247</v>
      </c>
      <c r="H181" s="229" t="s">
        <v>782</v>
      </c>
      <c r="I181" s="233">
        <v>8470.83</v>
      </c>
      <c r="J181" s="235">
        <v>1</v>
      </c>
    </row>
    <row r="182" spans="2:10" x14ac:dyDescent="0.25">
      <c r="B182" s="232">
        <v>44039</v>
      </c>
      <c r="C182" s="229" t="s">
        <v>257</v>
      </c>
      <c r="D182" s="233">
        <v>61841.89</v>
      </c>
      <c r="E182" s="235">
        <v>1</v>
      </c>
      <c r="G182" s="232">
        <v>44248</v>
      </c>
      <c r="H182" s="229" t="s">
        <v>783</v>
      </c>
      <c r="I182" s="233">
        <v>1290.82</v>
      </c>
      <c r="J182" s="235">
        <v>1</v>
      </c>
    </row>
    <row r="183" spans="2:10" x14ac:dyDescent="0.25">
      <c r="B183" s="232">
        <v>44039</v>
      </c>
      <c r="C183" s="229" t="s">
        <v>257</v>
      </c>
      <c r="D183" s="233">
        <v>111471.12</v>
      </c>
      <c r="E183" s="235">
        <v>1</v>
      </c>
      <c r="G183" s="232">
        <v>44249</v>
      </c>
      <c r="H183" s="229" t="s">
        <v>784</v>
      </c>
      <c r="I183" s="233">
        <v>267.43</v>
      </c>
      <c r="J183" s="235">
        <v>1</v>
      </c>
    </row>
    <row r="184" spans="2:10" x14ac:dyDescent="0.25">
      <c r="B184" s="232">
        <v>44039</v>
      </c>
      <c r="C184" s="229" t="s">
        <v>258</v>
      </c>
      <c r="D184" s="233">
        <v>52315.94</v>
      </c>
      <c r="E184" s="235">
        <v>1</v>
      </c>
      <c r="G184" s="232">
        <v>44251</v>
      </c>
      <c r="H184" s="229" t="s">
        <v>802</v>
      </c>
      <c r="I184" s="233">
        <v>5905.07</v>
      </c>
      <c r="J184" s="235">
        <v>1</v>
      </c>
    </row>
    <row r="185" spans="2:10" x14ac:dyDescent="0.25">
      <c r="B185" s="232">
        <v>44040</v>
      </c>
      <c r="C185" s="229" t="s">
        <v>259</v>
      </c>
      <c r="D185" s="233">
        <v>13372.56</v>
      </c>
      <c r="E185" s="235">
        <v>1</v>
      </c>
      <c r="G185" s="232">
        <v>44252</v>
      </c>
      <c r="H185" s="229" t="s">
        <v>803</v>
      </c>
      <c r="I185" s="233">
        <v>10337.17</v>
      </c>
      <c r="J185" s="235">
        <v>1</v>
      </c>
    </row>
    <row r="186" spans="2:10" x14ac:dyDescent="0.25">
      <c r="B186" s="232">
        <v>44040</v>
      </c>
      <c r="C186" s="229" t="s">
        <v>259</v>
      </c>
      <c r="D186" s="233">
        <v>1740.63</v>
      </c>
      <c r="E186" s="235">
        <v>1</v>
      </c>
      <c r="G186" s="232">
        <v>44253</v>
      </c>
      <c r="H186" s="229" t="s">
        <v>804</v>
      </c>
      <c r="I186" s="233">
        <v>5812.67</v>
      </c>
      <c r="J186" s="235">
        <v>1</v>
      </c>
    </row>
    <row r="187" spans="2:10" x14ac:dyDescent="0.25">
      <c r="B187" s="232">
        <v>44040</v>
      </c>
      <c r="C187" s="229" t="s">
        <v>259</v>
      </c>
      <c r="D187" s="233">
        <v>1616.3</v>
      </c>
      <c r="E187" s="235">
        <v>1</v>
      </c>
      <c r="G187" s="232">
        <v>44254</v>
      </c>
      <c r="H187" s="229" t="s">
        <v>811</v>
      </c>
      <c r="I187" s="233">
        <v>5786.8</v>
      </c>
      <c r="J187" s="235">
        <v>1</v>
      </c>
    </row>
    <row r="188" spans="2:10" x14ac:dyDescent="0.25">
      <c r="B188" s="232">
        <v>44040</v>
      </c>
      <c r="C188" s="229" t="s">
        <v>259</v>
      </c>
      <c r="D188" s="233">
        <v>2952.51</v>
      </c>
      <c r="E188" s="235">
        <v>1</v>
      </c>
      <c r="G188" s="232">
        <v>44255</v>
      </c>
      <c r="H188" s="229" t="s">
        <v>812</v>
      </c>
      <c r="I188" s="233">
        <v>14199.85</v>
      </c>
      <c r="J188" s="235">
        <v>1</v>
      </c>
    </row>
    <row r="189" spans="2:10" x14ac:dyDescent="0.25">
      <c r="B189" s="232">
        <v>44040</v>
      </c>
      <c r="C189" s="229" t="s">
        <v>260</v>
      </c>
      <c r="D189" s="233">
        <v>1981.42</v>
      </c>
      <c r="E189" s="235">
        <v>1</v>
      </c>
      <c r="G189" s="232">
        <v>44256</v>
      </c>
      <c r="H189" s="229" t="s">
        <v>818</v>
      </c>
      <c r="I189" s="233">
        <v>2255.98</v>
      </c>
      <c r="J189" s="235">
        <v>1</v>
      </c>
    </row>
    <row r="190" spans="2:10" x14ac:dyDescent="0.25">
      <c r="B190" s="232">
        <v>44040</v>
      </c>
      <c r="C190" s="229" t="s">
        <v>261</v>
      </c>
      <c r="D190" s="233">
        <v>11925.78</v>
      </c>
      <c r="E190" s="235">
        <v>1</v>
      </c>
      <c r="G190" s="232">
        <v>44257</v>
      </c>
      <c r="H190" s="229" t="s">
        <v>819</v>
      </c>
      <c r="I190" s="233">
        <v>5515.9</v>
      </c>
      <c r="J190" s="235">
        <v>1</v>
      </c>
    </row>
    <row r="191" spans="2:10" x14ac:dyDescent="0.25">
      <c r="B191" s="232">
        <v>44040</v>
      </c>
      <c r="C191" s="229" t="s">
        <v>261</v>
      </c>
      <c r="D191" s="233">
        <v>2669.67</v>
      </c>
      <c r="E191" s="235">
        <v>1</v>
      </c>
      <c r="G191" s="232">
        <v>44258</v>
      </c>
      <c r="H191" s="229" t="s">
        <v>823</v>
      </c>
      <c r="I191" s="233">
        <v>15880.9</v>
      </c>
      <c r="J191" s="235">
        <v>1</v>
      </c>
    </row>
    <row r="192" spans="2:10" x14ac:dyDescent="0.25">
      <c r="B192" s="232">
        <v>44040</v>
      </c>
      <c r="C192" s="229" t="s">
        <v>261</v>
      </c>
      <c r="D192" s="233">
        <v>9235.39</v>
      </c>
      <c r="E192" s="235">
        <v>1</v>
      </c>
      <c r="G192" s="232">
        <v>44259</v>
      </c>
      <c r="H192" s="229" t="s">
        <v>824</v>
      </c>
      <c r="I192" s="233">
        <v>2961.94</v>
      </c>
      <c r="J192" s="235">
        <v>1</v>
      </c>
    </row>
    <row r="193" spans="2:10" x14ac:dyDescent="0.25">
      <c r="B193" s="232">
        <v>44040</v>
      </c>
      <c r="C193" s="229" t="s">
        <v>261</v>
      </c>
      <c r="D193" s="233">
        <v>1344.96</v>
      </c>
      <c r="E193" s="235">
        <v>1</v>
      </c>
      <c r="G193" s="232">
        <v>44260</v>
      </c>
      <c r="H193" s="229" t="s">
        <v>830</v>
      </c>
      <c r="I193" s="233">
        <v>2960.92</v>
      </c>
      <c r="J193" s="235">
        <v>1</v>
      </c>
    </row>
    <row r="194" spans="2:10" x14ac:dyDescent="0.25">
      <c r="B194" s="232">
        <v>44040</v>
      </c>
      <c r="C194" s="229" t="s">
        <v>261</v>
      </c>
      <c r="D194" s="233">
        <v>4144.99</v>
      </c>
      <c r="E194" s="235">
        <v>1</v>
      </c>
      <c r="G194" s="232">
        <v>44262</v>
      </c>
      <c r="H194" s="229" t="s">
        <v>833</v>
      </c>
      <c r="I194" s="233">
        <v>2324.5</v>
      </c>
      <c r="J194" s="235">
        <v>1</v>
      </c>
    </row>
    <row r="195" spans="2:10" x14ac:dyDescent="0.25">
      <c r="B195" s="232">
        <v>44040</v>
      </c>
      <c r="C195" s="229" t="s">
        <v>261</v>
      </c>
      <c r="D195" s="233">
        <v>8712.57</v>
      </c>
      <c r="E195" s="235">
        <v>1</v>
      </c>
      <c r="G195" s="232">
        <v>44263</v>
      </c>
      <c r="H195" s="229" t="s">
        <v>838</v>
      </c>
      <c r="I195" s="233">
        <v>2039.94</v>
      </c>
      <c r="J195" s="235">
        <v>1</v>
      </c>
    </row>
    <row r="196" spans="2:10" x14ac:dyDescent="0.25">
      <c r="B196" s="232">
        <v>44040</v>
      </c>
      <c r="C196" s="229" t="s">
        <v>262</v>
      </c>
      <c r="D196" s="233">
        <v>169423.13</v>
      </c>
      <c r="E196" s="235">
        <v>1</v>
      </c>
      <c r="G196" s="232">
        <v>44264</v>
      </c>
      <c r="H196" s="229" t="s">
        <v>839</v>
      </c>
      <c r="I196" s="233">
        <v>17689.89</v>
      </c>
      <c r="J196" s="235">
        <v>1</v>
      </c>
    </row>
    <row r="197" spans="2:10" x14ac:dyDescent="0.25">
      <c r="B197" s="232">
        <v>44040</v>
      </c>
      <c r="C197" s="229" t="s">
        <v>262</v>
      </c>
      <c r="D197" s="233">
        <v>100930.63</v>
      </c>
      <c r="E197" s="235">
        <v>1</v>
      </c>
      <c r="G197" s="232">
        <v>44265</v>
      </c>
      <c r="H197" s="229" t="s">
        <v>840</v>
      </c>
      <c r="I197" s="233">
        <v>13408.6</v>
      </c>
      <c r="J197" s="235">
        <v>1</v>
      </c>
    </row>
    <row r="198" spans="2:10" x14ac:dyDescent="0.25">
      <c r="B198" s="232">
        <v>44040</v>
      </c>
      <c r="C198" s="229" t="s">
        <v>262</v>
      </c>
      <c r="D198" s="233">
        <v>65981.45</v>
      </c>
      <c r="E198" s="235">
        <v>1</v>
      </c>
      <c r="G198" s="232">
        <v>44266</v>
      </c>
      <c r="H198" s="229" t="s">
        <v>842</v>
      </c>
      <c r="I198" s="233">
        <v>1491.96</v>
      </c>
      <c r="J198" s="235">
        <v>1</v>
      </c>
    </row>
    <row r="199" spans="2:10" x14ac:dyDescent="0.25">
      <c r="B199" s="232">
        <v>44040</v>
      </c>
      <c r="C199" s="229" t="s">
        <v>263</v>
      </c>
      <c r="D199" s="233">
        <v>8000.11</v>
      </c>
      <c r="E199" s="235">
        <v>1</v>
      </c>
      <c r="G199" s="232">
        <v>44267</v>
      </c>
      <c r="H199" s="229" t="s">
        <v>846</v>
      </c>
      <c r="I199" s="233">
        <v>4163.22</v>
      </c>
      <c r="J199" s="235">
        <v>1</v>
      </c>
    </row>
    <row r="200" spans="2:10" x14ac:dyDescent="0.25">
      <c r="B200" s="232">
        <v>44040</v>
      </c>
      <c r="C200" s="229" t="s">
        <v>263</v>
      </c>
      <c r="D200" s="233">
        <v>9946.31</v>
      </c>
      <c r="E200" s="235">
        <v>1</v>
      </c>
      <c r="G200" s="232">
        <v>44271</v>
      </c>
      <c r="H200" s="229" t="s">
        <v>848</v>
      </c>
      <c r="I200" s="233">
        <v>1056.73</v>
      </c>
      <c r="J200" s="235">
        <v>1</v>
      </c>
    </row>
    <row r="201" spans="2:10" x14ac:dyDescent="0.25">
      <c r="B201" s="232">
        <v>44040</v>
      </c>
      <c r="C201" s="229" t="s">
        <v>263</v>
      </c>
      <c r="D201" s="233">
        <v>10612.83</v>
      </c>
      <c r="E201" s="235">
        <v>1</v>
      </c>
      <c r="G201" s="232">
        <v>44272</v>
      </c>
      <c r="H201" s="229" t="s">
        <v>851</v>
      </c>
      <c r="I201" s="233">
        <v>7609.44</v>
      </c>
      <c r="J201" s="235">
        <v>1</v>
      </c>
    </row>
    <row r="202" spans="2:10" x14ac:dyDescent="0.25">
      <c r="B202" s="232">
        <v>44040</v>
      </c>
      <c r="C202" s="229" t="s">
        <v>263</v>
      </c>
      <c r="D202" s="233">
        <v>10686.66</v>
      </c>
      <c r="E202" s="235">
        <v>1</v>
      </c>
      <c r="G202" s="232">
        <v>44273</v>
      </c>
      <c r="H202" s="229" t="s">
        <v>853</v>
      </c>
      <c r="I202" s="233">
        <v>3955.32</v>
      </c>
      <c r="J202" s="235">
        <v>1</v>
      </c>
    </row>
    <row r="203" spans="2:10" x14ac:dyDescent="0.25">
      <c r="B203" s="232">
        <v>44041</v>
      </c>
      <c r="C203" s="229" t="s">
        <v>264</v>
      </c>
      <c r="D203" s="233">
        <v>9065.7000000000007</v>
      </c>
      <c r="E203" s="235">
        <v>1</v>
      </c>
      <c r="G203" s="232">
        <v>44275</v>
      </c>
      <c r="H203" s="229" t="s">
        <v>860</v>
      </c>
      <c r="I203" s="233">
        <v>2031.84</v>
      </c>
      <c r="J203" s="235">
        <v>1</v>
      </c>
    </row>
    <row r="204" spans="2:10" x14ac:dyDescent="0.25">
      <c r="B204" s="232">
        <v>44041</v>
      </c>
      <c r="C204" s="229" t="s">
        <v>264</v>
      </c>
      <c r="D204" s="233">
        <v>14979.51</v>
      </c>
      <c r="E204" s="235">
        <v>1</v>
      </c>
      <c r="G204" s="232">
        <v>44276</v>
      </c>
      <c r="H204" s="229" t="s">
        <v>861</v>
      </c>
      <c r="I204" s="233">
        <v>1211.93</v>
      </c>
      <c r="J204" s="235">
        <v>1</v>
      </c>
    </row>
    <row r="205" spans="2:10" x14ac:dyDescent="0.25">
      <c r="B205" s="232">
        <v>44041</v>
      </c>
      <c r="C205" s="229" t="s">
        <v>264</v>
      </c>
      <c r="D205" s="233">
        <v>17973.61</v>
      </c>
      <c r="E205" s="235">
        <v>1</v>
      </c>
      <c r="G205" s="232">
        <v>44278</v>
      </c>
      <c r="H205" s="229" t="s">
        <v>865</v>
      </c>
      <c r="I205" s="233">
        <v>13656.18</v>
      </c>
      <c r="J205" s="235">
        <v>1</v>
      </c>
    </row>
    <row r="206" spans="2:10" x14ac:dyDescent="0.25">
      <c r="B206" s="232">
        <v>44041</v>
      </c>
      <c r="C206" s="229" t="s">
        <v>264</v>
      </c>
      <c r="D206" s="233">
        <v>2416.3200000000002</v>
      </c>
      <c r="E206" s="235">
        <v>1</v>
      </c>
      <c r="G206" s="232">
        <v>44279</v>
      </c>
      <c r="H206" s="229" t="s">
        <v>870</v>
      </c>
      <c r="I206" s="233">
        <v>21100.66</v>
      </c>
      <c r="J206" s="235">
        <v>1</v>
      </c>
    </row>
    <row r="207" spans="2:10" x14ac:dyDescent="0.25">
      <c r="B207" s="232">
        <v>44041</v>
      </c>
      <c r="C207" s="229" t="s">
        <v>264</v>
      </c>
      <c r="D207" s="233">
        <v>12422.34</v>
      </c>
      <c r="E207" s="235">
        <v>1</v>
      </c>
      <c r="G207" s="232">
        <v>44280</v>
      </c>
      <c r="H207" s="229" t="s">
        <v>873</v>
      </c>
      <c r="I207" s="233">
        <v>2043.64</v>
      </c>
      <c r="J207" s="235">
        <v>1</v>
      </c>
    </row>
    <row r="208" spans="2:10" x14ac:dyDescent="0.25">
      <c r="B208" s="232">
        <v>44046</v>
      </c>
      <c r="C208" s="229" t="s">
        <v>265</v>
      </c>
      <c r="D208" s="233">
        <v>21749.37</v>
      </c>
      <c r="E208" s="235">
        <v>1</v>
      </c>
      <c r="G208" s="232">
        <v>44281</v>
      </c>
      <c r="H208" s="229" t="s">
        <v>877</v>
      </c>
      <c r="I208" s="233">
        <v>1607.51</v>
      </c>
      <c r="J208" s="235">
        <v>1</v>
      </c>
    </row>
    <row r="209" spans="2:10" x14ac:dyDescent="0.25">
      <c r="B209" s="232">
        <v>44046</v>
      </c>
      <c r="C209" s="229" t="s">
        <v>265</v>
      </c>
      <c r="D209" s="233">
        <v>34297.629999999997</v>
      </c>
      <c r="E209" s="235">
        <v>1</v>
      </c>
      <c r="G209" s="232">
        <v>44284</v>
      </c>
      <c r="H209" s="229" t="s">
        <v>879</v>
      </c>
      <c r="I209" s="233">
        <v>8892.77</v>
      </c>
      <c r="J209" s="235">
        <v>1</v>
      </c>
    </row>
    <row r="210" spans="2:10" x14ac:dyDescent="0.25">
      <c r="B210" s="232">
        <v>44046</v>
      </c>
      <c r="C210" s="229" t="s">
        <v>265</v>
      </c>
      <c r="D210" s="233">
        <v>6640.32</v>
      </c>
      <c r="E210" s="235">
        <v>1</v>
      </c>
      <c r="G210" s="232">
        <v>44287</v>
      </c>
      <c r="H210" s="229" t="s">
        <v>881</v>
      </c>
      <c r="I210" s="233">
        <v>2093.0300000000002</v>
      </c>
      <c r="J210" s="235">
        <v>1</v>
      </c>
    </row>
    <row r="211" spans="2:10" x14ac:dyDescent="0.25">
      <c r="B211" s="232">
        <v>44046</v>
      </c>
      <c r="C211" s="229" t="s">
        <v>265</v>
      </c>
      <c r="D211" s="233">
        <v>9296.4500000000007</v>
      </c>
      <c r="E211" s="235">
        <v>1</v>
      </c>
      <c r="G211" s="232">
        <v>44290</v>
      </c>
      <c r="H211" s="229" t="s">
        <v>884</v>
      </c>
      <c r="I211" s="233">
        <v>1517.83</v>
      </c>
      <c r="J211" s="235">
        <v>1</v>
      </c>
    </row>
    <row r="212" spans="2:10" x14ac:dyDescent="0.25">
      <c r="B212" s="232">
        <v>44046</v>
      </c>
      <c r="C212" s="229" t="s">
        <v>265</v>
      </c>
      <c r="D212" s="233">
        <v>9424.2800000000007</v>
      </c>
      <c r="E212" s="235">
        <v>1</v>
      </c>
      <c r="G212" s="232">
        <v>44291</v>
      </c>
      <c r="H212" s="229" t="s">
        <v>886</v>
      </c>
      <c r="I212" s="233">
        <v>2113.46</v>
      </c>
      <c r="J212" s="235">
        <v>1</v>
      </c>
    </row>
    <row r="213" spans="2:10" x14ac:dyDescent="0.25">
      <c r="B213" s="232">
        <v>44046</v>
      </c>
      <c r="C213" s="229" t="s">
        <v>266</v>
      </c>
      <c r="D213" s="233">
        <v>6344.54</v>
      </c>
      <c r="E213" s="235">
        <v>1</v>
      </c>
      <c r="G213" s="232">
        <v>44293</v>
      </c>
      <c r="H213" s="229" t="s">
        <v>887</v>
      </c>
      <c r="I213" s="233">
        <v>300796</v>
      </c>
      <c r="J213" s="235">
        <v>1</v>
      </c>
    </row>
    <row r="214" spans="2:10" x14ac:dyDescent="0.25">
      <c r="B214" s="232">
        <v>44046</v>
      </c>
      <c r="C214" s="229" t="s">
        <v>266</v>
      </c>
      <c r="D214" s="233">
        <v>1238.73</v>
      </c>
      <c r="E214" s="235">
        <v>1</v>
      </c>
      <c r="G214" s="232">
        <v>44297</v>
      </c>
      <c r="H214" s="229" t="s">
        <v>889</v>
      </c>
      <c r="I214" s="233">
        <v>9066.6</v>
      </c>
      <c r="J214" s="235">
        <v>1</v>
      </c>
    </row>
    <row r="215" spans="2:10" x14ac:dyDescent="0.25">
      <c r="B215" s="232">
        <v>44046</v>
      </c>
      <c r="C215" s="229" t="s">
        <v>267</v>
      </c>
      <c r="D215" s="233">
        <v>1531.44</v>
      </c>
      <c r="E215" s="235">
        <v>1</v>
      </c>
      <c r="G215" s="232">
        <v>44299</v>
      </c>
      <c r="H215" s="229" t="s">
        <v>891</v>
      </c>
      <c r="I215" s="233">
        <v>1721.1</v>
      </c>
      <c r="J215" s="235">
        <v>1</v>
      </c>
    </row>
    <row r="216" spans="2:10" x14ac:dyDescent="0.25">
      <c r="B216" s="232">
        <v>44046</v>
      </c>
      <c r="C216" s="229" t="s">
        <v>267</v>
      </c>
      <c r="D216" s="233">
        <v>3128.82</v>
      </c>
      <c r="E216" s="235">
        <v>1</v>
      </c>
      <c r="G216" s="232">
        <v>44301</v>
      </c>
      <c r="H216" s="229" t="s">
        <v>892</v>
      </c>
      <c r="I216" s="233">
        <v>14428.23</v>
      </c>
      <c r="J216" s="235">
        <v>1</v>
      </c>
    </row>
    <row r="217" spans="2:10" x14ac:dyDescent="0.25">
      <c r="B217" s="232">
        <v>44046</v>
      </c>
      <c r="C217" s="229" t="s">
        <v>267</v>
      </c>
      <c r="D217" s="233">
        <v>1346.08</v>
      </c>
      <c r="E217" s="235">
        <v>1</v>
      </c>
      <c r="G217" s="232">
        <v>44303</v>
      </c>
      <c r="H217" s="229" t="s">
        <v>893</v>
      </c>
      <c r="I217" s="233">
        <v>14279.02</v>
      </c>
      <c r="J217" s="235">
        <v>1</v>
      </c>
    </row>
    <row r="218" spans="2:10" x14ac:dyDescent="0.25">
      <c r="B218" s="232">
        <v>44046</v>
      </c>
      <c r="C218" s="229" t="s">
        <v>267</v>
      </c>
      <c r="D218" s="233">
        <v>1344.96</v>
      </c>
      <c r="E218" s="235">
        <v>1</v>
      </c>
      <c r="G218" s="232">
        <v>44307</v>
      </c>
      <c r="H218" s="229" t="s">
        <v>898</v>
      </c>
      <c r="I218" s="233">
        <v>6148.23</v>
      </c>
      <c r="J218" s="235">
        <v>1</v>
      </c>
    </row>
    <row r="219" spans="2:10" x14ac:dyDescent="0.25">
      <c r="B219" s="232">
        <v>44046</v>
      </c>
      <c r="C219" s="229" t="s">
        <v>267</v>
      </c>
      <c r="D219" s="233">
        <v>1230.79</v>
      </c>
      <c r="E219" s="235">
        <v>1</v>
      </c>
      <c r="G219" s="232">
        <v>44308</v>
      </c>
      <c r="H219" s="229" t="s">
        <v>899</v>
      </c>
      <c r="I219" s="233">
        <v>1063.5</v>
      </c>
      <c r="J219" s="235">
        <v>1</v>
      </c>
    </row>
    <row r="220" spans="2:10" x14ac:dyDescent="0.25">
      <c r="B220" s="232">
        <v>44046</v>
      </c>
      <c r="C220" s="229" t="s">
        <v>267</v>
      </c>
      <c r="D220" s="233">
        <v>1230.79</v>
      </c>
      <c r="E220" s="235">
        <v>1</v>
      </c>
      <c r="G220" s="232">
        <v>44309</v>
      </c>
      <c r="H220" s="229" t="s">
        <v>900</v>
      </c>
      <c r="I220" s="233">
        <v>569.37</v>
      </c>
      <c r="J220" s="235">
        <v>1</v>
      </c>
    </row>
    <row r="221" spans="2:10" x14ac:dyDescent="0.25">
      <c r="B221" s="232">
        <v>44050</v>
      </c>
      <c r="C221" s="229" t="s">
        <v>268</v>
      </c>
      <c r="D221" s="233">
        <v>1486.29</v>
      </c>
      <c r="E221" s="235">
        <v>1</v>
      </c>
      <c r="G221" s="228" t="s">
        <v>907</v>
      </c>
      <c r="H221" s="228"/>
      <c r="I221" s="228"/>
      <c r="J221" s="228">
        <f>SUM(J15:J220)</f>
        <v>206</v>
      </c>
    </row>
    <row r="222" spans="2:10" x14ac:dyDescent="0.25">
      <c r="B222" s="232">
        <v>44050</v>
      </c>
      <c r="C222" s="229" t="s">
        <v>269</v>
      </c>
      <c r="D222" s="233">
        <v>46322.86</v>
      </c>
      <c r="E222" s="235">
        <v>1</v>
      </c>
    </row>
    <row r="223" spans="2:10" x14ac:dyDescent="0.25">
      <c r="B223" s="232">
        <v>44050</v>
      </c>
      <c r="C223" s="229" t="s">
        <v>269</v>
      </c>
      <c r="D223" s="233">
        <v>83370.149999999994</v>
      </c>
      <c r="E223" s="235">
        <v>1</v>
      </c>
    </row>
    <row r="224" spans="2:10" x14ac:dyDescent="0.25">
      <c r="B224" s="232">
        <v>44050</v>
      </c>
      <c r="C224" s="229" t="s">
        <v>269</v>
      </c>
      <c r="D224" s="233">
        <v>96833.4</v>
      </c>
      <c r="E224" s="235">
        <v>1</v>
      </c>
    </row>
    <row r="225" spans="2:5" x14ac:dyDescent="0.25">
      <c r="B225" s="232">
        <v>44050</v>
      </c>
      <c r="C225" s="229" t="s">
        <v>270</v>
      </c>
      <c r="D225" s="233">
        <v>4942.1499999999996</v>
      </c>
      <c r="E225" s="235">
        <v>1</v>
      </c>
    </row>
    <row r="226" spans="2:5" x14ac:dyDescent="0.25">
      <c r="B226" s="232">
        <v>44050</v>
      </c>
      <c r="C226" s="229" t="s">
        <v>270</v>
      </c>
      <c r="D226" s="233">
        <v>1189.2</v>
      </c>
      <c r="E226" s="235">
        <v>1</v>
      </c>
    </row>
    <row r="227" spans="2:5" x14ac:dyDescent="0.25">
      <c r="B227" s="232">
        <v>44050</v>
      </c>
      <c r="C227" s="229" t="s">
        <v>270</v>
      </c>
      <c r="D227" s="233">
        <v>4585.1899999999996</v>
      </c>
      <c r="E227" s="235">
        <v>1</v>
      </c>
    </row>
    <row r="228" spans="2:5" x14ac:dyDescent="0.25">
      <c r="B228" s="232">
        <v>44050</v>
      </c>
      <c r="C228" s="229" t="s">
        <v>270</v>
      </c>
      <c r="D228" s="233">
        <v>2612.2199999999998</v>
      </c>
      <c r="E228" s="235">
        <v>1</v>
      </c>
    </row>
    <row r="229" spans="2:5" x14ac:dyDescent="0.25">
      <c r="B229" s="232">
        <v>44050</v>
      </c>
      <c r="C229" s="229" t="s">
        <v>270</v>
      </c>
      <c r="D229" s="233">
        <v>1183.79</v>
      </c>
      <c r="E229" s="235">
        <v>1</v>
      </c>
    </row>
    <row r="230" spans="2:5" x14ac:dyDescent="0.25">
      <c r="B230" s="232">
        <v>44050</v>
      </c>
      <c r="C230" s="229" t="s">
        <v>271</v>
      </c>
      <c r="D230" s="233">
        <v>88821.38</v>
      </c>
      <c r="E230" s="235">
        <v>1</v>
      </c>
    </row>
    <row r="231" spans="2:5" x14ac:dyDescent="0.25">
      <c r="B231" s="232">
        <v>44050</v>
      </c>
      <c r="C231" s="229" t="s">
        <v>272</v>
      </c>
      <c r="D231" s="233">
        <v>259358.4</v>
      </c>
      <c r="E231" s="235">
        <v>1</v>
      </c>
    </row>
    <row r="232" spans="2:5" x14ac:dyDescent="0.25">
      <c r="B232" s="232">
        <v>44050</v>
      </c>
      <c r="C232" s="229" t="s">
        <v>272</v>
      </c>
      <c r="D232" s="233">
        <v>282898.99</v>
      </c>
      <c r="E232" s="235">
        <v>1</v>
      </c>
    </row>
    <row r="233" spans="2:5" x14ac:dyDescent="0.25">
      <c r="B233" s="232">
        <v>44050</v>
      </c>
      <c r="C233" s="229" t="s">
        <v>272</v>
      </c>
      <c r="D233" s="233">
        <v>59049.9</v>
      </c>
      <c r="E233" s="235">
        <v>1</v>
      </c>
    </row>
    <row r="234" spans="2:5" x14ac:dyDescent="0.25">
      <c r="B234" s="232">
        <v>44050</v>
      </c>
      <c r="C234" s="229" t="s">
        <v>272</v>
      </c>
      <c r="D234" s="233">
        <v>65287.99</v>
      </c>
      <c r="E234" s="235">
        <v>1</v>
      </c>
    </row>
    <row r="235" spans="2:5" x14ac:dyDescent="0.25">
      <c r="B235" s="232">
        <v>44050</v>
      </c>
      <c r="C235" s="229" t="s">
        <v>272</v>
      </c>
      <c r="D235" s="233">
        <v>24704.02</v>
      </c>
      <c r="E235" s="235">
        <v>1</v>
      </c>
    </row>
    <row r="236" spans="2:5" x14ac:dyDescent="0.25">
      <c r="B236" s="232">
        <v>44050</v>
      </c>
      <c r="C236" s="229" t="s">
        <v>272</v>
      </c>
      <c r="D236" s="233">
        <v>26172.09</v>
      </c>
      <c r="E236" s="235">
        <v>1</v>
      </c>
    </row>
    <row r="237" spans="2:5" x14ac:dyDescent="0.25">
      <c r="B237" s="232">
        <v>44050</v>
      </c>
      <c r="C237" s="229" t="s">
        <v>273</v>
      </c>
      <c r="D237" s="233">
        <v>9589.58</v>
      </c>
      <c r="E237" s="235">
        <v>1</v>
      </c>
    </row>
    <row r="238" spans="2:5" x14ac:dyDescent="0.25">
      <c r="B238" s="232">
        <v>44052</v>
      </c>
      <c r="C238" s="229" t="s">
        <v>274</v>
      </c>
      <c r="D238" s="233">
        <v>3410.02</v>
      </c>
      <c r="E238" s="235">
        <v>1</v>
      </c>
    </row>
    <row r="239" spans="2:5" x14ac:dyDescent="0.25">
      <c r="B239" s="232">
        <v>44053</v>
      </c>
      <c r="C239" s="229" t="s">
        <v>275</v>
      </c>
      <c r="D239" s="233">
        <v>372.87</v>
      </c>
      <c r="E239" s="235">
        <v>1</v>
      </c>
    </row>
    <row r="240" spans="2:5" x14ac:dyDescent="0.25">
      <c r="B240" s="232">
        <v>44053</v>
      </c>
      <c r="C240" s="229" t="s">
        <v>275</v>
      </c>
      <c r="D240" s="233">
        <v>1982.72</v>
      </c>
      <c r="E240" s="235">
        <v>1</v>
      </c>
    </row>
    <row r="241" spans="2:5" x14ac:dyDescent="0.25">
      <c r="B241" s="232">
        <v>44054</v>
      </c>
      <c r="C241" s="229" t="s">
        <v>276</v>
      </c>
      <c r="D241" s="233">
        <v>16598.96</v>
      </c>
      <c r="E241" s="235">
        <v>1</v>
      </c>
    </row>
    <row r="242" spans="2:5" x14ac:dyDescent="0.25">
      <c r="B242" s="232">
        <v>44059</v>
      </c>
      <c r="C242" s="229" t="s">
        <v>277</v>
      </c>
      <c r="D242" s="233">
        <v>6663.55</v>
      </c>
      <c r="E242" s="235">
        <v>1</v>
      </c>
    </row>
    <row r="243" spans="2:5" x14ac:dyDescent="0.25">
      <c r="B243" s="232">
        <v>44059</v>
      </c>
      <c r="C243" s="229" t="s">
        <v>277</v>
      </c>
      <c r="D243" s="233">
        <v>6663.55</v>
      </c>
      <c r="E243" s="235">
        <v>1</v>
      </c>
    </row>
    <row r="244" spans="2:5" x14ac:dyDescent="0.25">
      <c r="B244" s="232">
        <v>44059</v>
      </c>
      <c r="C244" s="229" t="s">
        <v>277</v>
      </c>
      <c r="D244" s="233">
        <v>6663.55</v>
      </c>
      <c r="E244" s="235">
        <v>1</v>
      </c>
    </row>
    <row r="245" spans="2:5" x14ac:dyDescent="0.25">
      <c r="B245" s="232">
        <v>44059</v>
      </c>
      <c r="C245" s="229" t="s">
        <v>277</v>
      </c>
      <c r="D245" s="233">
        <v>6663.55</v>
      </c>
      <c r="E245" s="235">
        <v>1</v>
      </c>
    </row>
    <row r="246" spans="2:5" x14ac:dyDescent="0.25">
      <c r="B246" s="232">
        <v>44060</v>
      </c>
      <c r="C246" s="229" t="s">
        <v>278</v>
      </c>
      <c r="D246" s="233">
        <v>85555.82</v>
      </c>
      <c r="E246" s="235">
        <v>1</v>
      </c>
    </row>
    <row r="247" spans="2:5" x14ac:dyDescent="0.25">
      <c r="B247" s="232">
        <v>44060</v>
      </c>
      <c r="C247" s="229" t="s">
        <v>278</v>
      </c>
      <c r="D247" s="233">
        <v>24841.119999999999</v>
      </c>
      <c r="E247" s="235">
        <v>1</v>
      </c>
    </row>
    <row r="248" spans="2:5" x14ac:dyDescent="0.25">
      <c r="B248" s="232">
        <v>44061</v>
      </c>
      <c r="C248" s="229" t="s">
        <v>279</v>
      </c>
      <c r="D248" s="233">
        <v>705.81</v>
      </c>
      <c r="E248" s="235">
        <v>1</v>
      </c>
    </row>
    <row r="249" spans="2:5" x14ac:dyDescent="0.25">
      <c r="B249" s="232">
        <v>44061</v>
      </c>
      <c r="C249" s="229" t="s">
        <v>280</v>
      </c>
      <c r="D249" s="233">
        <v>1403.27</v>
      </c>
      <c r="E249" s="235">
        <v>1</v>
      </c>
    </row>
    <row r="250" spans="2:5" x14ac:dyDescent="0.25">
      <c r="B250" s="232">
        <v>44062</v>
      </c>
      <c r="C250" s="229" t="s">
        <v>281</v>
      </c>
      <c r="D250" s="233">
        <v>5336.1</v>
      </c>
      <c r="E250" s="235">
        <v>1</v>
      </c>
    </row>
    <row r="251" spans="2:5" x14ac:dyDescent="0.25">
      <c r="B251" s="232">
        <v>44062</v>
      </c>
      <c r="C251" s="229" t="s">
        <v>281</v>
      </c>
      <c r="D251" s="233">
        <v>1204.6500000000001</v>
      </c>
      <c r="E251" s="235">
        <v>1</v>
      </c>
    </row>
    <row r="252" spans="2:5" x14ac:dyDescent="0.25">
      <c r="B252" s="232">
        <v>44062</v>
      </c>
      <c r="C252" s="229" t="s">
        <v>281</v>
      </c>
      <c r="D252" s="233">
        <v>2061.8000000000002</v>
      </c>
      <c r="E252" s="235">
        <v>1</v>
      </c>
    </row>
    <row r="253" spans="2:5" x14ac:dyDescent="0.25">
      <c r="B253" s="232">
        <v>44062</v>
      </c>
      <c r="C253" s="229" t="s">
        <v>281</v>
      </c>
      <c r="D253" s="233">
        <v>5281.77</v>
      </c>
      <c r="E253" s="235">
        <v>1</v>
      </c>
    </row>
    <row r="254" spans="2:5" x14ac:dyDescent="0.25">
      <c r="B254" s="232">
        <v>44062</v>
      </c>
      <c r="C254" s="229" t="s">
        <v>281</v>
      </c>
      <c r="D254" s="233">
        <v>1688.94</v>
      </c>
      <c r="E254" s="235">
        <v>1</v>
      </c>
    </row>
    <row r="255" spans="2:5" x14ac:dyDescent="0.25">
      <c r="B255" s="232">
        <v>44062</v>
      </c>
      <c r="C255" s="229" t="s">
        <v>282</v>
      </c>
      <c r="D255" s="233">
        <v>11055.57</v>
      </c>
      <c r="E255" s="235">
        <v>1</v>
      </c>
    </row>
    <row r="256" spans="2:5" x14ac:dyDescent="0.25">
      <c r="B256" s="232">
        <v>44062</v>
      </c>
      <c r="C256" s="229" t="s">
        <v>282</v>
      </c>
      <c r="D256" s="233">
        <v>7517.49</v>
      </c>
      <c r="E256" s="235">
        <v>1</v>
      </c>
    </row>
    <row r="257" spans="2:5" x14ac:dyDescent="0.25">
      <c r="B257" s="232">
        <v>44062</v>
      </c>
      <c r="C257" s="229" t="s">
        <v>282</v>
      </c>
      <c r="D257" s="233">
        <v>5307.91</v>
      </c>
      <c r="E257" s="235">
        <v>1</v>
      </c>
    </row>
    <row r="258" spans="2:5" x14ac:dyDescent="0.25">
      <c r="B258" s="232">
        <v>44063</v>
      </c>
      <c r="C258" s="229" t="s">
        <v>283</v>
      </c>
      <c r="D258" s="233">
        <v>705.81</v>
      </c>
      <c r="E258" s="235">
        <v>1</v>
      </c>
    </row>
    <row r="259" spans="2:5" x14ac:dyDescent="0.25">
      <c r="B259" s="232">
        <v>44064</v>
      </c>
      <c r="C259" s="229" t="s">
        <v>284</v>
      </c>
      <c r="D259" s="233">
        <v>1328.71</v>
      </c>
      <c r="E259" s="235">
        <v>1</v>
      </c>
    </row>
    <row r="260" spans="2:5" x14ac:dyDescent="0.25">
      <c r="B260" s="232">
        <v>44064</v>
      </c>
      <c r="C260" s="229" t="s">
        <v>284</v>
      </c>
      <c r="D260" s="233">
        <v>1506.11</v>
      </c>
      <c r="E260" s="235">
        <v>1</v>
      </c>
    </row>
    <row r="261" spans="2:5" x14ac:dyDescent="0.25">
      <c r="B261" s="232">
        <v>44064</v>
      </c>
      <c r="C261" s="229" t="s">
        <v>284</v>
      </c>
      <c r="D261" s="233">
        <v>1393.98</v>
      </c>
      <c r="E261" s="235">
        <v>1</v>
      </c>
    </row>
    <row r="262" spans="2:5" x14ac:dyDescent="0.25">
      <c r="B262" s="232">
        <v>44064</v>
      </c>
      <c r="C262" s="229" t="s">
        <v>285</v>
      </c>
      <c r="D262" s="233">
        <v>8912.18</v>
      </c>
      <c r="E262" s="235">
        <v>1</v>
      </c>
    </row>
    <row r="263" spans="2:5" x14ac:dyDescent="0.25">
      <c r="B263" s="232">
        <v>44064</v>
      </c>
      <c r="C263" s="229" t="s">
        <v>285</v>
      </c>
      <c r="D263" s="233">
        <v>12119.96</v>
      </c>
      <c r="E263" s="235">
        <v>1</v>
      </c>
    </row>
    <row r="264" spans="2:5" x14ac:dyDescent="0.25">
      <c r="B264" s="232">
        <v>44064</v>
      </c>
      <c r="C264" s="229" t="s">
        <v>285</v>
      </c>
      <c r="D264" s="233">
        <v>6046.82</v>
      </c>
      <c r="E264" s="235">
        <v>1</v>
      </c>
    </row>
    <row r="265" spans="2:5" x14ac:dyDescent="0.25">
      <c r="B265" s="232">
        <v>44064</v>
      </c>
      <c r="C265" s="229" t="s">
        <v>286</v>
      </c>
      <c r="D265" s="233">
        <v>5449.17</v>
      </c>
      <c r="E265" s="235">
        <v>1</v>
      </c>
    </row>
    <row r="266" spans="2:5" x14ac:dyDescent="0.25">
      <c r="B266" s="232">
        <v>44064</v>
      </c>
      <c r="C266" s="229" t="s">
        <v>286</v>
      </c>
      <c r="D266" s="233">
        <v>16261.61</v>
      </c>
      <c r="E266" s="235">
        <v>1</v>
      </c>
    </row>
    <row r="267" spans="2:5" x14ac:dyDescent="0.25">
      <c r="B267" s="232">
        <v>44064</v>
      </c>
      <c r="C267" s="229" t="s">
        <v>287</v>
      </c>
      <c r="D267" s="233">
        <v>12583.92</v>
      </c>
      <c r="E267" s="235">
        <v>1</v>
      </c>
    </row>
    <row r="268" spans="2:5" x14ac:dyDescent="0.25">
      <c r="B268" s="232">
        <v>44064</v>
      </c>
      <c r="C268" s="229" t="s">
        <v>287</v>
      </c>
      <c r="D268" s="233">
        <v>8426.7000000000007</v>
      </c>
      <c r="E268" s="235">
        <v>1</v>
      </c>
    </row>
    <row r="269" spans="2:5" x14ac:dyDescent="0.25">
      <c r="B269" s="232">
        <v>44064</v>
      </c>
      <c r="C269" s="229" t="s">
        <v>287</v>
      </c>
      <c r="D269" s="233">
        <v>10200.5</v>
      </c>
      <c r="E269" s="235">
        <v>1</v>
      </c>
    </row>
    <row r="270" spans="2:5" x14ac:dyDescent="0.25">
      <c r="B270" s="232">
        <v>44066</v>
      </c>
      <c r="C270" s="229" t="s">
        <v>288</v>
      </c>
      <c r="D270" s="233">
        <v>1212.02</v>
      </c>
      <c r="E270" s="235">
        <v>1</v>
      </c>
    </row>
    <row r="271" spans="2:5" x14ac:dyDescent="0.25">
      <c r="B271" s="232">
        <v>44066</v>
      </c>
      <c r="C271" s="229" t="s">
        <v>289</v>
      </c>
      <c r="D271" s="233">
        <v>9087.31</v>
      </c>
      <c r="E271" s="235">
        <v>1</v>
      </c>
    </row>
    <row r="272" spans="2:5" x14ac:dyDescent="0.25">
      <c r="B272" s="232">
        <v>44066</v>
      </c>
      <c r="C272" s="229" t="s">
        <v>290</v>
      </c>
      <c r="D272" s="233">
        <v>2319.1999999999998</v>
      </c>
      <c r="E272" s="235">
        <v>1</v>
      </c>
    </row>
    <row r="273" spans="2:5" x14ac:dyDescent="0.25">
      <c r="B273" s="232">
        <v>44068</v>
      </c>
      <c r="C273" s="229" t="s">
        <v>291</v>
      </c>
      <c r="D273" s="233">
        <v>10921.74</v>
      </c>
      <c r="E273" s="235">
        <v>1</v>
      </c>
    </row>
    <row r="274" spans="2:5" x14ac:dyDescent="0.25">
      <c r="B274" s="232">
        <v>44068</v>
      </c>
      <c r="C274" s="229" t="s">
        <v>292</v>
      </c>
      <c r="D274" s="233">
        <v>4703.8500000000004</v>
      </c>
      <c r="E274" s="235">
        <v>1</v>
      </c>
    </row>
    <row r="275" spans="2:5" x14ac:dyDescent="0.25">
      <c r="B275" s="232">
        <v>44068</v>
      </c>
      <c r="C275" s="229" t="s">
        <v>292</v>
      </c>
      <c r="D275" s="233">
        <v>645.73</v>
      </c>
      <c r="E275" s="235">
        <v>1</v>
      </c>
    </row>
    <row r="276" spans="2:5" x14ac:dyDescent="0.25">
      <c r="B276" s="232">
        <v>44068</v>
      </c>
      <c r="C276" s="229" t="s">
        <v>293</v>
      </c>
      <c r="D276" s="233">
        <v>1344.09</v>
      </c>
      <c r="E276" s="235">
        <v>1</v>
      </c>
    </row>
    <row r="277" spans="2:5" x14ac:dyDescent="0.25">
      <c r="B277" s="232">
        <v>44068</v>
      </c>
      <c r="C277" s="229" t="s">
        <v>293</v>
      </c>
      <c r="D277" s="233">
        <v>1267.99</v>
      </c>
      <c r="E277" s="235">
        <v>1</v>
      </c>
    </row>
    <row r="278" spans="2:5" x14ac:dyDescent="0.25">
      <c r="B278" s="232">
        <v>44068</v>
      </c>
      <c r="C278" s="229" t="s">
        <v>293</v>
      </c>
      <c r="D278" s="233">
        <v>11231.14</v>
      </c>
      <c r="E278" s="235">
        <v>1</v>
      </c>
    </row>
    <row r="279" spans="2:5" x14ac:dyDescent="0.25">
      <c r="B279" s="232">
        <v>44068</v>
      </c>
      <c r="C279" s="229" t="s">
        <v>294</v>
      </c>
      <c r="D279" s="233">
        <v>1204.95</v>
      </c>
      <c r="E279" s="235">
        <v>1</v>
      </c>
    </row>
    <row r="280" spans="2:5" x14ac:dyDescent="0.25">
      <c r="B280" s="232">
        <v>44068</v>
      </c>
      <c r="C280" s="229" t="s">
        <v>294</v>
      </c>
      <c r="D280" s="233">
        <v>1471.35</v>
      </c>
      <c r="E280" s="235">
        <v>1</v>
      </c>
    </row>
    <row r="281" spans="2:5" x14ac:dyDescent="0.25">
      <c r="B281" s="232">
        <v>44069</v>
      </c>
      <c r="C281" s="229" t="s">
        <v>295</v>
      </c>
      <c r="D281" s="233">
        <v>3766.06</v>
      </c>
      <c r="E281" s="235">
        <v>1</v>
      </c>
    </row>
    <row r="282" spans="2:5" x14ac:dyDescent="0.25">
      <c r="B282" s="232">
        <v>44069</v>
      </c>
      <c r="C282" s="229" t="s">
        <v>295</v>
      </c>
      <c r="D282" s="233">
        <v>14025.03</v>
      </c>
      <c r="E282" s="235">
        <v>1</v>
      </c>
    </row>
    <row r="283" spans="2:5" x14ac:dyDescent="0.25">
      <c r="B283" s="232">
        <v>44070</v>
      </c>
      <c r="C283" s="229" t="s">
        <v>296</v>
      </c>
      <c r="D283" s="233">
        <v>63688.3</v>
      </c>
      <c r="E283" s="235">
        <v>1</v>
      </c>
    </row>
    <row r="284" spans="2:5" x14ac:dyDescent="0.25">
      <c r="B284" s="232">
        <v>44070</v>
      </c>
      <c r="C284" s="229" t="s">
        <v>296</v>
      </c>
      <c r="D284" s="233">
        <v>13961.35</v>
      </c>
      <c r="E284" s="235">
        <v>1</v>
      </c>
    </row>
    <row r="285" spans="2:5" x14ac:dyDescent="0.25">
      <c r="B285" s="232">
        <v>44070</v>
      </c>
      <c r="C285" s="229" t="s">
        <v>296</v>
      </c>
      <c r="D285" s="233">
        <v>38822.699999999997</v>
      </c>
      <c r="E285" s="235">
        <v>1</v>
      </c>
    </row>
    <row r="286" spans="2:5" x14ac:dyDescent="0.25">
      <c r="B286" s="232">
        <v>44070</v>
      </c>
      <c r="C286" s="229" t="s">
        <v>296</v>
      </c>
      <c r="D286" s="233">
        <v>11978.74</v>
      </c>
      <c r="E286" s="235">
        <v>1</v>
      </c>
    </row>
    <row r="287" spans="2:5" x14ac:dyDescent="0.25">
      <c r="B287" s="232">
        <v>44070</v>
      </c>
      <c r="C287" s="229" t="s">
        <v>297</v>
      </c>
      <c r="D287" s="233">
        <v>9183.59</v>
      </c>
      <c r="E287" s="235">
        <v>1</v>
      </c>
    </row>
    <row r="288" spans="2:5" x14ac:dyDescent="0.25">
      <c r="B288" s="232">
        <v>44070</v>
      </c>
      <c r="C288" s="229" t="s">
        <v>298</v>
      </c>
      <c r="D288" s="233">
        <v>7324.65</v>
      </c>
      <c r="E288" s="235">
        <v>1</v>
      </c>
    </row>
    <row r="289" spans="2:5" x14ac:dyDescent="0.25">
      <c r="B289" s="232">
        <v>44070</v>
      </c>
      <c r="C289" s="229" t="s">
        <v>298</v>
      </c>
      <c r="D289" s="233">
        <v>17468.54</v>
      </c>
      <c r="E289" s="235">
        <v>1</v>
      </c>
    </row>
    <row r="290" spans="2:5" x14ac:dyDescent="0.25">
      <c r="B290" s="232">
        <v>44070</v>
      </c>
      <c r="C290" s="229" t="s">
        <v>298</v>
      </c>
      <c r="D290" s="233">
        <v>1740.63</v>
      </c>
      <c r="E290" s="235">
        <v>1</v>
      </c>
    </row>
    <row r="291" spans="2:5" x14ac:dyDescent="0.25">
      <c r="B291" s="232">
        <v>44070</v>
      </c>
      <c r="C291" s="229" t="s">
        <v>298</v>
      </c>
      <c r="D291" s="233">
        <v>2452.25</v>
      </c>
      <c r="E291" s="235">
        <v>1</v>
      </c>
    </row>
    <row r="292" spans="2:5" x14ac:dyDescent="0.25">
      <c r="B292" s="232">
        <v>44070</v>
      </c>
      <c r="C292" s="229" t="s">
        <v>298</v>
      </c>
      <c r="D292" s="233">
        <v>3252.38</v>
      </c>
      <c r="E292" s="235">
        <v>1</v>
      </c>
    </row>
    <row r="293" spans="2:5" x14ac:dyDescent="0.25">
      <c r="B293" s="232">
        <v>44070</v>
      </c>
      <c r="C293" s="229" t="s">
        <v>298</v>
      </c>
      <c r="D293" s="233">
        <v>2929.9</v>
      </c>
      <c r="E293" s="235">
        <v>1</v>
      </c>
    </row>
    <row r="294" spans="2:5" x14ac:dyDescent="0.25">
      <c r="B294" s="232">
        <v>44073</v>
      </c>
      <c r="C294" s="229" t="s">
        <v>299</v>
      </c>
      <c r="D294" s="233">
        <v>924.92</v>
      </c>
      <c r="E294" s="235">
        <v>1</v>
      </c>
    </row>
    <row r="295" spans="2:5" x14ac:dyDescent="0.25">
      <c r="B295" s="232">
        <v>44074</v>
      </c>
      <c r="C295" s="229" t="s">
        <v>300</v>
      </c>
      <c r="D295" s="233">
        <v>6549.58</v>
      </c>
      <c r="E295" s="235">
        <v>1</v>
      </c>
    </row>
    <row r="296" spans="2:5" x14ac:dyDescent="0.25">
      <c r="B296" s="232">
        <v>44074</v>
      </c>
      <c r="C296" s="229" t="s">
        <v>300</v>
      </c>
      <c r="D296" s="233">
        <v>16384.419999999998</v>
      </c>
      <c r="E296" s="235">
        <v>1</v>
      </c>
    </row>
    <row r="297" spans="2:5" x14ac:dyDescent="0.25">
      <c r="B297" s="232">
        <v>44074</v>
      </c>
      <c r="C297" s="229" t="s">
        <v>300</v>
      </c>
      <c r="D297" s="233">
        <v>8526.5</v>
      </c>
      <c r="E297" s="235">
        <v>1</v>
      </c>
    </row>
    <row r="298" spans="2:5" x14ac:dyDescent="0.25">
      <c r="B298" s="232">
        <v>44074</v>
      </c>
      <c r="C298" s="229" t="s">
        <v>301</v>
      </c>
      <c r="D298" s="233">
        <v>8213.7000000000007</v>
      </c>
      <c r="E298" s="235">
        <v>1</v>
      </c>
    </row>
    <row r="299" spans="2:5" x14ac:dyDescent="0.25">
      <c r="B299" s="232">
        <v>44075</v>
      </c>
      <c r="C299" s="229" t="s">
        <v>302</v>
      </c>
      <c r="D299" s="233">
        <v>6078.27</v>
      </c>
      <c r="E299" s="235">
        <v>1</v>
      </c>
    </row>
    <row r="300" spans="2:5" x14ac:dyDescent="0.25">
      <c r="B300" s="232">
        <v>44076</v>
      </c>
      <c r="C300" s="229" t="s">
        <v>303</v>
      </c>
      <c r="D300" s="233">
        <v>24707.31</v>
      </c>
      <c r="E300" s="235">
        <v>1</v>
      </c>
    </row>
    <row r="301" spans="2:5" x14ac:dyDescent="0.25">
      <c r="B301" s="232">
        <v>44076</v>
      </c>
      <c r="C301" s="229" t="s">
        <v>303</v>
      </c>
      <c r="D301" s="233">
        <v>8027.31</v>
      </c>
      <c r="E301" s="235">
        <v>1</v>
      </c>
    </row>
    <row r="302" spans="2:5" x14ac:dyDescent="0.25">
      <c r="B302" s="232">
        <v>44077</v>
      </c>
      <c r="C302" s="229" t="s">
        <v>304</v>
      </c>
      <c r="D302" s="233">
        <v>1471.35</v>
      </c>
      <c r="E302" s="235">
        <v>1</v>
      </c>
    </row>
    <row r="303" spans="2:5" x14ac:dyDescent="0.25">
      <c r="B303" s="232">
        <v>44077</v>
      </c>
      <c r="C303" s="229" t="s">
        <v>304</v>
      </c>
      <c r="D303" s="233">
        <v>13786.41</v>
      </c>
      <c r="E303" s="235">
        <v>1</v>
      </c>
    </row>
    <row r="304" spans="2:5" x14ac:dyDescent="0.25">
      <c r="B304" s="232">
        <v>44077</v>
      </c>
      <c r="C304" s="229" t="s">
        <v>304</v>
      </c>
      <c r="D304" s="233">
        <v>4582.8100000000004</v>
      </c>
      <c r="E304" s="235">
        <v>1</v>
      </c>
    </row>
    <row r="305" spans="2:5" x14ac:dyDescent="0.25">
      <c r="B305" s="232">
        <v>44077</v>
      </c>
      <c r="C305" s="229" t="s">
        <v>304</v>
      </c>
      <c r="D305" s="233">
        <v>1396.32</v>
      </c>
      <c r="E305" s="235">
        <v>1</v>
      </c>
    </row>
    <row r="306" spans="2:5" x14ac:dyDescent="0.25">
      <c r="B306" s="232">
        <v>44077</v>
      </c>
      <c r="C306" s="229" t="s">
        <v>305</v>
      </c>
      <c r="D306" s="233">
        <v>2942.7</v>
      </c>
      <c r="E306" s="235">
        <v>1</v>
      </c>
    </row>
    <row r="307" spans="2:5" x14ac:dyDescent="0.25">
      <c r="B307" s="232">
        <v>44079</v>
      </c>
      <c r="C307" s="229" t="s">
        <v>306</v>
      </c>
      <c r="D307" s="233">
        <v>3028.68</v>
      </c>
      <c r="E307" s="235">
        <v>1</v>
      </c>
    </row>
    <row r="308" spans="2:5" x14ac:dyDescent="0.25">
      <c r="B308" s="232">
        <v>44079</v>
      </c>
      <c r="C308" s="229" t="s">
        <v>306</v>
      </c>
      <c r="D308" s="233">
        <v>12817.25</v>
      </c>
      <c r="E308" s="235">
        <v>1</v>
      </c>
    </row>
    <row r="309" spans="2:5" x14ac:dyDescent="0.25">
      <c r="B309" s="232">
        <v>44079</v>
      </c>
      <c r="C309" s="229" t="s">
        <v>307</v>
      </c>
      <c r="D309" s="233">
        <v>1057.0999999999999</v>
      </c>
      <c r="E309" s="235">
        <v>1</v>
      </c>
    </row>
    <row r="310" spans="2:5" x14ac:dyDescent="0.25">
      <c r="B310" s="232">
        <v>44079</v>
      </c>
      <c r="C310" s="229" t="s">
        <v>308</v>
      </c>
      <c r="D310" s="233">
        <v>1259.92</v>
      </c>
      <c r="E310" s="235">
        <v>1</v>
      </c>
    </row>
    <row r="311" spans="2:5" x14ac:dyDescent="0.25">
      <c r="B311" s="232">
        <v>44079</v>
      </c>
      <c r="C311" s="229" t="s">
        <v>308</v>
      </c>
      <c r="D311" s="233">
        <v>1994.87</v>
      </c>
      <c r="E311" s="235">
        <v>1</v>
      </c>
    </row>
    <row r="312" spans="2:5" x14ac:dyDescent="0.25">
      <c r="B312" s="232">
        <v>44079</v>
      </c>
      <c r="C312" s="229" t="s">
        <v>308</v>
      </c>
      <c r="D312" s="233">
        <v>1944.45</v>
      </c>
      <c r="E312" s="235">
        <v>1</v>
      </c>
    </row>
    <row r="313" spans="2:5" x14ac:dyDescent="0.25">
      <c r="B313" s="232">
        <v>44079</v>
      </c>
      <c r="C313" s="229" t="s">
        <v>309</v>
      </c>
      <c r="D313" s="233">
        <v>1541.36</v>
      </c>
      <c r="E313" s="235">
        <v>1</v>
      </c>
    </row>
    <row r="314" spans="2:5" x14ac:dyDescent="0.25">
      <c r="B314" s="232">
        <v>44080</v>
      </c>
      <c r="C314" s="229" t="s">
        <v>310</v>
      </c>
      <c r="D314" s="233">
        <v>445120.28</v>
      </c>
      <c r="E314" s="235">
        <v>1</v>
      </c>
    </row>
    <row r="315" spans="2:5" x14ac:dyDescent="0.25">
      <c r="B315" s="232">
        <v>44080</v>
      </c>
      <c r="C315" s="229" t="s">
        <v>310</v>
      </c>
      <c r="D315" s="233">
        <v>96882.61</v>
      </c>
      <c r="E315" s="235">
        <v>1</v>
      </c>
    </row>
    <row r="316" spans="2:5" x14ac:dyDescent="0.25">
      <c r="B316" s="232">
        <v>44081</v>
      </c>
      <c r="C316" s="229" t="s">
        <v>311</v>
      </c>
      <c r="D316" s="233">
        <v>1550.18</v>
      </c>
      <c r="E316" s="235">
        <v>1</v>
      </c>
    </row>
    <row r="317" spans="2:5" x14ac:dyDescent="0.25">
      <c r="B317" s="232">
        <v>44081</v>
      </c>
      <c r="C317" s="229" t="s">
        <v>311</v>
      </c>
      <c r="D317" s="233">
        <v>4381.7299999999996</v>
      </c>
      <c r="E317" s="235">
        <v>1</v>
      </c>
    </row>
    <row r="318" spans="2:5" x14ac:dyDescent="0.25">
      <c r="B318" s="232">
        <v>44081</v>
      </c>
      <c r="C318" s="229" t="s">
        <v>312</v>
      </c>
      <c r="D318" s="233">
        <v>46205.73</v>
      </c>
      <c r="E318" s="235">
        <v>1</v>
      </c>
    </row>
    <row r="319" spans="2:5" x14ac:dyDescent="0.25">
      <c r="B319" s="232">
        <v>44081</v>
      </c>
      <c r="C319" s="229" t="s">
        <v>312</v>
      </c>
      <c r="D319" s="233">
        <v>85294.07</v>
      </c>
      <c r="E319" s="235">
        <v>1</v>
      </c>
    </row>
    <row r="320" spans="2:5" x14ac:dyDescent="0.25">
      <c r="B320" s="232">
        <v>44081</v>
      </c>
      <c r="C320" s="229" t="s">
        <v>312</v>
      </c>
      <c r="D320" s="233">
        <v>89557.35</v>
      </c>
      <c r="E320" s="235">
        <v>1</v>
      </c>
    </row>
    <row r="321" spans="2:5" x14ac:dyDescent="0.25">
      <c r="B321" s="232">
        <v>44081</v>
      </c>
      <c r="C321" s="229" t="s">
        <v>313</v>
      </c>
      <c r="D321" s="233">
        <v>1819.3</v>
      </c>
      <c r="E321" s="235">
        <v>1</v>
      </c>
    </row>
    <row r="322" spans="2:5" x14ac:dyDescent="0.25">
      <c r="B322" s="232">
        <v>44085</v>
      </c>
      <c r="C322" s="229" t="s">
        <v>314</v>
      </c>
      <c r="D322" s="233">
        <v>1336.49</v>
      </c>
      <c r="E322" s="235">
        <v>1</v>
      </c>
    </row>
    <row r="323" spans="2:5" x14ac:dyDescent="0.25">
      <c r="B323" s="232">
        <v>44085</v>
      </c>
      <c r="C323" s="229" t="s">
        <v>315</v>
      </c>
      <c r="D323" s="233">
        <v>1640.76</v>
      </c>
      <c r="E323" s="235">
        <v>1</v>
      </c>
    </row>
    <row r="324" spans="2:5" x14ac:dyDescent="0.25">
      <c r="B324" s="232">
        <v>44085</v>
      </c>
      <c r="C324" s="229" t="s">
        <v>316</v>
      </c>
      <c r="D324" s="233">
        <v>1397.68</v>
      </c>
      <c r="E324" s="235">
        <v>1</v>
      </c>
    </row>
    <row r="325" spans="2:5" x14ac:dyDescent="0.25">
      <c r="B325" s="232">
        <v>44085</v>
      </c>
      <c r="C325" s="229" t="s">
        <v>316</v>
      </c>
      <c r="D325" s="233">
        <v>1910.78</v>
      </c>
      <c r="E325" s="235">
        <v>1</v>
      </c>
    </row>
    <row r="326" spans="2:5" x14ac:dyDescent="0.25">
      <c r="B326" s="232">
        <v>44085</v>
      </c>
      <c r="C326" s="229" t="s">
        <v>317</v>
      </c>
      <c r="D326" s="233">
        <v>3012.65</v>
      </c>
      <c r="E326" s="235">
        <v>1</v>
      </c>
    </row>
    <row r="327" spans="2:5" x14ac:dyDescent="0.25">
      <c r="B327" s="232">
        <v>44085</v>
      </c>
      <c r="C327" s="229" t="s">
        <v>318</v>
      </c>
      <c r="D327" s="233">
        <v>2285.4699999999998</v>
      </c>
      <c r="E327" s="235">
        <v>1</v>
      </c>
    </row>
    <row r="328" spans="2:5" x14ac:dyDescent="0.25">
      <c r="B328" s="232">
        <v>44085</v>
      </c>
      <c r="C328" s="229" t="s">
        <v>319</v>
      </c>
      <c r="D328" s="233">
        <v>1564.88</v>
      </c>
      <c r="E328" s="235">
        <v>1</v>
      </c>
    </row>
    <row r="329" spans="2:5" x14ac:dyDescent="0.25">
      <c r="B329" s="232">
        <v>44085</v>
      </c>
      <c r="C329" s="229" t="s">
        <v>319</v>
      </c>
      <c r="D329" s="233">
        <v>4675.43</v>
      </c>
      <c r="E329" s="235">
        <v>1</v>
      </c>
    </row>
    <row r="330" spans="2:5" x14ac:dyDescent="0.25">
      <c r="B330" s="232">
        <v>44085</v>
      </c>
      <c r="C330" s="229" t="s">
        <v>319</v>
      </c>
      <c r="D330" s="233">
        <v>1645.02</v>
      </c>
      <c r="E330" s="235">
        <v>1</v>
      </c>
    </row>
    <row r="331" spans="2:5" x14ac:dyDescent="0.25">
      <c r="B331" s="232">
        <v>44085</v>
      </c>
      <c r="C331" s="229" t="s">
        <v>319</v>
      </c>
      <c r="D331" s="233">
        <v>40746.07</v>
      </c>
      <c r="E331" s="235">
        <v>1</v>
      </c>
    </row>
    <row r="332" spans="2:5" x14ac:dyDescent="0.25">
      <c r="B332" s="232">
        <v>44085</v>
      </c>
      <c r="C332" s="229" t="s">
        <v>319</v>
      </c>
      <c r="D332" s="233">
        <v>9589.4500000000007</v>
      </c>
      <c r="E332" s="235">
        <v>1</v>
      </c>
    </row>
    <row r="333" spans="2:5" x14ac:dyDescent="0.25">
      <c r="B333" s="232">
        <v>44085</v>
      </c>
      <c r="C333" s="229" t="s">
        <v>320</v>
      </c>
      <c r="D333" s="233">
        <v>2065.77</v>
      </c>
      <c r="E333" s="235">
        <v>1</v>
      </c>
    </row>
    <row r="334" spans="2:5" x14ac:dyDescent="0.25">
      <c r="B334" s="232">
        <v>44087</v>
      </c>
      <c r="C334" s="229" t="s">
        <v>321</v>
      </c>
      <c r="D334" s="233">
        <v>3475.97</v>
      </c>
      <c r="E334" s="235">
        <v>1</v>
      </c>
    </row>
    <row r="335" spans="2:5" x14ac:dyDescent="0.25">
      <c r="B335" s="232">
        <v>44089</v>
      </c>
      <c r="C335" s="229" t="s">
        <v>322</v>
      </c>
      <c r="D335" s="233">
        <v>24.84</v>
      </c>
      <c r="E335" s="235">
        <v>1</v>
      </c>
    </row>
    <row r="336" spans="2:5" x14ac:dyDescent="0.25">
      <c r="B336" s="232">
        <v>44089</v>
      </c>
      <c r="C336" s="229" t="s">
        <v>323</v>
      </c>
      <c r="D336" s="233">
        <v>38.479999999999997</v>
      </c>
      <c r="E336" s="235">
        <v>1</v>
      </c>
    </row>
    <row r="337" spans="2:5" x14ac:dyDescent="0.25">
      <c r="B337" s="232">
        <v>44089</v>
      </c>
      <c r="C337" s="229" t="s">
        <v>324</v>
      </c>
      <c r="D337" s="233">
        <v>1034.96</v>
      </c>
      <c r="E337" s="235">
        <v>1</v>
      </c>
    </row>
    <row r="338" spans="2:5" x14ac:dyDescent="0.25">
      <c r="B338" s="232">
        <v>44090</v>
      </c>
      <c r="C338" s="229" t="s">
        <v>325</v>
      </c>
      <c r="D338" s="233">
        <v>1789.4</v>
      </c>
      <c r="E338" s="235">
        <v>1</v>
      </c>
    </row>
    <row r="339" spans="2:5" x14ac:dyDescent="0.25">
      <c r="B339" s="232">
        <v>44090</v>
      </c>
      <c r="C339" s="229" t="s">
        <v>326</v>
      </c>
      <c r="D339" s="233">
        <v>2304.5</v>
      </c>
      <c r="E339" s="235">
        <v>1</v>
      </c>
    </row>
    <row r="340" spans="2:5" x14ac:dyDescent="0.25">
      <c r="B340" s="232">
        <v>44090</v>
      </c>
      <c r="C340" s="229" t="s">
        <v>327</v>
      </c>
      <c r="D340" s="233">
        <v>4024.25</v>
      </c>
      <c r="E340" s="235">
        <v>1</v>
      </c>
    </row>
    <row r="341" spans="2:5" x14ac:dyDescent="0.25">
      <c r="B341" s="232">
        <v>44090</v>
      </c>
      <c r="C341" s="229" t="s">
        <v>327</v>
      </c>
      <c r="D341" s="233">
        <v>4380.55</v>
      </c>
      <c r="E341" s="235">
        <v>1</v>
      </c>
    </row>
    <row r="342" spans="2:5" x14ac:dyDescent="0.25">
      <c r="B342" s="232">
        <v>44090</v>
      </c>
      <c r="C342" s="229" t="s">
        <v>328</v>
      </c>
      <c r="D342" s="233">
        <v>3971.02</v>
      </c>
      <c r="E342" s="235">
        <v>1</v>
      </c>
    </row>
    <row r="343" spans="2:5" x14ac:dyDescent="0.25">
      <c r="B343" s="232">
        <v>44091</v>
      </c>
      <c r="C343" s="229" t="s">
        <v>329</v>
      </c>
      <c r="D343" s="233">
        <v>4011.95</v>
      </c>
      <c r="E343" s="235">
        <v>1</v>
      </c>
    </row>
    <row r="344" spans="2:5" x14ac:dyDescent="0.25">
      <c r="B344" s="232">
        <v>44091</v>
      </c>
      <c r="C344" s="229" t="s">
        <v>329</v>
      </c>
      <c r="D344" s="233">
        <v>1949.95</v>
      </c>
      <c r="E344" s="235">
        <v>1</v>
      </c>
    </row>
    <row r="345" spans="2:5" x14ac:dyDescent="0.25">
      <c r="B345" s="232">
        <v>44091</v>
      </c>
      <c r="C345" s="229" t="s">
        <v>330</v>
      </c>
      <c r="D345" s="233">
        <v>2115.58</v>
      </c>
      <c r="E345" s="235">
        <v>1</v>
      </c>
    </row>
    <row r="346" spans="2:5" x14ac:dyDescent="0.25">
      <c r="B346" s="232">
        <v>44092</v>
      </c>
      <c r="C346" s="229" t="s">
        <v>331</v>
      </c>
      <c r="D346" s="233">
        <v>9325.02</v>
      </c>
      <c r="E346" s="235">
        <v>1</v>
      </c>
    </row>
    <row r="347" spans="2:5" x14ac:dyDescent="0.25">
      <c r="B347" s="232">
        <v>44092</v>
      </c>
      <c r="C347" s="229" t="s">
        <v>332</v>
      </c>
      <c r="D347" s="233">
        <v>22676.21</v>
      </c>
      <c r="E347" s="235">
        <v>1</v>
      </c>
    </row>
    <row r="348" spans="2:5" x14ac:dyDescent="0.25">
      <c r="B348" s="232">
        <v>44093</v>
      </c>
      <c r="C348" s="229" t="s">
        <v>333</v>
      </c>
      <c r="D348" s="233">
        <v>5536.88</v>
      </c>
      <c r="E348" s="235">
        <v>1</v>
      </c>
    </row>
    <row r="349" spans="2:5" x14ac:dyDescent="0.25">
      <c r="B349" s="232">
        <v>44093</v>
      </c>
      <c r="C349" s="229" t="s">
        <v>333</v>
      </c>
      <c r="D349" s="233">
        <v>2681.66</v>
      </c>
      <c r="E349" s="235">
        <v>1</v>
      </c>
    </row>
    <row r="350" spans="2:5" x14ac:dyDescent="0.25">
      <c r="B350" s="232">
        <v>44093</v>
      </c>
      <c r="C350" s="229" t="s">
        <v>333</v>
      </c>
      <c r="D350" s="233">
        <v>1687.37</v>
      </c>
      <c r="E350" s="235">
        <v>1</v>
      </c>
    </row>
    <row r="351" spans="2:5" x14ac:dyDescent="0.25">
      <c r="B351" s="232">
        <v>44093</v>
      </c>
      <c r="C351" s="229" t="s">
        <v>333</v>
      </c>
      <c r="D351" s="233">
        <v>11204.1</v>
      </c>
      <c r="E351" s="235">
        <v>1</v>
      </c>
    </row>
    <row r="352" spans="2:5" x14ac:dyDescent="0.25">
      <c r="B352" s="232">
        <v>44093</v>
      </c>
      <c r="C352" s="229" t="s">
        <v>333</v>
      </c>
      <c r="D352" s="233">
        <v>6670.72</v>
      </c>
      <c r="E352" s="235">
        <v>1</v>
      </c>
    </row>
    <row r="353" spans="2:5" x14ac:dyDescent="0.25">
      <c r="B353" s="232">
        <v>44093</v>
      </c>
      <c r="C353" s="229" t="s">
        <v>334</v>
      </c>
      <c r="D353" s="233">
        <v>9800.02</v>
      </c>
      <c r="E353" s="235">
        <v>1</v>
      </c>
    </row>
    <row r="354" spans="2:5" x14ac:dyDescent="0.25">
      <c r="B354" s="232">
        <v>44093</v>
      </c>
      <c r="C354" s="229" t="s">
        <v>335</v>
      </c>
      <c r="D354" s="233">
        <v>1732.36</v>
      </c>
      <c r="E354" s="235">
        <v>1</v>
      </c>
    </row>
    <row r="355" spans="2:5" x14ac:dyDescent="0.25">
      <c r="B355" s="232">
        <v>44093</v>
      </c>
      <c r="C355" s="229" t="s">
        <v>335</v>
      </c>
      <c r="D355" s="233">
        <v>2431</v>
      </c>
      <c r="E355" s="235">
        <v>1</v>
      </c>
    </row>
    <row r="356" spans="2:5" x14ac:dyDescent="0.25">
      <c r="B356" s="232">
        <v>44093</v>
      </c>
      <c r="C356" s="229" t="s">
        <v>335</v>
      </c>
      <c r="D356" s="233">
        <v>1885.68</v>
      </c>
      <c r="E356" s="235">
        <v>1</v>
      </c>
    </row>
    <row r="357" spans="2:5" x14ac:dyDescent="0.25">
      <c r="B357" s="232">
        <v>44096</v>
      </c>
      <c r="C357" s="229" t="s">
        <v>336</v>
      </c>
      <c r="D357" s="233">
        <v>12544.15</v>
      </c>
      <c r="E357" s="235">
        <v>1</v>
      </c>
    </row>
    <row r="358" spans="2:5" x14ac:dyDescent="0.25">
      <c r="B358" s="232">
        <v>44097</v>
      </c>
      <c r="C358" s="229" t="s">
        <v>337</v>
      </c>
      <c r="D358" s="233">
        <v>8357.9599999999991</v>
      </c>
      <c r="E358" s="235">
        <v>1</v>
      </c>
    </row>
    <row r="359" spans="2:5" x14ac:dyDescent="0.25">
      <c r="B359" s="232">
        <v>44097</v>
      </c>
      <c r="C359" s="229" t="s">
        <v>337</v>
      </c>
      <c r="D359" s="233">
        <v>2934.86</v>
      </c>
      <c r="E359" s="235">
        <v>1</v>
      </c>
    </row>
    <row r="360" spans="2:5" x14ac:dyDescent="0.25">
      <c r="B360" s="232">
        <v>44097</v>
      </c>
      <c r="C360" s="229" t="s">
        <v>338</v>
      </c>
      <c r="D360" s="233">
        <v>127095.91</v>
      </c>
      <c r="E360" s="235">
        <v>1</v>
      </c>
    </row>
    <row r="361" spans="2:5" x14ac:dyDescent="0.25">
      <c r="B361" s="232">
        <v>44097</v>
      </c>
      <c r="C361" s="229" t="s">
        <v>338</v>
      </c>
      <c r="D361" s="233">
        <v>494857.33</v>
      </c>
      <c r="E361" s="235">
        <v>1</v>
      </c>
    </row>
    <row r="362" spans="2:5" x14ac:dyDescent="0.25">
      <c r="B362" s="232">
        <v>44097</v>
      </c>
      <c r="C362" s="229" t="s">
        <v>338</v>
      </c>
      <c r="D362" s="233">
        <v>50895.88</v>
      </c>
      <c r="E362" s="235">
        <v>1</v>
      </c>
    </row>
    <row r="363" spans="2:5" x14ac:dyDescent="0.25">
      <c r="B363" s="232">
        <v>44097</v>
      </c>
      <c r="C363" s="229" t="s">
        <v>338</v>
      </c>
      <c r="D363" s="233">
        <v>102540.23</v>
      </c>
      <c r="E363" s="235">
        <v>1</v>
      </c>
    </row>
    <row r="364" spans="2:5" x14ac:dyDescent="0.25">
      <c r="B364" s="232">
        <v>44097</v>
      </c>
      <c r="C364" s="229" t="s">
        <v>339</v>
      </c>
      <c r="D364" s="233">
        <v>1279.55</v>
      </c>
      <c r="E364" s="235">
        <v>1</v>
      </c>
    </row>
    <row r="365" spans="2:5" x14ac:dyDescent="0.25">
      <c r="B365" s="232">
        <v>44097</v>
      </c>
      <c r="C365" s="229" t="s">
        <v>339</v>
      </c>
      <c r="D365" s="233">
        <v>6919.68</v>
      </c>
      <c r="E365" s="235">
        <v>1</v>
      </c>
    </row>
    <row r="366" spans="2:5" x14ac:dyDescent="0.25">
      <c r="B366" s="232">
        <v>44098</v>
      </c>
      <c r="C366" s="229" t="s">
        <v>340</v>
      </c>
      <c r="D366" s="233">
        <v>1138.56</v>
      </c>
      <c r="E366" s="235">
        <v>1</v>
      </c>
    </row>
    <row r="367" spans="2:5" x14ac:dyDescent="0.25">
      <c r="B367" s="232">
        <v>44098</v>
      </c>
      <c r="C367" s="229" t="s">
        <v>341</v>
      </c>
      <c r="D367" s="233">
        <v>1700.33</v>
      </c>
      <c r="E367" s="235">
        <v>1</v>
      </c>
    </row>
    <row r="368" spans="2:5" x14ac:dyDescent="0.25">
      <c r="B368" s="232">
        <v>44098</v>
      </c>
      <c r="C368" s="229" t="s">
        <v>342</v>
      </c>
      <c r="D368" s="233">
        <v>8387.67</v>
      </c>
      <c r="E368" s="235">
        <v>1</v>
      </c>
    </row>
    <row r="369" spans="2:5" x14ac:dyDescent="0.25">
      <c r="B369" s="232">
        <v>44098</v>
      </c>
      <c r="C369" s="229" t="s">
        <v>342</v>
      </c>
      <c r="D369" s="233">
        <v>2625.42</v>
      </c>
      <c r="E369" s="235">
        <v>1</v>
      </c>
    </row>
    <row r="370" spans="2:5" x14ac:dyDescent="0.25">
      <c r="B370" s="232">
        <v>44098</v>
      </c>
      <c r="C370" s="229" t="s">
        <v>343</v>
      </c>
      <c r="D370" s="233">
        <v>1956.42</v>
      </c>
      <c r="E370" s="235">
        <v>1</v>
      </c>
    </row>
    <row r="371" spans="2:5" x14ac:dyDescent="0.25">
      <c r="B371" s="232">
        <v>44098</v>
      </c>
      <c r="C371" s="229" t="s">
        <v>344</v>
      </c>
      <c r="D371" s="233">
        <v>912.2</v>
      </c>
      <c r="E371" s="235">
        <v>1</v>
      </c>
    </row>
    <row r="372" spans="2:5" x14ac:dyDescent="0.25">
      <c r="B372" s="232">
        <v>44098</v>
      </c>
      <c r="C372" s="229" t="s">
        <v>345</v>
      </c>
      <c r="D372" s="233">
        <v>2663</v>
      </c>
      <c r="E372" s="235">
        <v>1</v>
      </c>
    </row>
    <row r="373" spans="2:5" x14ac:dyDescent="0.25">
      <c r="B373" s="232">
        <v>44104</v>
      </c>
      <c r="C373" s="229" t="s">
        <v>346</v>
      </c>
      <c r="D373" s="233">
        <v>5277.81</v>
      </c>
      <c r="E373" s="235">
        <v>1</v>
      </c>
    </row>
    <row r="374" spans="2:5" x14ac:dyDescent="0.25">
      <c r="B374" s="232">
        <v>44104</v>
      </c>
      <c r="C374" s="229" t="s">
        <v>346</v>
      </c>
      <c r="D374" s="233">
        <v>5219.6000000000004</v>
      </c>
      <c r="E374" s="235">
        <v>1</v>
      </c>
    </row>
    <row r="375" spans="2:5" x14ac:dyDescent="0.25">
      <c r="B375" s="232">
        <v>44104</v>
      </c>
      <c r="C375" s="229" t="s">
        <v>347</v>
      </c>
      <c r="D375" s="233">
        <v>12606.67</v>
      </c>
      <c r="E375" s="235">
        <v>1</v>
      </c>
    </row>
    <row r="376" spans="2:5" x14ac:dyDescent="0.25">
      <c r="B376" s="232">
        <v>44104</v>
      </c>
      <c r="C376" s="229" t="s">
        <v>347</v>
      </c>
      <c r="D376" s="233">
        <v>5667.31</v>
      </c>
      <c r="E376" s="235">
        <v>1</v>
      </c>
    </row>
    <row r="377" spans="2:5" x14ac:dyDescent="0.25">
      <c r="B377" s="232">
        <v>44106</v>
      </c>
      <c r="C377" s="229" t="s">
        <v>348</v>
      </c>
      <c r="D377" s="233">
        <v>9646.6200000000008</v>
      </c>
      <c r="E377" s="235">
        <v>1</v>
      </c>
    </row>
    <row r="378" spans="2:5" x14ac:dyDescent="0.25">
      <c r="B378" s="232">
        <v>44106</v>
      </c>
      <c r="C378" s="229" t="s">
        <v>348</v>
      </c>
      <c r="D378" s="233">
        <v>1219.8499999999999</v>
      </c>
      <c r="E378" s="235">
        <v>1</v>
      </c>
    </row>
    <row r="379" spans="2:5" x14ac:dyDescent="0.25">
      <c r="B379" s="232">
        <v>44106</v>
      </c>
      <c r="C379" s="229" t="s">
        <v>348</v>
      </c>
      <c r="D379" s="233">
        <v>10974.53</v>
      </c>
      <c r="E379" s="235">
        <v>1</v>
      </c>
    </row>
    <row r="380" spans="2:5" x14ac:dyDescent="0.25">
      <c r="B380" s="232">
        <v>44106</v>
      </c>
      <c r="C380" s="229" t="s">
        <v>348</v>
      </c>
      <c r="D380" s="233">
        <v>370.54</v>
      </c>
      <c r="E380" s="235">
        <v>1</v>
      </c>
    </row>
    <row r="381" spans="2:5" x14ac:dyDescent="0.25">
      <c r="B381" s="232">
        <v>44108</v>
      </c>
      <c r="C381" s="229" t="s">
        <v>349</v>
      </c>
      <c r="D381" s="233">
        <v>3160.64</v>
      </c>
      <c r="E381" s="235">
        <v>1</v>
      </c>
    </row>
    <row r="382" spans="2:5" x14ac:dyDescent="0.25">
      <c r="B382" s="232">
        <v>44108</v>
      </c>
      <c r="C382" s="229" t="s">
        <v>350</v>
      </c>
      <c r="D382" s="233">
        <v>162.61000000000001</v>
      </c>
      <c r="E382" s="235">
        <v>1</v>
      </c>
    </row>
    <row r="383" spans="2:5" x14ac:dyDescent="0.25">
      <c r="B383" s="232">
        <v>44109</v>
      </c>
      <c r="C383" s="229" t="s">
        <v>351</v>
      </c>
      <c r="D383" s="233">
        <v>9373.92</v>
      </c>
      <c r="E383" s="235">
        <v>1</v>
      </c>
    </row>
    <row r="384" spans="2:5" x14ac:dyDescent="0.25">
      <c r="B384" s="232">
        <v>44111</v>
      </c>
      <c r="C384" s="229" t="s">
        <v>352</v>
      </c>
      <c r="D384" s="233">
        <v>4697.3999999999996</v>
      </c>
      <c r="E384" s="235">
        <v>1</v>
      </c>
    </row>
    <row r="385" spans="2:5" x14ac:dyDescent="0.25">
      <c r="B385" s="232">
        <v>44111</v>
      </c>
      <c r="C385" s="229" t="s">
        <v>353</v>
      </c>
      <c r="D385" s="233">
        <v>2498.31</v>
      </c>
      <c r="E385" s="235">
        <v>1</v>
      </c>
    </row>
    <row r="386" spans="2:5" x14ac:dyDescent="0.25">
      <c r="B386" s="232">
        <v>44111</v>
      </c>
      <c r="C386" s="229" t="s">
        <v>353</v>
      </c>
      <c r="D386" s="233">
        <v>1615.91</v>
      </c>
      <c r="E386" s="235">
        <v>1</v>
      </c>
    </row>
    <row r="387" spans="2:5" x14ac:dyDescent="0.25">
      <c r="B387" s="232">
        <v>44111</v>
      </c>
      <c r="C387" s="229" t="s">
        <v>354</v>
      </c>
      <c r="D387" s="233">
        <v>164.43</v>
      </c>
      <c r="E387" s="235">
        <v>1</v>
      </c>
    </row>
    <row r="388" spans="2:5" x14ac:dyDescent="0.25">
      <c r="B388" s="232">
        <v>44111</v>
      </c>
      <c r="C388" s="229" t="s">
        <v>355</v>
      </c>
      <c r="D388" s="233">
        <v>526.17999999999995</v>
      </c>
      <c r="E388" s="235">
        <v>1</v>
      </c>
    </row>
    <row r="389" spans="2:5" x14ac:dyDescent="0.25">
      <c r="B389" s="232">
        <v>44111</v>
      </c>
      <c r="C389" s="229" t="s">
        <v>356</v>
      </c>
      <c r="D389" s="233">
        <v>552.48</v>
      </c>
      <c r="E389" s="235">
        <v>1</v>
      </c>
    </row>
    <row r="390" spans="2:5" x14ac:dyDescent="0.25">
      <c r="B390" s="232">
        <v>44111</v>
      </c>
      <c r="C390" s="229" t="s">
        <v>357</v>
      </c>
      <c r="D390" s="233">
        <v>368.32</v>
      </c>
      <c r="E390" s="235">
        <v>1</v>
      </c>
    </row>
    <row r="391" spans="2:5" x14ac:dyDescent="0.25">
      <c r="B391" s="232">
        <v>44111</v>
      </c>
      <c r="C391" s="229" t="s">
        <v>358</v>
      </c>
      <c r="D391" s="233">
        <v>3851.65</v>
      </c>
      <c r="E391" s="235">
        <v>1</v>
      </c>
    </row>
    <row r="392" spans="2:5" x14ac:dyDescent="0.25">
      <c r="B392" s="232">
        <v>44111</v>
      </c>
      <c r="C392" s="229" t="s">
        <v>358</v>
      </c>
      <c r="D392" s="233">
        <v>8666.17</v>
      </c>
      <c r="E392" s="235">
        <v>1</v>
      </c>
    </row>
    <row r="393" spans="2:5" x14ac:dyDescent="0.25">
      <c r="B393" s="232">
        <v>44111</v>
      </c>
      <c r="C393" s="229" t="s">
        <v>359</v>
      </c>
      <c r="D393" s="233">
        <v>3262.36</v>
      </c>
      <c r="E393" s="235">
        <v>1</v>
      </c>
    </row>
    <row r="394" spans="2:5" x14ac:dyDescent="0.25">
      <c r="B394" s="232">
        <v>44111</v>
      </c>
      <c r="C394" s="229" t="s">
        <v>359</v>
      </c>
      <c r="D394" s="233">
        <v>3647.48</v>
      </c>
      <c r="E394" s="235">
        <v>1</v>
      </c>
    </row>
    <row r="395" spans="2:5" x14ac:dyDescent="0.25">
      <c r="B395" s="232">
        <v>44111</v>
      </c>
      <c r="C395" s="229" t="s">
        <v>359</v>
      </c>
      <c r="D395" s="233">
        <v>11470.88</v>
      </c>
      <c r="E395" s="235">
        <v>1</v>
      </c>
    </row>
    <row r="396" spans="2:5" x14ac:dyDescent="0.25">
      <c r="B396" s="232">
        <v>44114</v>
      </c>
      <c r="C396" s="229" t="s">
        <v>360</v>
      </c>
      <c r="D396" s="233">
        <v>1440.76</v>
      </c>
      <c r="E396" s="235">
        <v>1</v>
      </c>
    </row>
    <row r="397" spans="2:5" x14ac:dyDescent="0.25">
      <c r="B397" s="232">
        <v>44114</v>
      </c>
      <c r="C397" s="229" t="s">
        <v>361</v>
      </c>
      <c r="D397" s="233">
        <v>2193.9</v>
      </c>
      <c r="E397" s="235">
        <v>1</v>
      </c>
    </row>
    <row r="398" spans="2:5" x14ac:dyDescent="0.25">
      <c r="B398" s="232">
        <v>44115</v>
      </c>
      <c r="C398" s="229" t="s">
        <v>362</v>
      </c>
      <c r="D398" s="233">
        <v>4444.29</v>
      </c>
      <c r="E398" s="235">
        <v>1</v>
      </c>
    </row>
    <row r="399" spans="2:5" x14ac:dyDescent="0.25">
      <c r="B399" s="232">
        <v>44116</v>
      </c>
      <c r="C399" s="229" t="s">
        <v>363</v>
      </c>
      <c r="D399" s="233">
        <v>1920.84</v>
      </c>
      <c r="E399" s="235">
        <v>1</v>
      </c>
    </row>
    <row r="400" spans="2:5" x14ac:dyDescent="0.25">
      <c r="B400" s="232">
        <v>44116</v>
      </c>
      <c r="C400" s="229" t="s">
        <v>363</v>
      </c>
      <c r="D400" s="233">
        <v>5092.17</v>
      </c>
      <c r="E400" s="235">
        <v>1</v>
      </c>
    </row>
    <row r="401" spans="2:5" x14ac:dyDescent="0.25">
      <c r="B401" s="232">
        <v>44116</v>
      </c>
      <c r="C401" s="229" t="s">
        <v>363</v>
      </c>
      <c r="D401" s="233">
        <v>18730.13</v>
      </c>
      <c r="E401" s="235">
        <v>1</v>
      </c>
    </row>
    <row r="402" spans="2:5" x14ac:dyDescent="0.25">
      <c r="B402" s="232">
        <v>44116</v>
      </c>
      <c r="C402" s="229" t="s">
        <v>363</v>
      </c>
      <c r="D402" s="233">
        <v>5766.22</v>
      </c>
      <c r="E402" s="235">
        <v>1</v>
      </c>
    </row>
    <row r="403" spans="2:5" x14ac:dyDescent="0.25">
      <c r="B403" s="232">
        <v>44116</v>
      </c>
      <c r="C403" s="229" t="s">
        <v>363</v>
      </c>
      <c r="D403" s="233">
        <v>5787.22</v>
      </c>
      <c r="E403" s="235">
        <v>1</v>
      </c>
    </row>
    <row r="404" spans="2:5" x14ac:dyDescent="0.25">
      <c r="B404" s="232">
        <v>44116</v>
      </c>
      <c r="C404" s="229" t="s">
        <v>363</v>
      </c>
      <c r="D404" s="233">
        <v>1469.25</v>
      </c>
      <c r="E404" s="235">
        <v>1</v>
      </c>
    </row>
    <row r="405" spans="2:5" x14ac:dyDescent="0.25">
      <c r="B405" s="232">
        <v>44117</v>
      </c>
      <c r="C405" s="229" t="s">
        <v>364</v>
      </c>
      <c r="D405" s="233">
        <v>5249.46</v>
      </c>
      <c r="E405" s="235">
        <v>1</v>
      </c>
    </row>
    <row r="406" spans="2:5" x14ac:dyDescent="0.25">
      <c r="B406" s="232">
        <v>44117</v>
      </c>
      <c r="C406" s="229" t="s">
        <v>364</v>
      </c>
      <c r="D406" s="233">
        <v>4967.88</v>
      </c>
      <c r="E406" s="235">
        <v>1</v>
      </c>
    </row>
    <row r="407" spans="2:5" x14ac:dyDescent="0.25">
      <c r="B407" s="232">
        <v>44117</v>
      </c>
      <c r="C407" s="229" t="s">
        <v>365</v>
      </c>
      <c r="D407" s="233">
        <v>16638.7</v>
      </c>
      <c r="E407" s="235">
        <v>1</v>
      </c>
    </row>
    <row r="408" spans="2:5" x14ac:dyDescent="0.25">
      <c r="B408" s="232">
        <v>44119</v>
      </c>
      <c r="C408" s="229" t="s">
        <v>366</v>
      </c>
      <c r="D408" s="233">
        <v>2396.7600000000002</v>
      </c>
      <c r="E408" s="235">
        <v>1</v>
      </c>
    </row>
    <row r="409" spans="2:5" x14ac:dyDescent="0.25">
      <c r="B409" s="232">
        <v>44119</v>
      </c>
      <c r="C409" s="229" t="s">
        <v>367</v>
      </c>
      <c r="D409" s="233">
        <v>2448.42</v>
      </c>
      <c r="E409" s="235">
        <v>1</v>
      </c>
    </row>
    <row r="410" spans="2:5" x14ac:dyDescent="0.25">
      <c r="B410" s="232">
        <v>44119</v>
      </c>
      <c r="C410" s="229" t="s">
        <v>367</v>
      </c>
      <c r="D410" s="233">
        <v>26792.66</v>
      </c>
      <c r="E410" s="235">
        <v>1</v>
      </c>
    </row>
    <row r="411" spans="2:5" x14ac:dyDescent="0.25">
      <c r="B411" s="232">
        <v>44119</v>
      </c>
      <c r="C411" s="229" t="s">
        <v>367</v>
      </c>
      <c r="D411" s="233">
        <v>21590.66</v>
      </c>
      <c r="E411" s="235">
        <v>1</v>
      </c>
    </row>
    <row r="412" spans="2:5" x14ac:dyDescent="0.25">
      <c r="B412" s="232">
        <v>44119</v>
      </c>
      <c r="C412" s="229" t="s">
        <v>368</v>
      </c>
      <c r="D412" s="233">
        <v>2163.4299999999998</v>
      </c>
      <c r="E412" s="235">
        <v>1</v>
      </c>
    </row>
    <row r="413" spans="2:5" x14ac:dyDescent="0.25">
      <c r="B413" s="232">
        <v>44119</v>
      </c>
      <c r="C413" s="229" t="s">
        <v>368</v>
      </c>
      <c r="D413" s="233">
        <v>8239.9500000000007</v>
      </c>
      <c r="E413" s="235">
        <v>1</v>
      </c>
    </row>
    <row r="414" spans="2:5" x14ac:dyDescent="0.25">
      <c r="B414" s="232">
        <v>44119</v>
      </c>
      <c r="C414" s="229" t="s">
        <v>368</v>
      </c>
      <c r="D414" s="233">
        <v>3920.57</v>
      </c>
      <c r="E414" s="235">
        <v>1</v>
      </c>
    </row>
    <row r="415" spans="2:5" x14ac:dyDescent="0.25">
      <c r="B415" s="232">
        <v>44119</v>
      </c>
      <c r="C415" s="229" t="s">
        <v>368</v>
      </c>
      <c r="D415" s="233">
        <v>4405.93</v>
      </c>
      <c r="E415" s="235">
        <v>1</v>
      </c>
    </row>
    <row r="416" spans="2:5" x14ac:dyDescent="0.25">
      <c r="B416" s="232">
        <v>44119</v>
      </c>
      <c r="C416" s="229" t="s">
        <v>368</v>
      </c>
      <c r="D416" s="233">
        <v>1952.35</v>
      </c>
      <c r="E416" s="235">
        <v>1</v>
      </c>
    </row>
    <row r="417" spans="2:5" x14ac:dyDescent="0.25">
      <c r="B417" s="232">
        <v>44119</v>
      </c>
      <c r="C417" s="229" t="s">
        <v>368</v>
      </c>
      <c r="D417" s="233">
        <v>1686.45</v>
      </c>
      <c r="E417" s="235">
        <v>1</v>
      </c>
    </row>
    <row r="418" spans="2:5" x14ac:dyDescent="0.25">
      <c r="B418" s="232">
        <v>44119</v>
      </c>
      <c r="C418" s="229" t="s">
        <v>368</v>
      </c>
      <c r="D418" s="233">
        <v>4574.32</v>
      </c>
      <c r="E418" s="235">
        <v>1</v>
      </c>
    </row>
    <row r="419" spans="2:5" x14ac:dyDescent="0.25">
      <c r="B419" s="232">
        <v>44120</v>
      </c>
      <c r="C419" s="229" t="s">
        <v>369</v>
      </c>
      <c r="D419" s="233">
        <v>3769.78</v>
      </c>
      <c r="E419" s="235">
        <v>1</v>
      </c>
    </row>
    <row r="420" spans="2:5" x14ac:dyDescent="0.25">
      <c r="B420" s="232">
        <v>44120</v>
      </c>
      <c r="C420" s="229" t="s">
        <v>369</v>
      </c>
      <c r="D420" s="233">
        <v>11523.09</v>
      </c>
      <c r="E420" s="235">
        <v>1</v>
      </c>
    </row>
    <row r="421" spans="2:5" x14ac:dyDescent="0.25">
      <c r="B421" s="232">
        <v>44120</v>
      </c>
      <c r="C421" s="229" t="s">
        <v>369</v>
      </c>
      <c r="D421" s="233">
        <v>17609.580000000002</v>
      </c>
      <c r="E421" s="235">
        <v>1</v>
      </c>
    </row>
    <row r="422" spans="2:5" x14ac:dyDescent="0.25">
      <c r="B422" s="232">
        <v>44120</v>
      </c>
      <c r="C422" s="229" t="s">
        <v>369</v>
      </c>
      <c r="D422" s="233">
        <v>37130.04</v>
      </c>
      <c r="E422" s="235">
        <v>1</v>
      </c>
    </row>
    <row r="423" spans="2:5" x14ac:dyDescent="0.25">
      <c r="B423" s="232">
        <v>44120</v>
      </c>
      <c r="C423" s="229" t="s">
        <v>369</v>
      </c>
      <c r="D423" s="233">
        <v>1594.83</v>
      </c>
      <c r="E423" s="235">
        <v>1</v>
      </c>
    </row>
    <row r="424" spans="2:5" x14ac:dyDescent="0.25">
      <c r="B424" s="232">
        <v>44120</v>
      </c>
      <c r="C424" s="229" t="s">
        <v>369</v>
      </c>
      <c r="D424" s="233">
        <v>4227.91</v>
      </c>
      <c r="E424" s="235">
        <v>1</v>
      </c>
    </row>
    <row r="425" spans="2:5" x14ac:dyDescent="0.25">
      <c r="B425" s="232">
        <v>44120</v>
      </c>
      <c r="C425" s="229" t="s">
        <v>369</v>
      </c>
      <c r="D425" s="233">
        <v>6415.33</v>
      </c>
      <c r="E425" s="235">
        <v>1</v>
      </c>
    </row>
    <row r="426" spans="2:5" x14ac:dyDescent="0.25">
      <c r="B426" s="232">
        <v>44120</v>
      </c>
      <c r="C426" s="229" t="s">
        <v>369</v>
      </c>
      <c r="D426" s="233">
        <v>1922.77</v>
      </c>
      <c r="E426" s="235">
        <v>1</v>
      </c>
    </row>
    <row r="427" spans="2:5" x14ac:dyDescent="0.25">
      <c r="B427" s="232">
        <v>44120</v>
      </c>
      <c r="C427" s="229" t="s">
        <v>369</v>
      </c>
      <c r="D427" s="233">
        <v>22697.42</v>
      </c>
      <c r="E427" s="235">
        <v>1</v>
      </c>
    </row>
    <row r="428" spans="2:5" x14ac:dyDescent="0.25">
      <c r="B428" s="232">
        <v>44120</v>
      </c>
      <c r="C428" s="229" t="s">
        <v>369</v>
      </c>
      <c r="D428" s="233">
        <v>5866.64</v>
      </c>
      <c r="E428" s="235">
        <v>1</v>
      </c>
    </row>
    <row r="429" spans="2:5" x14ac:dyDescent="0.25">
      <c r="B429" s="232">
        <v>44121</v>
      </c>
      <c r="C429" s="229" t="s">
        <v>370</v>
      </c>
      <c r="D429" s="233">
        <v>1022.91</v>
      </c>
      <c r="E429" s="235">
        <v>1</v>
      </c>
    </row>
    <row r="430" spans="2:5" x14ac:dyDescent="0.25">
      <c r="B430" s="232">
        <v>44121</v>
      </c>
      <c r="C430" s="229" t="s">
        <v>370</v>
      </c>
      <c r="D430" s="233">
        <v>1337.42</v>
      </c>
      <c r="E430" s="235">
        <v>1</v>
      </c>
    </row>
    <row r="431" spans="2:5" x14ac:dyDescent="0.25">
      <c r="B431" s="232">
        <v>44122</v>
      </c>
      <c r="C431" s="229" t="s">
        <v>371</v>
      </c>
      <c r="D431" s="233">
        <v>24743.66</v>
      </c>
      <c r="E431" s="235">
        <v>1</v>
      </c>
    </row>
    <row r="432" spans="2:5" x14ac:dyDescent="0.25">
      <c r="B432" s="232">
        <v>44122</v>
      </c>
      <c r="C432" s="229" t="s">
        <v>371</v>
      </c>
      <c r="D432" s="233">
        <v>7809.02</v>
      </c>
      <c r="E432" s="235">
        <v>1</v>
      </c>
    </row>
    <row r="433" spans="2:5" x14ac:dyDescent="0.25">
      <c r="B433" s="232">
        <v>44122</v>
      </c>
      <c r="C433" s="229" t="s">
        <v>371</v>
      </c>
      <c r="D433" s="233">
        <v>75851.61</v>
      </c>
      <c r="E433" s="235">
        <v>1</v>
      </c>
    </row>
    <row r="434" spans="2:5" x14ac:dyDescent="0.25">
      <c r="B434" s="232">
        <v>44122</v>
      </c>
      <c r="C434" s="229" t="s">
        <v>371</v>
      </c>
      <c r="D434" s="233">
        <v>15701.28</v>
      </c>
      <c r="E434" s="235">
        <v>1</v>
      </c>
    </row>
    <row r="435" spans="2:5" x14ac:dyDescent="0.25">
      <c r="B435" s="232">
        <v>44122</v>
      </c>
      <c r="C435" s="229" t="s">
        <v>372</v>
      </c>
      <c r="D435" s="233">
        <v>1923.59</v>
      </c>
      <c r="E435" s="235">
        <v>1</v>
      </c>
    </row>
    <row r="436" spans="2:5" x14ac:dyDescent="0.25">
      <c r="B436" s="232">
        <v>44122</v>
      </c>
      <c r="C436" s="229" t="s">
        <v>372</v>
      </c>
      <c r="D436" s="233">
        <v>2207.39</v>
      </c>
      <c r="E436" s="235">
        <v>1</v>
      </c>
    </row>
    <row r="437" spans="2:5" x14ac:dyDescent="0.25">
      <c r="B437" s="232">
        <v>44123</v>
      </c>
      <c r="C437" s="229" t="s">
        <v>373</v>
      </c>
      <c r="D437" s="233">
        <v>1453.19</v>
      </c>
      <c r="E437" s="235">
        <v>1</v>
      </c>
    </row>
    <row r="438" spans="2:5" x14ac:dyDescent="0.25">
      <c r="B438" s="232">
        <v>44123</v>
      </c>
      <c r="C438" s="229" t="s">
        <v>373</v>
      </c>
      <c r="D438" s="233">
        <v>1275.22</v>
      </c>
      <c r="E438" s="235">
        <v>1</v>
      </c>
    </row>
    <row r="439" spans="2:5" x14ac:dyDescent="0.25">
      <c r="B439" s="232">
        <v>44123</v>
      </c>
      <c r="C439" s="229" t="s">
        <v>373</v>
      </c>
      <c r="D439" s="233">
        <v>3721.37</v>
      </c>
      <c r="E439" s="235">
        <v>1</v>
      </c>
    </row>
    <row r="440" spans="2:5" x14ac:dyDescent="0.25">
      <c r="B440" s="232">
        <v>44123</v>
      </c>
      <c r="C440" s="229" t="s">
        <v>374</v>
      </c>
      <c r="D440" s="233">
        <v>1749.37</v>
      </c>
      <c r="E440" s="235">
        <v>1</v>
      </c>
    </row>
    <row r="441" spans="2:5" x14ac:dyDescent="0.25">
      <c r="B441" s="232">
        <v>44125</v>
      </c>
      <c r="C441" s="229" t="s">
        <v>375</v>
      </c>
      <c r="D441" s="233">
        <v>682.15</v>
      </c>
      <c r="E441" s="235">
        <v>1</v>
      </c>
    </row>
    <row r="442" spans="2:5" x14ac:dyDescent="0.25">
      <c r="B442" s="232">
        <v>44125</v>
      </c>
      <c r="C442" s="229" t="s">
        <v>375</v>
      </c>
      <c r="D442" s="233">
        <v>2224.9299999999998</v>
      </c>
      <c r="E442" s="235">
        <v>1</v>
      </c>
    </row>
    <row r="443" spans="2:5" x14ac:dyDescent="0.25">
      <c r="B443" s="232">
        <v>44125</v>
      </c>
      <c r="C443" s="229" t="s">
        <v>375</v>
      </c>
      <c r="D443" s="233">
        <v>1765.92</v>
      </c>
      <c r="E443" s="235">
        <v>1</v>
      </c>
    </row>
    <row r="444" spans="2:5" x14ac:dyDescent="0.25">
      <c r="B444" s="232">
        <v>44125</v>
      </c>
      <c r="C444" s="229" t="s">
        <v>376</v>
      </c>
      <c r="D444" s="233">
        <v>6518.69</v>
      </c>
      <c r="E444" s="235">
        <v>1</v>
      </c>
    </row>
    <row r="445" spans="2:5" x14ac:dyDescent="0.25">
      <c r="B445" s="232">
        <v>44125</v>
      </c>
      <c r="C445" s="229" t="s">
        <v>376</v>
      </c>
      <c r="D445" s="233">
        <v>4593.6000000000004</v>
      </c>
      <c r="E445" s="235">
        <v>1</v>
      </c>
    </row>
    <row r="446" spans="2:5" x14ac:dyDescent="0.25">
      <c r="B446" s="232">
        <v>44125</v>
      </c>
      <c r="C446" s="229" t="s">
        <v>376</v>
      </c>
      <c r="D446" s="233">
        <v>9468.89</v>
      </c>
      <c r="E446" s="235">
        <v>1</v>
      </c>
    </row>
    <row r="447" spans="2:5" x14ac:dyDescent="0.25">
      <c r="B447" s="232">
        <v>44125</v>
      </c>
      <c r="C447" s="229" t="s">
        <v>376</v>
      </c>
      <c r="D447" s="233">
        <v>4337.66</v>
      </c>
      <c r="E447" s="235">
        <v>1</v>
      </c>
    </row>
    <row r="448" spans="2:5" x14ac:dyDescent="0.25">
      <c r="B448" s="232">
        <v>44125</v>
      </c>
      <c r="C448" s="229" t="s">
        <v>377</v>
      </c>
      <c r="D448" s="233">
        <v>6905.99</v>
      </c>
      <c r="E448" s="235">
        <v>1</v>
      </c>
    </row>
    <row r="449" spans="2:5" x14ac:dyDescent="0.25">
      <c r="B449" s="232">
        <v>44125</v>
      </c>
      <c r="C449" s="229" t="s">
        <v>377</v>
      </c>
      <c r="D449" s="233">
        <v>5743.93</v>
      </c>
      <c r="E449" s="235">
        <v>1</v>
      </c>
    </row>
    <row r="450" spans="2:5" x14ac:dyDescent="0.25">
      <c r="B450" s="232">
        <v>44125</v>
      </c>
      <c r="C450" s="229" t="s">
        <v>377</v>
      </c>
      <c r="D450" s="233">
        <v>8288.2900000000009</v>
      </c>
      <c r="E450" s="235">
        <v>1</v>
      </c>
    </row>
    <row r="451" spans="2:5" x14ac:dyDescent="0.25">
      <c r="B451" s="232">
        <v>44127</v>
      </c>
      <c r="C451" s="229" t="s">
        <v>378</v>
      </c>
      <c r="D451" s="233">
        <v>570.38</v>
      </c>
      <c r="E451" s="235">
        <v>1</v>
      </c>
    </row>
    <row r="452" spans="2:5" x14ac:dyDescent="0.25">
      <c r="B452" s="232">
        <v>44127</v>
      </c>
      <c r="C452" s="229" t="s">
        <v>378</v>
      </c>
      <c r="D452" s="233">
        <v>570.38</v>
      </c>
      <c r="E452" s="235">
        <v>1</v>
      </c>
    </row>
    <row r="453" spans="2:5" x14ac:dyDescent="0.25">
      <c r="B453" s="232">
        <v>44127</v>
      </c>
      <c r="C453" s="229" t="s">
        <v>378</v>
      </c>
      <c r="D453" s="233">
        <v>537.84</v>
      </c>
      <c r="E453" s="235">
        <v>1</v>
      </c>
    </row>
    <row r="454" spans="2:5" x14ac:dyDescent="0.25">
      <c r="B454" s="232">
        <v>44127</v>
      </c>
      <c r="C454" s="229" t="s">
        <v>378</v>
      </c>
      <c r="D454" s="233">
        <v>513.36</v>
      </c>
      <c r="E454" s="235">
        <v>1</v>
      </c>
    </row>
    <row r="455" spans="2:5" x14ac:dyDescent="0.25">
      <c r="B455" s="232">
        <v>44127</v>
      </c>
      <c r="C455" s="229" t="s">
        <v>378</v>
      </c>
      <c r="D455" s="233">
        <v>270.83</v>
      </c>
      <c r="E455" s="235">
        <v>1</v>
      </c>
    </row>
    <row r="456" spans="2:5" x14ac:dyDescent="0.25">
      <c r="B456" s="232">
        <v>44127</v>
      </c>
      <c r="C456" s="229" t="s">
        <v>378</v>
      </c>
      <c r="D456" s="233">
        <v>412.43</v>
      </c>
      <c r="E456" s="235">
        <v>1</v>
      </c>
    </row>
    <row r="457" spans="2:5" x14ac:dyDescent="0.25">
      <c r="B457" s="232">
        <v>44127</v>
      </c>
      <c r="C457" s="229" t="s">
        <v>378</v>
      </c>
      <c r="D457" s="233">
        <v>637.15</v>
      </c>
      <c r="E457" s="235">
        <v>1</v>
      </c>
    </row>
    <row r="458" spans="2:5" x14ac:dyDescent="0.25">
      <c r="B458" s="232">
        <v>44127</v>
      </c>
      <c r="C458" s="229" t="s">
        <v>378</v>
      </c>
      <c r="D458" s="233">
        <v>500.83</v>
      </c>
      <c r="E458" s="235">
        <v>1</v>
      </c>
    </row>
    <row r="459" spans="2:5" x14ac:dyDescent="0.25">
      <c r="B459" s="232">
        <v>44128</v>
      </c>
      <c r="C459" s="229" t="s">
        <v>379</v>
      </c>
      <c r="D459" s="233">
        <v>1591.8</v>
      </c>
      <c r="E459" s="235">
        <v>1</v>
      </c>
    </row>
    <row r="460" spans="2:5" x14ac:dyDescent="0.25">
      <c r="B460" s="232">
        <v>44128</v>
      </c>
      <c r="C460" s="229" t="s">
        <v>379</v>
      </c>
      <c r="D460" s="233">
        <v>1032</v>
      </c>
      <c r="E460" s="235">
        <v>1</v>
      </c>
    </row>
    <row r="461" spans="2:5" x14ac:dyDescent="0.25">
      <c r="B461" s="232">
        <v>44128</v>
      </c>
      <c r="C461" s="229" t="s">
        <v>379</v>
      </c>
      <c r="D461" s="233">
        <v>3451.78</v>
      </c>
      <c r="E461" s="235">
        <v>1</v>
      </c>
    </row>
    <row r="462" spans="2:5" x14ac:dyDescent="0.25">
      <c r="B462" s="232">
        <v>44128</v>
      </c>
      <c r="C462" s="229" t="s">
        <v>379</v>
      </c>
      <c r="D462" s="233">
        <v>3534.72</v>
      </c>
      <c r="E462" s="235">
        <v>1</v>
      </c>
    </row>
    <row r="463" spans="2:5" x14ac:dyDescent="0.25">
      <c r="B463" s="232">
        <v>44128</v>
      </c>
      <c r="C463" s="229" t="s">
        <v>379</v>
      </c>
      <c r="D463" s="233">
        <v>2350.71</v>
      </c>
      <c r="E463" s="235">
        <v>1</v>
      </c>
    </row>
    <row r="464" spans="2:5" x14ac:dyDescent="0.25">
      <c r="B464" s="232">
        <v>44128</v>
      </c>
      <c r="C464" s="229" t="s">
        <v>379</v>
      </c>
      <c r="D464" s="233">
        <v>4143.17</v>
      </c>
      <c r="E464" s="235">
        <v>1</v>
      </c>
    </row>
    <row r="465" spans="2:5" x14ac:dyDescent="0.25">
      <c r="B465" s="232">
        <v>44128</v>
      </c>
      <c r="C465" s="229" t="s">
        <v>379</v>
      </c>
      <c r="D465" s="233">
        <v>3321.74</v>
      </c>
      <c r="E465" s="235">
        <v>1</v>
      </c>
    </row>
    <row r="466" spans="2:5" x14ac:dyDescent="0.25">
      <c r="B466" s="232">
        <v>44128</v>
      </c>
      <c r="C466" s="229" t="s">
        <v>379</v>
      </c>
      <c r="D466" s="233">
        <v>4446.1099999999997</v>
      </c>
      <c r="E466" s="235">
        <v>1</v>
      </c>
    </row>
    <row r="467" spans="2:5" x14ac:dyDescent="0.25">
      <c r="B467" s="232">
        <v>44130</v>
      </c>
      <c r="C467" s="229" t="s">
        <v>380</v>
      </c>
      <c r="D467" s="233">
        <v>4423.72</v>
      </c>
      <c r="E467" s="235">
        <v>1</v>
      </c>
    </row>
    <row r="468" spans="2:5" x14ac:dyDescent="0.25">
      <c r="B468" s="232">
        <v>44130</v>
      </c>
      <c r="C468" s="229" t="s">
        <v>381</v>
      </c>
      <c r="D468" s="233">
        <v>4983.09</v>
      </c>
      <c r="E468" s="235">
        <v>1</v>
      </c>
    </row>
    <row r="469" spans="2:5" x14ac:dyDescent="0.25">
      <c r="B469" s="232">
        <v>44131</v>
      </c>
      <c r="C469" s="229" t="s">
        <v>382</v>
      </c>
      <c r="D469" s="233">
        <v>1334.69</v>
      </c>
      <c r="E469" s="235">
        <v>1</v>
      </c>
    </row>
    <row r="470" spans="2:5" x14ac:dyDescent="0.25">
      <c r="B470" s="232">
        <v>44131</v>
      </c>
      <c r="C470" s="229" t="s">
        <v>382</v>
      </c>
      <c r="D470" s="233">
        <v>149.21</v>
      </c>
      <c r="E470" s="235">
        <v>1</v>
      </c>
    </row>
    <row r="471" spans="2:5" x14ac:dyDescent="0.25">
      <c r="B471" s="232">
        <v>44131</v>
      </c>
      <c r="C471" s="229" t="s">
        <v>382</v>
      </c>
      <c r="D471" s="233">
        <v>377.76</v>
      </c>
      <c r="E471" s="235">
        <v>1</v>
      </c>
    </row>
    <row r="472" spans="2:5" x14ac:dyDescent="0.25">
      <c r="B472" s="232">
        <v>44131</v>
      </c>
      <c r="C472" s="229" t="s">
        <v>383</v>
      </c>
      <c r="D472" s="233">
        <v>2957.2</v>
      </c>
      <c r="E472" s="235">
        <v>1</v>
      </c>
    </row>
    <row r="473" spans="2:5" x14ac:dyDescent="0.25">
      <c r="B473" s="232">
        <v>44132</v>
      </c>
      <c r="C473" s="229" t="s">
        <v>384</v>
      </c>
      <c r="D473" s="233">
        <v>1443.57</v>
      </c>
      <c r="E473" s="235">
        <v>1</v>
      </c>
    </row>
    <row r="474" spans="2:5" x14ac:dyDescent="0.25">
      <c r="B474" s="232">
        <v>44132</v>
      </c>
      <c r="C474" s="229" t="s">
        <v>384</v>
      </c>
      <c r="D474" s="233">
        <v>15377.2</v>
      </c>
      <c r="E474" s="235">
        <v>1</v>
      </c>
    </row>
    <row r="475" spans="2:5" x14ac:dyDescent="0.25">
      <c r="B475" s="232">
        <v>44132</v>
      </c>
      <c r="C475" s="229" t="s">
        <v>385</v>
      </c>
      <c r="D475" s="233">
        <v>580.87</v>
      </c>
      <c r="E475" s="235">
        <v>1</v>
      </c>
    </row>
    <row r="476" spans="2:5" x14ac:dyDescent="0.25">
      <c r="B476" s="232">
        <v>44132</v>
      </c>
      <c r="C476" s="229" t="s">
        <v>385</v>
      </c>
      <c r="D476" s="233">
        <v>859.45</v>
      </c>
      <c r="E476" s="235">
        <v>1</v>
      </c>
    </row>
    <row r="477" spans="2:5" x14ac:dyDescent="0.25">
      <c r="B477" s="232">
        <v>44132</v>
      </c>
      <c r="C477" s="229" t="s">
        <v>385</v>
      </c>
      <c r="D477" s="233">
        <v>590.49</v>
      </c>
      <c r="E477" s="235">
        <v>1</v>
      </c>
    </row>
    <row r="478" spans="2:5" x14ac:dyDescent="0.25">
      <c r="B478" s="232">
        <v>44132</v>
      </c>
      <c r="C478" s="229" t="s">
        <v>385</v>
      </c>
      <c r="D478" s="233">
        <v>436.8</v>
      </c>
      <c r="E478" s="235">
        <v>1</v>
      </c>
    </row>
    <row r="479" spans="2:5" x14ac:dyDescent="0.25">
      <c r="B479" s="232">
        <v>44133</v>
      </c>
      <c r="C479" s="229" t="s">
        <v>386</v>
      </c>
      <c r="D479" s="233">
        <v>12970.84</v>
      </c>
      <c r="E479" s="235">
        <v>1</v>
      </c>
    </row>
    <row r="480" spans="2:5" x14ac:dyDescent="0.25">
      <c r="B480" s="232">
        <v>44133</v>
      </c>
      <c r="C480" s="229" t="s">
        <v>386</v>
      </c>
      <c r="D480" s="233">
        <v>3345.5</v>
      </c>
      <c r="E480" s="235">
        <v>1</v>
      </c>
    </row>
    <row r="481" spans="2:5" x14ac:dyDescent="0.25">
      <c r="B481" s="232">
        <v>44134</v>
      </c>
      <c r="C481" s="229" t="s">
        <v>387</v>
      </c>
      <c r="D481" s="233">
        <v>1910.83</v>
      </c>
      <c r="E481" s="235">
        <v>1</v>
      </c>
    </row>
    <row r="482" spans="2:5" x14ac:dyDescent="0.25">
      <c r="B482" s="232">
        <v>44134</v>
      </c>
      <c r="C482" s="229" t="s">
        <v>388</v>
      </c>
      <c r="D482" s="233">
        <v>2232.8200000000002</v>
      </c>
      <c r="E482" s="235">
        <v>1</v>
      </c>
    </row>
    <row r="483" spans="2:5" x14ac:dyDescent="0.25">
      <c r="B483" s="232">
        <v>44134</v>
      </c>
      <c r="C483" s="229" t="s">
        <v>388</v>
      </c>
      <c r="D483" s="233">
        <v>2498.31</v>
      </c>
      <c r="E483" s="235">
        <v>1</v>
      </c>
    </row>
    <row r="484" spans="2:5" x14ac:dyDescent="0.25">
      <c r="B484" s="232">
        <v>44134</v>
      </c>
      <c r="C484" s="229" t="s">
        <v>389</v>
      </c>
      <c r="D484" s="233">
        <v>3617.25</v>
      </c>
      <c r="E484" s="235">
        <v>1</v>
      </c>
    </row>
    <row r="485" spans="2:5" x14ac:dyDescent="0.25">
      <c r="B485" s="232">
        <v>44134</v>
      </c>
      <c r="C485" s="229" t="s">
        <v>389</v>
      </c>
      <c r="D485" s="233">
        <v>6177</v>
      </c>
      <c r="E485" s="235">
        <v>1</v>
      </c>
    </row>
    <row r="486" spans="2:5" x14ac:dyDescent="0.25">
      <c r="B486" s="232">
        <v>44134</v>
      </c>
      <c r="C486" s="229" t="s">
        <v>389</v>
      </c>
      <c r="D486" s="233">
        <v>7486.01</v>
      </c>
      <c r="E486" s="235">
        <v>1</v>
      </c>
    </row>
    <row r="487" spans="2:5" x14ac:dyDescent="0.25">
      <c r="B487" s="232">
        <v>44137</v>
      </c>
      <c r="C487" s="229" t="s">
        <v>390</v>
      </c>
      <c r="D487" s="233">
        <v>18135.45</v>
      </c>
      <c r="E487" s="235">
        <v>1</v>
      </c>
    </row>
    <row r="488" spans="2:5" x14ac:dyDescent="0.25">
      <c r="B488" s="232">
        <v>44137</v>
      </c>
      <c r="C488" s="229" t="s">
        <v>391</v>
      </c>
      <c r="D488" s="233">
        <v>30002.54</v>
      </c>
      <c r="E488" s="235">
        <v>1</v>
      </c>
    </row>
    <row r="489" spans="2:5" x14ac:dyDescent="0.25">
      <c r="B489" s="232">
        <v>44137</v>
      </c>
      <c r="C489" s="229" t="s">
        <v>391</v>
      </c>
      <c r="D489" s="233">
        <v>8854.43</v>
      </c>
      <c r="E489" s="235">
        <v>1</v>
      </c>
    </row>
    <row r="490" spans="2:5" x14ac:dyDescent="0.25">
      <c r="B490" s="232">
        <v>44137</v>
      </c>
      <c r="C490" s="229" t="s">
        <v>391</v>
      </c>
      <c r="D490" s="233">
        <v>90265.44</v>
      </c>
      <c r="E490" s="235">
        <v>1</v>
      </c>
    </row>
    <row r="491" spans="2:5" x14ac:dyDescent="0.25">
      <c r="B491" s="232">
        <v>44137</v>
      </c>
      <c r="C491" s="229" t="s">
        <v>391</v>
      </c>
      <c r="D491" s="233">
        <v>18362.73</v>
      </c>
      <c r="E491" s="235">
        <v>1</v>
      </c>
    </row>
    <row r="492" spans="2:5" x14ac:dyDescent="0.25">
      <c r="B492" s="232">
        <v>44137</v>
      </c>
      <c r="C492" s="229" t="s">
        <v>392</v>
      </c>
      <c r="D492" s="233">
        <v>497.85</v>
      </c>
      <c r="E492" s="235">
        <v>1</v>
      </c>
    </row>
    <row r="493" spans="2:5" x14ac:dyDescent="0.25">
      <c r="B493" s="232">
        <v>44137</v>
      </c>
      <c r="C493" s="229" t="s">
        <v>392</v>
      </c>
      <c r="D493" s="233">
        <v>151.13999999999999</v>
      </c>
      <c r="E493" s="235">
        <v>1</v>
      </c>
    </row>
    <row r="494" spans="2:5" x14ac:dyDescent="0.25">
      <c r="B494" s="232">
        <v>44137</v>
      </c>
      <c r="C494" s="229" t="s">
        <v>392</v>
      </c>
      <c r="D494" s="233">
        <v>1514.99</v>
      </c>
      <c r="E494" s="235">
        <v>1</v>
      </c>
    </row>
    <row r="495" spans="2:5" x14ac:dyDescent="0.25">
      <c r="B495" s="232">
        <v>44137</v>
      </c>
      <c r="C495" s="229" t="s">
        <v>392</v>
      </c>
      <c r="D495" s="233">
        <v>308.32</v>
      </c>
      <c r="E495" s="235">
        <v>1</v>
      </c>
    </row>
    <row r="496" spans="2:5" x14ac:dyDescent="0.25">
      <c r="B496" s="232">
        <v>44137</v>
      </c>
      <c r="C496" s="229" t="s">
        <v>393</v>
      </c>
      <c r="D496" s="233">
        <v>1457.35</v>
      </c>
      <c r="E496" s="235">
        <v>1</v>
      </c>
    </row>
    <row r="497" spans="2:5" x14ac:dyDescent="0.25">
      <c r="B497" s="232">
        <v>44137</v>
      </c>
      <c r="C497" s="229" t="s">
        <v>393</v>
      </c>
      <c r="D497" s="233">
        <v>486.49</v>
      </c>
      <c r="E497" s="235">
        <v>1</v>
      </c>
    </row>
    <row r="498" spans="2:5" x14ac:dyDescent="0.25">
      <c r="B498" s="232">
        <v>44137</v>
      </c>
      <c r="C498" s="229" t="s">
        <v>394</v>
      </c>
      <c r="D498" s="233">
        <v>18949.259999999998</v>
      </c>
      <c r="E498" s="235">
        <v>1</v>
      </c>
    </row>
    <row r="499" spans="2:5" x14ac:dyDescent="0.25">
      <c r="B499" s="232">
        <v>44139</v>
      </c>
      <c r="C499" s="229" t="s">
        <v>395</v>
      </c>
      <c r="D499" s="233">
        <v>2402.44</v>
      </c>
      <c r="E499" s="235">
        <v>1</v>
      </c>
    </row>
    <row r="500" spans="2:5" x14ac:dyDescent="0.25">
      <c r="B500" s="232">
        <v>44139</v>
      </c>
      <c r="C500" s="229" t="s">
        <v>395</v>
      </c>
      <c r="D500" s="233">
        <v>373.03</v>
      </c>
      <c r="E500" s="235">
        <v>1</v>
      </c>
    </row>
    <row r="501" spans="2:5" x14ac:dyDescent="0.25">
      <c r="B501" s="232">
        <v>44139</v>
      </c>
      <c r="C501" s="229" t="s">
        <v>395</v>
      </c>
      <c r="D501" s="233">
        <v>761.56</v>
      </c>
      <c r="E501" s="235">
        <v>1</v>
      </c>
    </row>
    <row r="502" spans="2:5" x14ac:dyDescent="0.25">
      <c r="B502" s="232">
        <v>44139</v>
      </c>
      <c r="C502" s="229" t="s">
        <v>395</v>
      </c>
      <c r="D502" s="233">
        <v>141.96</v>
      </c>
      <c r="E502" s="235">
        <v>1</v>
      </c>
    </row>
    <row r="503" spans="2:5" x14ac:dyDescent="0.25">
      <c r="B503" s="232">
        <v>44139</v>
      </c>
      <c r="C503" s="229" t="s">
        <v>396</v>
      </c>
      <c r="D503" s="233">
        <v>503.57</v>
      </c>
      <c r="E503" s="235">
        <v>1</v>
      </c>
    </row>
    <row r="504" spans="2:5" x14ac:dyDescent="0.25">
      <c r="B504" s="232">
        <v>44139</v>
      </c>
      <c r="C504" s="229" t="s">
        <v>396</v>
      </c>
      <c r="D504" s="233">
        <v>113.36</v>
      </c>
      <c r="E504" s="235">
        <v>1</v>
      </c>
    </row>
    <row r="505" spans="2:5" x14ac:dyDescent="0.25">
      <c r="B505" s="232">
        <v>44139</v>
      </c>
      <c r="C505" s="229" t="s">
        <v>396</v>
      </c>
      <c r="D505" s="233">
        <v>1471.85</v>
      </c>
      <c r="E505" s="235">
        <v>1</v>
      </c>
    </row>
    <row r="506" spans="2:5" x14ac:dyDescent="0.25">
      <c r="B506" s="232">
        <v>44139</v>
      </c>
      <c r="C506" s="229" t="s">
        <v>396</v>
      </c>
      <c r="D506" s="233">
        <v>269.37</v>
      </c>
      <c r="E506" s="235">
        <v>1</v>
      </c>
    </row>
    <row r="507" spans="2:5" x14ac:dyDescent="0.25">
      <c r="B507" s="232">
        <v>44139</v>
      </c>
      <c r="C507" s="229" t="s">
        <v>397</v>
      </c>
      <c r="D507" s="233">
        <v>51776.28</v>
      </c>
      <c r="E507" s="235">
        <v>1</v>
      </c>
    </row>
    <row r="508" spans="2:5" x14ac:dyDescent="0.25">
      <c r="B508" s="232">
        <v>44139</v>
      </c>
      <c r="C508" s="229" t="s">
        <v>397</v>
      </c>
      <c r="D508" s="233">
        <v>23313.72</v>
      </c>
      <c r="E508" s="235">
        <v>1</v>
      </c>
    </row>
    <row r="509" spans="2:5" x14ac:dyDescent="0.25">
      <c r="B509" s="232">
        <v>44139</v>
      </c>
      <c r="C509" s="229" t="s">
        <v>397</v>
      </c>
      <c r="D509" s="233">
        <v>112850.56</v>
      </c>
      <c r="E509" s="235">
        <v>1</v>
      </c>
    </row>
    <row r="510" spans="2:5" x14ac:dyDescent="0.25">
      <c r="B510" s="232">
        <v>44139</v>
      </c>
      <c r="C510" s="229" t="s">
        <v>397</v>
      </c>
      <c r="D510" s="233">
        <v>20024.47</v>
      </c>
      <c r="E510" s="235">
        <v>1</v>
      </c>
    </row>
    <row r="511" spans="2:5" x14ac:dyDescent="0.25">
      <c r="B511" s="232">
        <v>44139</v>
      </c>
      <c r="C511" s="229" t="s">
        <v>397</v>
      </c>
      <c r="D511" s="233">
        <v>20740.34</v>
      </c>
      <c r="E511" s="235">
        <v>1</v>
      </c>
    </row>
    <row r="512" spans="2:5" x14ac:dyDescent="0.25">
      <c r="B512" s="232">
        <v>44139</v>
      </c>
      <c r="C512" s="229" t="s">
        <v>398</v>
      </c>
      <c r="D512" s="233">
        <v>3618.72</v>
      </c>
      <c r="E512" s="235">
        <v>1</v>
      </c>
    </row>
    <row r="513" spans="2:5" x14ac:dyDescent="0.25">
      <c r="B513" s="232">
        <v>44139</v>
      </c>
      <c r="C513" s="229" t="s">
        <v>398</v>
      </c>
      <c r="D513" s="233">
        <v>3936.43</v>
      </c>
      <c r="E513" s="235">
        <v>1</v>
      </c>
    </row>
    <row r="514" spans="2:5" x14ac:dyDescent="0.25">
      <c r="B514" s="232">
        <v>44139</v>
      </c>
      <c r="C514" s="229" t="s">
        <v>399</v>
      </c>
      <c r="D514" s="233">
        <v>1457.36</v>
      </c>
      <c r="E514" s="235">
        <v>1</v>
      </c>
    </row>
    <row r="515" spans="2:5" x14ac:dyDescent="0.25">
      <c r="B515" s="232">
        <v>44139</v>
      </c>
      <c r="C515" s="229" t="s">
        <v>399</v>
      </c>
      <c r="D515" s="233">
        <v>304.06</v>
      </c>
      <c r="E515" s="235">
        <v>1</v>
      </c>
    </row>
    <row r="516" spans="2:5" x14ac:dyDescent="0.25">
      <c r="B516" s="232">
        <v>44140</v>
      </c>
      <c r="C516" s="229" t="s">
        <v>400</v>
      </c>
      <c r="D516" s="233">
        <v>26671.35</v>
      </c>
      <c r="E516" s="235">
        <v>1</v>
      </c>
    </row>
    <row r="517" spans="2:5" x14ac:dyDescent="0.25">
      <c r="B517" s="232">
        <v>44140</v>
      </c>
      <c r="C517" s="229" t="s">
        <v>400</v>
      </c>
      <c r="D517" s="233">
        <v>31460.74</v>
      </c>
      <c r="E517" s="235">
        <v>1</v>
      </c>
    </row>
    <row r="518" spans="2:5" x14ac:dyDescent="0.25">
      <c r="B518" s="232">
        <v>44140</v>
      </c>
      <c r="C518" s="229" t="s">
        <v>401</v>
      </c>
      <c r="D518" s="233">
        <v>20045.57</v>
      </c>
      <c r="E518" s="235">
        <v>1</v>
      </c>
    </row>
    <row r="519" spans="2:5" x14ac:dyDescent="0.25">
      <c r="B519" s="232">
        <v>44140</v>
      </c>
      <c r="C519" s="229" t="s">
        <v>401</v>
      </c>
      <c r="D519" s="233">
        <v>5655.24</v>
      </c>
      <c r="E519" s="235">
        <v>1</v>
      </c>
    </row>
    <row r="520" spans="2:5" x14ac:dyDescent="0.25">
      <c r="B520" s="232">
        <v>44140</v>
      </c>
      <c r="C520" s="229" t="s">
        <v>401</v>
      </c>
      <c r="D520" s="233">
        <v>60340.55</v>
      </c>
      <c r="E520" s="235">
        <v>1</v>
      </c>
    </row>
    <row r="521" spans="2:5" x14ac:dyDescent="0.25">
      <c r="B521" s="232">
        <v>44140</v>
      </c>
      <c r="C521" s="229" t="s">
        <v>401</v>
      </c>
      <c r="D521" s="233">
        <v>11923.62</v>
      </c>
      <c r="E521" s="235">
        <v>1</v>
      </c>
    </row>
    <row r="522" spans="2:5" x14ac:dyDescent="0.25">
      <c r="B522" s="232">
        <v>44140</v>
      </c>
      <c r="C522" s="229" t="s">
        <v>402</v>
      </c>
      <c r="D522" s="233">
        <v>934.28</v>
      </c>
      <c r="E522" s="235">
        <v>1</v>
      </c>
    </row>
    <row r="523" spans="2:5" x14ac:dyDescent="0.25">
      <c r="B523" s="232">
        <v>44140</v>
      </c>
      <c r="C523" s="229" t="s">
        <v>402</v>
      </c>
      <c r="D523" s="233">
        <v>190.39</v>
      </c>
      <c r="E523" s="235">
        <v>1</v>
      </c>
    </row>
    <row r="524" spans="2:5" x14ac:dyDescent="0.25">
      <c r="B524" s="232">
        <v>44140</v>
      </c>
      <c r="C524" s="229" t="s">
        <v>403</v>
      </c>
      <c r="D524" s="233">
        <v>269.88</v>
      </c>
      <c r="E524" s="235">
        <v>1</v>
      </c>
    </row>
    <row r="525" spans="2:5" x14ac:dyDescent="0.25">
      <c r="B525" s="232">
        <v>44140</v>
      </c>
      <c r="C525" s="229" t="s">
        <v>404</v>
      </c>
      <c r="D525" s="233">
        <v>917.59</v>
      </c>
      <c r="E525" s="235">
        <v>1</v>
      </c>
    </row>
    <row r="526" spans="2:5" x14ac:dyDescent="0.25">
      <c r="B526" s="232">
        <v>44140</v>
      </c>
      <c r="C526" s="229" t="s">
        <v>404</v>
      </c>
      <c r="D526" s="233">
        <v>121.62</v>
      </c>
      <c r="E526" s="235">
        <v>1</v>
      </c>
    </row>
    <row r="527" spans="2:5" x14ac:dyDescent="0.25">
      <c r="B527" s="232">
        <v>44140</v>
      </c>
      <c r="C527" s="229" t="s">
        <v>404</v>
      </c>
      <c r="D527" s="233">
        <v>61</v>
      </c>
      <c r="E527" s="235">
        <v>1</v>
      </c>
    </row>
    <row r="528" spans="2:5" x14ac:dyDescent="0.25">
      <c r="B528" s="232">
        <v>44140</v>
      </c>
      <c r="C528" s="229" t="s">
        <v>405</v>
      </c>
      <c r="D528" s="233">
        <v>2945.17</v>
      </c>
      <c r="E528" s="235">
        <v>1</v>
      </c>
    </row>
    <row r="529" spans="2:5" x14ac:dyDescent="0.25">
      <c r="B529" s="232">
        <v>44140</v>
      </c>
      <c r="C529" s="229" t="s">
        <v>405</v>
      </c>
      <c r="D529" s="233">
        <v>3955.71</v>
      </c>
      <c r="E529" s="235">
        <v>1</v>
      </c>
    </row>
    <row r="530" spans="2:5" x14ac:dyDescent="0.25">
      <c r="B530" s="232">
        <v>44141</v>
      </c>
      <c r="C530" s="229" t="s">
        <v>406</v>
      </c>
      <c r="D530" s="233">
        <v>19786.259999999998</v>
      </c>
      <c r="E530" s="235">
        <v>1</v>
      </c>
    </row>
    <row r="531" spans="2:5" x14ac:dyDescent="0.25">
      <c r="B531" s="232">
        <v>44141</v>
      </c>
      <c r="C531" s="229" t="s">
        <v>406</v>
      </c>
      <c r="D531" s="233">
        <v>8636.9500000000007</v>
      </c>
      <c r="E531" s="235">
        <v>1</v>
      </c>
    </row>
    <row r="532" spans="2:5" x14ac:dyDescent="0.25">
      <c r="B532" s="232">
        <v>44141</v>
      </c>
      <c r="C532" s="229" t="s">
        <v>406</v>
      </c>
      <c r="D532" s="233">
        <v>15923.94</v>
      </c>
      <c r="E532" s="235">
        <v>1</v>
      </c>
    </row>
    <row r="533" spans="2:5" x14ac:dyDescent="0.25">
      <c r="B533" s="232">
        <v>44141</v>
      </c>
      <c r="C533" s="229" t="s">
        <v>406</v>
      </c>
      <c r="D533" s="233">
        <v>6803.34</v>
      </c>
      <c r="E533" s="235">
        <v>1</v>
      </c>
    </row>
    <row r="534" spans="2:5" x14ac:dyDescent="0.25">
      <c r="B534" s="232">
        <v>44141</v>
      </c>
      <c r="C534" s="229" t="s">
        <v>406</v>
      </c>
      <c r="D534" s="233">
        <v>19762.740000000002</v>
      </c>
      <c r="E534" s="235">
        <v>1</v>
      </c>
    </row>
    <row r="535" spans="2:5" x14ac:dyDescent="0.25">
      <c r="B535" s="232">
        <v>44141</v>
      </c>
      <c r="C535" s="229" t="s">
        <v>406</v>
      </c>
      <c r="D535" s="233">
        <v>8539.57</v>
      </c>
      <c r="E535" s="235">
        <v>1</v>
      </c>
    </row>
    <row r="536" spans="2:5" x14ac:dyDescent="0.25">
      <c r="B536" s="232">
        <v>44141</v>
      </c>
      <c r="C536" s="229" t="s">
        <v>406</v>
      </c>
      <c r="D536" s="233">
        <v>11671.03</v>
      </c>
      <c r="E536" s="235">
        <v>1</v>
      </c>
    </row>
    <row r="537" spans="2:5" x14ac:dyDescent="0.25">
      <c r="B537" s="232">
        <v>44141</v>
      </c>
      <c r="C537" s="229" t="s">
        <v>406</v>
      </c>
      <c r="D537" s="233">
        <v>4890.04</v>
      </c>
      <c r="E537" s="235">
        <v>1</v>
      </c>
    </row>
    <row r="538" spans="2:5" x14ac:dyDescent="0.25">
      <c r="B538" s="232">
        <v>44141</v>
      </c>
      <c r="C538" s="229" t="s">
        <v>406</v>
      </c>
      <c r="D538" s="233">
        <v>9215.33</v>
      </c>
      <c r="E538" s="235">
        <v>1</v>
      </c>
    </row>
    <row r="539" spans="2:5" x14ac:dyDescent="0.25">
      <c r="B539" s="232">
        <v>44141</v>
      </c>
      <c r="C539" s="229" t="s">
        <v>406</v>
      </c>
      <c r="D539" s="233">
        <v>3900.54</v>
      </c>
      <c r="E539" s="235">
        <v>1</v>
      </c>
    </row>
    <row r="540" spans="2:5" x14ac:dyDescent="0.25">
      <c r="B540" s="232">
        <v>44141</v>
      </c>
      <c r="C540" s="229" t="s">
        <v>406</v>
      </c>
      <c r="D540" s="233">
        <v>11808.24</v>
      </c>
      <c r="E540" s="235">
        <v>1</v>
      </c>
    </row>
    <row r="541" spans="2:5" x14ac:dyDescent="0.25">
      <c r="B541" s="232">
        <v>44141</v>
      </c>
      <c r="C541" s="229" t="s">
        <v>406</v>
      </c>
      <c r="D541" s="233">
        <v>4928.1400000000003</v>
      </c>
      <c r="E541" s="235">
        <v>1</v>
      </c>
    </row>
    <row r="542" spans="2:5" x14ac:dyDescent="0.25">
      <c r="B542" s="232">
        <v>44143</v>
      </c>
      <c r="C542" s="229" t="s">
        <v>407</v>
      </c>
      <c r="D542" s="233">
        <v>1917.85</v>
      </c>
      <c r="E542" s="235">
        <v>1</v>
      </c>
    </row>
    <row r="543" spans="2:5" x14ac:dyDescent="0.25">
      <c r="B543" s="232">
        <v>44143</v>
      </c>
      <c r="C543" s="229" t="s">
        <v>408</v>
      </c>
      <c r="D543" s="233">
        <v>3814.29</v>
      </c>
      <c r="E543" s="235">
        <v>1</v>
      </c>
    </row>
    <row r="544" spans="2:5" x14ac:dyDescent="0.25">
      <c r="B544" s="232">
        <v>44143</v>
      </c>
      <c r="C544" s="229" t="s">
        <v>408</v>
      </c>
      <c r="D544" s="233">
        <v>2931.16</v>
      </c>
      <c r="E544" s="235">
        <v>1</v>
      </c>
    </row>
    <row r="545" spans="2:5" x14ac:dyDescent="0.25">
      <c r="B545" s="232">
        <v>44143</v>
      </c>
      <c r="C545" s="229" t="s">
        <v>409</v>
      </c>
      <c r="D545" s="233">
        <v>80921.7</v>
      </c>
      <c r="E545" s="235">
        <v>1</v>
      </c>
    </row>
    <row r="546" spans="2:5" x14ac:dyDescent="0.25">
      <c r="B546" s="232">
        <v>44143</v>
      </c>
      <c r="C546" s="229" t="s">
        <v>409</v>
      </c>
      <c r="D546" s="233">
        <v>13549.89</v>
      </c>
      <c r="E546" s="235">
        <v>1</v>
      </c>
    </row>
    <row r="547" spans="2:5" x14ac:dyDescent="0.25">
      <c r="B547" s="232">
        <v>44144</v>
      </c>
      <c r="C547" s="229" t="s">
        <v>410</v>
      </c>
      <c r="D547" s="233">
        <v>945.51</v>
      </c>
      <c r="E547" s="235">
        <v>1</v>
      </c>
    </row>
    <row r="548" spans="2:5" x14ac:dyDescent="0.25">
      <c r="B548" s="232">
        <v>44144</v>
      </c>
      <c r="C548" s="229" t="s">
        <v>411</v>
      </c>
      <c r="D548" s="233">
        <v>26397.43</v>
      </c>
      <c r="E548" s="235">
        <v>1</v>
      </c>
    </row>
    <row r="549" spans="2:5" x14ac:dyDescent="0.25">
      <c r="B549" s="232">
        <v>44144</v>
      </c>
      <c r="C549" s="229" t="s">
        <v>411</v>
      </c>
      <c r="D549" s="233">
        <v>8816.64</v>
      </c>
      <c r="E549" s="235">
        <v>1</v>
      </c>
    </row>
    <row r="550" spans="2:5" x14ac:dyDescent="0.25">
      <c r="B550" s="232">
        <v>44144</v>
      </c>
      <c r="C550" s="229" t="s">
        <v>411</v>
      </c>
      <c r="D550" s="233">
        <v>81841.460000000006</v>
      </c>
      <c r="E550" s="235">
        <v>1</v>
      </c>
    </row>
    <row r="551" spans="2:5" x14ac:dyDescent="0.25">
      <c r="B551" s="232">
        <v>44144</v>
      </c>
      <c r="C551" s="229" t="s">
        <v>411</v>
      </c>
      <c r="D551" s="233">
        <v>16951.580000000002</v>
      </c>
      <c r="E551" s="235">
        <v>1</v>
      </c>
    </row>
    <row r="552" spans="2:5" x14ac:dyDescent="0.25">
      <c r="B552" s="232">
        <v>44145</v>
      </c>
      <c r="C552" s="229" t="s">
        <v>412</v>
      </c>
      <c r="D552" s="233">
        <v>16560.63</v>
      </c>
      <c r="E552" s="235">
        <v>1</v>
      </c>
    </row>
    <row r="553" spans="2:5" x14ac:dyDescent="0.25">
      <c r="B553" s="232">
        <v>44145</v>
      </c>
      <c r="C553" s="229" t="s">
        <v>412</v>
      </c>
      <c r="D553" s="233">
        <v>5781.2</v>
      </c>
      <c r="E553" s="235">
        <v>1</v>
      </c>
    </row>
    <row r="554" spans="2:5" x14ac:dyDescent="0.25">
      <c r="B554" s="232">
        <v>44145</v>
      </c>
      <c r="C554" s="229" t="s">
        <v>412</v>
      </c>
      <c r="D554" s="233">
        <v>51708.92</v>
      </c>
      <c r="E554" s="235">
        <v>1</v>
      </c>
    </row>
    <row r="555" spans="2:5" x14ac:dyDescent="0.25">
      <c r="B555" s="232">
        <v>44145</v>
      </c>
      <c r="C555" s="229" t="s">
        <v>412</v>
      </c>
      <c r="D555" s="233">
        <v>10939.37</v>
      </c>
      <c r="E555" s="235">
        <v>1</v>
      </c>
    </row>
    <row r="556" spans="2:5" x14ac:dyDescent="0.25">
      <c r="B556" s="232">
        <v>44146</v>
      </c>
      <c r="C556" s="229" t="s">
        <v>413</v>
      </c>
      <c r="D556" s="233">
        <v>4423.8599999999997</v>
      </c>
      <c r="E556" s="235">
        <v>1</v>
      </c>
    </row>
    <row r="557" spans="2:5" x14ac:dyDescent="0.25">
      <c r="B557" s="232">
        <v>44146</v>
      </c>
      <c r="C557" s="229" t="s">
        <v>413</v>
      </c>
      <c r="D557" s="233">
        <v>9293.7999999999993</v>
      </c>
      <c r="E557" s="235">
        <v>1</v>
      </c>
    </row>
    <row r="558" spans="2:5" x14ac:dyDescent="0.25">
      <c r="B558" s="232">
        <v>44146</v>
      </c>
      <c r="C558" s="229" t="s">
        <v>414</v>
      </c>
      <c r="D558" s="233">
        <v>2617.63</v>
      </c>
      <c r="E558" s="235">
        <v>1</v>
      </c>
    </row>
    <row r="559" spans="2:5" x14ac:dyDescent="0.25">
      <c r="B559" s="232">
        <v>44146</v>
      </c>
      <c r="C559" s="229" t="s">
        <v>414</v>
      </c>
      <c r="D559" s="233">
        <v>3119.89</v>
      </c>
      <c r="E559" s="235">
        <v>1</v>
      </c>
    </row>
    <row r="560" spans="2:5" x14ac:dyDescent="0.25">
      <c r="B560" s="232">
        <v>44146</v>
      </c>
      <c r="C560" s="229" t="s">
        <v>415</v>
      </c>
      <c r="D560" s="233">
        <v>1384.66</v>
      </c>
      <c r="E560" s="235">
        <v>1</v>
      </c>
    </row>
    <row r="561" spans="2:5" x14ac:dyDescent="0.25">
      <c r="B561" s="232">
        <v>44146</v>
      </c>
      <c r="C561" s="229" t="s">
        <v>416</v>
      </c>
      <c r="D561" s="233">
        <v>6709.89</v>
      </c>
      <c r="E561" s="235">
        <v>1</v>
      </c>
    </row>
    <row r="562" spans="2:5" x14ac:dyDescent="0.25">
      <c r="B562" s="232">
        <v>44146</v>
      </c>
      <c r="C562" s="229" t="s">
        <v>417</v>
      </c>
      <c r="D562" s="233">
        <v>1473.31</v>
      </c>
      <c r="E562" s="235">
        <v>1</v>
      </c>
    </row>
    <row r="563" spans="2:5" x14ac:dyDescent="0.25">
      <c r="B563" s="232">
        <v>44147</v>
      </c>
      <c r="C563" s="229" t="s">
        <v>418</v>
      </c>
      <c r="D563" s="233">
        <v>39852.699999999997</v>
      </c>
      <c r="E563" s="235">
        <v>1</v>
      </c>
    </row>
    <row r="564" spans="2:5" x14ac:dyDescent="0.25">
      <c r="B564" s="232">
        <v>44147</v>
      </c>
      <c r="C564" s="229" t="s">
        <v>419</v>
      </c>
      <c r="D564" s="233">
        <v>66245.56</v>
      </c>
      <c r="E564" s="235">
        <v>1</v>
      </c>
    </row>
    <row r="565" spans="2:5" x14ac:dyDescent="0.25">
      <c r="B565" s="232">
        <v>44147</v>
      </c>
      <c r="C565" s="229" t="s">
        <v>420</v>
      </c>
      <c r="D565" s="233">
        <v>2868.07</v>
      </c>
      <c r="E565" s="235">
        <v>1</v>
      </c>
    </row>
    <row r="566" spans="2:5" x14ac:dyDescent="0.25">
      <c r="B566" s="232">
        <v>44148</v>
      </c>
      <c r="C566" s="229" t="s">
        <v>421</v>
      </c>
      <c r="D566" s="233">
        <v>19692.169999999998</v>
      </c>
      <c r="E566" s="235">
        <v>1</v>
      </c>
    </row>
    <row r="567" spans="2:5" x14ac:dyDescent="0.25">
      <c r="B567" s="232">
        <v>44148</v>
      </c>
      <c r="C567" s="229" t="s">
        <v>421</v>
      </c>
      <c r="D567" s="233">
        <v>8514.17</v>
      </c>
      <c r="E567" s="235">
        <v>1</v>
      </c>
    </row>
    <row r="568" spans="2:5" x14ac:dyDescent="0.25">
      <c r="B568" s="232">
        <v>44148</v>
      </c>
      <c r="C568" s="229" t="s">
        <v>421</v>
      </c>
      <c r="D568" s="233">
        <v>19692.169999999998</v>
      </c>
      <c r="E568" s="235">
        <v>1</v>
      </c>
    </row>
    <row r="569" spans="2:5" x14ac:dyDescent="0.25">
      <c r="B569" s="232">
        <v>44148</v>
      </c>
      <c r="C569" s="229" t="s">
        <v>421</v>
      </c>
      <c r="D569" s="233">
        <v>8514.17</v>
      </c>
      <c r="E569" s="235">
        <v>1</v>
      </c>
    </row>
    <row r="570" spans="2:5" x14ac:dyDescent="0.25">
      <c r="B570" s="232">
        <v>44148</v>
      </c>
      <c r="C570" s="229" t="s">
        <v>421</v>
      </c>
      <c r="D570" s="233">
        <v>15667</v>
      </c>
      <c r="E570" s="235">
        <v>1</v>
      </c>
    </row>
    <row r="571" spans="2:5" x14ac:dyDescent="0.25">
      <c r="B571" s="232">
        <v>44148</v>
      </c>
      <c r="C571" s="229" t="s">
        <v>421</v>
      </c>
      <c r="D571" s="233">
        <v>6696.2</v>
      </c>
      <c r="E571" s="235">
        <v>1</v>
      </c>
    </row>
    <row r="572" spans="2:5" x14ac:dyDescent="0.25">
      <c r="B572" s="232">
        <v>44148</v>
      </c>
      <c r="C572" s="229" t="s">
        <v>422</v>
      </c>
      <c r="D572" s="233">
        <v>15833.07</v>
      </c>
      <c r="E572" s="235">
        <v>1</v>
      </c>
    </row>
    <row r="573" spans="2:5" x14ac:dyDescent="0.25">
      <c r="B573" s="232">
        <v>44148</v>
      </c>
      <c r="C573" s="229" t="s">
        <v>422</v>
      </c>
      <c r="D573" s="233">
        <v>6773.21</v>
      </c>
      <c r="E573" s="235">
        <v>1</v>
      </c>
    </row>
    <row r="574" spans="2:5" x14ac:dyDescent="0.25">
      <c r="B574" s="232">
        <v>44148</v>
      </c>
      <c r="C574" s="229" t="s">
        <v>422</v>
      </c>
      <c r="D574" s="233">
        <v>15942.74</v>
      </c>
      <c r="E574" s="235">
        <v>1</v>
      </c>
    </row>
    <row r="575" spans="2:5" x14ac:dyDescent="0.25">
      <c r="B575" s="232">
        <v>44148</v>
      </c>
      <c r="C575" s="229" t="s">
        <v>422</v>
      </c>
      <c r="D575" s="233">
        <v>6820.08</v>
      </c>
      <c r="E575" s="235">
        <v>1</v>
      </c>
    </row>
    <row r="576" spans="2:5" x14ac:dyDescent="0.25">
      <c r="B576" s="232">
        <v>44148</v>
      </c>
      <c r="C576" s="229" t="s">
        <v>422</v>
      </c>
      <c r="D576" s="233">
        <v>10910.47</v>
      </c>
      <c r="E576" s="235">
        <v>1</v>
      </c>
    </row>
    <row r="577" spans="2:5" x14ac:dyDescent="0.25">
      <c r="B577" s="232">
        <v>44148</v>
      </c>
      <c r="C577" s="229" t="s">
        <v>422</v>
      </c>
      <c r="D577" s="233">
        <v>5056.1400000000003</v>
      </c>
      <c r="E577" s="235">
        <v>1</v>
      </c>
    </row>
    <row r="578" spans="2:5" x14ac:dyDescent="0.25">
      <c r="B578" s="232">
        <v>44148</v>
      </c>
      <c r="C578" s="229" t="s">
        <v>422</v>
      </c>
      <c r="D578" s="233">
        <v>9096.26</v>
      </c>
      <c r="E578" s="235">
        <v>1</v>
      </c>
    </row>
    <row r="579" spans="2:5" x14ac:dyDescent="0.25">
      <c r="B579" s="232">
        <v>44148</v>
      </c>
      <c r="C579" s="229" t="s">
        <v>422</v>
      </c>
      <c r="D579" s="233">
        <v>4038.88</v>
      </c>
      <c r="E579" s="235">
        <v>1</v>
      </c>
    </row>
    <row r="580" spans="2:5" x14ac:dyDescent="0.25">
      <c r="B580" s="232">
        <v>44148</v>
      </c>
      <c r="C580" s="229" t="s">
        <v>422</v>
      </c>
      <c r="D580" s="233">
        <v>11035.93</v>
      </c>
      <c r="E580" s="235">
        <v>1</v>
      </c>
    </row>
    <row r="581" spans="2:5" x14ac:dyDescent="0.25">
      <c r="B581" s="232">
        <v>44148</v>
      </c>
      <c r="C581" s="229" t="s">
        <v>422</v>
      </c>
      <c r="D581" s="233">
        <v>5082.5600000000004</v>
      </c>
      <c r="E581" s="235">
        <v>1</v>
      </c>
    </row>
    <row r="582" spans="2:5" x14ac:dyDescent="0.25">
      <c r="B582" s="232">
        <v>44148</v>
      </c>
      <c r="C582" s="229" t="s">
        <v>422</v>
      </c>
      <c r="D582" s="233">
        <v>4108.88</v>
      </c>
      <c r="E582" s="235">
        <v>1</v>
      </c>
    </row>
    <row r="583" spans="2:5" x14ac:dyDescent="0.25">
      <c r="B583" s="232">
        <v>44148</v>
      </c>
      <c r="C583" s="229" t="s">
        <v>422</v>
      </c>
      <c r="D583" s="233">
        <v>9168.33</v>
      </c>
      <c r="E583" s="235">
        <v>1</v>
      </c>
    </row>
    <row r="584" spans="2:5" x14ac:dyDescent="0.25">
      <c r="B584" s="232">
        <v>44148</v>
      </c>
      <c r="C584" s="229" t="s">
        <v>422</v>
      </c>
      <c r="D584" s="233">
        <v>9115.06</v>
      </c>
      <c r="E584" s="235">
        <v>1</v>
      </c>
    </row>
    <row r="585" spans="2:5" x14ac:dyDescent="0.25">
      <c r="B585" s="232">
        <v>44148</v>
      </c>
      <c r="C585" s="229" t="s">
        <v>422</v>
      </c>
      <c r="D585" s="233">
        <v>3910.58</v>
      </c>
      <c r="E585" s="235">
        <v>1</v>
      </c>
    </row>
    <row r="586" spans="2:5" x14ac:dyDescent="0.25">
      <c r="B586" s="232">
        <v>44148</v>
      </c>
      <c r="C586" s="229" t="s">
        <v>423</v>
      </c>
      <c r="D586" s="233">
        <v>1857.51</v>
      </c>
      <c r="E586" s="235">
        <v>1</v>
      </c>
    </row>
    <row r="587" spans="2:5" x14ac:dyDescent="0.25">
      <c r="B587" s="232">
        <v>44148</v>
      </c>
      <c r="C587" s="229" t="s">
        <v>423</v>
      </c>
      <c r="D587" s="233">
        <v>2553.67</v>
      </c>
      <c r="E587" s="235">
        <v>1</v>
      </c>
    </row>
    <row r="588" spans="2:5" x14ac:dyDescent="0.25">
      <c r="B588" s="232">
        <v>44150</v>
      </c>
      <c r="C588" s="229" t="s">
        <v>424</v>
      </c>
      <c r="D588" s="233">
        <v>4358.13</v>
      </c>
      <c r="E588" s="235">
        <v>1</v>
      </c>
    </row>
    <row r="589" spans="2:5" x14ac:dyDescent="0.25">
      <c r="B589" s="232">
        <v>44150</v>
      </c>
      <c r="C589" s="229" t="s">
        <v>424</v>
      </c>
      <c r="D589" s="233">
        <v>1277</v>
      </c>
      <c r="E589" s="235">
        <v>1</v>
      </c>
    </row>
    <row r="590" spans="2:5" x14ac:dyDescent="0.25">
      <c r="B590" s="232">
        <v>44150</v>
      </c>
      <c r="C590" s="229" t="s">
        <v>425</v>
      </c>
      <c r="D590" s="233">
        <v>2985.38</v>
      </c>
      <c r="E590" s="235">
        <v>1</v>
      </c>
    </row>
    <row r="591" spans="2:5" x14ac:dyDescent="0.25">
      <c r="B591" s="232">
        <v>44150</v>
      </c>
      <c r="C591" s="229" t="s">
        <v>425</v>
      </c>
      <c r="D591" s="233">
        <v>4821.8900000000003</v>
      </c>
      <c r="E591" s="235">
        <v>1</v>
      </c>
    </row>
    <row r="592" spans="2:5" x14ac:dyDescent="0.25">
      <c r="B592" s="232">
        <v>44150</v>
      </c>
      <c r="C592" s="229" t="s">
        <v>425</v>
      </c>
      <c r="D592" s="233">
        <v>2230.65</v>
      </c>
      <c r="E592" s="235">
        <v>1</v>
      </c>
    </row>
    <row r="593" spans="2:5" x14ac:dyDescent="0.25">
      <c r="B593" s="232">
        <v>44150</v>
      </c>
      <c r="C593" s="229" t="s">
        <v>425</v>
      </c>
      <c r="D593" s="233">
        <v>1293.48</v>
      </c>
      <c r="E593" s="235">
        <v>1</v>
      </c>
    </row>
    <row r="594" spans="2:5" x14ac:dyDescent="0.25">
      <c r="B594" s="232">
        <v>44152</v>
      </c>
      <c r="C594" s="229" t="s">
        <v>426</v>
      </c>
      <c r="D594" s="233">
        <v>27644.91</v>
      </c>
      <c r="E594" s="235">
        <v>1</v>
      </c>
    </row>
    <row r="595" spans="2:5" x14ac:dyDescent="0.25">
      <c r="B595" s="232">
        <v>44152</v>
      </c>
      <c r="C595" s="229" t="s">
        <v>426</v>
      </c>
      <c r="D595" s="233">
        <v>8023.14</v>
      </c>
      <c r="E595" s="235">
        <v>1</v>
      </c>
    </row>
    <row r="596" spans="2:5" x14ac:dyDescent="0.25">
      <c r="B596" s="232">
        <v>44152</v>
      </c>
      <c r="C596" s="229" t="s">
        <v>426</v>
      </c>
      <c r="D596" s="233">
        <v>83491.23</v>
      </c>
      <c r="E596" s="235">
        <v>1</v>
      </c>
    </row>
    <row r="597" spans="2:5" x14ac:dyDescent="0.25">
      <c r="B597" s="232">
        <v>44152</v>
      </c>
      <c r="C597" s="229" t="s">
        <v>426</v>
      </c>
      <c r="D597" s="233">
        <v>16934.39</v>
      </c>
      <c r="E597" s="235">
        <v>1</v>
      </c>
    </row>
    <row r="598" spans="2:5" x14ac:dyDescent="0.25">
      <c r="B598" s="232">
        <v>44153</v>
      </c>
      <c r="C598" s="229" t="s">
        <v>427</v>
      </c>
      <c r="D598" s="233">
        <v>1364.06</v>
      </c>
      <c r="E598" s="235">
        <v>1</v>
      </c>
    </row>
    <row r="599" spans="2:5" x14ac:dyDescent="0.25">
      <c r="B599" s="232">
        <v>44153</v>
      </c>
      <c r="C599" s="229" t="s">
        <v>427</v>
      </c>
      <c r="D599" s="233">
        <v>41476.660000000003</v>
      </c>
      <c r="E599" s="235">
        <v>1</v>
      </c>
    </row>
    <row r="600" spans="2:5" x14ac:dyDescent="0.25">
      <c r="B600" s="232">
        <v>44153</v>
      </c>
      <c r="C600" s="229" t="s">
        <v>427</v>
      </c>
      <c r="D600" s="233">
        <v>24738.41</v>
      </c>
      <c r="E600" s="235">
        <v>1</v>
      </c>
    </row>
    <row r="601" spans="2:5" x14ac:dyDescent="0.25">
      <c r="B601" s="232">
        <v>44153</v>
      </c>
      <c r="C601" s="229" t="s">
        <v>427</v>
      </c>
      <c r="D601" s="233">
        <v>18538.77</v>
      </c>
      <c r="E601" s="235">
        <v>1</v>
      </c>
    </row>
    <row r="602" spans="2:5" x14ac:dyDescent="0.25">
      <c r="B602" s="232">
        <v>44153</v>
      </c>
      <c r="C602" s="229" t="s">
        <v>428</v>
      </c>
      <c r="D602" s="233">
        <v>1364.06</v>
      </c>
      <c r="E602" s="235">
        <v>1</v>
      </c>
    </row>
    <row r="603" spans="2:5" x14ac:dyDescent="0.25">
      <c r="B603" s="232">
        <v>44153</v>
      </c>
      <c r="C603" s="229" t="s">
        <v>428</v>
      </c>
      <c r="D603" s="233">
        <v>5668.87</v>
      </c>
      <c r="E603" s="235">
        <v>1</v>
      </c>
    </row>
    <row r="604" spans="2:5" x14ac:dyDescent="0.25">
      <c r="B604" s="232">
        <v>44153</v>
      </c>
      <c r="C604" s="229" t="s">
        <v>428</v>
      </c>
      <c r="D604" s="233">
        <v>1409.22</v>
      </c>
      <c r="E604" s="235">
        <v>1</v>
      </c>
    </row>
    <row r="605" spans="2:5" x14ac:dyDescent="0.25">
      <c r="B605" s="232">
        <v>44153</v>
      </c>
      <c r="C605" s="229" t="s">
        <v>429</v>
      </c>
      <c r="D605" s="233">
        <v>5120.17</v>
      </c>
      <c r="E605" s="235">
        <v>1</v>
      </c>
    </row>
    <row r="606" spans="2:5" x14ac:dyDescent="0.25">
      <c r="B606" s="232">
        <v>44153</v>
      </c>
      <c r="C606" s="229" t="s">
        <v>429</v>
      </c>
      <c r="D606" s="233">
        <v>3156.65</v>
      </c>
      <c r="E606" s="235">
        <v>1</v>
      </c>
    </row>
    <row r="607" spans="2:5" x14ac:dyDescent="0.25">
      <c r="B607" s="232">
        <v>44153</v>
      </c>
      <c r="C607" s="229" t="s">
        <v>430</v>
      </c>
      <c r="D607" s="233">
        <v>3876.8</v>
      </c>
      <c r="E607" s="235">
        <v>1</v>
      </c>
    </row>
    <row r="608" spans="2:5" x14ac:dyDescent="0.25">
      <c r="B608" s="232">
        <v>44153</v>
      </c>
      <c r="C608" s="229" t="s">
        <v>430</v>
      </c>
      <c r="D608" s="233">
        <v>1576.62</v>
      </c>
      <c r="E608" s="235">
        <v>1</v>
      </c>
    </row>
    <row r="609" spans="2:5" x14ac:dyDescent="0.25">
      <c r="B609" s="232">
        <v>44153</v>
      </c>
      <c r="C609" s="229" t="s">
        <v>430</v>
      </c>
      <c r="D609" s="233">
        <v>2399.0300000000002</v>
      </c>
      <c r="E609" s="235">
        <v>1</v>
      </c>
    </row>
    <row r="610" spans="2:5" x14ac:dyDescent="0.25">
      <c r="B610" s="232">
        <v>44153</v>
      </c>
      <c r="C610" s="229" t="s">
        <v>430</v>
      </c>
      <c r="D610" s="233">
        <v>4712.1499999999996</v>
      </c>
      <c r="E610" s="235">
        <v>1</v>
      </c>
    </row>
    <row r="611" spans="2:5" x14ac:dyDescent="0.25">
      <c r="B611" s="232">
        <v>44153</v>
      </c>
      <c r="C611" s="229" t="s">
        <v>430</v>
      </c>
      <c r="D611" s="233">
        <v>4967.2700000000004</v>
      </c>
      <c r="E611" s="235">
        <v>1</v>
      </c>
    </row>
    <row r="612" spans="2:5" x14ac:dyDescent="0.25">
      <c r="B612" s="232">
        <v>44153</v>
      </c>
      <c r="C612" s="229" t="s">
        <v>430</v>
      </c>
      <c r="D612" s="233">
        <v>1898.91</v>
      </c>
      <c r="E612" s="235">
        <v>1</v>
      </c>
    </row>
    <row r="613" spans="2:5" x14ac:dyDescent="0.25">
      <c r="B613" s="232">
        <v>44154</v>
      </c>
      <c r="C613" s="229" t="s">
        <v>431</v>
      </c>
      <c r="D613" s="233">
        <v>1817.78</v>
      </c>
      <c r="E613" s="235">
        <v>1</v>
      </c>
    </row>
    <row r="614" spans="2:5" x14ac:dyDescent="0.25">
      <c r="B614" s="232">
        <v>44154</v>
      </c>
      <c r="C614" s="229" t="s">
        <v>432</v>
      </c>
      <c r="D614" s="233">
        <v>2824.87</v>
      </c>
      <c r="E614" s="235">
        <v>1</v>
      </c>
    </row>
    <row r="615" spans="2:5" x14ac:dyDescent="0.25">
      <c r="B615" s="232">
        <v>44154</v>
      </c>
      <c r="C615" s="229" t="s">
        <v>433</v>
      </c>
      <c r="D615" s="233">
        <v>1649.32</v>
      </c>
      <c r="E615" s="235">
        <v>1</v>
      </c>
    </row>
    <row r="616" spans="2:5" x14ac:dyDescent="0.25">
      <c r="B616" s="232">
        <v>44154</v>
      </c>
      <c r="C616" s="229" t="s">
        <v>433</v>
      </c>
      <c r="D616" s="233">
        <v>3510.3</v>
      </c>
      <c r="E616" s="235">
        <v>1</v>
      </c>
    </row>
    <row r="617" spans="2:5" x14ac:dyDescent="0.25">
      <c r="B617" s="232">
        <v>44154</v>
      </c>
      <c r="C617" s="229" t="s">
        <v>433</v>
      </c>
      <c r="D617" s="233">
        <v>1236.6600000000001</v>
      </c>
      <c r="E617" s="235">
        <v>1</v>
      </c>
    </row>
    <row r="618" spans="2:5" x14ac:dyDescent="0.25">
      <c r="B618" s="232">
        <v>44154</v>
      </c>
      <c r="C618" s="229" t="s">
        <v>433</v>
      </c>
      <c r="D618" s="233">
        <v>2876.51</v>
      </c>
      <c r="E618" s="235">
        <v>1</v>
      </c>
    </row>
    <row r="619" spans="2:5" x14ac:dyDescent="0.25">
      <c r="B619" s="232">
        <v>44154</v>
      </c>
      <c r="C619" s="229" t="s">
        <v>433</v>
      </c>
      <c r="D619" s="233">
        <v>2574.4699999999998</v>
      </c>
      <c r="E619" s="235">
        <v>1</v>
      </c>
    </row>
    <row r="620" spans="2:5" x14ac:dyDescent="0.25">
      <c r="B620" s="232">
        <v>44154</v>
      </c>
      <c r="C620" s="229" t="s">
        <v>433</v>
      </c>
      <c r="D620" s="233">
        <v>3330.55</v>
      </c>
      <c r="E620" s="235">
        <v>1</v>
      </c>
    </row>
    <row r="621" spans="2:5" x14ac:dyDescent="0.25">
      <c r="B621" s="232">
        <v>44154</v>
      </c>
      <c r="C621" s="229" t="s">
        <v>434</v>
      </c>
      <c r="D621" s="233">
        <v>6438.58</v>
      </c>
      <c r="E621" s="235">
        <v>1</v>
      </c>
    </row>
    <row r="622" spans="2:5" x14ac:dyDescent="0.25">
      <c r="B622" s="232">
        <v>44154</v>
      </c>
      <c r="C622" s="229" t="s">
        <v>434</v>
      </c>
      <c r="D622" s="233">
        <v>3481.82</v>
      </c>
      <c r="E622" s="235">
        <v>1</v>
      </c>
    </row>
    <row r="623" spans="2:5" x14ac:dyDescent="0.25">
      <c r="B623" s="232">
        <v>44154</v>
      </c>
      <c r="C623" s="229" t="s">
        <v>434</v>
      </c>
      <c r="D623" s="233">
        <v>8151.77</v>
      </c>
      <c r="E623" s="235">
        <v>1</v>
      </c>
    </row>
    <row r="624" spans="2:5" x14ac:dyDescent="0.25">
      <c r="B624" s="232">
        <v>44154</v>
      </c>
      <c r="C624" s="229" t="s">
        <v>435</v>
      </c>
      <c r="D624" s="233">
        <v>1192.95</v>
      </c>
      <c r="E624" s="235">
        <v>1</v>
      </c>
    </row>
    <row r="625" spans="2:5" x14ac:dyDescent="0.25">
      <c r="B625" s="232">
        <v>44154</v>
      </c>
      <c r="C625" s="229" t="s">
        <v>435</v>
      </c>
      <c r="D625" s="233">
        <v>1274.1500000000001</v>
      </c>
      <c r="E625" s="235">
        <v>1</v>
      </c>
    </row>
    <row r="626" spans="2:5" x14ac:dyDescent="0.25">
      <c r="B626" s="232">
        <v>44154</v>
      </c>
      <c r="C626" s="229" t="s">
        <v>435</v>
      </c>
      <c r="D626" s="233">
        <v>2870.01</v>
      </c>
      <c r="E626" s="235">
        <v>1</v>
      </c>
    </row>
    <row r="627" spans="2:5" x14ac:dyDescent="0.25">
      <c r="B627" s="232">
        <v>44154</v>
      </c>
      <c r="C627" s="229" t="s">
        <v>436</v>
      </c>
      <c r="D627" s="233">
        <v>24761.29</v>
      </c>
      <c r="E627" s="235">
        <v>1</v>
      </c>
    </row>
    <row r="628" spans="2:5" x14ac:dyDescent="0.25">
      <c r="B628" s="232">
        <v>44154</v>
      </c>
      <c r="C628" s="229" t="s">
        <v>437</v>
      </c>
      <c r="D628" s="233">
        <v>5212.6899999999996</v>
      </c>
      <c r="E628" s="235">
        <v>1</v>
      </c>
    </row>
    <row r="629" spans="2:5" x14ac:dyDescent="0.25">
      <c r="B629" s="232">
        <v>44154</v>
      </c>
      <c r="C629" s="229" t="s">
        <v>437</v>
      </c>
      <c r="D629" s="233">
        <v>1188.67</v>
      </c>
      <c r="E629" s="235">
        <v>1</v>
      </c>
    </row>
    <row r="630" spans="2:5" x14ac:dyDescent="0.25">
      <c r="B630" s="232">
        <v>44154</v>
      </c>
      <c r="C630" s="229" t="s">
        <v>437</v>
      </c>
      <c r="D630" s="233">
        <v>5887.68</v>
      </c>
      <c r="E630" s="235">
        <v>1</v>
      </c>
    </row>
    <row r="631" spans="2:5" x14ac:dyDescent="0.25">
      <c r="B631" s="232">
        <v>44154</v>
      </c>
      <c r="C631" s="229" t="s">
        <v>437</v>
      </c>
      <c r="D631" s="233">
        <v>5557.6</v>
      </c>
      <c r="E631" s="235">
        <v>1</v>
      </c>
    </row>
    <row r="632" spans="2:5" x14ac:dyDescent="0.25">
      <c r="B632" s="232">
        <v>44154</v>
      </c>
      <c r="C632" s="229" t="s">
        <v>438</v>
      </c>
      <c r="D632" s="233">
        <v>6460.88</v>
      </c>
      <c r="E632" s="235">
        <v>1</v>
      </c>
    </row>
    <row r="633" spans="2:5" x14ac:dyDescent="0.25">
      <c r="B633" s="232">
        <v>44154</v>
      </c>
      <c r="C633" s="229" t="s">
        <v>439</v>
      </c>
      <c r="D633" s="233">
        <v>8546.34</v>
      </c>
      <c r="E633" s="235">
        <v>1</v>
      </c>
    </row>
    <row r="634" spans="2:5" x14ac:dyDescent="0.25">
      <c r="B634" s="232">
        <v>44154</v>
      </c>
      <c r="C634" s="229" t="s">
        <v>439</v>
      </c>
      <c r="D634" s="233">
        <v>5688.11</v>
      </c>
      <c r="E634" s="235">
        <v>1</v>
      </c>
    </row>
    <row r="635" spans="2:5" x14ac:dyDescent="0.25">
      <c r="B635" s="232">
        <v>44154</v>
      </c>
      <c r="C635" s="229" t="s">
        <v>440</v>
      </c>
      <c r="D635" s="233">
        <v>6350.98</v>
      </c>
      <c r="E635" s="235">
        <v>1</v>
      </c>
    </row>
    <row r="636" spans="2:5" x14ac:dyDescent="0.25">
      <c r="B636" s="232">
        <v>44154</v>
      </c>
      <c r="C636" s="229" t="s">
        <v>441</v>
      </c>
      <c r="D636" s="233">
        <v>354.13</v>
      </c>
      <c r="E636" s="235">
        <v>1</v>
      </c>
    </row>
    <row r="637" spans="2:5" x14ac:dyDescent="0.25">
      <c r="B637" s="232">
        <v>44154</v>
      </c>
      <c r="C637" s="229" t="s">
        <v>441</v>
      </c>
      <c r="D637" s="233">
        <v>1641.17</v>
      </c>
      <c r="E637" s="235">
        <v>1</v>
      </c>
    </row>
    <row r="638" spans="2:5" x14ac:dyDescent="0.25">
      <c r="B638" s="232">
        <v>44154</v>
      </c>
      <c r="C638" s="229" t="s">
        <v>442</v>
      </c>
      <c r="D638" s="233">
        <v>1743.92</v>
      </c>
      <c r="E638" s="235">
        <v>1</v>
      </c>
    </row>
    <row r="639" spans="2:5" x14ac:dyDescent="0.25">
      <c r="B639" s="232">
        <v>44154</v>
      </c>
      <c r="C639" s="229" t="s">
        <v>442</v>
      </c>
      <c r="D639" s="233">
        <v>15689.78</v>
      </c>
      <c r="E639" s="235">
        <v>1</v>
      </c>
    </row>
    <row r="640" spans="2:5" x14ac:dyDescent="0.25">
      <c r="B640" s="232">
        <v>44154</v>
      </c>
      <c r="C640" s="229" t="s">
        <v>442</v>
      </c>
      <c r="D640" s="233">
        <v>21744.959999999999</v>
      </c>
      <c r="E640" s="235">
        <v>1</v>
      </c>
    </row>
    <row r="641" spans="2:5" x14ac:dyDescent="0.25">
      <c r="B641" s="232">
        <v>44154</v>
      </c>
      <c r="C641" s="229" t="s">
        <v>442</v>
      </c>
      <c r="D641" s="233">
        <v>27583.58</v>
      </c>
      <c r="E641" s="235">
        <v>1</v>
      </c>
    </row>
    <row r="642" spans="2:5" x14ac:dyDescent="0.25">
      <c r="B642" s="232">
        <v>44154</v>
      </c>
      <c r="C642" s="229" t="s">
        <v>443</v>
      </c>
      <c r="D642" s="233">
        <v>10094.98</v>
      </c>
      <c r="E642" s="235">
        <v>1</v>
      </c>
    </row>
    <row r="643" spans="2:5" x14ac:dyDescent="0.25">
      <c r="B643" s="232">
        <v>44154</v>
      </c>
      <c r="C643" s="229" t="s">
        <v>444</v>
      </c>
      <c r="D643" s="233">
        <v>8447.4</v>
      </c>
      <c r="E643" s="235">
        <v>1</v>
      </c>
    </row>
    <row r="644" spans="2:5" x14ac:dyDescent="0.25">
      <c r="B644" s="232">
        <v>44154</v>
      </c>
      <c r="C644" s="229" t="s">
        <v>444</v>
      </c>
      <c r="D644" s="233">
        <v>8519.6200000000008</v>
      </c>
      <c r="E644" s="235">
        <v>1</v>
      </c>
    </row>
    <row r="645" spans="2:5" x14ac:dyDescent="0.25">
      <c r="B645" s="232">
        <v>44154</v>
      </c>
      <c r="C645" s="229" t="s">
        <v>445</v>
      </c>
      <c r="D645" s="233">
        <v>21601.32</v>
      </c>
      <c r="E645" s="235">
        <v>1</v>
      </c>
    </row>
    <row r="646" spans="2:5" x14ac:dyDescent="0.25">
      <c r="B646" s="232">
        <v>44154</v>
      </c>
      <c r="C646" s="229" t="s">
        <v>445</v>
      </c>
      <c r="D646" s="233">
        <v>566.04</v>
      </c>
      <c r="E646" s="235">
        <v>1</v>
      </c>
    </row>
    <row r="647" spans="2:5" x14ac:dyDescent="0.25">
      <c r="B647" s="232">
        <v>44154</v>
      </c>
      <c r="C647" s="229" t="s">
        <v>445</v>
      </c>
      <c r="D647" s="233">
        <v>513.38</v>
      </c>
      <c r="E647" s="235">
        <v>1</v>
      </c>
    </row>
    <row r="648" spans="2:5" x14ac:dyDescent="0.25">
      <c r="B648" s="232">
        <v>44155</v>
      </c>
      <c r="C648" s="229" t="s">
        <v>446</v>
      </c>
      <c r="D648" s="233">
        <v>1428.9</v>
      </c>
      <c r="E648" s="235">
        <v>1</v>
      </c>
    </row>
    <row r="649" spans="2:5" x14ac:dyDescent="0.25">
      <c r="B649" s="232">
        <v>44155</v>
      </c>
      <c r="C649" s="229" t="s">
        <v>446</v>
      </c>
      <c r="D649" s="233">
        <v>1130.02</v>
      </c>
      <c r="E649" s="235">
        <v>1</v>
      </c>
    </row>
    <row r="650" spans="2:5" x14ac:dyDescent="0.25">
      <c r="B650" s="232">
        <v>44155</v>
      </c>
      <c r="C650" s="229" t="s">
        <v>447</v>
      </c>
      <c r="D650" s="233">
        <v>5399.76</v>
      </c>
      <c r="E650" s="235">
        <v>1</v>
      </c>
    </row>
    <row r="651" spans="2:5" x14ac:dyDescent="0.25">
      <c r="B651" s="232">
        <v>44155</v>
      </c>
      <c r="C651" s="229" t="s">
        <v>447</v>
      </c>
      <c r="D651" s="233">
        <v>4249.38</v>
      </c>
      <c r="E651" s="235">
        <v>1</v>
      </c>
    </row>
    <row r="652" spans="2:5" x14ac:dyDescent="0.25">
      <c r="B652" s="232">
        <v>44155</v>
      </c>
      <c r="C652" s="229" t="s">
        <v>447</v>
      </c>
      <c r="D652" s="233">
        <v>3984.43</v>
      </c>
      <c r="E652" s="235">
        <v>1</v>
      </c>
    </row>
    <row r="653" spans="2:5" x14ac:dyDescent="0.25">
      <c r="B653" s="232">
        <v>44155</v>
      </c>
      <c r="C653" s="229" t="s">
        <v>447</v>
      </c>
      <c r="D653" s="233">
        <v>2397.31</v>
      </c>
      <c r="E653" s="235">
        <v>1</v>
      </c>
    </row>
    <row r="654" spans="2:5" x14ac:dyDescent="0.25">
      <c r="B654" s="232">
        <v>44155</v>
      </c>
      <c r="C654" s="229" t="s">
        <v>448</v>
      </c>
      <c r="D654" s="233">
        <v>11256.85</v>
      </c>
      <c r="E654" s="235">
        <v>1</v>
      </c>
    </row>
    <row r="655" spans="2:5" x14ac:dyDescent="0.25">
      <c r="B655" s="232">
        <v>44155</v>
      </c>
      <c r="C655" s="229" t="s">
        <v>448</v>
      </c>
      <c r="D655" s="233">
        <v>4855.8999999999996</v>
      </c>
      <c r="E655" s="235">
        <v>1</v>
      </c>
    </row>
    <row r="656" spans="2:5" x14ac:dyDescent="0.25">
      <c r="B656" s="232">
        <v>44155</v>
      </c>
      <c r="C656" s="229" t="s">
        <v>448</v>
      </c>
      <c r="D656" s="233">
        <v>11488.82</v>
      </c>
      <c r="E656" s="235">
        <v>1</v>
      </c>
    </row>
    <row r="657" spans="2:5" x14ac:dyDescent="0.25">
      <c r="B657" s="232">
        <v>44156</v>
      </c>
      <c r="C657" s="229" t="s">
        <v>449</v>
      </c>
      <c r="D657" s="233">
        <v>5713.11</v>
      </c>
      <c r="E657" s="235">
        <v>1</v>
      </c>
    </row>
    <row r="658" spans="2:5" x14ac:dyDescent="0.25">
      <c r="B658" s="232">
        <v>44157</v>
      </c>
      <c r="C658" s="229" t="s">
        <v>450</v>
      </c>
      <c r="D658" s="233">
        <v>4227.62</v>
      </c>
      <c r="E658" s="235">
        <v>1</v>
      </c>
    </row>
    <row r="659" spans="2:5" x14ac:dyDescent="0.25">
      <c r="B659" s="232">
        <v>44157</v>
      </c>
      <c r="C659" s="229" t="s">
        <v>451</v>
      </c>
      <c r="D659" s="233">
        <v>2506.79</v>
      </c>
      <c r="E659" s="235">
        <v>1</v>
      </c>
    </row>
    <row r="660" spans="2:5" x14ac:dyDescent="0.25">
      <c r="B660" s="232">
        <v>44158</v>
      </c>
      <c r="C660" s="229" t="s">
        <v>452</v>
      </c>
      <c r="D660" s="233">
        <v>1072.8</v>
      </c>
      <c r="E660" s="235">
        <v>1</v>
      </c>
    </row>
    <row r="661" spans="2:5" x14ac:dyDescent="0.25">
      <c r="B661" s="232">
        <v>44160</v>
      </c>
      <c r="C661" s="229" t="s">
        <v>453</v>
      </c>
      <c r="D661" s="233">
        <v>8205.86</v>
      </c>
      <c r="E661" s="235">
        <v>1</v>
      </c>
    </row>
    <row r="662" spans="2:5" x14ac:dyDescent="0.25">
      <c r="B662" s="232">
        <v>44160</v>
      </c>
      <c r="C662" s="229" t="s">
        <v>454</v>
      </c>
      <c r="D662" s="233">
        <v>1299.81</v>
      </c>
      <c r="E662" s="235">
        <v>1</v>
      </c>
    </row>
    <row r="663" spans="2:5" x14ac:dyDescent="0.25">
      <c r="B663" s="232">
        <v>44160</v>
      </c>
      <c r="C663" s="229" t="s">
        <v>454</v>
      </c>
      <c r="D663" s="233">
        <v>2817.15</v>
      </c>
      <c r="E663" s="235">
        <v>1</v>
      </c>
    </row>
    <row r="664" spans="2:5" x14ac:dyDescent="0.25">
      <c r="B664" s="232">
        <v>44160</v>
      </c>
      <c r="C664" s="229" t="s">
        <v>455</v>
      </c>
      <c r="D664" s="233">
        <v>5132.04</v>
      </c>
      <c r="E664" s="235">
        <v>1</v>
      </c>
    </row>
    <row r="665" spans="2:5" x14ac:dyDescent="0.25">
      <c r="B665" s="232">
        <v>44160</v>
      </c>
      <c r="C665" s="229" t="s">
        <v>455</v>
      </c>
      <c r="D665" s="233">
        <v>3739.18</v>
      </c>
      <c r="E665" s="235">
        <v>1</v>
      </c>
    </row>
    <row r="666" spans="2:5" x14ac:dyDescent="0.25">
      <c r="B666" s="232">
        <v>44160</v>
      </c>
      <c r="C666" s="229" t="s">
        <v>456</v>
      </c>
      <c r="D666" s="233">
        <v>996.2</v>
      </c>
      <c r="E666" s="235">
        <v>1</v>
      </c>
    </row>
    <row r="667" spans="2:5" x14ac:dyDescent="0.25">
      <c r="B667" s="232">
        <v>44160</v>
      </c>
      <c r="C667" s="229" t="s">
        <v>457</v>
      </c>
      <c r="D667" s="233">
        <v>1285.24</v>
      </c>
      <c r="E667" s="235">
        <v>1</v>
      </c>
    </row>
    <row r="668" spans="2:5" x14ac:dyDescent="0.25">
      <c r="B668" s="232">
        <v>44160</v>
      </c>
      <c r="C668" s="229" t="s">
        <v>458</v>
      </c>
      <c r="D668" s="233">
        <v>26438.1</v>
      </c>
      <c r="E668" s="235">
        <v>1</v>
      </c>
    </row>
    <row r="669" spans="2:5" x14ac:dyDescent="0.25">
      <c r="B669" s="232">
        <v>44160</v>
      </c>
      <c r="C669" s="229" t="s">
        <v>458</v>
      </c>
      <c r="D669" s="233">
        <v>4586.57</v>
      </c>
      <c r="E669" s="235">
        <v>1</v>
      </c>
    </row>
    <row r="670" spans="2:5" x14ac:dyDescent="0.25">
      <c r="B670" s="232">
        <v>44160</v>
      </c>
      <c r="C670" s="229" t="s">
        <v>458</v>
      </c>
      <c r="D670" s="233">
        <v>5762.55</v>
      </c>
      <c r="E670" s="235">
        <v>1</v>
      </c>
    </row>
    <row r="671" spans="2:5" x14ac:dyDescent="0.25">
      <c r="B671" s="232">
        <v>44160</v>
      </c>
      <c r="C671" s="229" t="s">
        <v>459</v>
      </c>
      <c r="D671" s="233">
        <v>27288.92</v>
      </c>
      <c r="E671" s="235">
        <v>1</v>
      </c>
    </row>
    <row r="672" spans="2:5" x14ac:dyDescent="0.25">
      <c r="B672" s="232">
        <v>44160</v>
      </c>
      <c r="C672" s="229" t="s">
        <v>459</v>
      </c>
      <c r="D672" s="233">
        <v>7868.26</v>
      </c>
      <c r="E672" s="235">
        <v>1</v>
      </c>
    </row>
    <row r="673" spans="2:5" x14ac:dyDescent="0.25">
      <c r="B673" s="232">
        <v>44160</v>
      </c>
      <c r="C673" s="229" t="s">
        <v>459</v>
      </c>
      <c r="D673" s="233">
        <v>11670.71</v>
      </c>
      <c r="E673" s="235">
        <v>1</v>
      </c>
    </row>
    <row r="674" spans="2:5" x14ac:dyDescent="0.25">
      <c r="B674" s="232">
        <v>44160</v>
      </c>
      <c r="C674" s="229" t="s">
        <v>460</v>
      </c>
      <c r="D674" s="233">
        <v>5704.28</v>
      </c>
      <c r="E674" s="235">
        <v>1</v>
      </c>
    </row>
    <row r="675" spans="2:5" x14ac:dyDescent="0.25">
      <c r="B675" s="232">
        <v>44160</v>
      </c>
      <c r="C675" s="229" t="s">
        <v>460</v>
      </c>
      <c r="D675" s="233">
        <v>6189.77</v>
      </c>
      <c r="E675" s="235">
        <v>1</v>
      </c>
    </row>
    <row r="676" spans="2:5" x14ac:dyDescent="0.25">
      <c r="B676" s="232">
        <v>44160</v>
      </c>
      <c r="C676" s="229" t="s">
        <v>460</v>
      </c>
      <c r="D676" s="233">
        <v>4552.33</v>
      </c>
      <c r="E676" s="235">
        <v>1</v>
      </c>
    </row>
    <row r="677" spans="2:5" x14ac:dyDescent="0.25">
      <c r="B677" s="232">
        <v>44160</v>
      </c>
      <c r="C677" s="229" t="s">
        <v>460</v>
      </c>
      <c r="D677" s="233">
        <v>2864.09</v>
      </c>
      <c r="E677" s="235">
        <v>1</v>
      </c>
    </row>
    <row r="678" spans="2:5" x14ac:dyDescent="0.25">
      <c r="B678" s="232">
        <v>44160</v>
      </c>
      <c r="C678" s="229" t="s">
        <v>461</v>
      </c>
      <c r="D678" s="233">
        <v>1767.03</v>
      </c>
      <c r="E678" s="235">
        <v>1</v>
      </c>
    </row>
    <row r="679" spans="2:5" x14ac:dyDescent="0.25">
      <c r="B679" s="232">
        <v>44160</v>
      </c>
      <c r="C679" s="229" t="s">
        <v>462</v>
      </c>
      <c r="D679" s="233">
        <v>673</v>
      </c>
      <c r="E679" s="235">
        <v>1</v>
      </c>
    </row>
    <row r="680" spans="2:5" x14ac:dyDescent="0.25">
      <c r="B680" s="232">
        <v>44161</v>
      </c>
      <c r="C680" s="229" t="s">
        <v>463</v>
      </c>
      <c r="D680" s="233">
        <v>3681.23</v>
      </c>
      <c r="E680" s="235">
        <v>1</v>
      </c>
    </row>
    <row r="681" spans="2:5" x14ac:dyDescent="0.25">
      <c r="B681" s="232">
        <v>44161</v>
      </c>
      <c r="C681" s="229" t="s">
        <v>464</v>
      </c>
      <c r="D681" s="233">
        <v>44025.31</v>
      </c>
      <c r="E681" s="235">
        <v>1</v>
      </c>
    </row>
    <row r="682" spans="2:5" x14ac:dyDescent="0.25">
      <c r="B682" s="232">
        <v>44161</v>
      </c>
      <c r="C682" s="229" t="s">
        <v>465</v>
      </c>
      <c r="D682" s="233">
        <v>764.19</v>
      </c>
      <c r="E682" s="235">
        <v>1</v>
      </c>
    </row>
    <row r="683" spans="2:5" x14ac:dyDescent="0.25">
      <c r="B683" s="232">
        <v>44161</v>
      </c>
      <c r="C683" s="229" t="s">
        <v>466</v>
      </c>
      <c r="D683" s="233">
        <v>39535.54</v>
      </c>
      <c r="E683" s="235">
        <v>1</v>
      </c>
    </row>
    <row r="684" spans="2:5" x14ac:dyDescent="0.25">
      <c r="B684" s="232">
        <v>44161</v>
      </c>
      <c r="C684" s="229" t="s">
        <v>466</v>
      </c>
      <c r="D684" s="233">
        <v>40447.54</v>
      </c>
      <c r="E684" s="235">
        <v>1</v>
      </c>
    </row>
    <row r="685" spans="2:5" x14ac:dyDescent="0.25">
      <c r="B685" s="232">
        <v>44161</v>
      </c>
      <c r="C685" s="229" t="s">
        <v>467</v>
      </c>
      <c r="D685" s="233">
        <v>35566.800000000003</v>
      </c>
      <c r="E685" s="235">
        <v>1</v>
      </c>
    </row>
    <row r="686" spans="2:5" x14ac:dyDescent="0.25">
      <c r="B686" s="232">
        <v>44161</v>
      </c>
      <c r="C686" s="229" t="s">
        <v>467</v>
      </c>
      <c r="D686" s="233">
        <v>29717.23</v>
      </c>
      <c r="E686" s="235">
        <v>1</v>
      </c>
    </row>
    <row r="687" spans="2:5" x14ac:dyDescent="0.25">
      <c r="B687" s="232">
        <v>44161</v>
      </c>
      <c r="C687" s="229" t="s">
        <v>467</v>
      </c>
      <c r="D687" s="233">
        <v>26952.6</v>
      </c>
      <c r="E687" s="235">
        <v>1</v>
      </c>
    </row>
    <row r="688" spans="2:5" x14ac:dyDescent="0.25">
      <c r="B688" s="232">
        <v>44162</v>
      </c>
      <c r="C688" s="229" t="s">
        <v>468</v>
      </c>
      <c r="D688" s="233">
        <v>4699.95</v>
      </c>
      <c r="E688" s="235">
        <v>1</v>
      </c>
    </row>
    <row r="689" spans="2:5" x14ac:dyDescent="0.25">
      <c r="B689" s="232">
        <v>44162</v>
      </c>
      <c r="C689" s="229" t="s">
        <v>468</v>
      </c>
      <c r="D689" s="233">
        <v>21774.880000000001</v>
      </c>
      <c r="E689" s="235">
        <v>1</v>
      </c>
    </row>
    <row r="690" spans="2:5" x14ac:dyDescent="0.25">
      <c r="B690" s="232">
        <v>44162</v>
      </c>
      <c r="C690" s="229" t="s">
        <v>468</v>
      </c>
      <c r="D690" s="233">
        <v>22865.87</v>
      </c>
      <c r="E690" s="235">
        <v>1</v>
      </c>
    </row>
    <row r="691" spans="2:5" x14ac:dyDescent="0.25">
      <c r="B691" s="232">
        <v>44163</v>
      </c>
      <c r="C691" s="229" t="s">
        <v>469</v>
      </c>
      <c r="D691" s="233">
        <v>8723.77</v>
      </c>
      <c r="E691" s="235">
        <v>1</v>
      </c>
    </row>
    <row r="692" spans="2:5" x14ac:dyDescent="0.25">
      <c r="B692" s="232">
        <v>44163</v>
      </c>
      <c r="C692" s="229" t="s">
        <v>469</v>
      </c>
      <c r="D692" s="233">
        <v>1297.3499999999999</v>
      </c>
      <c r="E692" s="235">
        <v>1</v>
      </c>
    </row>
    <row r="693" spans="2:5" x14ac:dyDescent="0.25">
      <c r="B693" s="232">
        <v>44163</v>
      </c>
      <c r="C693" s="229" t="s">
        <v>470</v>
      </c>
      <c r="D693" s="233">
        <v>3141.55</v>
      </c>
      <c r="E693" s="235">
        <v>1</v>
      </c>
    </row>
    <row r="694" spans="2:5" x14ac:dyDescent="0.25">
      <c r="B694" s="232">
        <v>44163</v>
      </c>
      <c r="C694" s="229" t="s">
        <v>471</v>
      </c>
      <c r="D694" s="233">
        <v>897.33</v>
      </c>
      <c r="E694" s="235">
        <v>1</v>
      </c>
    </row>
    <row r="695" spans="2:5" x14ac:dyDescent="0.25">
      <c r="B695" s="232">
        <v>44163</v>
      </c>
      <c r="C695" s="229" t="s">
        <v>472</v>
      </c>
      <c r="D695" s="233">
        <v>1344.25</v>
      </c>
      <c r="E695" s="235">
        <v>1</v>
      </c>
    </row>
    <row r="696" spans="2:5" x14ac:dyDescent="0.25">
      <c r="B696" s="232">
        <v>44163</v>
      </c>
      <c r="C696" s="229" t="s">
        <v>473</v>
      </c>
      <c r="D696" s="233">
        <v>8065.51</v>
      </c>
      <c r="E696" s="235">
        <v>1</v>
      </c>
    </row>
    <row r="697" spans="2:5" x14ac:dyDescent="0.25">
      <c r="B697" s="232">
        <v>44163</v>
      </c>
      <c r="C697" s="229" t="s">
        <v>473</v>
      </c>
      <c r="D697" s="233">
        <v>3528.67</v>
      </c>
      <c r="E697" s="235">
        <v>1</v>
      </c>
    </row>
    <row r="698" spans="2:5" x14ac:dyDescent="0.25">
      <c r="B698" s="232">
        <v>44164</v>
      </c>
      <c r="C698" s="229" t="s">
        <v>474</v>
      </c>
      <c r="D698" s="233">
        <v>7064.81</v>
      </c>
      <c r="E698" s="235">
        <v>1</v>
      </c>
    </row>
    <row r="699" spans="2:5" x14ac:dyDescent="0.25">
      <c r="B699" s="232">
        <v>44165</v>
      </c>
      <c r="C699" s="229" t="s">
        <v>475</v>
      </c>
      <c r="D699" s="233">
        <v>1286.24</v>
      </c>
      <c r="E699" s="235">
        <v>1</v>
      </c>
    </row>
    <row r="700" spans="2:5" x14ac:dyDescent="0.25">
      <c r="B700" s="232">
        <v>44165</v>
      </c>
      <c r="C700" s="229" t="s">
        <v>476</v>
      </c>
      <c r="D700" s="233">
        <v>2202.12</v>
      </c>
      <c r="E700" s="235">
        <v>1</v>
      </c>
    </row>
    <row r="701" spans="2:5" x14ac:dyDescent="0.25">
      <c r="B701" s="232">
        <v>44165</v>
      </c>
      <c r="C701" s="229" t="s">
        <v>477</v>
      </c>
      <c r="D701" s="233">
        <v>1948.31</v>
      </c>
      <c r="E701" s="235">
        <v>1</v>
      </c>
    </row>
    <row r="702" spans="2:5" x14ac:dyDescent="0.25">
      <c r="B702" s="232">
        <v>44165</v>
      </c>
      <c r="C702" s="229" t="s">
        <v>478</v>
      </c>
      <c r="D702" s="233">
        <v>1971.82</v>
      </c>
      <c r="E702" s="235">
        <v>1</v>
      </c>
    </row>
    <row r="703" spans="2:5" x14ac:dyDescent="0.25">
      <c r="B703" s="232">
        <v>44165</v>
      </c>
      <c r="C703" s="229" t="s">
        <v>479</v>
      </c>
      <c r="D703" s="233">
        <v>1727.52</v>
      </c>
      <c r="E703" s="235">
        <v>1</v>
      </c>
    </row>
    <row r="704" spans="2:5" x14ac:dyDescent="0.25">
      <c r="B704" s="232">
        <v>44165</v>
      </c>
      <c r="C704" s="229" t="s">
        <v>480</v>
      </c>
      <c r="D704" s="233">
        <v>323.45</v>
      </c>
      <c r="E704" s="235">
        <v>1</v>
      </c>
    </row>
    <row r="705" spans="2:5" x14ac:dyDescent="0.25">
      <c r="B705" s="232">
        <v>44165</v>
      </c>
      <c r="C705" s="229" t="s">
        <v>480</v>
      </c>
      <c r="D705" s="233">
        <v>880.08</v>
      </c>
      <c r="E705" s="235">
        <v>1</v>
      </c>
    </row>
    <row r="706" spans="2:5" x14ac:dyDescent="0.25">
      <c r="B706" s="232">
        <v>44165</v>
      </c>
      <c r="C706" s="229" t="s">
        <v>481</v>
      </c>
      <c r="D706" s="233">
        <v>2612.4</v>
      </c>
      <c r="E706" s="235">
        <v>1</v>
      </c>
    </row>
    <row r="707" spans="2:5" x14ac:dyDescent="0.25">
      <c r="B707" s="232">
        <v>44165</v>
      </c>
      <c r="C707" s="229" t="s">
        <v>481</v>
      </c>
      <c r="D707" s="233">
        <v>1684.65</v>
      </c>
      <c r="E707" s="235">
        <v>1</v>
      </c>
    </row>
    <row r="708" spans="2:5" x14ac:dyDescent="0.25">
      <c r="B708" s="232">
        <v>44165</v>
      </c>
      <c r="C708" s="229" t="s">
        <v>482</v>
      </c>
      <c r="D708" s="233">
        <v>5192.3</v>
      </c>
      <c r="E708" s="235">
        <v>1</v>
      </c>
    </row>
    <row r="709" spans="2:5" x14ac:dyDescent="0.25">
      <c r="B709" s="232">
        <v>44165</v>
      </c>
      <c r="C709" s="229" t="s">
        <v>482</v>
      </c>
      <c r="D709" s="233">
        <v>12167.61</v>
      </c>
      <c r="E709" s="235">
        <v>1</v>
      </c>
    </row>
    <row r="710" spans="2:5" x14ac:dyDescent="0.25">
      <c r="B710" s="232">
        <v>44165</v>
      </c>
      <c r="C710" s="229" t="s">
        <v>482</v>
      </c>
      <c r="D710" s="233">
        <v>5501.66</v>
      </c>
      <c r="E710" s="235">
        <v>1</v>
      </c>
    </row>
    <row r="711" spans="2:5" x14ac:dyDescent="0.25">
      <c r="B711" s="232">
        <v>44165</v>
      </c>
      <c r="C711" s="229" t="s">
        <v>482</v>
      </c>
      <c r="D711" s="233">
        <v>6737.34</v>
      </c>
      <c r="E711" s="235">
        <v>1</v>
      </c>
    </row>
    <row r="712" spans="2:5" x14ac:dyDescent="0.25">
      <c r="B712" s="232">
        <v>44165</v>
      </c>
      <c r="C712" s="229" t="s">
        <v>483</v>
      </c>
      <c r="D712" s="233">
        <v>943.36</v>
      </c>
      <c r="E712" s="235">
        <v>1</v>
      </c>
    </row>
    <row r="713" spans="2:5" x14ac:dyDescent="0.25">
      <c r="B713" s="232">
        <v>44165</v>
      </c>
      <c r="C713" s="229" t="s">
        <v>483</v>
      </c>
      <c r="D713" s="233">
        <v>827.15</v>
      </c>
      <c r="E713" s="235">
        <v>1</v>
      </c>
    </row>
    <row r="714" spans="2:5" x14ac:dyDescent="0.25">
      <c r="B714" s="232">
        <v>44165</v>
      </c>
      <c r="C714" s="229" t="s">
        <v>484</v>
      </c>
      <c r="D714" s="233">
        <v>592.4</v>
      </c>
      <c r="E714" s="235">
        <v>1</v>
      </c>
    </row>
    <row r="715" spans="2:5" x14ac:dyDescent="0.25">
      <c r="B715" s="232">
        <v>44168</v>
      </c>
      <c r="C715" s="229" t="s">
        <v>485</v>
      </c>
      <c r="D715" s="233">
        <v>5856.34</v>
      </c>
      <c r="E715" s="235">
        <v>1</v>
      </c>
    </row>
    <row r="716" spans="2:5" x14ac:dyDescent="0.25">
      <c r="B716" s="232">
        <v>44168</v>
      </c>
      <c r="C716" s="229" t="s">
        <v>485</v>
      </c>
      <c r="D716" s="233">
        <v>7119.22</v>
      </c>
      <c r="E716" s="235">
        <v>1</v>
      </c>
    </row>
    <row r="717" spans="2:5" x14ac:dyDescent="0.25">
      <c r="B717" s="232">
        <v>44168</v>
      </c>
      <c r="C717" s="229" t="s">
        <v>486</v>
      </c>
      <c r="D717" s="233">
        <v>2243.33</v>
      </c>
      <c r="E717" s="235">
        <v>1</v>
      </c>
    </row>
    <row r="718" spans="2:5" x14ac:dyDescent="0.25">
      <c r="B718" s="232">
        <v>44168</v>
      </c>
      <c r="C718" s="229" t="s">
        <v>487</v>
      </c>
      <c r="D718" s="233">
        <v>2523.7399999999998</v>
      </c>
      <c r="E718" s="235">
        <v>1</v>
      </c>
    </row>
    <row r="719" spans="2:5" x14ac:dyDescent="0.25">
      <c r="B719" s="232">
        <v>44168</v>
      </c>
      <c r="C719" s="229" t="s">
        <v>488</v>
      </c>
      <c r="D719" s="233">
        <v>7487.21</v>
      </c>
      <c r="E719" s="235">
        <v>1</v>
      </c>
    </row>
    <row r="720" spans="2:5" x14ac:dyDescent="0.25">
      <c r="B720" s="232">
        <v>44168</v>
      </c>
      <c r="C720" s="229" t="s">
        <v>489</v>
      </c>
      <c r="D720" s="233">
        <v>2144.0100000000002</v>
      </c>
      <c r="E720" s="235">
        <v>1</v>
      </c>
    </row>
    <row r="721" spans="2:5" x14ac:dyDescent="0.25">
      <c r="B721" s="232">
        <v>44168</v>
      </c>
      <c r="C721" s="229" t="s">
        <v>489</v>
      </c>
      <c r="D721" s="233">
        <v>2274.66</v>
      </c>
      <c r="E721" s="235">
        <v>1</v>
      </c>
    </row>
    <row r="722" spans="2:5" x14ac:dyDescent="0.25">
      <c r="B722" s="232">
        <v>44168</v>
      </c>
      <c r="C722" s="229" t="s">
        <v>490</v>
      </c>
      <c r="D722" s="233">
        <v>4314.57</v>
      </c>
      <c r="E722" s="235">
        <v>1</v>
      </c>
    </row>
    <row r="723" spans="2:5" x14ac:dyDescent="0.25">
      <c r="B723" s="232">
        <v>44168</v>
      </c>
      <c r="C723" s="229" t="s">
        <v>491</v>
      </c>
      <c r="D723" s="233">
        <v>26937.69</v>
      </c>
      <c r="E723" s="235">
        <v>1</v>
      </c>
    </row>
    <row r="724" spans="2:5" x14ac:dyDescent="0.25">
      <c r="B724" s="232">
        <v>44168</v>
      </c>
      <c r="C724" s="229" t="s">
        <v>491</v>
      </c>
      <c r="D724" s="233">
        <v>7766.86</v>
      </c>
      <c r="E724" s="235">
        <v>1</v>
      </c>
    </row>
    <row r="725" spans="2:5" x14ac:dyDescent="0.25">
      <c r="B725" s="232">
        <v>44168</v>
      </c>
      <c r="C725" s="229" t="s">
        <v>491</v>
      </c>
      <c r="D725" s="233">
        <v>11579.08</v>
      </c>
      <c r="E725" s="235">
        <v>1</v>
      </c>
    </row>
    <row r="726" spans="2:5" x14ac:dyDescent="0.25">
      <c r="B726" s="232">
        <v>44168</v>
      </c>
      <c r="C726" s="229" t="s">
        <v>491</v>
      </c>
      <c r="D726" s="233">
        <v>36721.68</v>
      </c>
      <c r="E726" s="235">
        <v>1</v>
      </c>
    </row>
    <row r="727" spans="2:5" x14ac:dyDescent="0.25">
      <c r="B727" s="232">
        <v>44169</v>
      </c>
      <c r="C727" s="229" t="s">
        <v>492</v>
      </c>
      <c r="D727" s="233">
        <v>4770.51</v>
      </c>
      <c r="E727" s="235">
        <v>1</v>
      </c>
    </row>
    <row r="728" spans="2:5" x14ac:dyDescent="0.25">
      <c r="B728" s="232">
        <v>44169</v>
      </c>
      <c r="C728" s="229" t="s">
        <v>493</v>
      </c>
      <c r="D728" s="233">
        <v>1364.06</v>
      </c>
      <c r="E728" s="235">
        <v>1</v>
      </c>
    </row>
    <row r="729" spans="2:5" x14ac:dyDescent="0.25">
      <c r="B729" s="232">
        <v>44169</v>
      </c>
      <c r="C729" s="229" t="s">
        <v>494</v>
      </c>
      <c r="D729" s="233">
        <v>1462.09</v>
      </c>
      <c r="E729" s="235">
        <v>1</v>
      </c>
    </row>
    <row r="730" spans="2:5" x14ac:dyDescent="0.25">
      <c r="B730" s="232">
        <v>44169</v>
      </c>
      <c r="C730" s="229" t="s">
        <v>494</v>
      </c>
      <c r="D730" s="233">
        <v>1665.56</v>
      </c>
      <c r="E730" s="235">
        <v>1</v>
      </c>
    </row>
    <row r="731" spans="2:5" x14ac:dyDescent="0.25">
      <c r="B731" s="232">
        <v>44169</v>
      </c>
      <c r="C731" s="229" t="s">
        <v>495</v>
      </c>
      <c r="D731" s="233">
        <v>974.95</v>
      </c>
      <c r="E731" s="235">
        <v>1</v>
      </c>
    </row>
    <row r="732" spans="2:5" x14ac:dyDescent="0.25">
      <c r="B732" s="232">
        <v>44169</v>
      </c>
      <c r="C732" s="229" t="s">
        <v>495</v>
      </c>
      <c r="D732" s="233">
        <v>989.77</v>
      </c>
      <c r="E732" s="235">
        <v>1</v>
      </c>
    </row>
    <row r="733" spans="2:5" x14ac:dyDescent="0.25">
      <c r="B733" s="232">
        <v>44169</v>
      </c>
      <c r="C733" s="229" t="s">
        <v>496</v>
      </c>
      <c r="D733" s="233">
        <v>17554.04</v>
      </c>
      <c r="E733" s="235">
        <v>1</v>
      </c>
    </row>
    <row r="734" spans="2:5" x14ac:dyDescent="0.25">
      <c r="B734" s="232">
        <v>44169</v>
      </c>
      <c r="C734" s="229" t="s">
        <v>497</v>
      </c>
      <c r="D734" s="233">
        <v>9590.23</v>
      </c>
      <c r="E734" s="235">
        <v>1</v>
      </c>
    </row>
    <row r="735" spans="2:5" x14ac:dyDescent="0.25">
      <c r="B735" s="232">
        <v>44169</v>
      </c>
      <c r="C735" s="229" t="s">
        <v>498</v>
      </c>
      <c r="D735" s="233">
        <v>16080.08</v>
      </c>
      <c r="E735" s="235">
        <v>1</v>
      </c>
    </row>
    <row r="736" spans="2:5" x14ac:dyDescent="0.25">
      <c r="B736" s="232">
        <v>44169</v>
      </c>
      <c r="C736" s="229" t="s">
        <v>498</v>
      </c>
      <c r="D736" s="233">
        <v>16460.25</v>
      </c>
      <c r="E736" s="235">
        <v>1</v>
      </c>
    </row>
    <row r="737" spans="2:5" x14ac:dyDescent="0.25">
      <c r="B737" s="232">
        <v>44169</v>
      </c>
      <c r="C737" s="229" t="s">
        <v>499</v>
      </c>
      <c r="D737" s="233">
        <v>8618.92</v>
      </c>
      <c r="E737" s="235">
        <v>1</v>
      </c>
    </row>
    <row r="738" spans="2:5" x14ac:dyDescent="0.25">
      <c r="B738" s="232">
        <v>44169</v>
      </c>
      <c r="C738" s="229" t="s">
        <v>499</v>
      </c>
      <c r="D738" s="233">
        <v>8767.77</v>
      </c>
      <c r="E738" s="235">
        <v>1</v>
      </c>
    </row>
    <row r="739" spans="2:5" x14ac:dyDescent="0.25">
      <c r="B739" s="232">
        <v>44169</v>
      </c>
      <c r="C739" s="229" t="s">
        <v>500</v>
      </c>
      <c r="D739" s="233">
        <v>4458.6099999999997</v>
      </c>
      <c r="E739" s="235">
        <v>1</v>
      </c>
    </row>
    <row r="740" spans="2:5" x14ac:dyDescent="0.25">
      <c r="B740" s="232">
        <v>44169</v>
      </c>
      <c r="C740" s="229" t="s">
        <v>501</v>
      </c>
      <c r="D740" s="233">
        <v>4807.78</v>
      </c>
      <c r="E740" s="235">
        <v>1</v>
      </c>
    </row>
    <row r="741" spans="2:5" x14ac:dyDescent="0.25">
      <c r="B741" s="232">
        <v>44169</v>
      </c>
      <c r="C741" s="229" t="s">
        <v>502</v>
      </c>
      <c r="D741" s="233">
        <v>2887.82</v>
      </c>
      <c r="E741" s="235">
        <v>1</v>
      </c>
    </row>
    <row r="742" spans="2:5" x14ac:dyDescent="0.25">
      <c r="B742" s="232">
        <v>44169</v>
      </c>
      <c r="C742" s="229" t="s">
        <v>502</v>
      </c>
      <c r="D742" s="233">
        <v>1461.79</v>
      </c>
      <c r="E742" s="235">
        <v>1</v>
      </c>
    </row>
    <row r="743" spans="2:5" x14ac:dyDescent="0.25">
      <c r="B743" s="232">
        <v>44169</v>
      </c>
      <c r="C743" s="229" t="s">
        <v>503</v>
      </c>
      <c r="D743" s="233">
        <v>9315</v>
      </c>
      <c r="E743" s="235">
        <v>1</v>
      </c>
    </row>
    <row r="744" spans="2:5" x14ac:dyDescent="0.25">
      <c r="B744" s="232">
        <v>44171</v>
      </c>
      <c r="C744" s="229" t="s">
        <v>504</v>
      </c>
      <c r="D744" s="233">
        <v>4190.17</v>
      </c>
      <c r="E744" s="235">
        <v>1</v>
      </c>
    </row>
    <row r="745" spans="2:5" x14ac:dyDescent="0.25">
      <c r="B745" s="232">
        <v>44171</v>
      </c>
      <c r="C745" s="229" t="s">
        <v>505</v>
      </c>
      <c r="D745" s="233">
        <v>1112.94</v>
      </c>
      <c r="E745" s="235">
        <v>1</v>
      </c>
    </row>
    <row r="746" spans="2:5" x14ac:dyDescent="0.25">
      <c r="B746" s="232">
        <v>44171</v>
      </c>
      <c r="C746" s="229" t="s">
        <v>505</v>
      </c>
      <c r="D746" s="233">
        <v>1290.81</v>
      </c>
      <c r="E746" s="235">
        <v>1</v>
      </c>
    </row>
    <row r="747" spans="2:5" x14ac:dyDescent="0.25">
      <c r="B747" s="232">
        <v>44172</v>
      </c>
      <c r="C747" s="229" t="s">
        <v>506</v>
      </c>
      <c r="D747" s="233">
        <v>1794.66</v>
      </c>
      <c r="E747" s="235">
        <v>1</v>
      </c>
    </row>
    <row r="748" spans="2:5" x14ac:dyDescent="0.25">
      <c r="B748" s="232">
        <v>44172</v>
      </c>
      <c r="C748" s="229" t="s">
        <v>507</v>
      </c>
      <c r="D748" s="233">
        <v>3516.18</v>
      </c>
      <c r="E748" s="235">
        <v>1</v>
      </c>
    </row>
    <row r="749" spans="2:5" x14ac:dyDescent="0.25">
      <c r="B749" s="232">
        <v>44172</v>
      </c>
      <c r="C749" s="229" t="s">
        <v>507</v>
      </c>
      <c r="D749" s="233">
        <v>3225.88</v>
      </c>
      <c r="E749" s="235">
        <v>1</v>
      </c>
    </row>
    <row r="750" spans="2:5" x14ac:dyDescent="0.25">
      <c r="B750" s="232">
        <v>44172</v>
      </c>
      <c r="C750" s="229" t="s">
        <v>508</v>
      </c>
      <c r="D750" s="233">
        <v>4338</v>
      </c>
      <c r="E750" s="235">
        <v>1</v>
      </c>
    </row>
    <row r="751" spans="2:5" x14ac:dyDescent="0.25">
      <c r="B751" s="232">
        <v>44172</v>
      </c>
      <c r="C751" s="229" t="s">
        <v>509</v>
      </c>
      <c r="D751" s="233">
        <v>4512.3100000000004</v>
      </c>
      <c r="E751" s="235">
        <v>1</v>
      </c>
    </row>
    <row r="752" spans="2:5" x14ac:dyDescent="0.25">
      <c r="B752" s="232">
        <v>44172</v>
      </c>
      <c r="C752" s="229" t="s">
        <v>510</v>
      </c>
      <c r="D752" s="233">
        <v>5788.07</v>
      </c>
      <c r="E752" s="235">
        <v>1</v>
      </c>
    </row>
    <row r="753" spans="2:5" x14ac:dyDescent="0.25">
      <c r="B753" s="232">
        <v>44172</v>
      </c>
      <c r="C753" s="229" t="s">
        <v>511</v>
      </c>
      <c r="D753" s="233">
        <v>35804.97</v>
      </c>
      <c r="E753" s="235">
        <v>1</v>
      </c>
    </row>
    <row r="754" spans="2:5" x14ac:dyDescent="0.25">
      <c r="B754" s="232">
        <v>44172</v>
      </c>
      <c r="C754" s="229" t="s">
        <v>511</v>
      </c>
      <c r="D754" s="233">
        <v>37469.800000000003</v>
      </c>
      <c r="E754" s="235">
        <v>1</v>
      </c>
    </row>
    <row r="755" spans="2:5" x14ac:dyDescent="0.25">
      <c r="B755" s="232">
        <v>44172</v>
      </c>
      <c r="C755" s="229" t="s">
        <v>512</v>
      </c>
      <c r="D755" s="233">
        <v>8637.68</v>
      </c>
      <c r="E755" s="235">
        <v>1</v>
      </c>
    </row>
    <row r="756" spans="2:5" x14ac:dyDescent="0.25">
      <c r="B756" s="232">
        <v>44173</v>
      </c>
      <c r="C756" s="229" t="s">
        <v>513</v>
      </c>
      <c r="D756" s="233">
        <v>1283.8499999999999</v>
      </c>
      <c r="E756" s="235">
        <v>1</v>
      </c>
    </row>
    <row r="757" spans="2:5" x14ac:dyDescent="0.25">
      <c r="B757" s="232">
        <v>44173</v>
      </c>
      <c r="C757" s="229" t="s">
        <v>513</v>
      </c>
      <c r="D757" s="233">
        <v>1917.92</v>
      </c>
      <c r="E757" s="235">
        <v>1</v>
      </c>
    </row>
    <row r="758" spans="2:5" x14ac:dyDescent="0.25">
      <c r="B758" s="232">
        <v>44173</v>
      </c>
      <c r="C758" s="229" t="s">
        <v>514</v>
      </c>
      <c r="D758" s="233">
        <v>3277.06</v>
      </c>
      <c r="E758" s="235">
        <v>1</v>
      </c>
    </row>
    <row r="759" spans="2:5" x14ac:dyDescent="0.25">
      <c r="B759" s="232">
        <v>44173</v>
      </c>
      <c r="C759" s="229" t="s">
        <v>514</v>
      </c>
      <c r="D759" s="233">
        <v>3715.8</v>
      </c>
      <c r="E759" s="235">
        <v>1</v>
      </c>
    </row>
    <row r="760" spans="2:5" x14ac:dyDescent="0.25">
      <c r="B760" s="232">
        <v>44173</v>
      </c>
      <c r="C760" s="229" t="s">
        <v>515</v>
      </c>
      <c r="D760" s="233">
        <v>1642.02</v>
      </c>
      <c r="E760" s="235">
        <v>1</v>
      </c>
    </row>
    <row r="761" spans="2:5" x14ac:dyDescent="0.25">
      <c r="B761" s="232">
        <v>44173</v>
      </c>
      <c r="C761" s="229" t="s">
        <v>515</v>
      </c>
      <c r="D761" s="233">
        <v>2254.1</v>
      </c>
      <c r="E761" s="235">
        <v>1</v>
      </c>
    </row>
    <row r="762" spans="2:5" x14ac:dyDescent="0.25">
      <c r="B762" s="232">
        <v>44173</v>
      </c>
      <c r="C762" s="229" t="s">
        <v>515</v>
      </c>
      <c r="D762" s="233">
        <v>1754.63</v>
      </c>
      <c r="E762" s="235">
        <v>1</v>
      </c>
    </row>
    <row r="763" spans="2:5" x14ac:dyDescent="0.25">
      <c r="B763" s="232">
        <v>44174</v>
      </c>
      <c r="C763" s="229" t="s">
        <v>516</v>
      </c>
      <c r="D763" s="233">
        <v>2269.4299999999998</v>
      </c>
      <c r="E763" s="235">
        <v>1</v>
      </c>
    </row>
    <row r="764" spans="2:5" x14ac:dyDescent="0.25">
      <c r="B764" s="232">
        <v>44174</v>
      </c>
      <c r="C764" s="229" t="s">
        <v>517</v>
      </c>
      <c r="D764" s="233">
        <v>4174.2</v>
      </c>
      <c r="E764" s="235">
        <v>1</v>
      </c>
    </row>
    <row r="765" spans="2:5" x14ac:dyDescent="0.25">
      <c r="B765" s="232">
        <v>44174</v>
      </c>
      <c r="C765" s="229" t="s">
        <v>518</v>
      </c>
      <c r="D765" s="233">
        <v>8133.77</v>
      </c>
      <c r="E765" s="235">
        <v>1</v>
      </c>
    </row>
    <row r="766" spans="2:5" x14ac:dyDescent="0.25">
      <c r="B766" s="232">
        <v>44174</v>
      </c>
      <c r="C766" s="229" t="s">
        <v>518</v>
      </c>
      <c r="D766" s="233">
        <v>18211.32</v>
      </c>
      <c r="E766" s="235">
        <v>1</v>
      </c>
    </row>
    <row r="767" spans="2:5" x14ac:dyDescent="0.25">
      <c r="B767" s="232">
        <v>44174</v>
      </c>
      <c r="C767" s="229" t="s">
        <v>519</v>
      </c>
      <c r="D767" s="233">
        <v>22832.41</v>
      </c>
      <c r="E767" s="235">
        <v>1</v>
      </c>
    </row>
    <row r="768" spans="2:5" x14ac:dyDescent="0.25">
      <c r="B768" s="232">
        <v>44174</v>
      </c>
      <c r="C768" s="229" t="s">
        <v>519</v>
      </c>
      <c r="D768" s="233">
        <v>9830.8799999999992</v>
      </c>
      <c r="E768" s="235">
        <v>1</v>
      </c>
    </row>
    <row r="769" spans="2:5" x14ac:dyDescent="0.25">
      <c r="B769" s="232">
        <v>44174</v>
      </c>
      <c r="C769" s="229" t="s">
        <v>519</v>
      </c>
      <c r="D769" s="233">
        <v>18198.79</v>
      </c>
      <c r="E769" s="235">
        <v>1</v>
      </c>
    </row>
    <row r="770" spans="2:5" x14ac:dyDescent="0.25">
      <c r="B770" s="232">
        <v>44174</v>
      </c>
      <c r="C770" s="229" t="s">
        <v>519</v>
      </c>
      <c r="D770" s="233">
        <v>7797.72</v>
      </c>
      <c r="E770" s="235">
        <v>1</v>
      </c>
    </row>
    <row r="771" spans="2:5" x14ac:dyDescent="0.25">
      <c r="B771" s="232">
        <v>44174</v>
      </c>
      <c r="C771" s="229" t="s">
        <v>519</v>
      </c>
      <c r="D771" s="233">
        <v>22581.5</v>
      </c>
      <c r="E771" s="235">
        <v>1</v>
      </c>
    </row>
    <row r="772" spans="2:5" x14ac:dyDescent="0.25">
      <c r="B772" s="232">
        <v>44174</v>
      </c>
      <c r="C772" s="229" t="s">
        <v>519</v>
      </c>
      <c r="D772" s="233">
        <v>9758.91</v>
      </c>
      <c r="E772" s="235">
        <v>1</v>
      </c>
    </row>
    <row r="773" spans="2:5" x14ac:dyDescent="0.25">
      <c r="B773" s="232">
        <v>44174</v>
      </c>
      <c r="C773" s="229" t="s">
        <v>519</v>
      </c>
      <c r="D773" s="233">
        <v>32684.83</v>
      </c>
      <c r="E773" s="235">
        <v>1</v>
      </c>
    </row>
    <row r="774" spans="2:5" x14ac:dyDescent="0.25">
      <c r="B774" s="232">
        <v>44175</v>
      </c>
      <c r="C774" s="229" t="s">
        <v>520</v>
      </c>
      <c r="D774" s="233">
        <v>1971.28</v>
      </c>
      <c r="E774" s="235">
        <v>1</v>
      </c>
    </row>
    <row r="775" spans="2:5" x14ac:dyDescent="0.25">
      <c r="B775" s="232">
        <v>44175</v>
      </c>
      <c r="C775" s="229" t="s">
        <v>520</v>
      </c>
      <c r="D775" s="233">
        <v>1623.92</v>
      </c>
      <c r="E775" s="235">
        <v>1</v>
      </c>
    </row>
    <row r="776" spans="2:5" x14ac:dyDescent="0.25">
      <c r="B776" s="232">
        <v>44175</v>
      </c>
      <c r="C776" s="229" t="s">
        <v>520</v>
      </c>
      <c r="D776" s="233">
        <v>1056.4100000000001</v>
      </c>
      <c r="E776" s="235">
        <v>1</v>
      </c>
    </row>
    <row r="777" spans="2:5" x14ac:dyDescent="0.25">
      <c r="B777" s="232">
        <v>44176</v>
      </c>
      <c r="C777" s="229" t="s">
        <v>521</v>
      </c>
      <c r="D777" s="233">
        <v>6281.32</v>
      </c>
      <c r="E777" s="235">
        <v>1</v>
      </c>
    </row>
    <row r="778" spans="2:5" x14ac:dyDescent="0.25">
      <c r="B778" s="232">
        <v>44176</v>
      </c>
      <c r="C778" s="229" t="s">
        <v>522</v>
      </c>
      <c r="D778" s="233">
        <v>10442.4</v>
      </c>
      <c r="E778" s="235">
        <v>1</v>
      </c>
    </row>
    <row r="779" spans="2:5" x14ac:dyDescent="0.25">
      <c r="B779" s="232">
        <v>44176</v>
      </c>
      <c r="C779" s="229" t="s">
        <v>522</v>
      </c>
      <c r="D779" s="233">
        <v>2572.4699999999998</v>
      </c>
      <c r="E779" s="235">
        <v>1</v>
      </c>
    </row>
    <row r="780" spans="2:5" x14ac:dyDescent="0.25">
      <c r="B780" s="232">
        <v>44176</v>
      </c>
      <c r="C780" s="229" t="s">
        <v>523</v>
      </c>
      <c r="D780" s="233">
        <v>12817.8</v>
      </c>
      <c r="E780" s="235">
        <v>1</v>
      </c>
    </row>
    <row r="781" spans="2:5" x14ac:dyDescent="0.25">
      <c r="B781" s="232">
        <v>44176</v>
      </c>
      <c r="C781" s="229" t="s">
        <v>524</v>
      </c>
      <c r="D781" s="233">
        <v>12992.51</v>
      </c>
      <c r="E781" s="235">
        <v>1</v>
      </c>
    </row>
    <row r="782" spans="2:5" x14ac:dyDescent="0.25">
      <c r="B782" s="232">
        <v>44176</v>
      </c>
      <c r="C782" s="229" t="s">
        <v>525</v>
      </c>
      <c r="D782" s="233">
        <v>14786.77</v>
      </c>
      <c r="E782" s="235">
        <v>1</v>
      </c>
    </row>
    <row r="783" spans="2:5" x14ac:dyDescent="0.25">
      <c r="B783" s="232">
        <v>44176</v>
      </c>
      <c r="C783" s="229" t="s">
        <v>526</v>
      </c>
      <c r="D783" s="233">
        <v>11633.71</v>
      </c>
      <c r="E783" s="235">
        <v>1</v>
      </c>
    </row>
    <row r="784" spans="2:5" x14ac:dyDescent="0.25">
      <c r="B784" s="232">
        <v>44176</v>
      </c>
      <c r="C784" s="229" t="s">
        <v>527</v>
      </c>
      <c r="D784" s="233">
        <v>3557.98</v>
      </c>
      <c r="E784" s="235">
        <v>1</v>
      </c>
    </row>
    <row r="785" spans="2:5" x14ac:dyDescent="0.25">
      <c r="B785" s="232">
        <v>44176</v>
      </c>
      <c r="C785" s="229" t="s">
        <v>527</v>
      </c>
      <c r="D785" s="233">
        <v>9680.93</v>
      </c>
      <c r="E785" s="235">
        <v>1</v>
      </c>
    </row>
    <row r="786" spans="2:5" x14ac:dyDescent="0.25">
      <c r="B786" s="232">
        <v>44176</v>
      </c>
      <c r="C786" s="229" t="s">
        <v>528</v>
      </c>
      <c r="D786" s="233">
        <v>19002.96</v>
      </c>
      <c r="E786" s="235">
        <v>1</v>
      </c>
    </row>
    <row r="787" spans="2:5" x14ac:dyDescent="0.25">
      <c r="B787" s="232">
        <v>44176</v>
      </c>
      <c r="C787" s="229" t="s">
        <v>529</v>
      </c>
      <c r="D787" s="233">
        <v>8490.2800000000007</v>
      </c>
      <c r="E787" s="235">
        <v>1</v>
      </c>
    </row>
    <row r="788" spans="2:5" x14ac:dyDescent="0.25">
      <c r="B788" s="232">
        <v>44176</v>
      </c>
      <c r="C788" s="229" t="s">
        <v>529</v>
      </c>
      <c r="D788" s="233">
        <v>7609.76</v>
      </c>
      <c r="E788" s="235">
        <v>1</v>
      </c>
    </row>
    <row r="789" spans="2:5" x14ac:dyDescent="0.25">
      <c r="B789" s="232">
        <v>44177</v>
      </c>
      <c r="C789" s="229" t="s">
        <v>530</v>
      </c>
      <c r="D789" s="233">
        <v>3541.64</v>
      </c>
      <c r="E789" s="235">
        <v>1</v>
      </c>
    </row>
    <row r="790" spans="2:5" x14ac:dyDescent="0.25">
      <c r="B790" s="232">
        <v>44177</v>
      </c>
      <c r="C790" s="229" t="s">
        <v>531</v>
      </c>
      <c r="D790" s="233">
        <v>2823.19</v>
      </c>
      <c r="E790" s="235">
        <v>1</v>
      </c>
    </row>
    <row r="791" spans="2:5" x14ac:dyDescent="0.25">
      <c r="B791" s="232">
        <v>44177</v>
      </c>
      <c r="C791" s="229" t="s">
        <v>532</v>
      </c>
      <c r="D791" s="233">
        <v>14348.83</v>
      </c>
      <c r="E791" s="235">
        <v>1</v>
      </c>
    </row>
    <row r="792" spans="2:5" x14ac:dyDescent="0.25">
      <c r="B792" s="232">
        <v>44177</v>
      </c>
      <c r="C792" s="229" t="s">
        <v>532</v>
      </c>
      <c r="D792" s="233">
        <v>7858.57</v>
      </c>
      <c r="E792" s="235">
        <v>1</v>
      </c>
    </row>
    <row r="793" spans="2:5" x14ac:dyDescent="0.25">
      <c r="B793" s="232">
        <v>44178</v>
      </c>
      <c r="C793" s="229" t="s">
        <v>533</v>
      </c>
      <c r="D793" s="233">
        <v>3060</v>
      </c>
      <c r="E793" s="235">
        <v>1</v>
      </c>
    </row>
    <row r="794" spans="2:5" x14ac:dyDescent="0.25">
      <c r="B794" s="232">
        <v>44178</v>
      </c>
      <c r="C794" s="229" t="s">
        <v>534</v>
      </c>
      <c r="D794" s="233">
        <v>1065.96</v>
      </c>
      <c r="E794" s="235">
        <v>1</v>
      </c>
    </row>
    <row r="795" spans="2:5" x14ac:dyDescent="0.25">
      <c r="B795" s="232">
        <v>44178</v>
      </c>
      <c r="C795" s="229" t="s">
        <v>534</v>
      </c>
      <c r="D795" s="233">
        <v>1032.49</v>
      </c>
      <c r="E795" s="235">
        <v>1</v>
      </c>
    </row>
    <row r="796" spans="2:5" x14ac:dyDescent="0.25">
      <c r="B796" s="232">
        <v>44178</v>
      </c>
      <c r="C796" s="229" t="s">
        <v>535</v>
      </c>
      <c r="D796" s="233">
        <v>420.62</v>
      </c>
      <c r="E796" s="235">
        <v>1</v>
      </c>
    </row>
    <row r="797" spans="2:5" x14ac:dyDescent="0.25">
      <c r="B797" s="232">
        <v>44178</v>
      </c>
      <c r="C797" s="229" t="s">
        <v>536</v>
      </c>
      <c r="D797" s="233">
        <v>86866.03</v>
      </c>
      <c r="E797" s="235">
        <v>1</v>
      </c>
    </row>
    <row r="798" spans="2:5" x14ac:dyDescent="0.25">
      <c r="B798" s="232">
        <v>44178</v>
      </c>
      <c r="C798" s="229" t="s">
        <v>536</v>
      </c>
      <c r="D798" s="233">
        <v>184687.92</v>
      </c>
      <c r="E798" s="235">
        <v>1</v>
      </c>
    </row>
    <row r="799" spans="2:5" x14ac:dyDescent="0.25">
      <c r="B799" s="232">
        <v>44178</v>
      </c>
      <c r="C799" s="229" t="s">
        <v>537</v>
      </c>
      <c r="D799" s="233">
        <v>1019.85</v>
      </c>
      <c r="E799" s="235">
        <v>1</v>
      </c>
    </row>
    <row r="800" spans="2:5" x14ac:dyDescent="0.25">
      <c r="B800" s="232">
        <v>44178</v>
      </c>
      <c r="C800" s="229" t="s">
        <v>537</v>
      </c>
      <c r="D800" s="233">
        <v>996.11</v>
      </c>
      <c r="E800" s="235">
        <v>1</v>
      </c>
    </row>
    <row r="801" spans="2:5" x14ac:dyDescent="0.25">
      <c r="B801" s="232">
        <v>44178</v>
      </c>
      <c r="C801" s="229" t="s">
        <v>538</v>
      </c>
      <c r="D801" s="233">
        <v>1253.51</v>
      </c>
      <c r="E801" s="235">
        <v>1</v>
      </c>
    </row>
    <row r="802" spans="2:5" x14ac:dyDescent="0.25">
      <c r="B802" s="232">
        <v>44178</v>
      </c>
      <c r="C802" s="229" t="s">
        <v>538</v>
      </c>
      <c r="D802" s="233">
        <v>1401.71</v>
      </c>
      <c r="E802" s="235">
        <v>1</v>
      </c>
    </row>
    <row r="803" spans="2:5" x14ac:dyDescent="0.25">
      <c r="B803" s="232">
        <v>44178</v>
      </c>
      <c r="C803" s="229" t="s">
        <v>539</v>
      </c>
      <c r="D803" s="233">
        <v>699.54</v>
      </c>
      <c r="E803" s="235">
        <v>1</v>
      </c>
    </row>
    <row r="804" spans="2:5" x14ac:dyDescent="0.25">
      <c r="B804" s="232">
        <v>44178</v>
      </c>
      <c r="C804" s="229" t="s">
        <v>539</v>
      </c>
      <c r="D804" s="233">
        <v>573.61</v>
      </c>
      <c r="E804" s="235">
        <v>1</v>
      </c>
    </row>
    <row r="805" spans="2:5" x14ac:dyDescent="0.25">
      <c r="B805" s="232">
        <v>44178</v>
      </c>
      <c r="C805" s="229" t="s">
        <v>540</v>
      </c>
      <c r="D805" s="233">
        <v>591.27</v>
      </c>
      <c r="E805" s="235">
        <v>1</v>
      </c>
    </row>
    <row r="806" spans="2:5" x14ac:dyDescent="0.25">
      <c r="B806" s="232">
        <v>44178</v>
      </c>
      <c r="C806" s="229" t="s">
        <v>540</v>
      </c>
      <c r="D806" s="233">
        <v>516.25</v>
      </c>
      <c r="E806" s="235">
        <v>1</v>
      </c>
    </row>
    <row r="807" spans="2:5" x14ac:dyDescent="0.25">
      <c r="B807" s="232">
        <v>44178</v>
      </c>
      <c r="C807" s="229" t="s">
        <v>541</v>
      </c>
      <c r="D807" s="233">
        <v>524.65</v>
      </c>
      <c r="E807" s="235">
        <v>1</v>
      </c>
    </row>
    <row r="808" spans="2:5" x14ac:dyDescent="0.25">
      <c r="B808" s="232">
        <v>44178</v>
      </c>
      <c r="C808" s="229" t="s">
        <v>541</v>
      </c>
      <c r="D808" s="233">
        <v>442.5</v>
      </c>
      <c r="E808" s="235">
        <v>1</v>
      </c>
    </row>
    <row r="809" spans="2:5" x14ac:dyDescent="0.25">
      <c r="B809" s="232">
        <v>44178</v>
      </c>
      <c r="C809" s="229" t="s">
        <v>542</v>
      </c>
      <c r="D809" s="233">
        <v>1123.8800000000001</v>
      </c>
      <c r="E809" s="235">
        <v>1</v>
      </c>
    </row>
    <row r="810" spans="2:5" x14ac:dyDescent="0.25">
      <c r="B810" s="232">
        <v>44178</v>
      </c>
      <c r="C810" s="229" t="s">
        <v>542</v>
      </c>
      <c r="D810" s="233">
        <v>1218.81</v>
      </c>
      <c r="E810" s="235">
        <v>1</v>
      </c>
    </row>
    <row r="811" spans="2:5" x14ac:dyDescent="0.25">
      <c r="B811" s="232">
        <v>44178</v>
      </c>
      <c r="C811" s="229" t="s">
        <v>543</v>
      </c>
      <c r="D811" s="233">
        <v>4191.9799999999996</v>
      </c>
      <c r="E811" s="235">
        <v>1</v>
      </c>
    </row>
    <row r="812" spans="2:5" x14ac:dyDescent="0.25">
      <c r="B812" s="232">
        <v>44178</v>
      </c>
      <c r="C812" s="229" t="s">
        <v>544</v>
      </c>
      <c r="D812" s="233">
        <v>14759.07</v>
      </c>
      <c r="E812" s="235">
        <v>1</v>
      </c>
    </row>
    <row r="813" spans="2:5" x14ac:dyDescent="0.25">
      <c r="B813" s="232">
        <v>44178</v>
      </c>
      <c r="C813" s="229" t="s">
        <v>544</v>
      </c>
      <c r="D813" s="233">
        <v>8208.82</v>
      </c>
      <c r="E813" s="235">
        <v>1</v>
      </c>
    </row>
    <row r="814" spans="2:5" x14ac:dyDescent="0.25">
      <c r="B814" s="232">
        <v>44178</v>
      </c>
      <c r="C814" s="229" t="s">
        <v>545</v>
      </c>
      <c r="D814" s="233">
        <v>1934.87</v>
      </c>
      <c r="E814" s="235">
        <v>1</v>
      </c>
    </row>
    <row r="815" spans="2:5" x14ac:dyDescent="0.25">
      <c r="B815" s="232">
        <v>44178</v>
      </c>
      <c r="C815" s="229" t="s">
        <v>546</v>
      </c>
      <c r="D815" s="233">
        <v>1774.88</v>
      </c>
      <c r="E815" s="235">
        <v>1</v>
      </c>
    </row>
    <row r="816" spans="2:5" x14ac:dyDescent="0.25">
      <c r="B816" s="232">
        <v>44178</v>
      </c>
      <c r="C816" s="229" t="s">
        <v>547</v>
      </c>
      <c r="D816" s="233">
        <v>2015.42</v>
      </c>
      <c r="E816" s="235">
        <v>1</v>
      </c>
    </row>
    <row r="817" spans="2:5" x14ac:dyDescent="0.25">
      <c r="B817" s="232">
        <v>44178</v>
      </c>
      <c r="C817" s="229" t="s">
        <v>547</v>
      </c>
      <c r="D817" s="233">
        <v>3414.22</v>
      </c>
      <c r="E817" s="235">
        <v>1</v>
      </c>
    </row>
    <row r="818" spans="2:5" x14ac:dyDescent="0.25">
      <c r="B818" s="232">
        <v>44180</v>
      </c>
      <c r="C818" s="229" t="s">
        <v>548</v>
      </c>
      <c r="D818" s="233">
        <v>4119.99</v>
      </c>
      <c r="E818" s="235">
        <v>1</v>
      </c>
    </row>
    <row r="819" spans="2:5" x14ac:dyDescent="0.25">
      <c r="B819" s="232">
        <v>44181</v>
      </c>
      <c r="C819" s="229" t="s">
        <v>549</v>
      </c>
      <c r="D819" s="233">
        <v>49059.87</v>
      </c>
      <c r="E819" s="235">
        <v>1</v>
      </c>
    </row>
    <row r="820" spans="2:5" x14ac:dyDescent="0.25">
      <c r="B820" s="232">
        <v>44181</v>
      </c>
      <c r="C820" s="229" t="s">
        <v>549</v>
      </c>
      <c r="D820" s="233">
        <v>4912.87</v>
      </c>
      <c r="E820" s="235">
        <v>1</v>
      </c>
    </row>
    <row r="821" spans="2:5" x14ac:dyDescent="0.25">
      <c r="B821" s="232">
        <v>44181</v>
      </c>
      <c r="C821" s="229" t="s">
        <v>549</v>
      </c>
      <c r="D821" s="233">
        <v>30233.17</v>
      </c>
      <c r="E821" s="235">
        <v>1</v>
      </c>
    </row>
    <row r="822" spans="2:5" x14ac:dyDescent="0.25">
      <c r="B822" s="232">
        <v>44181</v>
      </c>
      <c r="C822" s="229" t="s">
        <v>549</v>
      </c>
      <c r="D822" s="233">
        <v>5770.16</v>
      </c>
      <c r="E822" s="235">
        <v>1</v>
      </c>
    </row>
    <row r="823" spans="2:5" x14ac:dyDescent="0.25">
      <c r="B823" s="232">
        <v>44181</v>
      </c>
      <c r="C823" s="229" t="s">
        <v>549</v>
      </c>
      <c r="D823" s="233">
        <v>12118.19</v>
      </c>
      <c r="E823" s="235">
        <v>1</v>
      </c>
    </row>
    <row r="824" spans="2:5" x14ac:dyDescent="0.25">
      <c r="B824" s="232">
        <v>44181</v>
      </c>
      <c r="C824" s="229" t="s">
        <v>549</v>
      </c>
      <c r="D824" s="233">
        <v>6265.59</v>
      </c>
      <c r="E824" s="235">
        <v>1</v>
      </c>
    </row>
    <row r="825" spans="2:5" x14ac:dyDescent="0.25">
      <c r="B825" s="232">
        <v>44181</v>
      </c>
      <c r="C825" s="229" t="s">
        <v>549</v>
      </c>
      <c r="D825" s="233">
        <v>5475.78</v>
      </c>
      <c r="E825" s="235">
        <v>1</v>
      </c>
    </row>
    <row r="826" spans="2:5" x14ac:dyDescent="0.25">
      <c r="B826" s="232">
        <v>44181</v>
      </c>
      <c r="C826" s="229" t="s">
        <v>549</v>
      </c>
      <c r="D826" s="233">
        <v>11096.96</v>
      </c>
      <c r="E826" s="235">
        <v>1</v>
      </c>
    </row>
    <row r="827" spans="2:5" x14ac:dyDescent="0.25">
      <c r="B827" s="232">
        <v>44181</v>
      </c>
      <c r="C827" s="229" t="s">
        <v>549</v>
      </c>
      <c r="D827" s="233">
        <v>8332.65</v>
      </c>
      <c r="E827" s="235">
        <v>1</v>
      </c>
    </row>
    <row r="828" spans="2:5" x14ac:dyDescent="0.25">
      <c r="B828" s="232">
        <v>44181</v>
      </c>
      <c r="C828" s="229" t="s">
        <v>549</v>
      </c>
      <c r="D828" s="233">
        <v>1717.42</v>
      </c>
      <c r="E828" s="235">
        <v>1</v>
      </c>
    </row>
    <row r="829" spans="2:5" x14ac:dyDescent="0.25">
      <c r="B829" s="232">
        <v>44181</v>
      </c>
      <c r="C829" s="229" t="s">
        <v>549</v>
      </c>
      <c r="D829" s="233">
        <v>8542.65</v>
      </c>
      <c r="E829" s="235">
        <v>1</v>
      </c>
    </row>
    <row r="830" spans="2:5" x14ac:dyDescent="0.25">
      <c r="B830" s="232">
        <v>44181</v>
      </c>
      <c r="C830" s="229" t="s">
        <v>549</v>
      </c>
      <c r="D830" s="233">
        <v>1686.13</v>
      </c>
      <c r="E830" s="235">
        <v>1</v>
      </c>
    </row>
    <row r="831" spans="2:5" x14ac:dyDescent="0.25">
      <c r="B831" s="232">
        <v>44181</v>
      </c>
      <c r="C831" s="229" t="s">
        <v>549</v>
      </c>
      <c r="D831" s="233">
        <v>15887.11</v>
      </c>
      <c r="E831" s="235">
        <v>1</v>
      </c>
    </row>
    <row r="832" spans="2:5" x14ac:dyDescent="0.25">
      <c r="B832" s="232">
        <v>44181</v>
      </c>
      <c r="C832" s="229" t="s">
        <v>549</v>
      </c>
      <c r="D832" s="233">
        <v>13038.3</v>
      </c>
      <c r="E832" s="235">
        <v>1</v>
      </c>
    </row>
    <row r="833" spans="2:5" x14ac:dyDescent="0.25">
      <c r="B833" s="232">
        <v>44182</v>
      </c>
      <c r="C833" s="229" t="s">
        <v>550</v>
      </c>
      <c r="D833" s="233">
        <v>6061.22</v>
      </c>
      <c r="E833" s="235">
        <v>1</v>
      </c>
    </row>
    <row r="834" spans="2:5" x14ac:dyDescent="0.25">
      <c r="B834" s="232">
        <v>44182</v>
      </c>
      <c r="C834" s="229" t="s">
        <v>550</v>
      </c>
      <c r="D834" s="233">
        <v>5076.5200000000004</v>
      </c>
      <c r="E834" s="235">
        <v>1</v>
      </c>
    </row>
    <row r="835" spans="2:5" x14ac:dyDescent="0.25">
      <c r="B835" s="232">
        <v>44182</v>
      </c>
      <c r="C835" s="229" t="s">
        <v>550</v>
      </c>
      <c r="D835" s="233">
        <v>6891.49</v>
      </c>
      <c r="E835" s="235">
        <v>1</v>
      </c>
    </row>
    <row r="836" spans="2:5" x14ac:dyDescent="0.25">
      <c r="B836" s="232">
        <v>44182</v>
      </c>
      <c r="C836" s="229" t="s">
        <v>550</v>
      </c>
      <c r="D836" s="233">
        <v>1157.56</v>
      </c>
      <c r="E836" s="235">
        <v>1</v>
      </c>
    </row>
    <row r="837" spans="2:5" x14ac:dyDescent="0.25">
      <c r="B837" s="232">
        <v>44182</v>
      </c>
      <c r="C837" s="229" t="s">
        <v>550</v>
      </c>
      <c r="D837" s="233">
        <v>10404.1</v>
      </c>
      <c r="E837" s="235">
        <v>1</v>
      </c>
    </row>
    <row r="838" spans="2:5" x14ac:dyDescent="0.25">
      <c r="B838" s="232">
        <v>44182</v>
      </c>
      <c r="C838" s="229" t="s">
        <v>550</v>
      </c>
      <c r="D838" s="233">
        <v>955.87</v>
      </c>
      <c r="E838" s="235">
        <v>1</v>
      </c>
    </row>
    <row r="839" spans="2:5" x14ac:dyDescent="0.25">
      <c r="B839" s="232">
        <v>44182</v>
      </c>
      <c r="C839" s="229" t="s">
        <v>551</v>
      </c>
      <c r="D839" s="233">
        <v>4967.38</v>
      </c>
      <c r="E839" s="235">
        <v>1</v>
      </c>
    </row>
    <row r="840" spans="2:5" x14ac:dyDescent="0.25">
      <c r="B840" s="232">
        <v>44182</v>
      </c>
      <c r="C840" s="229" t="s">
        <v>551</v>
      </c>
      <c r="D840" s="233">
        <v>4109.21</v>
      </c>
      <c r="E840" s="235">
        <v>1</v>
      </c>
    </row>
    <row r="841" spans="2:5" x14ac:dyDescent="0.25">
      <c r="B841" s="232">
        <v>44182</v>
      </c>
      <c r="C841" s="229" t="s">
        <v>551</v>
      </c>
      <c r="D841" s="233">
        <v>3550.46</v>
      </c>
      <c r="E841" s="235">
        <v>1</v>
      </c>
    </row>
    <row r="842" spans="2:5" x14ac:dyDescent="0.25">
      <c r="B842" s="232">
        <v>44182</v>
      </c>
      <c r="C842" s="229" t="s">
        <v>551</v>
      </c>
      <c r="D842" s="233">
        <v>3378.56</v>
      </c>
      <c r="E842" s="235">
        <v>1</v>
      </c>
    </row>
    <row r="843" spans="2:5" x14ac:dyDescent="0.25">
      <c r="B843" s="232">
        <v>44182</v>
      </c>
      <c r="C843" s="229" t="s">
        <v>551</v>
      </c>
      <c r="D843" s="233">
        <v>3356.47</v>
      </c>
      <c r="E843" s="235">
        <v>1</v>
      </c>
    </row>
    <row r="844" spans="2:5" x14ac:dyDescent="0.25">
      <c r="B844" s="232">
        <v>44182</v>
      </c>
      <c r="C844" s="229" t="s">
        <v>551</v>
      </c>
      <c r="D844" s="233">
        <v>1111.25</v>
      </c>
      <c r="E844" s="235">
        <v>1</v>
      </c>
    </row>
    <row r="845" spans="2:5" x14ac:dyDescent="0.25">
      <c r="B845" s="232">
        <v>44183</v>
      </c>
      <c r="C845" s="229" t="s">
        <v>552</v>
      </c>
      <c r="D845" s="233">
        <v>1116.58</v>
      </c>
      <c r="E845" s="235">
        <v>1</v>
      </c>
    </row>
    <row r="846" spans="2:5" x14ac:dyDescent="0.25">
      <c r="B846" s="232">
        <v>44183</v>
      </c>
      <c r="C846" s="229" t="s">
        <v>552</v>
      </c>
      <c r="D846" s="233">
        <v>975.51</v>
      </c>
      <c r="E846" s="235">
        <v>1</v>
      </c>
    </row>
    <row r="847" spans="2:5" x14ac:dyDescent="0.25">
      <c r="B847" s="232">
        <v>44183</v>
      </c>
      <c r="C847" s="229" t="s">
        <v>552</v>
      </c>
      <c r="D847" s="233">
        <v>972.85</v>
      </c>
      <c r="E847" s="235">
        <v>1</v>
      </c>
    </row>
    <row r="848" spans="2:5" x14ac:dyDescent="0.25">
      <c r="B848" s="232">
        <v>44183</v>
      </c>
      <c r="C848" s="229" t="s">
        <v>552</v>
      </c>
      <c r="D848" s="233">
        <v>986.97</v>
      </c>
      <c r="E848" s="235">
        <v>1</v>
      </c>
    </row>
    <row r="849" spans="2:5" x14ac:dyDescent="0.25">
      <c r="B849" s="232">
        <v>44183</v>
      </c>
      <c r="C849" s="229" t="s">
        <v>552</v>
      </c>
      <c r="D849" s="233">
        <v>1065.99</v>
      </c>
      <c r="E849" s="235">
        <v>1</v>
      </c>
    </row>
    <row r="850" spans="2:5" x14ac:dyDescent="0.25">
      <c r="B850" s="232">
        <v>44183</v>
      </c>
      <c r="C850" s="229" t="s">
        <v>553</v>
      </c>
      <c r="D850" s="233">
        <v>56417.85</v>
      </c>
      <c r="E850" s="235">
        <v>1</v>
      </c>
    </row>
    <row r="851" spans="2:5" x14ac:dyDescent="0.25">
      <c r="B851" s="232">
        <v>44183</v>
      </c>
      <c r="C851" s="229" t="s">
        <v>553</v>
      </c>
      <c r="D851" s="233">
        <v>28707.02</v>
      </c>
      <c r="E851" s="235">
        <v>1</v>
      </c>
    </row>
    <row r="852" spans="2:5" x14ac:dyDescent="0.25">
      <c r="B852" s="232">
        <v>44183</v>
      </c>
      <c r="C852" s="229" t="s">
        <v>553</v>
      </c>
      <c r="D852" s="233">
        <v>17158.16</v>
      </c>
      <c r="E852" s="235">
        <v>1</v>
      </c>
    </row>
    <row r="853" spans="2:5" x14ac:dyDescent="0.25">
      <c r="B853" s="232">
        <v>44183</v>
      </c>
      <c r="C853" s="229" t="s">
        <v>553</v>
      </c>
      <c r="D853" s="233">
        <v>276.92</v>
      </c>
      <c r="E853" s="235">
        <v>1</v>
      </c>
    </row>
    <row r="854" spans="2:5" x14ac:dyDescent="0.25">
      <c r="B854" s="232">
        <v>44183</v>
      </c>
      <c r="C854" s="229" t="s">
        <v>553</v>
      </c>
      <c r="D854" s="233">
        <v>2584.1</v>
      </c>
      <c r="E854" s="235">
        <v>1</v>
      </c>
    </row>
    <row r="855" spans="2:5" x14ac:dyDescent="0.25">
      <c r="B855" s="232">
        <v>44183</v>
      </c>
      <c r="C855" s="229" t="s">
        <v>553</v>
      </c>
      <c r="D855" s="233">
        <v>1149.1500000000001</v>
      </c>
      <c r="E855" s="235">
        <v>1</v>
      </c>
    </row>
    <row r="856" spans="2:5" x14ac:dyDescent="0.25">
      <c r="B856" s="232">
        <v>44183</v>
      </c>
      <c r="C856" s="229" t="s">
        <v>553</v>
      </c>
      <c r="D856" s="233">
        <v>9276.2199999999993</v>
      </c>
      <c r="E856" s="235">
        <v>1</v>
      </c>
    </row>
    <row r="857" spans="2:5" x14ac:dyDescent="0.25">
      <c r="B857" s="232">
        <v>44183</v>
      </c>
      <c r="C857" s="229" t="s">
        <v>553</v>
      </c>
      <c r="D857" s="233">
        <v>3147.25</v>
      </c>
      <c r="E857" s="235">
        <v>1</v>
      </c>
    </row>
    <row r="858" spans="2:5" x14ac:dyDescent="0.25">
      <c r="B858" s="232">
        <v>44183</v>
      </c>
      <c r="C858" s="229" t="s">
        <v>554</v>
      </c>
      <c r="D858" s="233">
        <v>3616.94</v>
      </c>
      <c r="E858" s="235">
        <v>1</v>
      </c>
    </row>
    <row r="859" spans="2:5" x14ac:dyDescent="0.25">
      <c r="B859" s="232">
        <v>44183</v>
      </c>
      <c r="C859" s="229" t="s">
        <v>554</v>
      </c>
      <c r="D859" s="233">
        <v>14439.35</v>
      </c>
      <c r="E859" s="235">
        <v>1</v>
      </c>
    </row>
    <row r="860" spans="2:5" x14ac:dyDescent="0.25">
      <c r="B860" s="232">
        <v>44183</v>
      </c>
      <c r="C860" s="229" t="s">
        <v>554</v>
      </c>
      <c r="D860" s="233">
        <v>899.81</v>
      </c>
      <c r="E860" s="235">
        <v>1</v>
      </c>
    </row>
    <row r="861" spans="2:5" x14ac:dyDescent="0.25">
      <c r="B861" s="232">
        <v>44183</v>
      </c>
      <c r="C861" s="229" t="s">
        <v>554</v>
      </c>
      <c r="D861" s="233">
        <v>169.18</v>
      </c>
      <c r="E861" s="235">
        <v>1</v>
      </c>
    </row>
    <row r="862" spans="2:5" x14ac:dyDescent="0.25">
      <c r="B862" s="232">
        <v>44183</v>
      </c>
      <c r="C862" s="229" t="s">
        <v>554</v>
      </c>
      <c r="D862" s="233">
        <v>6541.62</v>
      </c>
      <c r="E862" s="235">
        <v>1</v>
      </c>
    </row>
    <row r="863" spans="2:5" x14ac:dyDescent="0.25">
      <c r="B863" s="232">
        <v>44183</v>
      </c>
      <c r="C863" s="229" t="s">
        <v>554</v>
      </c>
      <c r="D863" s="233">
        <v>986.41</v>
      </c>
      <c r="E863" s="235">
        <v>1</v>
      </c>
    </row>
    <row r="864" spans="2:5" x14ac:dyDescent="0.25">
      <c r="B864" s="232">
        <v>44183</v>
      </c>
      <c r="C864" s="229" t="s">
        <v>554</v>
      </c>
      <c r="D864" s="233">
        <v>16109.22</v>
      </c>
      <c r="E864" s="235">
        <v>1</v>
      </c>
    </row>
    <row r="865" spans="2:5" x14ac:dyDescent="0.25">
      <c r="B865" s="232">
        <v>44183</v>
      </c>
      <c r="C865" s="229" t="s">
        <v>554</v>
      </c>
      <c r="D865" s="233">
        <v>4154.1499999999996</v>
      </c>
      <c r="E865" s="235">
        <v>1</v>
      </c>
    </row>
    <row r="866" spans="2:5" x14ac:dyDescent="0.25">
      <c r="B866" s="232">
        <v>44183</v>
      </c>
      <c r="C866" s="229" t="s">
        <v>554</v>
      </c>
      <c r="D866" s="233">
        <v>10620.66</v>
      </c>
      <c r="E866" s="235">
        <v>1</v>
      </c>
    </row>
    <row r="867" spans="2:5" x14ac:dyDescent="0.25">
      <c r="B867" s="232">
        <v>44183</v>
      </c>
      <c r="C867" s="229" t="s">
        <v>554</v>
      </c>
      <c r="D867" s="233">
        <v>2778.65</v>
      </c>
      <c r="E867" s="235">
        <v>1</v>
      </c>
    </row>
    <row r="868" spans="2:5" x14ac:dyDescent="0.25">
      <c r="B868" s="232">
        <v>44183</v>
      </c>
      <c r="C868" s="229" t="s">
        <v>554</v>
      </c>
      <c r="D868" s="233">
        <v>14743.87</v>
      </c>
      <c r="E868" s="235">
        <v>1</v>
      </c>
    </row>
    <row r="869" spans="2:5" x14ac:dyDescent="0.25">
      <c r="B869" s="232">
        <v>44183</v>
      </c>
      <c r="C869" s="229" t="s">
        <v>554</v>
      </c>
      <c r="D869" s="233">
        <v>2594.38</v>
      </c>
      <c r="E869" s="235">
        <v>1</v>
      </c>
    </row>
    <row r="870" spans="2:5" x14ac:dyDescent="0.25">
      <c r="B870" s="232">
        <v>44183</v>
      </c>
      <c r="C870" s="229" t="s">
        <v>554</v>
      </c>
      <c r="D870" s="233">
        <v>5083.78</v>
      </c>
      <c r="E870" s="235">
        <v>1</v>
      </c>
    </row>
    <row r="871" spans="2:5" x14ac:dyDescent="0.25">
      <c r="B871" s="232">
        <v>44183</v>
      </c>
      <c r="C871" s="229" t="s">
        <v>554</v>
      </c>
      <c r="D871" s="233">
        <v>1498.43</v>
      </c>
      <c r="E871" s="235">
        <v>1</v>
      </c>
    </row>
    <row r="872" spans="2:5" x14ac:dyDescent="0.25">
      <c r="B872" s="232">
        <v>44183</v>
      </c>
      <c r="C872" s="229" t="s">
        <v>554</v>
      </c>
      <c r="D872" s="233">
        <v>18165.41</v>
      </c>
      <c r="E872" s="235">
        <v>1</v>
      </c>
    </row>
    <row r="873" spans="2:5" x14ac:dyDescent="0.25">
      <c r="B873" s="232">
        <v>44183</v>
      </c>
      <c r="C873" s="229" t="s">
        <v>554</v>
      </c>
      <c r="D873" s="233">
        <v>5208.43</v>
      </c>
      <c r="E873" s="235">
        <v>1</v>
      </c>
    </row>
    <row r="874" spans="2:5" x14ac:dyDescent="0.25">
      <c r="B874" s="232">
        <v>44183</v>
      </c>
      <c r="C874" s="229" t="s">
        <v>555</v>
      </c>
      <c r="D874" s="233">
        <v>1532.41</v>
      </c>
      <c r="E874" s="235">
        <v>1</v>
      </c>
    </row>
    <row r="875" spans="2:5" x14ac:dyDescent="0.25">
      <c r="B875" s="232">
        <v>44183</v>
      </c>
      <c r="C875" s="229" t="s">
        <v>555</v>
      </c>
      <c r="D875" s="233">
        <v>3753.37</v>
      </c>
      <c r="E875" s="235">
        <v>1</v>
      </c>
    </row>
    <row r="876" spans="2:5" x14ac:dyDescent="0.25">
      <c r="B876" s="232">
        <v>44183</v>
      </c>
      <c r="C876" s="229" t="s">
        <v>555</v>
      </c>
      <c r="D876" s="233">
        <v>4730.6099999999997</v>
      </c>
      <c r="E876" s="235">
        <v>1</v>
      </c>
    </row>
    <row r="877" spans="2:5" x14ac:dyDescent="0.25">
      <c r="B877" s="232">
        <v>44183</v>
      </c>
      <c r="C877" s="229" t="s">
        <v>555</v>
      </c>
      <c r="D877" s="233">
        <v>138.69999999999999</v>
      </c>
      <c r="E877" s="235">
        <v>1</v>
      </c>
    </row>
    <row r="878" spans="2:5" x14ac:dyDescent="0.25">
      <c r="B878" s="232">
        <v>44183</v>
      </c>
      <c r="C878" s="229" t="s">
        <v>555</v>
      </c>
      <c r="D878" s="233">
        <v>7983.07</v>
      </c>
      <c r="E878" s="235">
        <v>1</v>
      </c>
    </row>
    <row r="879" spans="2:5" x14ac:dyDescent="0.25">
      <c r="B879" s="232">
        <v>44183</v>
      </c>
      <c r="C879" s="229" t="s">
        <v>555</v>
      </c>
      <c r="D879" s="233">
        <v>2145.7800000000002</v>
      </c>
      <c r="E879" s="235">
        <v>1</v>
      </c>
    </row>
    <row r="880" spans="2:5" x14ac:dyDescent="0.25">
      <c r="B880" s="232">
        <v>44183</v>
      </c>
      <c r="C880" s="229" t="s">
        <v>555</v>
      </c>
      <c r="D880" s="233">
        <v>757.62</v>
      </c>
      <c r="E880" s="235">
        <v>1</v>
      </c>
    </row>
    <row r="881" spans="2:5" x14ac:dyDescent="0.25">
      <c r="B881" s="232">
        <v>44183</v>
      </c>
      <c r="C881" s="229" t="s">
        <v>555</v>
      </c>
      <c r="D881" s="233">
        <v>6671.6</v>
      </c>
      <c r="E881" s="235">
        <v>1</v>
      </c>
    </row>
    <row r="882" spans="2:5" x14ac:dyDescent="0.25">
      <c r="B882" s="232">
        <v>44183</v>
      </c>
      <c r="C882" s="229" t="s">
        <v>555</v>
      </c>
      <c r="D882" s="233">
        <v>4469.3100000000004</v>
      </c>
      <c r="E882" s="235">
        <v>1</v>
      </c>
    </row>
    <row r="883" spans="2:5" x14ac:dyDescent="0.25">
      <c r="B883" s="232">
        <v>44183</v>
      </c>
      <c r="C883" s="229" t="s">
        <v>556</v>
      </c>
      <c r="D883" s="233">
        <v>5492.51</v>
      </c>
      <c r="E883" s="235">
        <v>1</v>
      </c>
    </row>
    <row r="884" spans="2:5" x14ac:dyDescent="0.25">
      <c r="B884" s="232">
        <v>44183</v>
      </c>
      <c r="C884" s="229" t="s">
        <v>556</v>
      </c>
      <c r="D884" s="233">
        <v>9799.75</v>
      </c>
      <c r="E884" s="235">
        <v>1</v>
      </c>
    </row>
    <row r="885" spans="2:5" x14ac:dyDescent="0.25">
      <c r="B885" s="232">
        <v>44183</v>
      </c>
      <c r="C885" s="229" t="s">
        <v>557</v>
      </c>
      <c r="D885" s="233">
        <v>7929.66</v>
      </c>
      <c r="E885" s="235">
        <v>1</v>
      </c>
    </row>
    <row r="886" spans="2:5" x14ac:dyDescent="0.25">
      <c r="B886" s="232">
        <v>44183</v>
      </c>
      <c r="C886" s="229" t="s">
        <v>558</v>
      </c>
      <c r="D886" s="233">
        <v>3888.19</v>
      </c>
      <c r="E886" s="235">
        <v>1</v>
      </c>
    </row>
    <row r="887" spans="2:5" x14ac:dyDescent="0.25">
      <c r="B887" s="232">
        <v>44183</v>
      </c>
      <c r="C887" s="229" t="s">
        <v>559</v>
      </c>
      <c r="D887" s="233">
        <v>2369.2800000000002</v>
      </c>
      <c r="E887" s="235">
        <v>1</v>
      </c>
    </row>
    <row r="888" spans="2:5" x14ac:dyDescent="0.25">
      <c r="B888" s="232">
        <v>44183</v>
      </c>
      <c r="C888" s="229" t="s">
        <v>559</v>
      </c>
      <c r="D888" s="233">
        <v>1523.22</v>
      </c>
      <c r="E888" s="235">
        <v>1</v>
      </c>
    </row>
    <row r="889" spans="2:5" x14ac:dyDescent="0.25">
      <c r="B889" s="232">
        <v>44183</v>
      </c>
      <c r="C889" s="229" t="s">
        <v>560</v>
      </c>
      <c r="D889" s="233">
        <v>4848.6499999999996</v>
      </c>
      <c r="E889" s="235">
        <v>1</v>
      </c>
    </row>
    <row r="890" spans="2:5" x14ac:dyDescent="0.25">
      <c r="B890" s="232">
        <v>44184</v>
      </c>
      <c r="C890" s="229" t="s">
        <v>561</v>
      </c>
      <c r="D890" s="233">
        <v>1236.6600000000001</v>
      </c>
      <c r="E890" s="235">
        <v>1</v>
      </c>
    </row>
    <row r="891" spans="2:5" x14ac:dyDescent="0.25">
      <c r="B891" s="232">
        <v>44184</v>
      </c>
      <c r="C891" s="229" t="s">
        <v>561</v>
      </c>
      <c r="D891" s="233">
        <v>2359.0500000000002</v>
      </c>
      <c r="E891" s="235">
        <v>1</v>
      </c>
    </row>
    <row r="892" spans="2:5" x14ac:dyDescent="0.25">
      <c r="B892" s="232">
        <v>44185</v>
      </c>
      <c r="C892" s="229" t="s">
        <v>562</v>
      </c>
      <c r="D892" s="233">
        <v>22960.65</v>
      </c>
      <c r="E892" s="235">
        <v>1</v>
      </c>
    </row>
    <row r="893" spans="2:5" x14ac:dyDescent="0.25">
      <c r="B893" s="232">
        <v>44185</v>
      </c>
      <c r="C893" s="229" t="s">
        <v>563</v>
      </c>
      <c r="D893" s="233">
        <v>3452.14</v>
      </c>
      <c r="E893" s="235">
        <v>1</v>
      </c>
    </row>
    <row r="894" spans="2:5" x14ac:dyDescent="0.25">
      <c r="B894" s="232">
        <v>44185</v>
      </c>
      <c r="C894" s="229" t="s">
        <v>563</v>
      </c>
      <c r="D894" s="233">
        <v>5677.29</v>
      </c>
      <c r="E894" s="235">
        <v>1</v>
      </c>
    </row>
    <row r="895" spans="2:5" x14ac:dyDescent="0.25">
      <c r="B895" s="232">
        <v>44185</v>
      </c>
      <c r="C895" s="229" t="s">
        <v>563</v>
      </c>
      <c r="D895" s="233">
        <v>9677.59</v>
      </c>
      <c r="E895" s="235">
        <v>1</v>
      </c>
    </row>
    <row r="896" spans="2:5" x14ac:dyDescent="0.25">
      <c r="B896" s="232">
        <v>44185</v>
      </c>
      <c r="C896" s="229" t="s">
        <v>563</v>
      </c>
      <c r="D896" s="233">
        <v>1677.56</v>
      </c>
      <c r="E896" s="235">
        <v>1</v>
      </c>
    </row>
    <row r="897" spans="2:5" x14ac:dyDescent="0.25">
      <c r="B897" s="232">
        <v>44185</v>
      </c>
      <c r="C897" s="229" t="s">
        <v>563</v>
      </c>
      <c r="D897" s="233">
        <v>3191.32</v>
      </c>
      <c r="E897" s="235">
        <v>1</v>
      </c>
    </row>
    <row r="898" spans="2:5" x14ac:dyDescent="0.25">
      <c r="B898" s="232">
        <v>44185</v>
      </c>
      <c r="C898" s="229" t="s">
        <v>563</v>
      </c>
      <c r="D898" s="233">
        <v>1331.57</v>
      </c>
      <c r="E898" s="235">
        <v>1</v>
      </c>
    </row>
    <row r="899" spans="2:5" x14ac:dyDescent="0.25">
      <c r="B899" s="232">
        <v>44185</v>
      </c>
      <c r="C899" s="229" t="s">
        <v>563</v>
      </c>
      <c r="D899" s="233">
        <v>9646.15</v>
      </c>
      <c r="E899" s="235">
        <v>1</v>
      </c>
    </row>
    <row r="900" spans="2:5" x14ac:dyDescent="0.25">
      <c r="B900" s="232">
        <v>44185</v>
      </c>
      <c r="C900" s="229" t="s">
        <v>563</v>
      </c>
      <c r="D900" s="233">
        <v>1211.93</v>
      </c>
      <c r="E900" s="235">
        <v>1</v>
      </c>
    </row>
    <row r="901" spans="2:5" x14ac:dyDescent="0.25">
      <c r="B901" s="232">
        <v>44185</v>
      </c>
      <c r="C901" s="229" t="s">
        <v>563</v>
      </c>
      <c r="D901" s="233">
        <v>2700.73</v>
      </c>
      <c r="E901" s="235">
        <v>1</v>
      </c>
    </row>
    <row r="902" spans="2:5" x14ac:dyDescent="0.25">
      <c r="B902" s="232">
        <v>44185</v>
      </c>
      <c r="C902" s="229" t="s">
        <v>563</v>
      </c>
      <c r="D902" s="233">
        <v>5268.17</v>
      </c>
      <c r="E902" s="235">
        <v>1</v>
      </c>
    </row>
    <row r="903" spans="2:5" x14ac:dyDescent="0.25">
      <c r="B903" s="232">
        <v>44185</v>
      </c>
      <c r="C903" s="229" t="s">
        <v>563</v>
      </c>
      <c r="D903" s="233">
        <v>4722.8900000000003</v>
      </c>
      <c r="E903" s="235">
        <v>1</v>
      </c>
    </row>
    <row r="904" spans="2:5" x14ac:dyDescent="0.25">
      <c r="B904" s="232">
        <v>44185</v>
      </c>
      <c r="C904" s="229" t="s">
        <v>563</v>
      </c>
      <c r="D904" s="233">
        <v>1194.8399999999999</v>
      </c>
      <c r="E904" s="235">
        <v>1</v>
      </c>
    </row>
    <row r="905" spans="2:5" x14ac:dyDescent="0.25">
      <c r="B905" s="232">
        <v>44185</v>
      </c>
      <c r="C905" s="229" t="s">
        <v>564</v>
      </c>
      <c r="D905" s="233">
        <v>1376.88</v>
      </c>
      <c r="E905" s="235">
        <v>1</v>
      </c>
    </row>
    <row r="906" spans="2:5" x14ac:dyDescent="0.25">
      <c r="B906" s="232">
        <v>44187</v>
      </c>
      <c r="C906" s="229" t="s">
        <v>565</v>
      </c>
      <c r="D906" s="233">
        <v>373.02</v>
      </c>
      <c r="E906" s="235">
        <v>1</v>
      </c>
    </row>
    <row r="907" spans="2:5" x14ac:dyDescent="0.25">
      <c r="B907" s="232">
        <v>44187</v>
      </c>
      <c r="C907" s="229" t="s">
        <v>566</v>
      </c>
      <c r="D907" s="233">
        <v>3656.25</v>
      </c>
      <c r="E907" s="235">
        <v>1</v>
      </c>
    </row>
    <row r="908" spans="2:5" x14ac:dyDescent="0.25">
      <c r="B908" s="232">
        <v>44187</v>
      </c>
      <c r="C908" s="229" t="s">
        <v>566</v>
      </c>
      <c r="D908" s="233">
        <v>1800.34</v>
      </c>
      <c r="E908" s="235">
        <v>1</v>
      </c>
    </row>
    <row r="909" spans="2:5" x14ac:dyDescent="0.25">
      <c r="B909" s="232">
        <v>44187</v>
      </c>
      <c r="C909" s="229" t="s">
        <v>566</v>
      </c>
      <c r="D909" s="233">
        <v>970.49</v>
      </c>
      <c r="E909" s="235">
        <v>1</v>
      </c>
    </row>
    <row r="910" spans="2:5" x14ac:dyDescent="0.25">
      <c r="B910" s="232">
        <v>44187</v>
      </c>
      <c r="C910" s="229" t="s">
        <v>566</v>
      </c>
      <c r="D910" s="233">
        <v>1019.85</v>
      </c>
      <c r="E910" s="235">
        <v>1</v>
      </c>
    </row>
    <row r="911" spans="2:5" x14ac:dyDescent="0.25">
      <c r="B911" s="232">
        <v>44187</v>
      </c>
      <c r="C911" s="229" t="s">
        <v>566</v>
      </c>
      <c r="D911" s="233">
        <v>1009.85</v>
      </c>
      <c r="E911" s="235">
        <v>1</v>
      </c>
    </row>
    <row r="912" spans="2:5" x14ac:dyDescent="0.25">
      <c r="B912" s="232">
        <v>44187</v>
      </c>
      <c r="C912" s="229" t="s">
        <v>567</v>
      </c>
      <c r="D912" s="233">
        <v>11221.85</v>
      </c>
      <c r="E912" s="235">
        <v>1</v>
      </c>
    </row>
    <row r="913" spans="2:5" x14ac:dyDescent="0.25">
      <c r="B913" s="232">
        <v>44187</v>
      </c>
      <c r="C913" s="229" t="s">
        <v>568</v>
      </c>
      <c r="D913" s="233">
        <v>1469.94</v>
      </c>
      <c r="E913" s="235">
        <v>1</v>
      </c>
    </row>
    <row r="914" spans="2:5" x14ac:dyDescent="0.25">
      <c r="B914" s="232">
        <v>44187</v>
      </c>
      <c r="C914" s="229" t="s">
        <v>568</v>
      </c>
      <c r="D914" s="233">
        <v>3803.86</v>
      </c>
      <c r="E914" s="235">
        <v>1</v>
      </c>
    </row>
    <row r="915" spans="2:5" x14ac:dyDescent="0.25">
      <c r="B915" s="232">
        <v>44187</v>
      </c>
      <c r="C915" s="229" t="s">
        <v>568</v>
      </c>
      <c r="D915" s="233">
        <v>1180.01</v>
      </c>
      <c r="E915" s="235">
        <v>1</v>
      </c>
    </row>
    <row r="916" spans="2:5" x14ac:dyDescent="0.25">
      <c r="B916" s="232">
        <v>44188</v>
      </c>
      <c r="C916" s="229" t="s">
        <v>569</v>
      </c>
      <c r="D916" s="233">
        <v>23073.439999999999</v>
      </c>
      <c r="E916" s="235">
        <v>1</v>
      </c>
    </row>
    <row r="917" spans="2:5" x14ac:dyDescent="0.25">
      <c r="B917" s="232">
        <v>44188</v>
      </c>
      <c r="C917" s="229" t="s">
        <v>569</v>
      </c>
      <c r="D917" s="233">
        <v>18732.22</v>
      </c>
      <c r="E917" s="235">
        <v>1</v>
      </c>
    </row>
    <row r="918" spans="2:5" x14ac:dyDescent="0.25">
      <c r="B918" s="232">
        <v>44188</v>
      </c>
      <c r="C918" s="229" t="s">
        <v>569</v>
      </c>
      <c r="D918" s="233">
        <v>10689.84</v>
      </c>
      <c r="E918" s="235">
        <v>1</v>
      </c>
    </row>
    <row r="919" spans="2:5" x14ac:dyDescent="0.25">
      <c r="B919" s="232">
        <v>44188</v>
      </c>
      <c r="C919" s="229" t="s">
        <v>569</v>
      </c>
      <c r="D919" s="233">
        <v>1331.1</v>
      </c>
      <c r="E919" s="235">
        <v>1</v>
      </c>
    </row>
    <row r="920" spans="2:5" x14ac:dyDescent="0.25">
      <c r="B920" s="232">
        <v>44188</v>
      </c>
      <c r="C920" s="229" t="s">
        <v>569</v>
      </c>
      <c r="D920" s="233">
        <v>15085.24</v>
      </c>
      <c r="E920" s="235">
        <v>1</v>
      </c>
    </row>
    <row r="921" spans="2:5" x14ac:dyDescent="0.25">
      <c r="B921" s="232">
        <v>44188</v>
      </c>
      <c r="C921" s="229" t="s">
        <v>569</v>
      </c>
      <c r="D921" s="233">
        <v>11746.55</v>
      </c>
      <c r="E921" s="235">
        <v>1</v>
      </c>
    </row>
    <row r="922" spans="2:5" x14ac:dyDescent="0.25">
      <c r="B922" s="232">
        <v>44188</v>
      </c>
      <c r="C922" s="229" t="s">
        <v>569</v>
      </c>
      <c r="D922" s="233">
        <v>6669.61</v>
      </c>
      <c r="E922" s="235">
        <v>1</v>
      </c>
    </row>
    <row r="923" spans="2:5" x14ac:dyDescent="0.25">
      <c r="B923" s="232">
        <v>44188</v>
      </c>
      <c r="C923" s="229" t="s">
        <v>569</v>
      </c>
      <c r="D923" s="233">
        <v>3493.91</v>
      </c>
      <c r="E923" s="235">
        <v>1</v>
      </c>
    </row>
    <row r="924" spans="2:5" x14ac:dyDescent="0.25">
      <c r="B924" s="232">
        <v>44188</v>
      </c>
      <c r="C924" s="229" t="s">
        <v>569</v>
      </c>
      <c r="D924" s="233">
        <v>10493.93</v>
      </c>
      <c r="E924" s="235">
        <v>1</v>
      </c>
    </row>
    <row r="925" spans="2:5" x14ac:dyDescent="0.25">
      <c r="B925" s="232">
        <v>44188</v>
      </c>
      <c r="C925" s="229" t="s">
        <v>569</v>
      </c>
      <c r="D925" s="233">
        <v>3962.89</v>
      </c>
      <c r="E925" s="235">
        <v>1</v>
      </c>
    </row>
    <row r="926" spans="2:5" x14ac:dyDescent="0.25">
      <c r="B926" s="232">
        <v>44188</v>
      </c>
      <c r="C926" s="229" t="s">
        <v>570</v>
      </c>
      <c r="D926" s="233">
        <v>3359.66</v>
      </c>
      <c r="E926" s="235">
        <v>1</v>
      </c>
    </row>
    <row r="927" spans="2:5" x14ac:dyDescent="0.25">
      <c r="B927" s="232">
        <v>44188</v>
      </c>
      <c r="C927" s="229" t="s">
        <v>571</v>
      </c>
      <c r="D927" s="233">
        <v>1978.3</v>
      </c>
      <c r="E927" s="235">
        <v>1</v>
      </c>
    </row>
    <row r="928" spans="2:5" x14ac:dyDescent="0.25">
      <c r="B928" s="232">
        <v>44188</v>
      </c>
      <c r="C928" s="229" t="s">
        <v>571</v>
      </c>
      <c r="D928" s="233">
        <v>3757.37</v>
      </c>
      <c r="E928" s="235">
        <v>1</v>
      </c>
    </row>
    <row r="929" spans="2:5" x14ac:dyDescent="0.25">
      <c r="B929" s="232">
        <v>44188</v>
      </c>
      <c r="C929" s="229" t="s">
        <v>571</v>
      </c>
      <c r="D929" s="233">
        <v>2827.8</v>
      </c>
      <c r="E929" s="235">
        <v>1</v>
      </c>
    </row>
    <row r="930" spans="2:5" x14ac:dyDescent="0.25">
      <c r="B930" s="232">
        <v>44188</v>
      </c>
      <c r="C930" s="229" t="s">
        <v>571</v>
      </c>
      <c r="D930" s="233">
        <v>11836.94</v>
      </c>
      <c r="E930" s="235">
        <v>1</v>
      </c>
    </row>
    <row r="931" spans="2:5" x14ac:dyDescent="0.25">
      <c r="B931" s="232">
        <v>44189</v>
      </c>
      <c r="C931" s="229" t="s">
        <v>572</v>
      </c>
      <c r="D931" s="233">
        <v>1433.21</v>
      </c>
      <c r="E931" s="235">
        <v>1</v>
      </c>
    </row>
    <row r="932" spans="2:5" x14ac:dyDescent="0.25">
      <c r="B932" s="232">
        <v>44189</v>
      </c>
      <c r="C932" s="229" t="s">
        <v>572</v>
      </c>
      <c r="D932" s="233">
        <v>2827.8</v>
      </c>
      <c r="E932" s="235">
        <v>1</v>
      </c>
    </row>
    <row r="933" spans="2:5" x14ac:dyDescent="0.25">
      <c r="B933" s="232">
        <v>44189</v>
      </c>
      <c r="C933" s="229" t="s">
        <v>572</v>
      </c>
      <c r="D933" s="233">
        <v>2495.15</v>
      </c>
      <c r="E933" s="235">
        <v>1</v>
      </c>
    </row>
    <row r="934" spans="2:5" x14ac:dyDescent="0.25">
      <c r="B934" s="232">
        <v>44189</v>
      </c>
      <c r="C934" s="229" t="s">
        <v>573</v>
      </c>
      <c r="D934" s="233">
        <v>1126.8399999999999</v>
      </c>
      <c r="E934" s="235">
        <v>1</v>
      </c>
    </row>
    <row r="935" spans="2:5" x14ac:dyDescent="0.25">
      <c r="B935" s="232">
        <v>44189</v>
      </c>
      <c r="C935" s="229" t="s">
        <v>573</v>
      </c>
      <c r="D935" s="233">
        <v>1099.51</v>
      </c>
      <c r="E935" s="235">
        <v>1</v>
      </c>
    </row>
    <row r="936" spans="2:5" x14ac:dyDescent="0.25">
      <c r="B936" s="232">
        <v>44189</v>
      </c>
      <c r="C936" s="229" t="s">
        <v>573</v>
      </c>
      <c r="D936" s="233">
        <v>1094.73</v>
      </c>
      <c r="E936" s="235">
        <v>1</v>
      </c>
    </row>
    <row r="937" spans="2:5" x14ac:dyDescent="0.25">
      <c r="B937" s="232">
        <v>44189</v>
      </c>
      <c r="C937" s="229" t="s">
        <v>573</v>
      </c>
      <c r="D937" s="233">
        <v>335.16</v>
      </c>
      <c r="E937" s="235">
        <v>1</v>
      </c>
    </row>
    <row r="938" spans="2:5" x14ac:dyDescent="0.25">
      <c r="B938" s="232">
        <v>44190</v>
      </c>
      <c r="C938" s="229" t="s">
        <v>574</v>
      </c>
      <c r="D938" s="233">
        <v>946.49</v>
      </c>
      <c r="E938" s="235">
        <v>1</v>
      </c>
    </row>
    <row r="939" spans="2:5" x14ac:dyDescent="0.25">
      <c r="B939" s="232">
        <v>44190</v>
      </c>
      <c r="C939" s="229" t="s">
        <v>575</v>
      </c>
      <c r="D939" s="233">
        <v>1053.8499999999999</v>
      </c>
      <c r="E939" s="235">
        <v>1</v>
      </c>
    </row>
    <row r="940" spans="2:5" x14ac:dyDescent="0.25">
      <c r="B940" s="232">
        <v>44190</v>
      </c>
      <c r="C940" s="229" t="s">
        <v>575</v>
      </c>
      <c r="D940" s="233">
        <v>1051.06</v>
      </c>
      <c r="E940" s="235">
        <v>1</v>
      </c>
    </row>
    <row r="941" spans="2:5" x14ac:dyDescent="0.25">
      <c r="B941" s="232">
        <v>44190</v>
      </c>
      <c r="C941" s="229" t="s">
        <v>576</v>
      </c>
      <c r="D941" s="233">
        <v>960.14</v>
      </c>
      <c r="E941" s="235">
        <v>1</v>
      </c>
    </row>
    <row r="942" spans="2:5" x14ac:dyDescent="0.25">
      <c r="B942" s="232">
        <v>44190</v>
      </c>
      <c r="C942" s="229" t="s">
        <v>577</v>
      </c>
      <c r="D942" s="233">
        <v>7524</v>
      </c>
      <c r="E942" s="235">
        <v>1</v>
      </c>
    </row>
    <row r="943" spans="2:5" x14ac:dyDescent="0.25">
      <c r="B943" s="232">
        <v>44192</v>
      </c>
      <c r="C943" s="229" t="s">
        <v>578</v>
      </c>
      <c r="D943" s="233">
        <v>14413.4</v>
      </c>
      <c r="E943" s="235">
        <v>1</v>
      </c>
    </row>
    <row r="944" spans="2:5" x14ac:dyDescent="0.25">
      <c r="B944" s="232">
        <v>44192</v>
      </c>
      <c r="C944" s="229" t="s">
        <v>578</v>
      </c>
      <c r="D944" s="233">
        <v>24759.8</v>
      </c>
      <c r="E944" s="235">
        <v>1</v>
      </c>
    </row>
    <row r="945" spans="2:5" x14ac:dyDescent="0.25">
      <c r="B945" s="232">
        <v>44192</v>
      </c>
      <c r="C945" s="229" t="s">
        <v>579</v>
      </c>
      <c r="D945" s="233">
        <v>673</v>
      </c>
      <c r="E945" s="235">
        <v>1</v>
      </c>
    </row>
    <row r="946" spans="2:5" x14ac:dyDescent="0.25">
      <c r="B946" s="232">
        <v>44192</v>
      </c>
      <c r="C946" s="229" t="s">
        <v>580</v>
      </c>
      <c r="D946" s="233">
        <v>161.72999999999999</v>
      </c>
      <c r="E946" s="235">
        <v>1</v>
      </c>
    </row>
    <row r="947" spans="2:5" x14ac:dyDescent="0.25">
      <c r="B947" s="232">
        <v>44192</v>
      </c>
      <c r="C947" s="229" t="s">
        <v>580</v>
      </c>
      <c r="D947" s="233">
        <v>146.68</v>
      </c>
      <c r="E947" s="235">
        <v>1</v>
      </c>
    </row>
    <row r="948" spans="2:5" x14ac:dyDescent="0.25">
      <c r="B948" s="232">
        <v>44192</v>
      </c>
      <c r="C948" s="229" t="s">
        <v>581</v>
      </c>
      <c r="D948" s="233">
        <v>3301.78</v>
      </c>
      <c r="E948" s="235">
        <v>1</v>
      </c>
    </row>
    <row r="949" spans="2:5" x14ac:dyDescent="0.25">
      <c r="B949" s="232">
        <v>44192</v>
      </c>
      <c r="C949" s="229" t="s">
        <v>581</v>
      </c>
      <c r="D949" s="233">
        <v>3184.52</v>
      </c>
      <c r="E949" s="235">
        <v>1</v>
      </c>
    </row>
    <row r="950" spans="2:5" x14ac:dyDescent="0.25">
      <c r="B950" s="232">
        <v>44193</v>
      </c>
      <c r="C950" s="229" t="s">
        <v>582</v>
      </c>
      <c r="D950" s="233">
        <v>22254.82</v>
      </c>
      <c r="E950" s="235">
        <v>1</v>
      </c>
    </row>
    <row r="951" spans="2:5" x14ac:dyDescent="0.25">
      <c r="B951" s="232">
        <v>44193</v>
      </c>
      <c r="C951" s="229" t="s">
        <v>582</v>
      </c>
      <c r="D951" s="233">
        <v>21464.49</v>
      </c>
      <c r="E951" s="235">
        <v>1</v>
      </c>
    </row>
    <row r="952" spans="2:5" x14ac:dyDescent="0.25">
      <c r="B952" s="232">
        <v>44193</v>
      </c>
      <c r="C952" s="229" t="s">
        <v>583</v>
      </c>
      <c r="D952" s="233">
        <v>1079.72</v>
      </c>
      <c r="E952" s="235">
        <v>1</v>
      </c>
    </row>
    <row r="953" spans="2:5" x14ac:dyDescent="0.25">
      <c r="B953" s="232">
        <v>44193</v>
      </c>
      <c r="C953" s="229" t="s">
        <v>583</v>
      </c>
      <c r="D953" s="233">
        <v>8369.34</v>
      </c>
      <c r="E953" s="235">
        <v>1</v>
      </c>
    </row>
    <row r="954" spans="2:5" x14ac:dyDescent="0.25">
      <c r="B954" s="232">
        <v>44193</v>
      </c>
      <c r="C954" s="229" t="s">
        <v>583</v>
      </c>
      <c r="D954" s="233">
        <v>7590.73</v>
      </c>
      <c r="E954" s="235">
        <v>1</v>
      </c>
    </row>
    <row r="955" spans="2:5" x14ac:dyDescent="0.25">
      <c r="B955" s="232">
        <v>44194</v>
      </c>
      <c r="C955" s="229" t="s">
        <v>584</v>
      </c>
      <c r="D955" s="233">
        <v>3857.67</v>
      </c>
      <c r="E955" s="235">
        <v>1</v>
      </c>
    </row>
    <row r="956" spans="2:5" x14ac:dyDescent="0.25">
      <c r="B956" s="232">
        <v>44194</v>
      </c>
      <c r="C956" s="229" t="s">
        <v>585</v>
      </c>
      <c r="D956" s="233">
        <v>1663.43</v>
      </c>
      <c r="E956" s="235">
        <v>1</v>
      </c>
    </row>
    <row r="957" spans="2:5" x14ac:dyDescent="0.25">
      <c r="B957" s="232">
        <v>44194</v>
      </c>
      <c r="C957" s="229" t="s">
        <v>586</v>
      </c>
      <c r="D957" s="233">
        <v>903.99</v>
      </c>
      <c r="E957" s="235">
        <v>1</v>
      </c>
    </row>
    <row r="958" spans="2:5" x14ac:dyDescent="0.25">
      <c r="B958" s="232">
        <v>44194</v>
      </c>
      <c r="C958" s="229" t="s">
        <v>586</v>
      </c>
      <c r="D958" s="233">
        <v>607.32000000000005</v>
      </c>
      <c r="E958" s="235">
        <v>1</v>
      </c>
    </row>
    <row r="959" spans="2:5" x14ac:dyDescent="0.25">
      <c r="B959" s="232">
        <v>44194</v>
      </c>
      <c r="C959" s="229" t="s">
        <v>587</v>
      </c>
      <c r="D959" s="233">
        <v>4458.6099999999997</v>
      </c>
      <c r="E959" s="235">
        <v>1</v>
      </c>
    </row>
    <row r="960" spans="2:5" x14ac:dyDescent="0.25">
      <c r="B960" s="232">
        <v>44195</v>
      </c>
      <c r="C960" s="229" t="s">
        <v>588</v>
      </c>
      <c r="D960" s="233">
        <v>1101.4100000000001</v>
      </c>
      <c r="E960" s="235">
        <v>1</v>
      </c>
    </row>
    <row r="961" spans="2:5" x14ac:dyDescent="0.25">
      <c r="B961" s="232">
        <v>44195</v>
      </c>
      <c r="C961" s="229" t="s">
        <v>589</v>
      </c>
      <c r="D961" s="233">
        <v>8658.34</v>
      </c>
      <c r="E961" s="235">
        <v>1</v>
      </c>
    </row>
    <row r="962" spans="2:5" x14ac:dyDescent="0.25">
      <c r="B962" s="232">
        <v>44195</v>
      </c>
      <c r="C962" s="229" t="s">
        <v>589</v>
      </c>
      <c r="D962" s="233">
        <v>1094.73</v>
      </c>
      <c r="E962" s="235">
        <v>1</v>
      </c>
    </row>
    <row r="963" spans="2:5" x14ac:dyDescent="0.25">
      <c r="B963" s="232">
        <v>44195</v>
      </c>
      <c r="C963" s="229" t="s">
        <v>589</v>
      </c>
      <c r="D963" s="233">
        <v>1058.98</v>
      </c>
      <c r="E963" s="235">
        <v>1</v>
      </c>
    </row>
    <row r="964" spans="2:5" x14ac:dyDescent="0.25">
      <c r="B964" s="232">
        <v>44195</v>
      </c>
      <c r="C964" s="229" t="s">
        <v>590</v>
      </c>
      <c r="D964" s="233">
        <v>3765.04</v>
      </c>
      <c r="E964" s="235">
        <v>1</v>
      </c>
    </row>
    <row r="965" spans="2:5" x14ac:dyDescent="0.25">
      <c r="B965" s="232">
        <v>44195</v>
      </c>
      <c r="C965" s="229" t="s">
        <v>590</v>
      </c>
      <c r="D965" s="233">
        <v>3320.39</v>
      </c>
      <c r="E965" s="235">
        <v>1</v>
      </c>
    </row>
    <row r="966" spans="2:5" x14ac:dyDescent="0.25">
      <c r="B966" s="232">
        <v>44195</v>
      </c>
      <c r="C966" s="229" t="s">
        <v>591</v>
      </c>
      <c r="D966" s="233">
        <v>7647.98</v>
      </c>
      <c r="E966" s="235">
        <v>1</v>
      </c>
    </row>
    <row r="967" spans="2:5" x14ac:dyDescent="0.25">
      <c r="B967" s="232">
        <v>44195</v>
      </c>
      <c r="C967" s="229" t="s">
        <v>591</v>
      </c>
      <c r="D967" s="233">
        <v>35432.589999999997</v>
      </c>
      <c r="E967" s="235">
        <v>1</v>
      </c>
    </row>
    <row r="968" spans="2:5" x14ac:dyDescent="0.25">
      <c r="B968" s="232">
        <v>44195</v>
      </c>
      <c r="C968" s="229" t="s">
        <v>591</v>
      </c>
      <c r="D968" s="233">
        <v>5109.72</v>
      </c>
      <c r="E968" s="235">
        <v>1</v>
      </c>
    </row>
    <row r="969" spans="2:5" x14ac:dyDescent="0.25">
      <c r="B969" s="232">
        <v>44195</v>
      </c>
      <c r="C969" s="229" t="s">
        <v>591</v>
      </c>
      <c r="D969" s="233">
        <v>39019.360000000001</v>
      </c>
      <c r="E969" s="235">
        <v>1</v>
      </c>
    </row>
    <row r="970" spans="2:5" x14ac:dyDescent="0.25">
      <c r="B970" s="232">
        <v>44195</v>
      </c>
      <c r="C970" s="229" t="s">
        <v>591</v>
      </c>
      <c r="D970" s="233">
        <v>2080.04</v>
      </c>
      <c r="E970" s="235">
        <v>1</v>
      </c>
    </row>
    <row r="971" spans="2:5" x14ac:dyDescent="0.25">
      <c r="B971" s="232">
        <v>44195</v>
      </c>
      <c r="C971" s="229" t="s">
        <v>591</v>
      </c>
      <c r="D971" s="233">
        <v>34084.49</v>
      </c>
      <c r="E971" s="235">
        <v>1</v>
      </c>
    </row>
    <row r="972" spans="2:5" x14ac:dyDescent="0.25">
      <c r="B972" s="232">
        <v>44195</v>
      </c>
      <c r="C972" s="229" t="s">
        <v>591</v>
      </c>
      <c r="D972" s="233">
        <v>4600.32</v>
      </c>
      <c r="E972" s="235">
        <v>1</v>
      </c>
    </row>
    <row r="973" spans="2:5" x14ac:dyDescent="0.25">
      <c r="B973" s="232">
        <v>44195</v>
      </c>
      <c r="C973" s="229" t="s">
        <v>591</v>
      </c>
      <c r="D973" s="233">
        <v>2228.75</v>
      </c>
      <c r="E973" s="235">
        <v>1</v>
      </c>
    </row>
    <row r="974" spans="2:5" x14ac:dyDescent="0.25">
      <c r="B974" s="232">
        <v>44195</v>
      </c>
      <c r="C974" s="229" t="s">
        <v>592</v>
      </c>
      <c r="D974" s="233">
        <v>9022.7999999999993</v>
      </c>
      <c r="E974" s="235">
        <v>1</v>
      </c>
    </row>
    <row r="975" spans="2:5" x14ac:dyDescent="0.25">
      <c r="B975" s="232">
        <v>44195</v>
      </c>
      <c r="C975" s="229" t="s">
        <v>592</v>
      </c>
      <c r="D975" s="233">
        <v>4141.91</v>
      </c>
      <c r="E975" s="235">
        <v>1</v>
      </c>
    </row>
    <row r="976" spans="2:5" x14ac:dyDescent="0.25">
      <c r="B976" s="232">
        <v>44196</v>
      </c>
      <c r="C976" s="229" t="s">
        <v>593</v>
      </c>
      <c r="D976" s="233">
        <v>1471.25</v>
      </c>
      <c r="E976" s="235">
        <v>1</v>
      </c>
    </row>
    <row r="977" spans="2:5" x14ac:dyDescent="0.25">
      <c r="B977" s="232">
        <v>44197</v>
      </c>
      <c r="C977" s="229" t="s">
        <v>594</v>
      </c>
      <c r="D977" s="233">
        <v>638.76</v>
      </c>
      <c r="E977" s="235">
        <v>1</v>
      </c>
    </row>
    <row r="978" spans="2:5" x14ac:dyDescent="0.25">
      <c r="B978" s="232">
        <v>44197</v>
      </c>
      <c r="C978" s="229" t="s">
        <v>595</v>
      </c>
      <c r="D978" s="233">
        <v>1434.45</v>
      </c>
      <c r="E978" s="235">
        <v>1</v>
      </c>
    </row>
    <row r="979" spans="2:5" x14ac:dyDescent="0.25">
      <c r="B979" s="232">
        <v>44197</v>
      </c>
      <c r="C979" s="229" t="s">
        <v>595</v>
      </c>
      <c r="D979" s="233">
        <v>3534.66</v>
      </c>
      <c r="E979" s="235">
        <v>1</v>
      </c>
    </row>
    <row r="980" spans="2:5" x14ac:dyDescent="0.25">
      <c r="B980" s="232">
        <v>44197</v>
      </c>
      <c r="C980" s="229" t="s">
        <v>595</v>
      </c>
      <c r="D980" s="233">
        <v>4560.76</v>
      </c>
      <c r="E980" s="235">
        <v>1</v>
      </c>
    </row>
    <row r="981" spans="2:5" x14ac:dyDescent="0.25">
      <c r="B981" s="232">
        <v>44197</v>
      </c>
      <c r="C981" s="229" t="s">
        <v>595</v>
      </c>
      <c r="D981" s="233">
        <v>22299.05</v>
      </c>
      <c r="E981" s="235">
        <v>1</v>
      </c>
    </row>
    <row r="982" spans="2:5" x14ac:dyDescent="0.25">
      <c r="B982" s="232">
        <v>44197</v>
      </c>
      <c r="C982" s="229" t="s">
        <v>595</v>
      </c>
      <c r="D982" s="233">
        <v>4146.4399999999996</v>
      </c>
      <c r="E982" s="235">
        <v>1</v>
      </c>
    </row>
    <row r="983" spans="2:5" x14ac:dyDescent="0.25">
      <c r="B983" s="232">
        <v>44197</v>
      </c>
      <c r="C983" s="229" t="s">
        <v>595</v>
      </c>
      <c r="D983" s="233">
        <v>8887.67</v>
      </c>
      <c r="E983" s="235">
        <v>1</v>
      </c>
    </row>
    <row r="984" spans="2:5" x14ac:dyDescent="0.25">
      <c r="B984" s="232">
        <v>44197</v>
      </c>
      <c r="C984" s="229" t="s">
        <v>595</v>
      </c>
      <c r="D984" s="233">
        <v>18189.689999999999</v>
      </c>
      <c r="E984" s="235">
        <v>1</v>
      </c>
    </row>
    <row r="985" spans="2:5" x14ac:dyDescent="0.25">
      <c r="B985" s="232">
        <v>44197</v>
      </c>
      <c r="C985" s="229" t="s">
        <v>595</v>
      </c>
      <c r="D985" s="233">
        <v>5221.8599999999997</v>
      </c>
      <c r="E985" s="235">
        <v>1</v>
      </c>
    </row>
    <row r="986" spans="2:5" x14ac:dyDescent="0.25">
      <c r="B986" s="232">
        <v>44197</v>
      </c>
      <c r="C986" s="229" t="s">
        <v>595</v>
      </c>
      <c r="D986" s="233">
        <v>34259.53</v>
      </c>
      <c r="E986" s="235">
        <v>1</v>
      </c>
    </row>
    <row r="987" spans="2:5" x14ac:dyDescent="0.25">
      <c r="B987" s="232">
        <v>44197</v>
      </c>
      <c r="C987" s="229" t="s">
        <v>595</v>
      </c>
      <c r="D987" s="233">
        <v>10649.62</v>
      </c>
      <c r="E987" s="235">
        <v>1</v>
      </c>
    </row>
    <row r="988" spans="2:5" x14ac:dyDescent="0.25">
      <c r="B988" s="232">
        <v>44197</v>
      </c>
      <c r="C988" s="229" t="s">
        <v>596</v>
      </c>
      <c r="D988" s="233">
        <v>229.78</v>
      </c>
      <c r="E988" s="235">
        <v>1</v>
      </c>
    </row>
    <row r="989" spans="2:5" x14ac:dyDescent="0.25">
      <c r="B989" s="232">
        <v>44197</v>
      </c>
      <c r="C989" s="229" t="s">
        <v>596</v>
      </c>
      <c r="D989" s="233">
        <v>2512.0300000000002</v>
      </c>
      <c r="E989" s="235">
        <v>1</v>
      </c>
    </row>
    <row r="990" spans="2:5" x14ac:dyDescent="0.25">
      <c r="B990" s="232">
        <v>44197</v>
      </c>
      <c r="C990" s="229" t="s">
        <v>596</v>
      </c>
      <c r="D990" s="233">
        <v>1193.78</v>
      </c>
      <c r="E990" s="235">
        <v>1</v>
      </c>
    </row>
    <row r="991" spans="2:5" x14ac:dyDescent="0.25">
      <c r="B991" s="232">
        <v>44197</v>
      </c>
      <c r="C991" s="229" t="s">
        <v>596</v>
      </c>
      <c r="D991" s="233">
        <v>750.54</v>
      </c>
      <c r="E991" s="235">
        <v>1</v>
      </c>
    </row>
    <row r="992" spans="2:5" x14ac:dyDescent="0.25">
      <c r="B992" s="232">
        <v>44197</v>
      </c>
      <c r="C992" s="229" t="s">
        <v>596</v>
      </c>
      <c r="D992" s="233">
        <v>6759.38</v>
      </c>
      <c r="E992" s="235">
        <v>1</v>
      </c>
    </row>
    <row r="993" spans="2:5" x14ac:dyDescent="0.25">
      <c r="B993" s="232">
        <v>44197</v>
      </c>
      <c r="C993" s="229" t="s">
        <v>596</v>
      </c>
      <c r="D993" s="233">
        <v>4393.79</v>
      </c>
      <c r="E993" s="235">
        <v>1</v>
      </c>
    </row>
    <row r="994" spans="2:5" x14ac:dyDescent="0.25">
      <c r="B994" s="232">
        <v>44197</v>
      </c>
      <c r="C994" s="229" t="s">
        <v>596</v>
      </c>
      <c r="D994" s="233">
        <v>9403.1200000000008</v>
      </c>
      <c r="E994" s="235">
        <v>1</v>
      </c>
    </row>
    <row r="995" spans="2:5" x14ac:dyDescent="0.25">
      <c r="B995" s="232">
        <v>44197</v>
      </c>
      <c r="C995" s="229" t="s">
        <v>597</v>
      </c>
      <c r="D995" s="233">
        <v>1770.74</v>
      </c>
      <c r="E995" s="235">
        <v>1</v>
      </c>
    </row>
    <row r="996" spans="2:5" x14ac:dyDescent="0.25">
      <c r="B996" s="232">
        <v>44197</v>
      </c>
      <c r="C996" s="229" t="s">
        <v>597</v>
      </c>
      <c r="D996" s="233">
        <v>1017.08</v>
      </c>
      <c r="E996" s="235">
        <v>1</v>
      </c>
    </row>
    <row r="997" spans="2:5" x14ac:dyDescent="0.25">
      <c r="B997" s="232">
        <v>44197</v>
      </c>
      <c r="C997" s="229" t="s">
        <v>598</v>
      </c>
      <c r="D997" s="233">
        <v>867.86</v>
      </c>
      <c r="E997" s="235">
        <v>1</v>
      </c>
    </row>
    <row r="998" spans="2:5" x14ac:dyDescent="0.25">
      <c r="B998" s="232">
        <v>44197</v>
      </c>
      <c r="C998" s="229" t="s">
        <v>599</v>
      </c>
      <c r="D998" s="233">
        <v>8833.1</v>
      </c>
      <c r="E998" s="235">
        <v>1</v>
      </c>
    </row>
    <row r="999" spans="2:5" x14ac:dyDescent="0.25">
      <c r="B999" s="232">
        <v>44197</v>
      </c>
      <c r="C999" s="229" t="s">
        <v>600</v>
      </c>
      <c r="D999" s="233">
        <v>2763.15</v>
      </c>
      <c r="E999" s="235">
        <v>1</v>
      </c>
    </row>
    <row r="1000" spans="2:5" x14ac:dyDescent="0.25">
      <c r="B1000" s="232">
        <v>44199</v>
      </c>
      <c r="C1000" s="229" t="s">
        <v>601</v>
      </c>
      <c r="D1000" s="233">
        <v>5834.11</v>
      </c>
      <c r="E1000" s="235">
        <v>1</v>
      </c>
    </row>
    <row r="1001" spans="2:5" x14ac:dyDescent="0.25">
      <c r="B1001" s="232">
        <v>44200</v>
      </c>
      <c r="C1001" s="229" t="s">
        <v>602</v>
      </c>
      <c r="D1001" s="233">
        <v>1934.87</v>
      </c>
      <c r="E1001" s="235">
        <v>1</v>
      </c>
    </row>
    <row r="1002" spans="2:5" x14ac:dyDescent="0.25">
      <c r="B1002" s="232">
        <v>44200</v>
      </c>
      <c r="C1002" s="229" t="s">
        <v>603</v>
      </c>
      <c r="D1002" s="233">
        <v>1067.1600000000001</v>
      </c>
      <c r="E1002" s="235">
        <v>1</v>
      </c>
    </row>
    <row r="1003" spans="2:5" x14ac:dyDescent="0.25">
      <c r="B1003" s="232">
        <v>44200</v>
      </c>
      <c r="C1003" s="229" t="s">
        <v>603</v>
      </c>
      <c r="D1003" s="233">
        <v>4015.26</v>
      </c>
      <c r="E1003" s="235">
        <v>1</v>
      </c>
    </row>
    <row r="1004" spans="2:5" x14ac:dyDescent="0.25">
      <c r="B1004" s="232">
        <v>44200</v>
      </c>
      <c r="C1004" s="229" t="s">
        <v>603</v>
      </c>
      <c r="D1004" s="233">
        <v>2291</v>
      </c>
      <c r="E1004" s="235">
        <v>1</v>
      </c>
    </row>
    <row r="1005" spans="2:5" x14ac:dyDescent="0.25">
      <c r="B1005" s="232">
        <v>44200</v>
      </c>
      <c r="C1005" s="229" t="s">
        <v>603</v>
      </c>
      <c r="D1005" s="233">
        <v>1204.01</v>
      </c>
      <c r="E1005" s="235">
        <v>1</v>
      </c>
    </row>
    <row r="1006" spans="2:5" x14ac:dyDescent="0.25">
      <c r="B1006" s="232">
        <v>44200</v>
      </c>
      <c r="C1006" s="229" t="s">
        <v>603</v>
      </c>
      <c r="D1006" s="233">
        <v>1418.6</v>
      </c>
      <c r="E1006" s="235">
        <v>1</v>
      </c>
    </row>
    <row r="1007" spans="2:5" x14ac:dyDescent="0.25">
      <c r="B1007" s="232">
        <v>44200</v>
      </c>
      <c r="C1007" s="229" t="s">
        <v>604</v>
      </c>
      <c r="D1007" s="233">
        <v>4122.12</v>
      </c>
      <c r="E1007" s="235">
        <v>1</v>
      </c>
    </row>
    <row r="1008" spans="2:5" x14ac:dyDescent="0.25">
      <c r="B1008" s="232">
        <v>44200</v>
      </c>
      <c r="C1008" s="229" t="s">
        <v>605</v>
      </c>
      <c r="D1008" s="233">
        <v>420.62</v>
      </c>
      <c r="E1008" s="235">
        <v>1</v>
      </c>
    </row>
    <row r="1009" spans="2:5" x14ac:dyDescent="0.25">
      <c r="B1009" s="232">
        <v>44201</v>
      </c>
      <c r="C1009" s="229" t="s">
        <v>606</v>
      </c>
      <c r="D1009" s="233">
        <v>1455.08</v>
      </c>
      <c r="E1009" s="235">
        <v>1</v>
      </c>
    </row>
    <row r="1010" spans="2:5" x14ac:dyDescent="0.25">
      <c r="B1010" s="232">
        <v>44202</v>
      </c>
      <c r="C1010" s="229" t="s">
        <v>607</v>
      </c>
      <c r="D1010" s="233">
        <v>863.76</v>
      </c>
      <c r="E1010" s="235">
        <v>1</v>
      </c>
    </row>
    <row r="1011" spans="2:5" x14ac:dyDescent="0.25">
      <c r="B1011" s="232">
        <v>44202</v>
      </c>
      <c r="C1011" s="229" t="s">
        <v>608</v>
      </c>
      <c r="D1011" s="233">
        <v>401.88</v>
      </c>
      <c r="E1011" s="235">
        <v>1</v>
      </c>
    </row>
    <row r="1012" spans="2:5" x14ac:dyDescent="0.25">
      <c r="B1012" s="232">
        <v>44202</v>
      </c>
      <c r="C1012" s="229" t="s">
        <v>608</v>
      </c>
      <c r="D1012" s="233">
        <v>2830.21</v>
      </c>
      <c r="E1012" s="235">
        <v>1</v>
      </c>
    </row>
    <row r="1013" spans="2:5" x14ac:dyDescent="0.25">
      <c r="B1013" s="232">
        <v>44202</v>
      </c>
      <c r="C1013" s="229" t="s">
        <v>608</v>
      </c>
      <c r="D1013" s="233">
        <v>2566.91</v>
      </c>
      <c r="E1013" s="235">
        <v>1</v>
      </c>
    </row>
    <row r="1014" spans="2:5" x14ac:dyDescent="0.25">
      <c r="B1014" s="232">
        <v>44203</v>
      </c>
      <c r="C1014" s="229" t="s">
        <v>609</v>
      </c>
      <c r="D1014" s="233">
        <v>1266.3599999999999</v>
      </c>
      <c r="E1014" s="235">
        <v>1</v>
      </c>
    </row>
    <row r="1015" spans="2:5" x14ac:dyDescent="0.25">
      <c r="B1015" s="232">
        <v>44203</v>
      </c>
      <c r="C1015" s="229" t="s">
        <v>610</v>
      </c>
      <c r="D1015" s="233">
        <v>1808.74</v>
      </c>
      <c r="E1015" s="235">
        <v>1</v>
      </c>
    </row>
    <row r="1016" spans="2:5" x14ac:dyDescent="0.25">
      <c r="B1016" s="232">
        <v>44203</v>
      </c>
      <c r="C1016" s="229" t="s">
        <v>610</v>
      </c>
      <c r="D1016" s="233">
        <v>1430.4</v>
      </c>
      <c r="E1016" s="235">
        <v>1</v>
      </c>
    </row>
    <row r="1017" spans="2:5" x14ac:dyDescent="0.25">
      <c r="B1017" s="232">
        <v>44203</v>
      </c>
      <c r="C1017" s="229" t="s">
        <v>610</v>
      </c>
      <c r="D1017" s="233">
        <v>1413.14</v>
      </c>
      <c r="E1017" s="235">
        <v>1</v>
      </c>
    </row>
    <row r="1018" spans="2:5" x14ac:dyDescent="0.25">
      <c r="B1018" s="232">
        <v>44204</v>
      </c>
      <c r="C1018" s="229" t="s">
        <v>611</v>
      </c>
      <c r="D1018" s="233">
        <v>1033.45</v>
      </c>
      <c r="E1018" s="235">
        <v>1</v>
      </c>
    </row>
    <row r="1019" spans="2:5" x14ac:dyDescent="0.25">
      <c r="B1019" s="232">
        <v>44204</v>
      </c>
      <c r="C1019" s="229" t="s">
        <v>611</v>
      </c>
      <c r="D1019" s="233">
        <v>1051.06</v>
      </c>
      <c r="E1019" s="235">
        <v>1</v>
      </c>
    </row>
    <row r="1020" spans="2:5" x14ac:dyDescent="0.25">
      <c r="B1020" s="232">
        <v>44204</v>
      </c>
      <c r="C1020" s="229" t="s">
        <v>611</v>
      </c>
      <c r="D1020" s="233">
        <v>2728.69</v>
      </c>
      <c r="E1020" s="235">
        <v>1</v>
      </c>
    </row>
    <row r="1021" spans="2:5" x14ac:dyDescent="0.25">
      <c r="B1021" s="232">
        <v>44204</v>
      </c>
      <c r="C1021" s="229" t="s">
        <v>611</v>
      </c>
      <c r="D1021" s="233">
        <v>1788.89</v>
      </c>
      <c r="E1021" s="235">
        <v>1</v>
      </c>
    </row>
    <row r="1022" spans="2:5" x14ac:dyDescent="0.25">
      <c r="B1022" s="232">
        <v>44204</v>
      </c>
      <c r="C1022" s="229" t="s">
        <v>611</v>
      </c>
      <c r="D1022" s="233">
        <v>3547.08</v>
      </c>
      <c r="E1022" s="235">
        <v>1</v>
      </c>
    </row>
    <row r="1023" spans="2:5" x14ac:dyDescent="0.25">
      <c r="B1023" s="232">
        <v>44204</v>
      </c>
      <c r="C1023" s="229" t="s">
        <v>611</v>
      </c>
      <c r="D1023" s="233">
        <v>2708.89</v>
      </c>
      <c r="E1023" s="235">
        <v>1</v>
      </c>
    </row>
    <row r="1024" spans="2:5" x14ac:dyDescent="0.25">
      <c r="B1024" s="232">
        <v>44204</v>
      </c>
      <c r="C1024" s="229" t="s">
        <v>611</v>
      </c>
      <c r="D1024" s="233">
        <v>1606.09</v>
      </c>
      <c r="E1024" s="235">
        <v>1</v>
      </c>
    </row>
    <row r="1025" spans="2:5" x14ac:dyDescent="0.25">
      <c r="B1025" s="232">
        <v>44204</v>
      </c>
      <c r="C1025" s="229" t="s">
        <v>611</v>
      </c>
      <c r="D1025" s="233">
        <v>2819.27</v>
      </c>
      <c r="E1025" s="235">
        <v>1</v>
      </c>
    </row>
    <row r="1026" spans="2:5" x14ac:dyDescent="0.25">
      <c r="B1026" s="232">
        <v>44204</v>
      </c>
      <c r="C1026" s="229" t="s">
        <v>611</v>
      </c>
      <c r="D1026" s="233">
        <v>960.14</v>
      </c>
      <c r="E1026" s="235">
        <v>1</v>
      </c>
    </row>
    <row r="1027" spans="2:5" x14ac:dyDescent="0.25">
      <c r="B1027" s="232">
        <v>44205</v>
      </c>
      <c r="C1027" s="229" t="s">
        <v>612</v>
      </c>
      <c r="D1027" s="233">
        <v>8040.08</v>
      </c>
      <c r="E1027" s="235">
        <v>1</v>
      </c>
    </row>
    <row r="1028" spans="2:5" x14ac:dyDescent="0.25">
      <c r="B1028" s="232">
        <v>44205</v>
      </c>
      <c r="C1028" s="229" t="s">
        <v>612</v>
      </c>
      <c r="D1028" s="233">
        <v>2250.52</v>
      </c>
      <c r="E1028" s="235">
        <v>1</v>
      </c>
    </row>
    <row r="1029" spans="2:5" x14ac:dyDescent="0.25">
      <c r="B1029" s="232">
        <v>44205</v>
      </c>
      <c r="C1029" s="229" t="s">
        <v>613</v>
      </c>
      <c r="D1029" s="233">
        <v>1455.08</v>
      </c>
      <c r="E1029" s="235">
        <v>1</v>
      </c>
    </row>
    <row r="1030" spans="2:5" x14ac:dyDescent="0.25">
      <c r="B1030" s="232">
        <v>44205</v>
      </c>
      <c r="C1030" s="229" t="s">
        <v>614</v>
      </c>
      <c r="D1030" s="233">
        <v>1294.8399999999999</v>
      </c>
      <c r="E1030" s="235">
        <v>1</v>
      </c>
    </row>
    <row r="1031" spans="2:5" x14ac:dyDescent="0.25">
      <c r="B1031" s="232">
        <v>44205</v>
      </c>
      <c r="C1031" s="229" t="s">
        <v>614</v>
      </c>
      <c r="D1031" s="233">
        <v>1455.08</v>
      </c>
      <c r="E1031" s="235">
        <v>1</v>
      </c>
    </row>
    <row r="1032" spans="2:5" x14ac:dyDescent="0.25">
      <c r="B1032" s="232">
        <v>44205</v>
      </c>
      <c r="C1032" s="229" t="s">
        <v>614</v>
      </c>
      <c r="D1032" s="233">
        <v>1015.61</v>
      </c>
      <c r="E1032" s="235">
        <v>1</v>
      </c>
    </row>
    <row r="1033" spans="2:5" x14ac:dyDescent="0.25">
      <c r="B1033" s="232">
        <v>44206</v>
      </c>
      <c r="C1033" s="229" t="s">
        <v>615</v>
      </c>
      <c r="D1033" s="233">
        <v>2405.7199999999998</v>
      </c>
      <c r="E1033" s="235">
        <v>1</v>
      </c>
    </row>
    <row r="1034" spans="2:5" x14ac:dyDescent="0.25">
      <c r="B1034" s="232">
        <v>44206</v>
      </c>
      <c r="C1034" s="229" t="s">
        <v>616</v>
      </c>
      <c r="D1034" s="233">
        <v>237044.7</v>
      </c>
      <c r="E1034" s="235">
        <v>1</v>
      </c>
    </row>
    <row r="1035" spans="2:5" x14ac:dyDescent="0.25">
      <c r="B1035" s="232">
        <v>44206</v>
      </c>
      <c r="C1035" s="229" t="s">
        <v>616</v>
      </c>
      <c r="D1035" s="233">
        <v>530384.37</v>
      </c>
      <c r="E1035" s="235">
        <v>1</v>
      </c>
    </row>
    <row r="1036" spans="2:5" x14ac:dyDescent="0.25">
      <c r="B1036" s="232">
        <v>44206</v>
      </c>
      <c r="C1036" s="229" t="s">
        <v>617</v>
      </c>
      <c r="D1036" s="233">
        <v>1457.93</v>
      </c>
      <c r="E1036" s="235">
        <v>1</v>
      </c>
    </row>
    <row r="1037" spans="2:5" x14ac:dyDescent="0.25">
      <c r="B1037" s="232">
        <v>44206</v>
      </c>
      <c r="C1037" s="229" t="s">
        <v>617</v>
      </c>
      <c r="D1037" s="233">
        <v>1406.15</v>
      </c>
      <c r="E1037" s="235">
        <v>1</v>
      </c>
    </row>
    <row r="1038" spans="2:5" x14ac:dyDescent="0.25">
      <c r="B1038" s="232">
        <v>44207</v>
      </c>
      <c r="C1038" s="229" t="s">
        <v>618</v>
      </c>
      <c r="D1038" s="233">
        <v>5445.79</v>
      </c>
      <c r="E1038" s="235">
        <v>1</v>
      </c>
    </row>
    <row r="1039" spans="2:5" x14ac:dyDescent="0.25">
      <c r="B1039" s="232">
        <v>44207</v>
      </c>
      <c r="C1039" s="229" t="s">
        <v>618</v>
      </c>
      <c r="D1039" s="233">
        <v>5252.39</v>
      </c>
      <c r="E1039" s="235">
        <v>1</v>
      </c>
    </row>
    <row r="1040" spans="2:5" x14ac:dyDescent="0.25">
      <c r="B1040" s="232">
        <v>44207</v>
      </c>
      <c r="C1040" s="229" t="s">
        <v>619</v>
      </c>
      <c r="D1040" s="233">
        <v>168.25</v>
      </c>
      <c r="E1040" s="235">
        <v>1</v>
      </c>
    </row>
    <row r="1041" spans="2:5" x14ac:dyDescent="0.25">
      <c r="B1041" s="232">
        <v>44208</v>
      </c>
      <c r="C1041" s="229" t="s">
        <v>620</v>
      </c>
      <c r="D1041" s="233">
        <v>1599.88</v>
      </c>
      <c r="E1041" s="235">
        <v>1</v>
      </c>
    </row>
    <row r="1042" spans="2:5" x14ac:dyDescent="0.25">
      <c r="B1042" s="232">
        <v>44208</v>
      </c>
      <c r="C1042" s="229" t="s">
        <v>620</v>
      </c>
      <c r="D1042" s="233">
        <v>2135.46</v>
      </c>
      <c r="E1042" s="235">
        <v>1</v>
      </c>
    </row>
    <row r="1043" spans="2:5" x14ac:dyDescent="0.25">
      <c r="B1043" s="232">
        <v>44208</v>
      </c>
      <c r="C1043" s="229" t="s">
        <v>621</v>
      </c>
      <c r="D1043" s="233">
        <v>1910.49</v>
      </c>
      <c r="E1043" s="235">
        <v>1</v>
      </c>
    </row>
    <row r="1044" spans="2:5" x14ac:dyDescent="0.25">
      <c r="B1044" s="232">
        <v>44208</v>
      </c>
      <c r="C1044" s="229" t="s">
        <v>622</v>
      </c>
      <c r="D1044" s="233">
        <v>6430.14</v>
      </c>
      <c r="E1044" s="235">
        <v>1</v>
      </c>
    </row>
    <row r="1045" spans="2:5" x14ac:dyDescent="0.25">
      <c r="B1045" s="232">
        <v>44208</v>
      </c>
      <c r="C1045" s="229" t="s">
        <v>622</v>
      </c>
      <c r="D1045" s="233">
        <v>6388.19</v>
      </c>
      <c r="E1045" s="235">
        <v>1</v>
      </c>
    </row>
    <row r="1046" spans="2:5" x14ac:dyDescent="0.25">
      <c r="B1046" s="232">
        <v>44208</v>
      </c>
      <c r="C1046" s="229" t="s">
        <v>622</v>
      </c>
      <c r="D1046" s="233">
        <v>5793.89</v>
      </c>
      <c r="E1046" s="235">
        <v>1</v>
      </c>
    </row>
    <row r="1047" spans="2:5" x14ac:dyDescent="0.25">
      <c r="B1047" s="232">
        <v>44208</v>
      </c>
      <c r="C1047" s="229" t="s">
        <v>623</v>
      </c>
      <c r="D1047" s="233">
        <v>39686.120000000003</v>
      </c>
      <c r="E1047" s="235">
        <v>1</v>
      </c>
    </row>
    <row r="1048" spans="2:5" x14ac:dyDescent="0.25">
      <c r="B1048" s="232">
        <v>44208</v>
      </c>
      <c r="C1048" s="229" t="s">
        <v>624</v>
      </c>
      <c r="D1048" s="233">
        <v>4122.12</v>
      </c>
      <c r="E1048" s="235">
        <v>1</v>
      </c>
    </row>
    <row r="1049" spans="2:5" x14ac:dyDescent="0.25">
      <c r="B1049" s="232">
        <v>44208</v>
      </c>
      <c r="C1049" s="229" t="s">
        <v>625</v>
      </c>
      <c r="D1049" s="233">
        <v>1919.8</v>
      </c>
      <c r="E1049" s="235">
        <v>1</v>
      </c>
    </row>
    <row r="1050" spans="2:5" x14ac:dyDescent="0.25">
      <c r="B1050" s="232">
        <v>44208</v>
      </c>
      <c r="C1050" s="229" t="s">
        <v>625</v>
      </c>
      <c r="D1050" s="233">
        <v>2021.22</v>
      </c>
      <c r="E1050" s="235">
        <v>1</v>
      </c>
    </row>
    <row r="1051" spans="2:5" x14ac:dyDescent="0.25">
      <c r="B1051" s="232">
        <v>44208</v>
      </c>
      <c r="C1051" s="229" t="s">
        <v>625</v>
      </c>
      <c r="D1051" s="233">
        <v>2964.62</v>
      </c>
      <c r="E1051" s="235">
        <v>1</v>
      </c>
    </row>
    <row r="1052" spans="2:5" x14ac:dyDescent="0.25">
      <c r="B1052" s="232">
        <v>44208</v>
      </c>
      <c r="C1052" s="229" t="s">
        <v>626</v>
      </c>
      <c r="D1052" s="233">
        <v>6239.31</v>
      </c>
      <c r="E1052" s="235">
        <v>1</v>
      </c>
    </row>
    <row r="1053" spans="2:5" x14ac:dyDescent="0.25">
      <c r="B1053" s="232">
        <v>44208</v>
      </c>
      <c r="C1053" s="229" t="s">
        <v>626</v>
      </c>
      <c r="D1053" s="233">
        <v>5766.69</v>
      </c>
      <c r="E1053" s="235">
        <v>1</v>
      </c>
    </row>
    <row r="1054" spans="2:5" x14ac:dyDescent="0.25">
      <c r="B1054" s="232">
        <v>44209</v>
      </c>
      <c r="C1054" s="229" t="s">
        <v>627</v>
      </c>
      <c r="D1054" s="233">
        <v>6430.16</v>
      </c>
      <c r="E1054" s="235">
        <v>1</v>
      </c>
    </row>
    <row r="1055" spans="2:5" x14ac:dyDescent="0.25">
      <c r="B1055" s="232">
        <v>44209</v>
      </c>
      <c r="C1055" s="229" t="s">
        <v>628</v>
      </c>
      <c r="D1055" s="233">
        <v>11406.13</v>
      </c>
      <c r="E1055" s="235">
        <v>1</v>
      </c>
    </row>
    <row r="1056" spans="2:5" x14ac:dyDescent="0.25">
      <c r="B1056" s="232">
        <v>44209</v>
      </c>
      <c r="C1056" s="229" t="s">
        <v>628</v>
      </c>
      <c r="D1056" s="233">
        <v>11001.07</v>
      </c>
      <c r="E1056" s="235">
        <v>1</v>
      </c>
    </row>
    <row r="1057" spans="2:5" x14ac:dyDescent="0.25">
      <c r="B1057" s="232">
        <v>44209</v>
      </c>
      <c r="C1057" s="229" t="s">
        <v>629</v>
      </c>
      <c r="D1057" s="233">
        <v>20443.689999999999</v>
      </c>
      <c r="E1057" s="235">
        <v>1</v>
      </c>
    </row>
    <row r="1058" spans="2:5" x14ac:dyDescent="0.25">
      <c r="B1058" s="232">
        <v>44209</v>
      </c>
      <c r="C1058" s="229" t="s">
        <v>629</v>
      </c>
      <c r="D1058" s="233">
        <v>2762.75</v>
      </c>
      <c r="E1058" s="235">
        <v>1</v>
      </c>
    </row>
    <row r="1059" spans="2:5" x14ac:dyDescent="0.25">
      <c r="B1059" s="232">
        <v>44209</v>
      </c>
      <c r="C1059" s="229" t="s">
        <v>629</v>
      </c>
      <c r="D1059" s="233">
        <v>1266.3599999999999</v>
      </c>
      <c r="E1059" s="235">
        <v>1</v>
      </c>
    </row>
    <row r="1060" spans="2:5" x14ac:dyDescent="0.25">
      <c r="B1060" s="232">
        <v>44209</v>
      </c>
      <c r="C1060" s="229" t="s">
        <v>629</v>
      </c>
      <c r="D1060" s="233">
        <v>1267</v>
      </c>
      <c r="E1060" s="235">
        <v>1</v>
      </c>
    </row>
    <row r="1061" spans="2:5" x14ac:dyDescent="0.25">
      <c r="B1061" s="232">
        <v>44209</v>
      </c>
      <c r="C1061" s="229" t="s">
        <v>629</v>
      </c>
      <c r="D1061" s="233">
        <v>6596.58</v>
      </c>
      <c r="E1061" s="235">
        <v>1</v>
      </c>
    </row>
    <row r="1062" spans="2:5" x14ac:dyDescent="0.25">
      <c r="B1062" s="232">
        <v>44209</v>
      </c>
      <c r="C1062" s="229" t="s">
        <v>629</v>
      </c>
      <c r="D1062" s="233">
        <v>32500.62</v>
      </c>
      <c r="E1062" s="235">
        <v>1</v>
      </c>
    </row>
    <row r="1063" spans="2:5" x14ac:dyDescent="0.25">
      <c r="B1063" s="232">
        <v>44209</v>
      </c>
      <c r="C1063" s="229" t="s">
        <v>629</v>
      </c>
      <c r="D1063" s="233">
        <v>8109.62</v>
      </c>
      <c r="E1063" s="235">
        <v>1</v>
      </c>
    </row>
    <row r="1064" spans="2:5" x14ac:dyDescent="0.25">
      <c r="B1064" s="232">
        <v>44209</v>
      </c>
      <c r="C1064" s="229" t="s">
        <v>629</v>
      </c>
      <c r="D1064" s="233">
        <v>7129.87</v>
      </c>
      <c r="E1064" s="235">
        <v>1</v>
      </c>
    </row>
    <row r="1065" spans="2:5" x14ac:dyDescent="0.25">
      <c r="B1065" s="232">
        <v>44209</v>
      </c>
      <c r="C1065" s="229" t="s">
        <v>629</v>
      </c>
      <c r="D1065" s="233">
        <v>6644.84</v>
      </c>
      <c r="E1065" s="235">
        <v>1</v>
      </c>
    </row>
    <row r="1066" spans="2:5" x14ac:dyDescent="0.25">
      <c r="B1066" s="232">
        <v>44209</v>
      </c>
      <c r="C1066" s="229" t="s">
        <v>629</v>
      </c>
      <c r="D1066" s="233">
        <v>2356.5100000000002</v>
      </c>
      <c r="E1066" s="235">
        <v>1</v>
      </c>
    </row>
    <row r="1067" spans="2:5" x14ac:dyDescent="0.25">
      <c r="B1067" s="232">
        <v>44209</v>
      </c>
      <c r="C1067" s="229" t="s">
        <v>629</v>
      </c>
      <c r="D1067" s="233">
        <v>9801.86</v>
      </c>
      <c r="E1067" s="235">
        <v>1</v>
      </c>
    </row>
    <row r="1068" spans="2:5" x14ac:dyDescent="0.25">
      <c r="B1068" s="232">
        <v>44209</v>
      </c>
      <c r="C1068" s="229" t="s">
        <v>629</v>
      </c>
      <c r="D1068" s="233">
        <v>1632.2</v>
      </c>
      <c r="E1068" s="235">
        <v>1</v>
      </c>
    </row>
    <row r="1069" spans="2:5" x14ac:dyDescent="0.25">
      <c r="B1069" s="232">
        <v>44209</v>
      </c>
      <c r="C1069" s="229" t="s">
        <v>630</v>
      </c>
      <c r="D1069" s="233">
        <v>2746.25</v>
      </c>
      <c r="E1069" s="235">
        <v>1</v>
      </c>
    </row>
    <row r="1070" spans="2:5" x14ac:dyDescent="0.25">
      <c r="B1070" s="232">
        <v>44209</v>
      </c>
      <c r="C1070" s="229" t="s">
        <v>631</v>
      </c>
      <c r="D1070" s="233">
        <v>5095.29</v>
      </c>
      <c r="E1070" s="235">
        <v>1</v>
      </c>
    </row>
    <row r="1071" spans="2:5" x14ac:dyDescent="0.25">
      <c r="B1071" s="232">
        <v>44209</v>
      </c>
      <c r="C1071" s="229" t="s">
        <v>632</v>
      </c>
      <c r="D1071" s="233">
        <v>7149.23</v>
      </c>
      <c r="E1071" s="235">
        <v>1</v>
      </c>
    </row>
    <row r="1072" spans="2:5" x14ac:dyDescent="0.25">
      <c r="B1072" s="232">
        <v>44209</v>
      </c>
      <c r="C1072" s="229" t="s">
        <v>632</v>
      </c>
      <c r="D1072" s="233">
        <v>1472.16</v>
      </c>
      <c r="E1072" s="235">
        <v>1</v>
      </c>
    </row>
    <row r="1073" spans="2:5" x14ac:dyDescent="0.25">
      <c r="B1073" s="232">
        <v>44209</v>
      </c>
      <c r="C1073" s="229" t="s">
        <v>632</v>
      </c>
      <c r="D1073" s="233">
        <v>1536.4</v>
      </c>
      <c r="E1073" s="235">
        <v>1</v>
      </c>
    </row>
    <row r="1074" spans="2:5" x14ac:dyDescent="0.25">
      <c r="B1074" s="232">
        <v>44209</v>
      </c>
      <c r="C1074" s="229" t="s">
        <v>632</v>
      </c>
      <c r="D1074" s="233">
        <v>9933.18</v>
      </c>
      <c r="E1074" s="235">
        <v>1</v>
      </c>
    </row>
    <row r="1075" spans="2:5" x14ac:dyDescent="0.25">
      <c r="B1075" s="232">
        <v>44209</v>
      </c>
      <c r="C1075" s="229" t="s">
        <v>632</v>
      </c>
      <c r="D1075" s="233">
        <v>4955.91</v>
      </c>
      <c r="E1075" s="235">
        <v>1</v>
      </c>
    </row>
    <row r="1076" spans="2:5" x14ac:dyDescent="0.25">
      <c r="B1076" s="232">
        <v>44209</v>
      </c>
      <c r="C1076" s="229" t="s">
        <v>632</v>
      </c>
      <c r="D1076" s="233">
        <v>2933.5</v>
      </c>
      <c r="E1076" s="235">
        <v>1</v>
      </c>
    </row>
    <row r="1077" spans="2:5" x14ac:dyDescent="0.25">
      <c r="B1077" s="232">
        <v>44209</v>
      </c>
      <c r="C1077" s="229" t="s">
        <v>632</v>
      </c>
      <c r="D1077" s="233">
        <v>8131.9</v>
      </c>
      <c r="E1077" s="235">
        <v>1</v>
      </c>
    </row>
    <row r="1078" spans="2:5" x14ac:dyDescent="0.25">
      <c r="B1078" s="232">
        <v>44209</v>
      </c>
      <c r="C1078" s="229" t="s">
        <v>632</v>
      </c>
      <c r="D1078" s="233">
        <v>6952.54</v>
      </c>
      <c r="E1078" s="235">
        <v>1</v>
      </c>
    </row>
    <row r="1079" spans="2:5" x14ac:dyDescent="0.25">
      <c r="B1079" s="232">
        <v>44209</v>
      </c>
      <c r="C1079" s="229" t="s">
        <v>633</v>
      </c>
      <c r="D1079" s="233">
        <v>11696.31</v>
      </c>
      <c r="E1079" s="235">
        <v>1</v>
      </c>
    </row>
    <row r="1080" spans="2:5" x14ac:dyDescent="0.25">
      <c r="B1080" s="232">
        <v>44209</v>
      </c>
      <c r="C1080" s="229" t="s">
        <v>633</v>
      </c>
      <c r="D1080" s="233">
        <v>1107.99</v>
      </c>
      <c r="E1080" s="235">
        <v>1</v>
      </c>
    </row>
    <row r="1081" spans="2:5" x14ac:dyDescent="0.25">
      <c r="B1081" s="232">
        <v>44210</v>
      </c>
      <c r="C1081" s="229" t="s">
        <v>634</v>
      </c>
      <c r="D1081" s="233">
        <v>18033.84</v>
      </c>
      <c r="E1081" s="235">
        <v>1</v>
      </c>
    </row>
    <row r="1082" spans="2:5" x14ac:dyDescent="0.25">
      <c r="B1082" s="232">
        <v>44210</v>
      </c>
      <c r="C1082" s="229" t="s">
        <v>634</v>
      </c>
      <c r="D1082" s="233">
        <v>7485.36</v>
      </c>
      <c r="E1082" s="235">
        <v>1</v>
      </c>
    </row>
    <row r="1083" spans="2:5" x14ac:dyDescent="0.25">
      <c r="B1083" s="232">
        <v>44210</v>
      </c>
      <c r="C1083" s="229" t="s">
        <v>634</v>
      </c>
      <c r="D1083" s="233">
        <v>14347.84</v>
      </c>
      <c r="E1083" s="235">
        <v>1</v>
      </c>
    </row>
    <row r="1084" spans="2:5" x14ac:dyDescent="0.25">
      <c r="B1084" s="232">
        <v>44210</v>
      </c>
      <c r="C1084" s="229" t="s">
        <v>634</v>
      </c>
      <c r="D1084" s="233">
        <v>6063.41</v>
      </c>
      <c r="E1084" s="235">
        <v>1</v>
      </c>
    </row>
    <row r="1085" spans="2:5" x14ac:dyDescent="0.25">
      <c r="B1085" s="232">
        <v>44210</v>
      </c>
      <c r="C1085" s="229" t="s">
        <v>634</v>
      </c>
      <c r="D1085" s="233">
        <v>17598.68</v>
      </c>
      <c r="E1085" s="235">
        <v>1</v>
      </c>
    </row>
    <row r="1086" spans="2:5" x14ac:dyDescent="0.25">
      <c r="B1086" s="232">
        <v>44210</v>
      </c>
      <c r="C1086" s="229" t="s">
        <v>634</v>
      </c>
      <c r="D1086" s="233">
        <v>7705.52</v>
      </c>
      <c r="E1086" s="235">
        <v>1</v>
      </c>
    </row>
    <row r="1087" spans="2:5" x14ac:dyDescent="0.25">
      <c r="B1087" s="232">
        <v>44210</v>
      </c>
      <c r="C1087" s="229" t="s">
        <v>634</v>
      </c>
      <c r="D1087" s="233">
        <v>6345.32</v>
      </c>
      <c r="E1087" s="235">
        <v>1</v>
      </c>
    </row>
    <row r="1088" spans="2:5" x14ac:dyDescent="0.25">
      <c r="B1088" s="232">
        <v>44210</v>
      </c>
      <c r="C1088" s="229" t="s">
        <v>634</v>
      </c>
      <c r="D1088" s="233">
        <v>14235.04</v>
      </c>
      <c r="E1088" s="235">
        <v>1</v>
      </c>
    </row>
    <row r="1089" spans="2:5" x14ac:dyDescent="0.25">
      <c r="B1089" s="232">
        <v>44210</v>
      </c>
      <c r="C1089" s="229" t="s">
        <v>634</v>
      </c>
      <c r="D1089" s="233">
        <v>13505.06</v>
      </c>
      <c r="E1089" s="235">
        <v>1</v>
      </c>
    </row>
    <row r="1090" spans="2:5" x14ac:dyDescent="0.25">
      <c r="B1090" s="232">
        <v>44210</v>
      </c>
      <c r="C1090" s="229" t="s">
        <v>634</v>
      </c>
      <c r="D1090" s="233">
        <v>16387.97</v>
      </c>
      <c r="E1090" s="235">
        <v>1</v>
      </c>
    </row>
    <row r="1091" spans="2:5" x14ac:dyDescent="0.25">
      <c r="B1091" s="232">
        <v>44210</v>
      </c>
      <c r="C1091" s="229" t="s">
        <v>635</v>
      </c>
      <c r="D1091" s="233">
        <v>13468.57</v>
      </c>
      <c r="E1091" s="235">
        <v>1</v>
      </c>
    </row>
    <row r="1092" spans="2:5" x14ac:dyDescent="0.25">
      <c r="B1092" s="232">
        <v>44210</v>
      </c>
      <c r="C1092" s="229" t="s">
        <v>635</v>
      </c>
      <c r="D1092" s="233">
        <v>3230.9</v>
      </c>
      <c r="E1092" s="235">
        <v>1</v>
      </c>
    </row>
    <row r="1093" spans="2:5" x14ac:dyDescent="0.25">
      <c r="B1093" s="232">
        <v>44210</v>
      </c>
      <c r="C1093" s="229" t="s">
        <v>635</v>
      </c>
      <c r="D1093" s="233">
        <v>12732.54</v>
      </c>
      <c r="E1093" s="235">
        <v>1</v>
      </c>
    </row>
    <row r="1094" spans="2:5" x14ac:dyDescent="0.25">
      <c r="B1094" s="232">
        <v>44210</v>
      </c>
      <c r="C1094" s="229" t="s">
        <v>635</v>
      </c>
      <c r="D1094" s="233">
        <v>3153.76</v>
      </c>
      <c r="E1094" s="235">
        <v>1</v>
      </c>
    </row>
    <row r="1095" spans="2:5" x14ac:dyDescent="0.25">
      <c r="B1095" s="232">
        <v>44210</v>
      </c>
      <c r="C1095" s="229" t="s">
        <v>636</v>
      </c>
      <c r="D1095" s="233">
        <v>6721.26</v>
      </c>
      <c r="E1095" s="235">
        <v>1</v>
      </c>
    </row>
    <row r="1096" spans="2:5" x14ac:dyDescent="0.25">
      <c r="B1096" s="232">
        <v>44210</v>
      </c>
      <c r="C1096" s="229" t="s">
        <v>637</v>
      </c>
      <c r="D1096" s="233">
        <v>41781.980000000003</v>
      </c>
      <c r="E1096" s="235">
        <v>1</v>
      </c>
    </row>
    <row r="1097" spans="2:5" x14ac:dyDescent="0.25">
      <c r="B1097" s="232">
        <v>44210</v>
      </c>
      <c r="C1097" s="229" t="s">
        <v>638</v>
      </c>
      <c r="D1097" s="233">
        <v>4093.5</v>
      </c>
      <c r="E1097" s="235">
        <v>1</v>
      </c>
    </row>
    <row r="1098" spans="2:5" x14ac:dyDescent="0.25">
      <c r="B1098" s="232">
        <v>44210</v>
      </c>
      <c r="C1098" s="229" t="s">
        <v>638</v>
      </c>
      <c r="D1098" s="233">
        <v>1255.23</v>
      </c>
      <c r="E1098" s="235">
        <v>1</v>
      </c>
    </row>
    <row r="1099" spans="2:5" x14ac:dyDescent="0.25">
      <c r="B1099" s="232">
        <v>44210</v>
      </c>
      <c r="C1099" s="229" t="s">
        <v>639</v>
      </c>
      <c r="D1099" s="233">
        <v>5127.12</v>
      </c>
      <c r="E1099" s="235">
        <v>1</v>
      </c>
    </row>
    <row r="1100" spans="2:5" x14ac:dyDescent="0.25">
      <c r="B1100" s="232">
        <v>44210</v>
      </c>
      <c r="C1100" s="229" t="s">
        <v>640</v>
      </c>
      <c r="D1100" s="233">
        <v>3633.5</v>
      </c>
      <c r="E1100" s="235">
        <v>1</v>
      </c>
    </row>
    <row r="1101" spans="2:5" x14ac:dyDescent="0.25">
      <c r="B1101" s="232">
        <v>44210</v>
      </c>
      <c r="C1101" s="229" t="s">
        <v>641</v>
      </c>
      <c r="D1101" s="233">
        <v>2314.52</v>
      </c>
      <c r="E1101" s="235">
        <v>1</v>
      </c>
    </row>
    <row r="1102" spans="2:5" x14ac:dyDescent="0.25">
      <c r="B1102" s="232">
        <v>44210</v>
      </c>
      <c r="C1102" s="229" t="s">
        <v>642</v>
      </c>
      <c r="D1102" s="233">
        <v>1617.26</v>
      </c>
      <c r="E1102" s="235">
        <v>1</v>
      </c>
    </row>
    <row r="1103" spans="2:5" x14ac:dyDescent="0.25">
      <c r="B1103" s="232">
        <v>44210</v>
      </c>
      <c r="C1103" s="229" t="s">
        <v>642</v>
      </c>
      <c r="D1103" s="233">
        <v>4400.42</v>
      </c>
      <c r="E1103" s="235">
        <v>1</v>
      </c>
    </row>
    <row r="1104" spans="2:5" x14ac:dyDescent="0.25">
      <c r="B1104" s="232">
        <v>44210</v>
      </c>
      <c r="C1104" s="229" t="s">
        <v>643</v>
      </c>
      <c r="D1104" s="233">
        <v>9624.77</v>
      </c>
      <c r="E1104" s="235">
        <v>1</v>
      </c>
    </row>
    <row r="1105" spans="2:5" x14ac:dyDescent="0.25">
      <c r="B1105" s="232">
        <v>44210</v>
      </c>
      <c r="C1105" s="229" t="s">
        <v>643</v>
      </c>
      <c r="D1105" s="233">
        <v>1104.57</v>
      </c>
      <c r="E1105" s="235">
        <v>1</v>
      </c>
    </row>
    <row r="1106" spans="2:5" x14ac:dyDescent="0.25">
      <c r="B1106" s="232">
        <v>44210</v>
      </c>
      <c r="C1106" s="229" t="s">
        <v>643</v>
      </c>
      <c r="D1106" s="233">
        <v>7480.47</v>
      </c>
      <c r="E1106" s="235">
        <v>1</v>
      </c>
    </row>
    <row r="1107" spans="2:5" x14ac:dyDescent="0.25">
      <c r="B1107" s="232">
        <v>44210</v>
      </c>
      <c r="C1107" s="229" t="s">
        <v>643</v>
      </c>
      <c r="D1107" s="233">
        <v>4901.82</v>
      </c>
      <c r="E1107" s="235">
        <v>1</v>
      </c>
    </row>
    <row r="1108" spans="2:5" x14ac:dyDescent="0.25">
      <c r="B1108" s="232">
        <v>44210</v>
      </c>
      <c r="C1108" s="229" t="s">
        <v>643</v>
      </c>
      <c r="D1108" s="233">
        <v>10220.700000000001</v>
      </c>
      <c r="E1108" s="235">
        <v>1</v>
      </c>
    </row>
    <row r="1109" spans="2:5" x14ac:dyDescent="0.25">
      <c r="B1109" s="232">
        <v>44210</v>
      </c>
      <c r="C1109" s="229" t="s">
        <v>643</v>
      </c>
      <c r="D1109" s="233">
        <v>4845.99</v>
      </c>
      <c r="E1109" s="235">
        <v>1</v>
      </c>
    </row>
    <row r="1110" spans="2:5" x14ac:dyDescent="0.25">
      <c r="B1110" s="232">
        <v>44210</v>
      </c>
      <c r="C1110" s="229" t="s">
        <v>643</v>
      </c>
      <c r="D1110" s="233">
        <v>15594.71</v>
      </c>
      <c r="E1110" s="235">
        <v>1</v>
      </c>
    </row>
    <row r="1111" spans="2:5" x14ac:dyDescent="0.25">
      <c r="B1111" s="232">
        <v>44210</v>
      </c>
      <c r="C1111" s="229" t="s">
        <v>643</v>
      </c>
      <c r="D1111" s="233">
        <v>9611.19</v>
      </c>
      <c r="E1111" s="235">
        <v>1</v>
      </c>
    </row>
    <row r="1112" spans="2:5" x14ac:dyDescent="0.25">
      <c r="B1112" s="232">
        <v>44210</v>
      </c>
      <c r="C1112" s="229" t="s">
        <v>643</v>
      </c>
      <c r="D1112" s="233">
        <v>1603.25</v>
      </c>
      <c r="E1112" s="235">
        <v>1</v>
      </c>
    </row>
    <row r="1113" spans="2:5" x14ac:dyDescent="0.25">
      <c r="B1113" s="232">
        <v>44210</v>
      </c>
      <c r="C1113" s="229" t="s">
        <v>643</v>
      </c>
      <c r="D1113" s="233">
        <v>7550.8</v>
      </c>
      <c r="E1113" s="235">
        <v>1</v>
      </c>
    </row>
    <row r="1114" spans="2:5" x14ac:dyDescent="0.25">
      <c r="B1114" s="232">
        <v>44210</v>
      </c>
      <c r="C1114" s="229" t="s">
        <v>643</v>
      </c>
      <c r="D1114" s="233">
        <v>1794.41</v>
      </c>
      <c r="E1114" s="235">
        <v>1</v>
      </c>
    </row>
    <row r="1115" spans="2:5" x14ac:dyDescent="0.25">
      <c r="B1115" s="232">
        <v>44210</v>
      </c>
      <c r="C1115" s="229" t="s">
        <v>643</v>
      </c>
      <c r="D1115" s="233">
        <v>891.07</v>
      </c>
      <c r="E1115" s="235">
        <v>1</v>
      </c>
    </row>
    <row r="1116" spans="2:5" x14ac:dyDescent="0.25">
      <c r="B1116" s="232">
        <v>44210</v>
      </c>
      <c r="C1116" s="229" t="s">
        <v>643</v>
      </c>
      <c r="D1116" s="233">
        <v>4655.67</v>
      </c>
      <c r="E1116" s="235">
        <v>1</v>
      </c>
    </row>
    <row r="1117" spans="2:5" x14ac:dyDescent="0.25">
      <c r="B1117" s="232">
        <v>44210</v>
      </c>
      <c r="C1117" s="229" t="s">
        <v>643</v>
      </c>
      <c r="D1117" s="233">
        <v>221.65</v>
      </c>
      <c r="E1117" s="235">
        <v>1</v>
      </c>
    </row>
    <row r="1118" spans="2:5" x14ac:dyDescent="0.25">
      <c r="B1118" s="232">
        <v>44210</v>
      </c>
      <c r="C1118" s="229" t="s">
        <v>643</v>
      </c>
      <c r="D1118" s="233">
        <v>6358.36</v>
      </c>
      <c r="E1118" s="235">
        <v>1</v>
      </c>
    </row>
    <row r="1119" spans="2:5" x14ac:dyDescent="0.25">
      <c r="B1119" s="232">
        <v>44210</v>
      </c>
      <c r="C1119" s="229" t="s">
        <v>643</v>
      </c>
      <c r="D1119" s="233">
        <v>1311.48</v>
      </c>
      <c r="E1119" s="235">
        <v>1</v>
      </c>
    </row>
    <row r="1120" spans="2:5" x14ac:dyDescent="0.25">
      <c r="B1120" s="232">
        <v>44210</v>
      </c>
      <c r="C1120" s="229" t="s">
        <v>643</v>
      </c>
      <c r="D1120" s="233">
        <v>5232.38</v>
      </c>
      <c r="E1120" s="235">
        <v>1</v>
      </c>
    </row>
    <row r="1121" spans="2:5" x14ac:dyDescent="0.25">
      <c r="B1121" s="232">
        <v>44210</v>
      </c>
      <c r="C1121" s="229" t="s">
        <v>643</v>
      </c>
      <c r="D1121" s="233">
        <v>1430.54</v>
      </c>
      <c r="E1121" s="235">
        <v>1</v>
      </c>
    </row>
    <row r="1122" spans="2:5" x14ac:dyDescent="0.25">
      <c r="B1122" s="232">
        <v>44210</v>
      </c>
      <c r="C1122" s="229" t="s">
        <v>643</v>
      </c>
      <c r="D1122" s="233">
        <v>4874.5</v>
      </c>
      <c r="E1122" s="235">
        <v>1</v>
      </c>
    </row>
    <row r="1123" spans="2:5" x14ac:dyDescent="0.25">
      <c r="B1123" s="232">
        <v>44210</v>
      </c>
      <c r="C1123" s="229" t="s">
        <v>643</v>
      </c>
      <c r="D1123" s="233">
        <v>1876.68</v>
      </c>
      <c r="E1123" s="235">
        <v>1</v>
      </c>
    </row>
    <row r="1124" spans="2:5" x14ac:dyDescent="0.25">
      <c r="B1124" s="232">
        <v>44210</v>
      </c>
      <c r="C1124" s="229" t="s">
        <v>643</v>
      </c>
      <c r="D1124" s="233">
        <v>6206.37</v>
      </c>
      <c r="E1124" s="235">
        <v>1</v>
      </c>
    </row>
    <row r="1125" spans="2:5" x14ac:dyDescent="0.25">
      <c r="B1125" s="232">
        <v>44210</v>
      </c>
      <c r="C1125" s="229" t="s">
        <v>643</v>
      </c>
      <c r="D1125" s="233">
        <v>3433.3</v>
      </c>
      <c r="E1125" s="235">
        <v>1</v>
      </c>
    </row>
    <row r="1126" spans="2:5" x14ac:dyDescent="0.25">
      <c r="B1126" s="232">
        <v>44210</v>
      </c>
      <c r="C1126" s="229" t="s">
        <v>644</v>
      </c>
      <c r="D1126" s="233">
        <v>466.24</v>
      </c>
      <c r="E1126" s="235">
        <v>1</v>
      </c>
    </row>
    <row r="1127" spans="2:5" x14ac:dyDescent="0.25">
      <c r="B1127" s="232">
        <v>44210</v>
      </c>
      <c r="C1127" s="229" t="s">
        <v>644</v>
      </c>
      <c r="D1127" s="233">
        <v>7218.88</v>
      </c>
      <c r="E1127" s="235">
        <v>1</v>
      </c>
    </row>
    <row r="1128" spans="2:5" x14ac:dyDescent="0.25">
      <c r="B1128" s="232">
        <v>44210</v>
      </c>
      <c r="C1128" s="229" t="s">
        <v>644</v>
      </c>
      <c r="D1128" s="233">
        <v>1534.03</v>
      </c>
      <c r="E1128" s="235">
        <v>1</v>
      </c>
    </row>
    <row r="1129" spans="2:5" x14ac:dyDescent="0.25">
      <c r="B1129" s="232">
        <v>44211</v>
      </c>
      <c r="C1129" s="229" t="s">
        <v>645</v>
      </c>
      <c r="D1129" s="233">
        <v>5521.08</v>
      </c>
      <c r="E1129" s="235">
        <v>1</v>
      </c>
    </row>
    <row r="1130" spans="2:5" x14ac:dyDescent="0.25">
      <c r="B1130" s="232">
        <v>44211</v>
      </c>
      <c r="C1130" s="229" t="s">
        <v>646</v>
      </c>
      <c r="D1130" s="233">
        <v>1473.41</v>
      </c>
      <c r="E1130" s="235">
        <v>1</v>
      </c>
    </row>
    <row r="1131" spans="2:5" x14ac:dyDescent="0.25">
      <c r="B1131" s="232">
        <v>44211</v>
      </c>
      <c r="C1131" s="229" t="s">
        <v>647</v>
      </c>
      <c r="D1131" s="233">
        <v>7288.68</v>
      </c>
      <c r="E1131" s="235">
        <v>1</v>
      </c>
    </row>
    <row r="1132" spans="2:5" x14ac:dyDescent="0.25">
      <c r="B1132" s="232">
        <v>44211</v>
      </c>
      <c r="C1132" s="229" t="s">
        <v>648</v>
      </c>
      <c r="D1132" s="233">
        <v>6481.38</v>
      </c>
      <c r="E1132" s="235">
        <v>1</v>
      </c>
    </row>
    <row r="1133" spans="2:5" x14ac:dyDescent="0.25">
      <c r="B1133" s="232">
        <v>44211</v>
      </c>
      <c r="C1133" s="229" t="s">
        <v>648</v>
      </c>
      <c r="D1133" s="233">
        <v>1987.45</v>
      </c>
      <c r="E1133" s="235">
        <v>1</v>
      </c>
    </row>
    <row r="1134" spans="2:5" x14ac:dyDescent="0.25">
      <c r="B1134" s="232">
        <v>44211</v>
      </c>
      <c r="C1134" s="229" t="s">
        <v>649</v>
      </c>
      <c r="D1134" s="233">
        <v>7280.51</v>
      </c>
      <c r="E1134" s="235">
        <v>1</v>
      </c>
    </row>
    <row r="1135" spans="2:5" x14ac:dyDescent="0.25">
      <c r="B1135" s="232">
        <v>44211</v>
      </c>
      <c r="C1135" s="229" t="s">
        <v>650</v>
      </c>
      <c r="D1135" s="233">
        <v>3688.77</v>
      </c>
      <c r="E1135" s="235">
        <v>1</v>
      </c>
    </row>
    <row r="1136" spans="2:5" x14ac:dyDescent="0.25">
      <c r="B1136" s="232">
        <v>44211</v>
      </c>
      <c r="C1136" s="229" t="s">
        <v>651</v>
      </c>
      <c r="D1136" s="233">
        <v>5559.42</v>
      </c>
      <c r="E1136" s="235">
        <v>1</v>
      </c>
    </row>
    <row r="1137" spans="2:5" x14ac:dyDescent="0.25">
      <c r="B1137" s="232">
        <v>44211</v>
      </c>
      <c r="C1137" s="229" t="s">
        <v>652</v>
      </c>
      <c r="D1137" s="233">
        <v>5349.36</v>
      </c>
      <c r="E1137" s="235">
        <v>1</v>
      </c>
    </row>
    <row r="1138" spans="2:5" x14ac:dyDescent="0.25">
      <c r="B1138" s="232">
        <v>44211</v>
      </c>
      <c r="C1138" s="229" t="s">
        <v>653</v>
      </c>
      <c r="D1138" s="233">
        <v>13820.32</v>
      </c>
      <c r="E1138" s="235">
        <v>1</v>
      </c>
    </row>
    <row r="1139" spans="2:5" x14ac:dyDescent="0.25">
      <c r="B1139" s="232">
        <v>44211</v>
      </c>
      <c r="C1139" s="229" t="s">
        <v>654</v>
      </c>
      <c r="D1139" s="233">
        <v>5660.19</v>
      </c>
      <c r="E1139" s="235">
        <v>1</v>
      </c>
    </row>
    <row r="1140" spans="2:5" x14ac:dyDescent="0.25">
      <c r="B1140" s="232">
        <v>44211</v>
      </c>
      <c r="C1140" s="229" t="s">
        <v>654</v>
      </c>
      <c r="D1140" s="233">
        <v>4632.03</v>
      </c>
      <c r="E1140" s="235">
        <v>1</v>
      </c>
    </row>
    <row r="1141" spans="2:5" x14ac:dyDescent="0.25">
      <c r="B1141" s="232">
        <v>44211</v>
      </c>
      <c r="C1141" s="229" t="s">
        <v>655</v>
      </c>
      <c r="D1141" s="233">
        <v>5799.13</v>
      </c>
      <c r="E1141" s="235">
        <v>1</v>
      </c>
    </row>
    <row r="1142" spans="2:5" x14ac:dyDescent="0.25">
      <c r="B1142" s="232">
        <v>44211</v>
      </c>
      <c r="C1142" s="229" t="s">
        <v>655</v>
      </c>
      <c r="D1142" s="233">
        <v>1673.64</v>
      </c>
      <c r="E1142" s="235">
        <v>1</v>
      </c>
    </row>
    <row r="1143" spans="2:5" x14ac:dyDescent="0.25">
      <c r="B1143" s="232">
        <v>44211</v>
      </c>
      <c r="C1143" s="229" t="s">
        <v>656</v>
      </c>
      <c r="D1143" s="233">
        <v>4585.17</v>
      </c>
      <c r="E1143" s="235">
        <v>1</v>
      </c>
    </row>
    <row r="1144" spans="2:5" x14ac:dyDescent="0.25">
      <c r="B1144" s="232">
        <v>44211</v>
      </c>
      <c r="C1144" s="229" t="s">
        <v>657</v>
      </c>
      <c r="D1144" s="233">
        <v>7551.22</v>
      </c>
      <c r="E1144" s="235">
        <v>1</v>
      </c>
    </row>
    <row r="1145" spans="2:5" x14ac:dyDescent="0.25">
      <c r="B1145" s="232">
        <v>44211</v>
      </c>
      <c r="C1145" s="229" t="s">
        <v>658</v>
      </c>
      <c r="D1145" s="233">
        <v>2748.49</v>
      </c>
      <c r="E1145" s="235">
        <v>1</v>
      </c>
    </row>
    <row r="1146" spans="2:5" x14ac:dyDescent="0.25">
      <c r="B1146" s="232">
        <v>44211</v>
      </c>
      <c r="C1146" s="229" t="s">
        <v>659</v>
      </c>
      <c r="D1146" s="233">
        <v>293.36</v>
      </c>
      <c r="E1146" s="235">
        <v>1</v>
      </c>
    </row>
    <row r="1147" spans="2:5" x14ac:dyDescent="0.25">
      <c r="B1147" s="232">
        <v>44211</v>
      </c>
      <c r="C1147" s="229" t="s">
        <v>659</v>
      </c>
      <c r="D1147" s="233">
        <v>2264.17</v>
      </c>
      <c r="E1147" s="235">
        <v>1</v>
      </c>
    </row>
    <row r="1148" spans="2:5" x14ac:dyDescent="0.25">
      <c r="B1148" s="232">
        <v>44211</v>
      </c>
      <c r="C1148" s="229" t="s">
        <v>659</v>
      </c>
      <c r="D1148" s="233">
        <v>5720.55</v>
      </c>
      <c r="E1148" s="235">
        <v>1</v>
      </c>
    </row>
    <row r="1149" spans="2:5" x14ac:dyDescent="0.25">
      <c r="B1149" s="232">
        <v>44211</v>
      </c>
      <c r="C1149" s="229" t="s">
        <v>660</v>
      </c>
      <c r="D1149" s="233">
        <v>10754.02</v>
      </c>
      <c r="E1149" s="235">
        <v>1</v>
      </c>
    </row>
    <row r="1150" spans="2:5" x14ac:dyDescent="0.25">
      <c r="B1150" s="232">
        <v>44211</v>
      </c>
      <c r="C1150" s="229" t="s">
        <v>661</v>
      </c>
      <c r="D1150" s="233">
        <v>21199.42</v>
      </c>
      <c r="E1150" s="235">
        <v>1</v>
      </c>
    </row>
    <row r="1151" spans="2:5" x14ac:dyDescent="0.25">
      <c r="B1151" s="232">
        <v>44211</v>
      </c>
      <c r="C1151" s="229" t="s">
        <v>661</v>
      </c>
      <c r="D1151" s="233">
        <v>31657.94</v>
      </c>
      <c r="E1151" s="235">
        <v>1</v>
      </c>
    </row>
    <row r="1152" spans="2:5" x14ac:dyDescent="0.25">
      <c r="B1152" s="232">
        <v>44211</v>
      </c>
      <c r="C1152" s="229" t="s">
        <v>661</v>
      </c>
      <c r="D1152" s="233">
        <v>28712.77</v>
      </c>
      <c r="E1152" s="235">
        <v>1</v>
      </c>
    </row>
    <row r="1153" spans="2:5" x14ac:dyDescent="0.25">
      <c r="B1153" s="232">
        <v>44211</v>
      </c>
      <c r="C1153" s="229" t="s">
        <v>662</v>
      </c>
      <c r="D1153" s="233">
        <v>6722.42</v>
      </c>
      <c r="E1153" s="235">
        <v>1</v>
      </c>
    </row>
    <row r="1154" spans="2:5" x14ac:dyDescent="0.25">
      <c r="B1154" s="232">
        <v>44211</v>
      </c>
      <c r="C1154" s="229" t="s">
        <v>663</v>
      </c>
      <c r="D1154" s="233">
        <v>1023.38</v>
      </c>
      <c r="E1154" s="235">
        <v>1</v>
      </c>
    </row>
    <row r="1155" spans="2:5" x14ac:dyDescent="0.25">
      <c r="B1155" s="232">
        <v>44211</v>
      </c>
      <c r="C1155" s="229" t="s">
        <v>663</v>
      </c>
      <c r="D1155" s="233">
        <v>313.81</v>
      </c>
      <c r="E1155" s="235">
        <v>1</v>
      </c>
    </row>
    <row r="1156" spans="2:5" x14ac:dyDescent="0.25">
      <c r="B1156" s="232">
        <v>44211</v>
      </c>
      <c r="C1156" s="229" t="s">
        <v>664</v>
      </c>
      <c r="D1156" s="233">
        <v>506.3</v>
      </c>
      <c r="E1156" s="235">
        <v>1</v>
      </c>
    </row>
    <row r="1157" spans="2:5" x14ac:dyDescent="0.25">
      <c r="B1157" s="232">
        <v>44212</v>
      </c>
      <c r="C1157" s="229" t="s">
        <v>665</v>
      </c>
      <c r="D1157" s="233">
        <v>602.82000000000005</v>
      </c>
      <c r="E1157" s="235">
        <v>1</v>
      </c>
    </row>
    <row r="1158" spans="2:5" x14ac:dyDescent="0.25">
      <c r="B1158" s="232">
        <v>44212</v>
      </c>
      <c r="C1158" s="229" t="s">
        <v>665</v>
      </c>
      <c r="D1158" s="233">
        <v>9056.68</v>
      </c>
      <c r="E1158" s="235">
        <v>1</v>
      </c>
    </row>
    <row r="1159" spans="2:5" x14ac:dyDescent="0.25">
      <c r="B1159" s="232">
        <v>44212</v>
      </c>
      <c r="C1159" s="229" t="s">
        <v>665</v>
      </c>
      <c r="D1159" s="233">
        <v>8214.1200000000008</v>
      </c>
      <c r="E1159" s="235">
        <v>1</v>
      </c>
    </row>
    <row r="1160" spans="2:5" x14ac:dyDescent="0.25">
      <c r="B1160" s="232">
        <v>44212</v>
      </c>
      <c r="C1160" s="229" t="s">
        <v>666</v>
      </c>
      <c r="D1160" s="233">
        <v>24656.12</v>
      </c>
      <c r="E1160" s="235">
        <v>1</v>
      </c>
    </row>
    <row r="1161" spans="2:5" x14ac:dyDescent="0.25">
      <c r="B1161" s="232">
        <v>44212</v>
      </c>
      <c r="C1161" s="229" t="s">
        <v>666</v>
      </c>
      <c r="D1161" s="233">
        <v>23780.51</v>
      </c>
      <c r="E1161" s="235">
        <v>1</v>
      </c>
    </row>
    <row r="1162" spans="2:5" x14ac:dyDescent="0.25">
      <c r="B1162" s="232">
        <v>44215</v>
      </c>
      <c r="C1162" s="229" t="s">
        <v>667</v>
      </c>
      <c r="D1162" s="233">
        <v>8833.1</v>
      </c>
      <c r="E1162" s="235">
        <v>1</v>
      </c>
    </row>
    <row r="1163" spans="2:5" x14ac:dyDescent="0.25">
      <c r="B1163" s="232">
        <v>44215</v>
      </c>
      <c r="C1163" s="229" t="s">
        <v>668</v>
      </c>
      <c r="D1163" s="233">
        <v>2517.65</v>
      </c>
      <c r="E1163" s="235">
        <v>1</v>
      </c>
    </row>
    <row r="1164" spans="2:5" x14ac:dyDescent="0.25">
      <c r="B1164" s="232">
        <v>44215</v>
      </c>
      <c r="C1164" s="229" t="s">
        <v>668</v>
      </c>
      <c r="D1164" s="233">
        <v>11255.87</v>
      </c>
      <c r="E1164" s="235">
        <v>1</v>
      </c>
    </row>
    <row r="1165" spans="2:5" x14ac:dyDescent="0.25">
      <c r="B1165" s="232">
        <v>44216</v>
      </c>
      <c r="C1165" s="229" t="s">
        <v>669</v>
      </c>
      <c r="D1165" s="233">
        <v>4926.1899999999996</v>
      </c>
      <c r="E1165" s="235">
        <v>1</v>
      </c>
    </row>
    <row r="1166" spans="2:5" x14ac:dyDescent="0.25">
      <c r="B1166" s="232">
        <v>44216</v>
      </c>
      <c r="C1166" s="229" t="s">
        <v>669</v>
      </c>
      <c r="D1166" s="233">
        <v>2158.7399999999998</v>
      </c>
      <c r="E1166" s="235">
        <v>1</v>
      </c>
    </row>
    <row r="1167" spans="2:5" x14ac:dyDescent="0.25">
      <c r="B1167" s="232">
        <v>44216</v>
      </c>
      <c r="C1167" s="229" t="s">
        <v>670</v>
      </c>
      <c r="D1167" s="233">
        <v>4030.23</v>
      </c>
      <c r="E1167" s="235">
        <v>1</v>
      </c>
    </row>
    <row r="1168" spans="2:5" x14ac:dyDescent="0.25">
      <c r="B1168" s="232">
        <v>44216</v>
      </c>
      <c r="C1168" s="229" t="s">
        <v>670</v>
      </c>
      <c r="D1168" s="233">
        <v>2018.22</v>
      </c>
      <c r="E1168" s="235">
        <v>1</v>
      </c>
    </row>
    <row r="1169" spans="2:5" x14ac:dyDescent="0.25">
      <c r="B1169" s="232">
        <v>44216</v>
      </c>
      <c r="C1169" s="229" t="s">
        <v>670</v>
      </c>
      <c r="D1169" s="233">
        <v>9155.69</v>
      </c>
      <c r="E1169" s="235">
        <v>1</v>
      </c>
    </row>
    <row r="1170" spans="2:5" x14ac:dyDescent="0.25">
      <c r="B1170" s="232">
        <v>44216</v>
      </c>
      <c r="C1170" s="229" t="s">
        <v>671</v>
      </c>
      <c r="D1170" s="233">
        <v>2493.71</v>
      </c>
      <c r="E1170" s="235">
        <v>1</v>
      </c>
    </row>
    <row r="1171" spans="2:5" x14ac:dyDescent="0.25">
      <c r="B1171" s="232">
        <v>44216</v>
      </c>
      <c r="C1171" s="229" t="s">
        <v>671</v>
      </c>
      <c r="D1171" s="233">
        <v>1040.25</v>
      </c>
      <c r="E1171" s="235">
        <v>1</v>
      </c>
    </row>
    <row r="1172" spans="2:5" x14ac:dyDescent="0.25">
      <c r="B1172" s="232">
        <v>44216</v>
      </c>
      <c r="C1172" s="229" t="s">
        <v>671</v>
      </c>
      <c r="D1172" s="233">
        <v>1950.99</v>
      </c>
      <c r="E1172" s="235">
        <v>1</v>
      </c>
    </row>
    <row r="1173" spans="2:5" x14ac:dyDescent="0.25">
      <c r="B1173" s="232">
        <v>44216</v>
      </c>
      <c r="C1173" s="229" t="s">
        <v>671</v>
      </c>
      <c r="D1173" s="233">
        <v>1581.4</v>
      </c>
      <c r="E1173" s="235">
        <v>1</v>
      </c>
    </row>
    <row r="1174" spans="2:5" x14ac:dyDescent="0.25">
      <c r="B1174" s="232">
        <v>44218</v>
      </c>
      <c r="C1174" s="229" t="s">
        <v>672</v>
      </c>
      <c r="D1174" s="233">
        <v>6624.35</v>
      </c>
      <c r="E1174" s="235">
        <v>1</v>
      </c>
    </row>
    <row r="1175" spans="2:5" x14ac:dyDescent="0.25">
      <c r="B1175" s="232">
        <v>44218</v>
      </c>
      <c r="C1175" s="229" t="s">
        <v>673</v>
      </c>
      <c r="D1175" s="233">
        <v>9435.52</v>
      </c>
      <c r="E1175" s="235">
        <v>1</v>
      </c>
    </row>
    <row r="1176" spans="2:5" x14ac:dyDescent="0.25">
      <c r="B1176" s="232">
        <v>44218</v>
      </c>
      <c r="C1176" s="229" t="s">
        <v>674</v>
      </c>
      <c r="D1176" s="233">
        <v>1277.6500000000001</v>
      </c>
      <c r="E1176" s="235">
        <v>1</v>
      </c>
    </row>
    <row r="1177" spans="2:5" x14ac:dyDescent="0.25">
      <c r="B1177" s="232">
        <v>44218</v>
      </c>
      <c r="C1177" s="229" t="s">
        <v>675</v>
      </c>
      <c r="D1177" s="233">
        <v>6900.72</v>
      </c>
      <c r="E1177" s="235">
        <v>1</v>
      </c>
    </row>
    <row r="1178" spans="2:5" x14ac:dyDescent="0.25">
      <c r="B1178" s="232">
        <v>44218</v>
      </c>
      <c r="C1178" s="229" t="s">
        <v>675</v>
      </c>
      <c r="D1178" s="233">
        <v>1277.6500000000001</v>
      </c>
      <c r="E1178" s="235">
        <v>1</v>
      </c>
    </row>
    <row r="1179" spans="2:5" x14ac:dyDescent="0.25">
      <c r="B1179" s="232">
        <v>44218</v>
      </c>
      <c r="C1179" s="229" t="s">
        <v>675</v>
      </c>
      <c r="D1179" s="233">
        <v>4623.87</v>
      </c>
      <c r="E1179" s="235">
        <v>1</v>
      </c>
    </row>
    <row r="1180" spans="2:5" x14ac:dyDescent="0.25">
      <c r="B1180" s="232">
        <v>44218</v>
      </c>
      <c r="C1180" s="229" t="s">
        <v>675</v>
      </c>
      <c r="D1180" s="233">
        <v>1241.3599999999999</v>
      </c>
      <c r="E1180" s="235">
        <v>1</v>
      </c>
    </row>
    <row r="1181" spans="2:5" x14ac:dyDescent="0.25">
      <c r="B1181" s="232">
        <v>44218</v>
      </c>
      <c r="C1181" s="229" t="s">
        <v>675</v>
      </c>
      <c r="D1181" s="233">
        <v>4447.54</v>
      </c>
      <c r="E1181" s="235">
        <v>1</v>
      </c>
    </row>
    <row r="1182" spans="2:5" x14ac:dyDescent="0.25">
      <c r="B1182" s="232">
        <v>44218</v>
      </c>
      <c r="C1182" s="229" t="s">
        <v>676</v>
      </c>
      <c r="D1182" s="233">
        <v>1177.75</v>
      </c>
      <c r="E1182" s="235">
        <v>1</v>
      </c>
    </row>
    <row r="1183" spans="2:5" x14ac:dyDescent="0.25">
      <c r="B1183" s="232">
        <v>44218</v>
      </c>
      <c r="C1183" s="229" t="s">
        <v>677</v>
      </c>
      <c r="D1183" s="233">
        <v>8564.94</v>
      </c>
      <c r="E1183" s="235">
        <v>1</v>
      </c>
    </row>
    <row r="1184" spans="2:5" x14ac:dyDescent="0.25">
      <c r="B1184" s="232">
        <v>44218</v>
      </c>
      <c r="C1184" s="229" t="s">
        <v>677</v>
      </c>
      <c r="D1184" s="233">
        <v>2127.08</v>
      </c>
      <c r="E1184" s="235">
        <v>1</v>
      </c>
    </row>
    <row r="1185" spans="2:5" x14ac:dyDescent="0.25">
      <c r="B1185" s="232">
        <v>44218</v>
      </c>
      <c r="C1185" s="229" t="s">
        <v>677</v>
      </c>
      <c r="D1185" s="233">
        <v>5645.54</v>
      </c>
      <c r="E1185" s="235">
        <v>1</v>
      </c>
    </row>
    <row r="1186" spans="2:5" x14ac:dyDescent="0.25">
      <c r="B1186" s="232">
        <v>44218</v>
      </c>
      <c r="C1186" s="229" t="s">
        <v>677</v>
      </c>
      <c r="D1186" s="233">
        <v>1123.76</v>
      </c>
      <c r="E1186" s="235">
        <v>1</v>
      </c>
    </row>
    <row r="1187" spans="2:5" x14ac:dyDescent="0.25">
      <c r="B1187" s="232">
        <v>44218</v>
      </c>
      <c r="C1187" s="229" t="s">
        <v>677</v>
      </c>
      <c r="D1187" s="233">
        <v>5185.01</v>
      </c>
      <c r="E1187" s="235">
        <v>1</v>
      </c>
    </row>
    <row r="1188" spans="2:5" x14ac:dyDescent="0.25">
      <c r="B1188" s="232">
        <v>44218</v>
      </c>
      <c r="C1188" s="229" t="s">
        <v>677</v>
      </c>
      <c r="D1188" s="233">
        <v>3935</v>
      </c>
      <c r="E1188" s="235">
        <v>1</v>
      </c>
    </row>
    <row r="1189" spans="2:5" x14ac:dyDescent="0.25">
      <c r="B1189" s="232">
        <v>44218</v>
      </c>
      <c r="C1189" s="229" t="s">
        <v>677</v>
      </c>
      <c r="D1189" s="233">
        <v>10647.19</v>
      </c>
      <c r="E1189" s="235">
        <v>1</v>
      </c>
    </row>
    <row r="1190" spans="2:5" x14ac:dyDescent="0.25">
      <c r="B1190" s="232">
        <v>44218</v>
      </c>
      <c r="C1190" s="229" t="s">
        <v>677</v>
      </c>
      <c r="D1190" s="233">
        <v>3644.78</v>
      </c>
      <c r="E1190" s="235">
        <v>1</v>
      </c>
    </row>
    <row r="1191" spans="2:5" x14ac:dyDescent="0.25">
      <c r="B1191" s="232">
        <v>44218</v>
      </c>
      <c r="C1191" s="229" t="s">
        <v>677</v>
      </c>
      <c r="D1191" s="233">
        <v>7047.81</v>
      </c>
      <c r="E1191" s="235">
        <v>1</v>
      </c>
    </row>
    <row r="1192" spans="2:5" x14ac:dyDescent="0.25">
      <c r="B1192" s="232">
        <v>44218</v>
      </c>
      <c r="C1192" s="229" t="s">
        <v>677</v>
      </c>
      <c r="D1192" s="233">
        <v>2063.63</v>
      </c>
      <c r="E1192" s="235">
        <v>1</v>
      </c>
    </row>
    <row r="1193" spans="2:5" x14ac:dyDescent="0.25">
      <c r="B1193" s="232">
        <v>44218</v>
      </c>
      <c r="C1193" s="229" t="s">
        <v>677</v>
      </c>
      <c r="D1193" s="233">
        <v>11427.67</v>
      </c>
      <c r="E1193" s="235">
        <v>1</v>
      </c>
    </row>
    <row r="1194" spans="2:5" x14ac:dyDescent="0.25">
      <c r="B1194" s="232">
        <v>44218</v>
      </c>
      <c r="C1194" s="229" t="s">
        <v>677</v>
      </c>
      <c r="D1194" s="233">
        <v>2714.47</v>
      </c>
      <c r="E1194" s="235">
        <v>1</v>
      </c>
    </row>
    <row r="1195" spans="2:5" x14ac:dyDescent="0.25">
      <c r="B1195" s="232">
        <v>44218</v>
      </c>
      <c r="C1195" s="229" t="s">
        <v>677</v>
      </c>
      <c r="D1195" s="233">
        <v>9383.27</v>
      </c>
      <c r="E1195" s="235">
        <v>1</v>
      </c>
    </row>
    <row r="1196" spans="2:5" x14ac:dyDescent="0.25">
      <c r="B1196" s="232">
        <v>44218</v>
      </c>
      <c r="C1196" s="229" t="s">
        <v>677</v>
      </c>
      <c r="D1196" s="233">
        <v>2899.26</v>
      </c>
      <c r="E1196" s="235">
        <v>1</v>
      </c>
    </row>
    <row r="1197" spans="2:5" x14ac:dyDescent="0.25">
      <c r="B1197" s="232">
        <v>44218</v>
      </c>
      <c r="C1197" s="229" t="s">
        <v>677</v>
      </c>
      <c r="D1197" s="233">
        <v>8760.0499999999993</v>
      </c>
      <c r="E1197" s="235">
        <v>1</v>
      </c>
    </row>
    <row r="1198" spans="2:5" x14ac:dyDescent="0.25">
      <c r="B1198" s="232">
        <v>44218</v>
      </c>
      <c r="C1198" s="229" t="s">
        <v>677</v>
      </c>
      <c r="D1198" s="233">
        <v>3440.88</v>
      </c>
      <c r="E1198" s="235">
        <v>1</v>
      </c>
    </row>
    <row r="1199" spans="2:5" x14ac:dyDescent="0.25">
      <c r="B1199" s="232">
        <v>44218</v>
      </c>
      <c r="C1199" s="229" t="s">
        <v>678</v>
      </c>
      <c r="D1199" s="233">
        <v>382.41</v>
      </c>
      <c r="E1199" s="235">
        <v>1</v>
      </c>
    </row>
    <row r="1200" spans="2:5" x14ac:dyDescent="0.25">
      <c r="B1200" s="232">
        <v>44218</v>
      </c>
      <c r="C1200" s="229" t="s">
        <v>678</v>
      </c>
      <c r="D1200" s="233">
        <v>6174.2</v>
      </c>
      <c r="E1200" s="235">
        <v>1</v>
      </c>
    </row>
    <row r="1201" spans="2:5" x14ac:dyDescent="0.25">
      <c r="B1201" s="232">
        <v>44218</v>
      </c>
      <c r="C1201" s="229" t="s">
        <v>678</v>
      </c>
      <c r="D1201" s="233">
        <v>1911.39</v>
      </c>
      <c r="E1201" s="235">
        <v>1</v>
      </c>
    </row>
    <row r="1202" spans="2:5" x14ac:dyDescent="0.25">
      <c r="B1202" s="232">
        <v>44218</v>
      </c>
      <c r="C1202" s="229" t="s">
        <v>679</v>
      </c>
      <c r="D1202" s="233">
        <v>21487.38</v>
      </c>
      <c r="E1202" s="235">
        <v>1</v>
      </c>
    </row>
    <row r="1203" spans="2:5" x14ac:dyDescent="0.25">
      <c r="B1203" s="232">
        <v>44218</v>
      </c>
      <c r="C1203" s="229" t="s">
        <v>680</v>
      </c>
      <c r="D1203" s="233">
        <v>7954.35</v>
      </c>
      <c r="E1203" s="235">
        <v>1</v>
      </c>
    </row>
    <row r="1204" spans="2:5" x14ac:dyDescent="0.25">
      <c r="B1204" s="232">
        <v>44218</v>
      </c>
      <c r="C1204" s="229" t="s">
        <v>680</v>
      </c>
      <c r="D1204" s="233">
        <v>13471.95</v>
      </c>
      <c r="E1204" s="235">
        <v>1</v>
      </c>
    </row>
    <row r="1205" spans="2:5" x14ac:dyDescent="0.25">
      <c r="B1205" s="232">
        <v>44218</v>
      </c>
      <c r="C1205" s="229" t="s">
        <v>680</v>
      </c>
      <c r="D1205" s="233">
        <v>6351.05</v>
      </c>
      <c r="E1205" s="235">
        <v>1</v>
      </c>
    </row>
    <row r="1206" spans="2:5" x14ac:dyDescent="0.25">
      <c r="B1206" s="232">
        <v>44218</v>
      </c>
      <c r="C1206" s="229" t="s">
        <v>680</v>
      </c>
      <c r="D1206" s="233">
        <v>5646.93</v>
      </c>
      <c r="E1206" s="235">
        <v>1</v>
      </c>
    </row>
    <row r="1207" spans="2:5" x14ac:dyDescent="0.25">
      <c r="B1207" s="232">
        <v>44218</v>
      </c>
      <c r="C1207" s="229" t="s">
        <v>680</v>
      </c>
      <c r="D1207" s="233">
        <v>5754.89</v>
      </c>
      <c r="E1207" s="235">
        <v>1</v>
      </c>
    </row>
    <row r="1208" spans="2:5" x14ac:dyDescent="0.25">
      <c r="B1208" s="232">
        <v>44218</v>
      </c>
      <c r="C1208" s="229" t="s">
        <v>680</v>
      </c>
      <c r="D1208" s="233">
        <v>3376.48</v>
      </c>
      <c r="E1208" s="235">
        <v>1</v>
      </c>
    </row>
    <row r="1209" spans="2:5" x14ac:dyDescent="0.25">
      <c r="B1209" s="232">
        <v>44220</v>
      </c>
      <c r="C1209" s="229" t="s">
        <v>681</v>
      </c>
      <c r="D1209" s="233">
        <v>1629.68</v>
      </c>
      <c r="E1209" s="235">
        <v>1</v>
      </c>
    </row>
    <row r="1210" spans="2:5" x14ac:dyDescent="0.25">
      <c r="B1210" s="232">
        <v>44220</v>
      </c>
      <c r="C1210" s="229" t="s">
        <v>681</v>
      </c>
      <c r="D1210" s="233">
        <v>1629.68</v>
      </c>
      <c r="E1210" s="235">
        <v>1</v>
      </c>
    </row>
    <row r="1211" spans="2:5" x14ac:dyDescent="0.25">
      <c r="B1211" s="232">
        <v>44221</v>
      </c>
      <c r="C1211" s="229" t="s">
        <v>682</v>
      </c>
      <c r="D1211" s="233">
        <v>4542.74</v>
      </c>
      <c r="E1211" s="235">
        <v>1</v>
      </c>
    </row>
    <row r="1212" spans="2:5" x14ac:dyDescent="0.25">
      <c r="B1212" s="232">
        <v>44221</v>
      </c>
      <c r="C1212" s="229" t="s">
        <v>683</v>
      </c>
      <c r="D1212" s="233">
        <v>168.25</v>
      </c>
      <c r="E1212" s="235">
        <v>1</v>
      </c>
    </row>
    <row r="1213" spans="2:5" x14ac:dyDescent="0.25">
      <c r="B1213" s="232">
        <v>44221</v>
      </c>
      <c r="C1213" s="229" t="s">
        <v>684</v>
      </c>
      <c r="D1213" s="233">
        <v>1430.12</v>
      </c>
      <c r="E1213" s="235">
        <v>1</v>
      </c>
    </row>
    <row r="1214" spans="2:5" x14ac:dyDescent="0.25">
      <c r="B1214" s="232">
        <v>44221</v>
      </c>
      <c r="C1214" s="229" t="s">
        <v>685</v>
      </c>
      <c r="D1214" s="233">
        <v>2607.87</v>
      </c>
      <c r="E1214" s="235">
        <v>1</v>
      </c>
    </row>
    <row r="1215" spans="2:5" x14ac:dyDescent="0.25">
      <c r="B1215" s="232">
        <v>44224</v>
      </c>
      <c r="C1215" s="229" t="s">
        <v>686</v>
      </c>
      <c r="D1215" s="233">
        <v>1781.34</v>
      </c>
      <c r="E1215" s="235">
        <v>1</v>
      </c>
    </row>
    <row r="1216" spans="2:5" x14ac:dyDescent="0.25">
      <c r="B1216" s="232">
        <v>44224</v>
      </c>
      <c r="C1216" s="229" t="s">
        <v>686</v>
      </c>
      <c r="D1216" s="233">
        <v>1861.69</v>
      </c>
      <c r="E1216" s="235">
        <v>1</v>
      </c>
    </row>
    <row r="1217" spans="2:5" x14ac:dyDescent="0.25">
      <c r="B1217" s="232">
        <v>44224</v>
      </c>
      <c r="C1217" s="229" t="s">
        <v>686</v>
      </c>
      <c r="D1217" s="233">
        <v>2139.91</v>
      </c>
      <c r="E1217" s="235">
        <v>1</v>
      </c>
    </row>
    <row r="1218" spans="2:5" x14ac:dyDescent="0.25">
      <c r="B1218" s="232">
        <v>44224</v>
      </c>
      <c r="C1218" s="229" t="s">
        <v>686</v>
      </c>
      <c r="D1218" s="233">
        <v>7262.3</v>
      </c>
      <c r="E1218" s="235">
        <v>1</v>
      </c>
    </row>
    <row r="1219" spans="2:5" x14ac:dyDescent="0.25">
      <c r="B1219" s="232">
        <v>44224</v>
      </c>
      <c r="C1219" s="229" t="s">
        <v>687</v>
      </c>
      <c r="D1219" s="233">
        <v>993.42</v>
      </c>
      <c r="E1219" s="235">
        <v>1</v>
      </c>
    </row>
    <row r="1220" spans="2:5" x14ac:dyDescent="0.25">
      <c r="B1220" s="232">
        <v>44224</v>
      </c>
      <c r="C1220" s="229" t="s">
        <v>687</v>
      </c>
      <c r="D1220" s="233">
        <v>954.07</v>
      </c>
      <c r="E1220" s="235">
        <v>1</v>
      </c>
    </row>
    <row r="1221" spans="2:5" x14ac:dyDescent="0.25">
      <c r="B1221" s="232">
        <v>44224</v>
      </c>
      <c r="C1221" s="229" t="s">
        <v>687</v>
      </c>
      <c r="D1221" s="233">
        <v>3561.99</v>
      </c>
      <c r="E1221" s="235">
        <v>1</v>
      </c>
    </row>
    <row r="1222" spans="2:5" x14ac:dyDescent="0.25">
      <c r="B1222" s="232">
        <v>44224</v>
      </c>
      <c r="C1222" s="229" t="s">
        <v>688</v>
      </c>
      <c r="D1222" s="233">
        <v>4544.0200000000004</v>
      </c>
      <c r="E1222" s="235">
        <v>1</v>
      </c>
    </row>
    <row r="1223" spans="2:5" x14ac:dyDescent="0.25">
      <c r="B1223" s="232">
        <v>44224</v>
      </c>
      <c r="C1223" s="229" t="s">
        <v>688</v>
      </c>
      <c r="D1223" s="233">
        <v>5540.7</v>
      </c>
      <c r="E1223" s="235">
        <v>1</v>
      </c>
    </row>
    <row r="1224" spans="2:5" x14ac:dyDescent="0.25">
      <c r="B1224" s="232">
        <v>44224</v>
      </c>
      <c r="C1224" s="229" t="s">
        <v>689</v>
      </c>
      <c r="D1224" s="233">
        <v>1649.09</v>
      </c>
      <c r="E1224" s="235">
        <v>1</v>
      </c>
    </row>
    <row r="1225" spans="2:5" x14ac:dyDescent="0.25">
      <c r="B1225" s="232">
        <v>44224</v>
      </c>
      <c r="C1225" s="229" t="s">
        <v>690</v>
      </c>
      <c r="D1225" s="233">
        <v>8419.43</v>
      </c>
      <c r="E1225" s="235">
        <v>1</v>
      </c>
    </row>
    <row r="1226" spans="2:5" x14ac:dyDescent="0.25">
      <c r="B1226" s="232">
        <v>44224</v>
      </c>
      <c r="C1226" s="229" t="s">
        <v>691</v>
      </c>
      <c r="D1226" s="233">
        <v>1417.17</v>
      </c>
      <c r="E1226" s="235">
        <v>1</v>
      </c>
    </row>
    <row r="1227" spans="2:5" x14ac:dyDescent="0.25">
      <c r="B1227" s="232">
        <v>44224</v>
      </c>
      <c r="C1227" s="229" t="s">
        <v>691</v>
      </c>
      <c r="D1227" s="233">
        <v>3932.37</v>
      </c>
      <c r="E1227" s="235">
        <v>1</v>
      </c>
    </row>
    <row r="1228" spans="2:5" x14ac:dyDescent="0.25">
      <c r="B1228" s="232">
        <v>44224</v>
      </c>
      <c r="C1228" s="229" t="s">
        <v>691</v>
      </c>
      <c r="D1228" s="233">
        <v>4404.03</v>
      </c>
      <c r="E1228" s="235">
        <v>1</v>
      </c>
    </row>
    <row r="1229" spans="2:5" x14ac:dyDescent="0.25">
      <c r="B1229" s="232">
        <v>44224</v>
      </c>
      <c r="C1229" s="229" t="s">
        <v>692</v>
      </c>
      <c r="D1229" s="233">
        <v>2181.9899999999998</v>
      </c>
      <c r="E1229" s="235">
        <v>1</v>
      </c>
    </row>
    <row r="1230" spans="2:5" x14ac:dyDescent="0.25">
      <c r="B1230" s="232">
        <v>44224</v>
      </c>
      <c r="C1230" s="229" t="s">
        <v>692</v>
      </c>
      <c r="D1230" s="233">
        <v>2790.8</v>
      </c>
      <c r="E1230" s="235">
        <v>1</v>
      </c>
    </row>
    <row r="1231" spans="2:5" x14ac:dyDescent="0.25">
      <c r="B1231" s="232">
        <v>44224</v>
      </c>
      <c r="C1231" s="229" t="s">
        <v>693</v>
      </c>
      <c r="D1231" s="233">
        <v>4126.71</v>
      </c>
      <c r="E1231" s="235">
        <v>1</v>
      </c>
    </row>
    <row r="1232" spans="2:5" x14ac:dyDescent="0.25">
      <c r="B1232" s="232">
        <v>44224</v>
      </c>
      <c r="C1232" s="229" t="s">
        <v>694</v>
      </c>
      <c r="D1232" s="233">
        <v>6064.87</v>
      </c>
      <c r="E1232" s="235">
        <v>1</v>
      </c>
    </row>
    <row r="1233" spans="2:5" x14ac:dyDescent="0.25">
      <c r="B1233" s="232">
        <v>44224</v>
      </c>
      <c r="C1233" s="229" t="s">
        <v>695</v>
      </c>
      <c r="D1233" s="233">
        <v>1033.2</v>
      </c>
      <c r="E1233" s="235">
        <v>1</v>
      </c>
    </row>
    <row r="1234" spans="2:5" x14ac:dyDescent="0.25">
      <c r="B1234" s="232">
        <v>44224</v>
      </c>
      <c r="C1234" s="229" t="s">
        <v>695</v>
      </c>
      <c r="D1234" s="233">
        <v>3790.89</v>
      </c>
      <c r="E1234" s="235">
        <v>1</v>
      </c>
    </row>
    <row r="1235" spans="2:5" x14ac:dyDescent="0.25">
      <c r="B1235" s="232">
        <v>44224</v>
      </c>
      <c r="C1235" s="229" t="s">
        <v>696</v>
      </c>
      <c r="D1235" s="233">
        <v>144.84</v>
      </c>
      <c r="E1235" s="235">
        <v>1</v>
      </c>
    </row>
    <row r="1236" spans="2:5" x14ac:dyDescent="0.25">
      <c r="B1236" s="232">
        <v>44224</v>
      </c>
      <c r="C1236" s="229" t="s">
        <v>696</v>
      </c>
      <c r="D1236" s="233">
        <v>5863.31</v>
      </c>
      <c r="E1236" s="235">
        <v>1</v>
      </c>
    </row>
    <row r="1237" spans="2:5" x14ac:dyDescent="0.25">
      <c r="B1237" s="232">
        <v>44224</v>
      </c>
      <c r="C1237" s="229" t="s">
        <v>696</v>
      </c>
      <c r="D1237" s="233">
        <v>1033.67</v>
      </c>
      <c r="E1237" s="235">
        <v>1</v>
      </c>
    </row>
    <row r="1238" spans="2:5" x14ac:dyDescent="0.25">
      <c r="B1238" s="232">
        <v>44224</v>
      </c>
      <c r="C1238" s="229" t="s">
        <v>696</v>
      </c>
      <c r="D1238" s="233">
        <v>1429.09</v>
      </c>
      <c r="E1238" s="235">
        <v>1</v>
      </c>
    </row>
    <row r="1239" spans="2:5" x14ac:dyDescent="0.25">
      <c r="B1239" s="232">
        <v>44224</v>
      </c>
      <c r="C1239" s="229" t="s">
        <v>696</v>
      </c>
      <c r="D1239" s="233">
        <v>6457.3</v>
      </c>
      <c r="E1239" s="235">
        <v>1</v>
      </c>
    </row>
    <row r="1240" spans="2:5" x14ac:dyDescent="0.25">
      <c r="B1240" s="232">
        <v>44224</v>
      </c>
      <c r="C1240" s="229" t="s">
        <v>696</v>
      </c>
      <c r="D1240" s="233">
        <v>4670.6400000000003</v>
      </c>
      <c r="E1240" s="235">
        <v>1</v>
      </c>
    </row>
    <row r="1241" spans="2:5" x14ac:dyDescent="0.25">
      <c r="B1241" s="232">
        <v>44224</v>
      </c>
      <c r="C1241" s="229" t="s">
        <v>696</v>
      </c>
      <c r="D1241" s="233">
        <v>2259.77</v>
      </c>
      <c r="E1241" s="235">
        <v>1</v>
      </c>
    </row>
    <row r="1242" spans="2:5" x14ac:dyDescent="0.25">
      <c r="B1242" s="232">
        <v>44224</v>
      </c>
      <c r="C1242" s="229" t="s">
        <v>696</v>
      </c>
      <c r="D1242" s="233">
        <v>5159.8999999999996</v>
      </c>
      <c r="E1242" s="235">
        <v>1</v>
      </c>
    </row>
    <row r="1243" spans="2:5" x14ac:dyDescent="0.25">
      <c r="B1243" s="232">
        <v>44224</v>
      </c>
      <c r="C1243" s="229" t="s">
        <v>696</v>
      </c>
      <c r="D1243" s="233">
        <v>1881.53</v>
      </c>
      <c r="E1243" s="235">
        <v>1</v>
      </c>
    </row>
    <row r="1244" spans="2:5" x14ac:dyDescent="0.25">
      <c r="B1244" s="232">
        <v>44224</v>
      </c>
      <c r="C1244" s="229" t="s">
        <v>696</v>
      </c>
      <c r="D1244" s="233">
        <v>287.97000000000003</v>
      </c>
      <c r="E1244" s="235">
        <v>1</v>
      </c>
    </row>
    <row r="1245" spans="2:5" x14ac:dyDescent="0.25">
      <c r="B1245" s="232">
        <v>44224</v>
      </c>
      <c r="C1245" s="229" t="s">
        <v>696</v>
      </c>
      <c r="D1245" s="233">
        <v>3019.95</v>
      </c>
      <c r="E1245" s="235">
        <v>1</v>
      </c>
    </row>
    <row r="1246" spans="2:5" x14ac:dyDescent="0.25">
      <c r="B1246" s="232">
        <v>44224</v>
      </c>
      <c r="C1246" s="229" t="s">
        <v>696</v>
      </c>
      <c r="D1246" s="233">
        <v>1165.5899999999999</v>
      </c>
      <c r="E1246" s="235">
        <v>1</v>
      </c>
    </row>
    <row r="1247" spans="2:5" x14ac:dyDescent="0.25">
      <c r="B1247" s="232">
        <v>44224</v>
      </c>
      <c r="C1247" s="229" t="s">
        <v>697</v>
      </c>
      <c r="D1247" s="233">
        <v>5047.95</v>
      </c>
      <c r="E1247" s="235">
        <v>1</v>
      </c>
    </row>
    <row r="1248" spans="2:5" x14ac:dyDescent="0.25">
      <c r="B1248" s="232">
        <v>44224</v>
      </c>
      <c r="C1248" s="229" t="s">
        <v>698</v>
      </c>
      <c r="D1248" s="233">
        <v>5005.01</v>
      </c>
      <c r="E1248" s="235">
        <v>1</v>
      </c>
    </row>
    <row r="1249" spans="2:5" x14ac:dyDescent="0.25">
      <c r="B1249" s="232">
        <v>44224</v>
      </c>
      <c r="C1249" s="229" t="s">
        <v>698</v>
      </c>
      <c r="D1249" s="233">
        <v>10021.57</v>
      </c>
      <c r="E1249" s="235">
        <v>1</v>
      </c>
    </row>
    <row r="1250" spans="2:5" x14ac:dyDescent="0.25">
      <c r="B1250" s="232">
        <v>44224</v>
      </c>
      <c r="C1250" s="229" t="s">
        <v>699</v>
      </c>
      <c r="D1250" s="233">
        <v>1356.37</v>
      </c>
      <c r="E1250" s="235">
        <v>1</v>
      </c>
    </row>
    <row r="1251" spans="2:5" x14ac:dyDescent="0.25">
      <c r="B1251" s="232">
        <v>44224</v>
      </c>
      <c r="C1251" s="229" t="s">
        <v>699</v>
      </c>
      <c r="D1251" s="233">
        <v>1300.43</v>
      </c>
      <c r="E1251" s="235">
        <v>1</v>
      </c>
    </row>
    <row r="1252" spans="2:5" x14ac:dyDescent="0.25">
      <c r="B1252" s="232">
        <v>44224</v>
      </c>
      <c r="C1252" s="229" t="s">
        <v>699</v>
      </c>
      <c r="D1252" s="233">
        <v>1291.45</v>
      </c>
      <c r="E1252" s="235">
        <v>1</v>
      </c>
    </row>
    <row r="1253" spans="2:5" x14ac:dyDescent="0.25">
      <c r="B1253" s="232">
        <v>44225</v>
      </c>
      <c r="C1253" s="229" t="s">
        <v>700</v>
      </c>
      <c r="D1253" s="233">
        <v>1697.59</v>
      </c>
      <c r="E1253" s="235">
        <v>1</v>
      </c>
    </row>
    <row r="1254" spans="2:5" x14ac:dyDescent="0.25">
      <c r="B1254" s="232">
        <v>44227</v>
      </c>
      <c r="C1254" s="229" t="s">
        <v>701</v>
      </c>
      <c r="D1254" s="233">
        <v>422.65</v>
      </c>
      <c r="E1254" s="235">
        <v>1</v>
      </c>
    </row>
    <row r="1255" spans="2:5" x14ac:dyDescent="0.25">
      <c r="B1255" s="232">
        <v>44227</v>
      </c>
      <c r="C1255" s="229" t="s">
        <v>702</v>
      </c>
      <c r="D1255" s="233">
        <v>2628.84</v>
      </c>
      <c r="E1255" s="235">
        <v>1</v>
      </c>
    </row>
    <row r="1256" spans="2:5" x14ac:dyDescent="0.25">
      <c r="B1256" s="232">
        <v>44227</v>
      </c>
      <c r="C1256" s="229" t="s">
        <v>703</v>
      </c>
      <c r="D1256" s="233">
        <v>5971.56</v>
      </c>
      <c r="E1256" s="235">
        <v>1</v>
      </c>
    </row>
    <row r="1257" spans="2:5" x14ac:dyDescent="0.25">
      <c r="B1257" s="232">
        <v>44227</v>
      </c>
      <c r="C1257" s="229" t="s">
        <v>703</v>
      </c>
      <c r="D1257" s="233">
        <v>3434.09</v>
      </c>
      <c r="E1257" s="235">
        <v>1</v>
      </c>
    </row>
    <row r="1258" spans="2:5" x14ac:dyDescent="0.25">
      <c r="B1258" s="232">
        <v>44227</v>
      </c>
      <c r="C1258" s="229" t="s">
        <v>703</v>
      </c>
      <c r="D1258" s="233">
        <v>33251.4</v>
      </c>
      <c r="E1258" s="235">
        <v>1</v>
      </c>
    </row>
    <row r="1259" spans="2:5" x14ac:dyDescent="0.25">
      <c r="B1259" s="232">
        <v>44227</v>
      </c>
      <c r="C1259" s="229" t="s">
        <v>703</v>
      </c>
      <c r="D1259" s="233">
        <v>15460.66</v>
      </c>
      <c r="E1259" s="235">
        <v>1</v>
      </c>
    </row>
    <row r="1260" spans="2:5" x14ac:dyDescent="0.25">
      <c r="B1260" s="232">
        <v>44227</v>
      </c>
      <c r="C1260" s="229" t="s">
        <v>704</v>
      </c>
      <c r="D1260" s="233">
        <v>9379.43</v>
      </c>
      <c r="E1260" s="235">
        <v>1</v>
      </c>
    </row>
    <row r="1261" spans="2:5" x14ac:dyDescent="0.25">
      <c r="B1261" s="232">
        <v>44227</v>
      </c>
      <c r="C1261" s="229" t="s">
        <v>704</v>
      </c>
      <c r="D1261" s="233">
        <v>16825.27</v>
      </c>
      <c r="E1261" s="235">
        <v>1</v>
      </c>
    </row>
    <row r="1262" spans="2:5" x14ac:dyDescent="0.25">
      <c r="B1262" s="232">
        <v>44227</v>
      </c>
      <c r="C1262" s="229" t="s">
        <v>704</v>
      </c>
      <c r="D1262" s="233">
        <v>4085.91</v>
      </c>
      <c r="E1262" s="235">
        <v>1</v>
      </c>
    </row>
    <row r="1263" spans="2:5" x14ac:dyDescent="0.25">
      <c r="B1263" s="232">
        <v>44227</v>
      </c>
      <c r="C1263" s="229" t="s">
        <v>704</v>
      </c>
      <c r="D1263" s="233">
        <v>16441.73</v>
      </c>
      <c r="E1263" s="235">
        <v>1</v>
      </c>
    </row>
    <row r="1264" spans="2:5" x14ac:dyDescent="0.25">
      <c r="B1264" s="232">
        <v>44227</v>
      </c>
      <c r="C1264" s="229" t="s">
        <v>704</v>
      </c>
      <c r="D1264" s="233">
        <v>6255.49</v>
      </c>
      <c r="E1264" s="235">
        <v>1</v>
      </c>
    </row>
    <row r="1265" spans="2:5" x14ac:dyDescent="0.25">
      <c r="B1265" s="232">
        <v>44227</v>
      </c>
      <c r="C1265" s="229" t="s">
        <v>704</v>
      </c>
      <c r="D1265" s="233">
        <v>8973.74</v>
      </c>
      <c r="E1265" s="235">
        <v>1</v>
      </c>
    </row>
    <row r="1266" spans="2:5" x14ac:dyDescent="0.25">
      <c r="B1266" s="232">
        <v>44227</v>
      </c>
      <c r="C1266" s="229" t="s">
        <v>704</v>
      </c>
      <c r="D1266" s="233">
        <v>3604.22</v>
      </c>
      <c r="E1266" s="235">
        <v>1</v>
      </c>
    </row>
    <row r="1267" spans="2:5" x14ac:dyDescent="0.25">
      <c r="B1267" s="232">
        <v>44227</v>
      </c>
      <c r="C1267" s="229" t="s">
        <v>705</v>
      </c>
      <c r="D1267" s="233">
        <v>17449.169999999998</v>
      </c>
      <c r="E1267" s="235">
        <v>1</v>
      </c>
    </row>
    <row r="1268" spans="2:5" x14ac:dyDescent="0.25">
      <c r="B1268" s="232">
        <v>44227</v>
      </c>
      <c r="C1268" s="229" t="s">
        <v>706</v>
      </c>
      <c r="D1268" s="233">
        <v>1539.18</v>
      </c>
      <c r="E1268" s="235">
        <v>1</v>
      </c>
    </row>
    <row r="1269" spans="2:5" x14ac:dyDescent="0.25">
      <c r="B1269" s="232">
        <v>44229</v>
      </c>
      <c r="C1269" s="229" t="s">
        <v>707</v>
      </c>
      <c r="D1269" s="233">
        <v>537.15</v>
      </c>
      <c r="E1269" s="235">
        <v>1</v>
      </c>
    </row>
    <row r="1270" spans="2:5" x14ac:dyDescent="0.25">
      <c r="B1270" s="232">
        <v>44229</v>
      </c>
      <c r="C1270" s="229" t="s">
        <v>707</v>
      </c>
      <c r="D1270" s="233">
        <v>545.58000000000004</v>
      </c>
      <c r="E1270" s="235">
        <v>1</v>
      </c>
    </row>
    <row r="1271" spans="2:5" x14ac:dyDescent="0.25">
      <c r="B1271" s="232">
        <v>44230</v>
      </c>
      <c r="C1271" s="229" t="s">
        <v>708</v>
      </c>
      <c r="D1271" s="233">
        <v>13505.29</v>
      </c>
      <c r="E1271" s="235">
        <v>1</v>
      </c>
    </row>
    <row r="1272" spans="2:5" x14ac:dyDescent="0.25">
      <c r="B1272" s="232">
        <v>44230</v>
      </c>
      <c r="C1272" s="229" t="s">
        <v>709</v>
      </c>
      <c r="D1272" s="233">
        <v>2287.12</v>
      </c>
      <c r="E1272" s="235">
        <v>1</v>
      </c>
    </row>
    <row r="1273" spans="2:5" x14ac:dyDescent="0.25">
      <c r="B1273" s="232">
        <v>44230</v>
      </c>
      <c r="C1273" s="229" t="s">
        <v>709</v>
      </c>
      <c r="D1273" s="233">
        <v>25748.080000000002</v>
      </c>
      <c r="E1273" s="235">
        <v>1</v>
      </c>
    </row>
    <row r="1274" spans="2:5" x14ac:dyDescent="0.25">
      <c r="B1274" s="232">
        <v>44231</v>
      </c>
      <c r="C1274" s="229" t="s">
        <v>710</v>
      </c>
      <c r="D1274" s="233">
        <v>6500.82</v>
      </c>
      <c r="E1274" s="235">
        <v>1</v>
      </c>
    </row>
    <row r="1275" spans="2:5" x14ac:dyDescent="0.25">
      <c r="B1275" s="232">
        <v>44231</v>
      </c>
      <c r="C1275" s="229" t="s">
        <v>711</v>
      </c>
      <c r="D1275" s="233">
        <v>1267.04</v>
      </c>
      <c r="E1275" s="235">
        <v>1</v>
      </c>
    </row>
    <row r="1276" spans="2:5" x14ac:dyDescent="0.25">
      <c r="B1276" s="232">
        <v>44231</v>
      </c>
      <c r="C1276" s="229" t="s">
        <v>712</v>
      </c>
      <c r="D1276" s="233">
        <v>12321.8</v>
      </c>
      <c r="E1276" s="235">
        <v>1</v>
      </c>
    </row>
    <row r="1277" spans="2:5" x14ac:dyDescent="0.25">
      <c r="B1277" s="232">
        <v>44231</v>
      </c>
      <c r="C1277" s="229" t="s">
        <v>712</v>
      </c>
      <c r="D1277" s="233">
        <v>4063.18</v>
      </c>
      <c r="E1277" s="235">
        <v>1</v>
      </c>
    </row>
    <row r="1278" spans="2:5" x14ac:dyDescent="0.25">
      <c r="B1278" s="232">
        <v>44231</v>
      </c>
      <c r="C1278" s="229" t="s">
        <v>712</v>
      </c>
      <c r="D1278" s="233">
        <v>9919.1200000000008</v>
      </c>
      <c r="E1278" s="235">
        <v>1</v>
      </c>
    </row>
    <row r="1279" spans="2:5" x14ac:dyDescent="0.25">
      <c r="B1279" s="232">
        <v>44231</v>
      </c>
      <c r="C1279" s="229" t="s">
        <v>712</v>
      </c>
      <c r="D1279" s="233">
        <v>2905.63</v>
      </c>
      <c r="E1279" s="235">
        <v>1</v>
      </c>
    </row>
    <row r="1280" spans="2:5" x14ac:dyDescent="0.25">
      <c r="B1280" s="232">
        <v>44231</v>
      </c>
      <c r="C1280" s="229" t="s">
        <v>712</v>
      </c>
      <c r="D1280" s="233">
        <v>3222.66</v>
      </c>
      <c r="E1280" s="235">
        <v>1</v>
      </c>
    </row>
    <row r="1281" spans="2:5" x14ac:dyDescent="0.25">
      <c r="B1281" s="232">
        <v>44231</v>
      </c>
      <c r="C1281" s="229" t="s">
        <v>712</v>
      </c>
      <c r="D1281" s="233">
        <v>6057.08</v>
      </c>
      <c r="E1281" s="235">
        <v>1</v>
      </c>
    </row>
    <row r="1282" spans="2:5" x14ac:dyDescent="0.25">
      <c r="B1282" s="232">
        <v>44231</v>
      </c>
      <c r="C1282" s="229" t="s">
        <v>712</v>
      </c>
      <c r="D1282" s="233">
        <v>12659.96</v>
      </c>
      <c r="E1282" s="235">
        <v>1</v>
      </c>
    </row>
    <row r="1283" spans="2:5" x14ac:dyDescent="0.25">
      <c r="B1283" s="232">
        <v>44231</v>
      </c>
      <c r="C1283" s="229" t="s">
        <v>712</v>
      </c>
      <c r="D1283" s="233">
        <v>8492.1200000000008</v>
      </c>
      <c r="E1283" s="235">
        <v>1</v>
      </c>
    </row>
    <row r="1284" spans="2:5" x14ac:dyDescent="0.25">
      <c r="B1284" s="232">
        <v>44231</v>
      </c>
      <c r="C1284" s="229" t="s">
        <v>712</v>
      </c>
      <c r="D1284" s="233">
        <v>2504.1999999999998</v>
      </c>
      <c r="E1284" s="235">
        <v>1</v>
      </c>
    </row>
    <row r="1285" spans="2:5" x14ac:dyDescent="0.25">
      <c r="B1285" s="232">
        <v>44231</v>
      </c>
      <c r="C1285" s="229" t="s">
        <v>712</v>
      </c>
      <c r="D1285" s="233">
        <v>3627.38</v>
      </c>
      <c r="E1285" s="235">
        <v>1</v>
      </c>
    </row>
    <row r="1286" spans="2:5" x14ac:dyDescent="0.25">
      <c r="B1286" s="232">
        <v>44231</v>
      </c>
      <c r="C1286" s="229" t="s">
        <v>713</v>
      </c>
      <c r="D1286" s="233">
        <v>3181.8</v>
      </c>
      <c r="E1286" s="235">
        <v>1</v>
      </c>
    </row>
    <row r="1287" spans="2:5" x14ac:dyDescent="0.25">
      <c r="B1287" s="232">
        <v>44231</v>
      </c>
      <c r="C1287" s="229" t="s">
        <v>713</v>
      </c>
      <c r="D1287" s="233">
        <v>3733.08</v>
      </c>
      <c r="E1287" s="235">
        <v>1</v>
      </c>
    </row>
    <row r="1288" spans="2:5" x14ac:dyDescent="0.25">
      <c r="B1288" s="232">
        <v>44231</v>
      </c>
      <c r="C1288" s="229" t="s">
        <v>714</v>
      </c>
      <c r="D1288" s="233">
        <v>3742.27</v>
      </c>
      <c r="E1288" s="235">
        <v>1</v>
      </c>
    </row>
    <row r="1289" spans="2:5" x14ac:dyDescent="0.25">
      <c r="B1289" s="232">
        <v>44232</v>
      </c>
      <c r="C1289" s="229" t="s">
        <v>715</v>
      </c>
      <c r="D1289" s="233">
        <v>1167.5899999999999</v>
      </c>
      <c r="E1289" s="235">
        <v>1</v>
      </c>
    </row>
    <row r="1290" spans="2:5" x14ac:dyDescent="0.25">
      <c r="B1290" s="232">
        <v>44232</v>
      </c>
      <c r="C1290" s="229" t="s">
        <v>715</v>
      </c>
      <c r="D1290" s="233">
        <v>1141.76</v>
      </c>
      <c r="E1290" s="235">
        <v>1</v>
      </c>
    </row>
    <row r="1291" spans="2:5" x14ac:dyDescent="0.25">
      <c r="B1291" s="232">
        <v>44232</v>
      </c>
      <c r="C1291" s="229" t="s">
        <v>715</v>
      </c>
      <c r="D1291" s="233">
        <v>1206.25</v>
      </c>
      <c r="E1291" s="235">
        <v>1</v>
      </c>
    </row>
    <row r="1292" spans="2:5" x14ac:dyDescent="0.25">
      <c r="B1292" s="232">
        <v>44232</v>
      </c>
      <c r="C1292" s="229" t="s">
        <v>716</v>
      </c>
      <c r="D1292" s="233">
        <v>1261.1600000000001</v>
      </c>
      <c r="E1292" s="235">
        <v>1</v>
      </c>
    </row>
    <row r="1293" spans="2:5" x14ac:dyDescent="0.25">
      <c r="B1293" s="232">
        <v>44232</v>
      </c>
      <c r="C1293" s="229" t="s">
        <v>716</v>
      </c>
      <c r="D1293" s="233">
        <v>1294.1400000000001</v>
      </c>
      <c r="E1293" s="235">
        <v>1</v>
      </c>
    </row>
    <row r="1294" spans="2:5" x14ac:dyDescent="0.25">
      <c r="B1294" s="232">
        <v>44232</v>
      </c>
      <c r="C1294" s="229" t="s">
        <v>716</v>
      </c>
      <c r="D1294" s="233">
        <v>2588.27</v>
      </c>
      <c r="E1294" s="235">
        <v>1</v>
      </c>
    </row>
    <row r="1295" spans="2:5" x14ac:dyDescent="0.25">
      <c r="B1295" s="232">
        <v>44232</v>
      </c>
      <c r="C1295" s="229" t="s">
        <v>717</v>
      </c>
      <c r="D1295" s="233">
        <v>1474.48</v>
      </c>
      <c r="E1295" s="235">
        <v>1</v>
      </c>
    </row>
    <row r="1296" spans="2:5" x14ac:dyDescent="0.25">
      <c r="B1296" s="232">
        <v>44233</v>
      </c>
      <c r="C1296" s="229" t="s">
        <v>718</v>
      </c>
      <c r="D1296" s="233">
        <v>85973.34</v>
      </c>
      <c r="E1296" s="235">
        <v>1</v>
      </c>
    </row>
    <row r="1297" spans="2:5" x14ac:dyDescent="0.25">
      <c r="B1297" s="232">
        <v>44233</v>
      </c>
      <c r="C1297" s="229" t="s">
        <v>718</v>
      </c>
      <c r="D1297" s="233">
        <v>168858.64</v>
      </c>
      <c r="E1297" s="235">
        <v>1</v>
      </c>
    </row>
    <row r="1298" spans="2:5" x14ac:dyDescent="0.25">
      <c r="B1298" s="232">
        <v>44233</v>
      </c>
      <c r="C1298" s="229" t="s">
        <v>719</v>
      </c>
      <c r="D1298" s="233">
        <v>590.63</v>
      </c>
      <c r="E1298" s="235">
        <v>1</v>
      </c>
    </row>
    <row r="1299" spans="2:5" x14ac:dyDescent="0.25">
      <c r="B1299" s="232">
        <v>44233</v>
      </c>
      <c r="C1299" s="229" t="s">
        <v>720</v>
      </c>
      <c r="D1299" s="233">
        <v>201.61</v>
      </c>
      <c r="E1299" s="235">
        <v>1</v>
      </c>
    </row>
    <row r="1300" spans="2:5" x14ac:dyDescent="0.25">
      <c r="B1300" s="232">
        <v>44233</v>
      </c>
      <c r="C1300" s="229" t="s">
        <v>721</v>
      </c>
      <c r="D1300" s="233">
        <v>374.16</v>
      </c>
      <c r="E1300" s="235">
        <v>1</v>
      </c>
    </row>
    <row r="1301" spans="2:5" x14ac:dyDescent="0.25">
      <c r="B1301" s="232">
        <v>44233</v>
      </c>
      <c r="C1301" s="229" t="s">
        <v>722</v>
      </c>
      <c r="D1301" s="233">
        <v>379.75</v>
      </c>
      <c r="E1301" s="235">
        <v>1</v>
      </c>
    </row>
    <row r="1302" spans="2:5" x14ac:dyDescent="0.25">
      <c r="B1302" s="232">
        <v>44233</v>
      </c>
      <c r="C1302" s="229" t="s">
        <v>722</v>
      </c>
      <c r="D1302" s="233">
        <v>108.9</v>
      </c>
      <c r="E1302" s="235">
        <v>1</v>
      </c>
    </row>
    <row r="1303" spans="2:5" x14ac:dyDescent="0.25">
      <c r="B1303" s="232">
        <v>44233</v>
      </c>
      <c r="C1303" s="229" t="s">
        <v>723</v>
      </c>
      <c r="D1303" s="233">
        <v>2524.8000000000002</v>
      </c>
      <c r="E1303" s="235">
        <v>1</v>
      </c>
    </row>
    <row r="1304" spans="2:5" x14ac:dyDescent="0.25">
      <c r="B1304" s="232">
        <v>44233</v>
      </c>
      <c r="C1304" s="229" t="s">
        <v>724</v>
      </c>
      <c r="D1304" s="233">
        <v>489.09</v>
      </c>
      <c r="E1304" s="235">
        <v>1</v>
      </c>
    </row>
    <row r="1305" spans="2:5" x14ac:dyDescent="0.25">
      <c r="B1305" s="232">
        <v>44233</v>
      </c>
      <c r="C1305" s="229" t="s">
        <v>725</v>
      </c>
      <c r="D1305" s="233">
        <v>79.209999999999994</v>
      </c>
      <c r="E1305" s="235">
        <v>1</v>
      </c>
    </row>
    <row r="1306" spans="2:5" x14ac:dyDescent="0.25">
      <c r="B1306" s="232">
        <v>44234</v>
      </c>
      <c r="C1306" s="229" t="s">
        <v>726</v>
      </c>
      <c r="D1306" s="233">
        <v>1391</v>
      </c>
      <c r="E1306" s="235">
        <v>1</v>
      </c>
    </row>
    <row r="1307" spans="2:5" x14ac:dyDescent="0.25">
      <c r="B1307" s="232">
        <v>44234</v>
      </c>
      <c r="C1307" s="229" t="s">
        <v>727</v>
      </c>
      <c r="D1307" s="233">
        <v>144.44999999999999</v>
      </c>
      <c r="E1307" s="235">
        <v>1</v>
      </c>
    </row>
    <row r="1308" spans="2:5" x14ac:dyDescent="0.25">
      <c r="B1308" s="232">
        <v>44234</v>
      </c>
      <c r="C1308" s="229" t="s">
        <v>728</v>
      </c>
      <c r="D1308" s="233">
        <v>12198</v>
      </c>
      <c r="E1308" s="235">
        <v>1</v>
      </c>
    </row>
    <row r="1309" spans="2:5" x14ac:dyDescent="0.25">
      <c r="B1309" s="232">
        <v>44234</v>
      </c>
      <c r="C1309" s="229" t="s">
        <v>729</v>
      </c>
      <c r="D1309" s="233">
        <v>2247</v>
      </c>
      <c r="E1309" s="235">
        <v>1</v>
      </c>
    </row>
    <row r="1310" spans="2:5" x14ac:dyDescent="0.25">
      <c r="B1310" s="232">
        <v>44234</v>
      </c>
      <c r="C1310" s="229" t="s">
        <v>730</v>
      </c>
      <c r="D1310" s="233">
        <v>7095.37</v>
      </c>
      <c r="E1310" s="235">
        <v>1</v>
      </c>
    </row>
    <row r="1311" spans="2:5" x14ac:dyDescent="0.25">
      <c r="B1311" s="232">
        <v>44234</v>
      </c>
      <c r="C1311" s="229" t="s">
        <v>731</v>
      </c>
      <c r="D1311" s="233">
        <v>26268.43</v>
      </c>
      <c r="E1311" s="235">
        <v>1</v>
      </c>
    </row>
    <row r="1312" spans="2:5" x14ac:dyDescent="0.25">
      <c r="B1312" s="232">
        <v>44234</v>
      </c>
      <c r="C1312" s="229" t="s">
        <v>732</v>
      </c>
      <c r="D1312" s="233">
        <v>300.11</v>
      </c>
      <c r="E1312" s="235">
        <v>1</v>
      </c>
    </row>
    <row r="1313" spans="2:5" x14ac:dyDescent="0.25">
      <c r="B1313" s="232">
        <v>44234</v>
      </c>
      <c r="C1313" s="229" t="s">
        <v>732</v>
      </c>
      <c r="D1313" s="233">
        <v>2940.07</v>
      </c>
      <c r="E1313" s="235">
        <v>1</v>
      </c>
    </row>
    <row r="1314" spans="2:5" x14ac:dyDescent="0.25">
      <c r="B1314" s="232">
        <v>44234</v>
      </c>
      <c r="C1314" s="229" t="s">
        <v>732</v>
      </c>
      <c r="D1314" s="233">
        <v>600.22</v>
      </c>
      <c r="E1314" s="235">
        <v>1</v>
      </c>
    </row>
    <row r="1315" spans="2:5" x14ac:dyDescent="0.25">
      <c r="B1315" s="232">
        <v>44235</v>
      </c>
      <c r="C1315" s="229" t="s">
        <v>733</v>
      </c>
      <c r="D1315" s="233">
        <v>367.49</v>
      </c>
      <c r="E1315" s="235">
        <v>1</v>
      </c>
    </row>
    <row r="1316" spans="2:5" x14ac:dyDescent="0.25">
      <c r="B1316" s="232">
        <v>44236</v>
      </c>
      <c r="C1316" s="229" t="s">
        <v>734</v>
      </c>
      <c r="D1316" s="233">
        <v>10661.04</v>
      </c>
      <c r="E1316" s="235">
        <v>1</v>
      </c>
    </row>
    <row r="1317" spans="2:5" x14ac:dyDescent="0.25">
      <c r="B1317" s="232">
        <v>44236</v>
      </c>
      <c r="C1317" s="229" t="s">
        <v>735</v>
      </c>
      <c r="D1317" s="233">
        <v>4929.4799999999996</v>
      </c>
      <c r="E1317" s="235">
        <v>1</v>
      </c>
    </row>
    <row r="1318" spans="2:5" x14ac:dyDescent="0.25">
      <c r="B1318" s="232">
        <v>44236</v>
      </c>
      <c r="C1318" s="229" t="s">
        <v>735</v>
      </c>
      <c r="D1318" s="233">
        <v>6950.36</v>
      </c>
      <c r="E1318" s="235">
        <v>1</v>
      </c>
    </row>
    <row r="1319" spans="2:5" x14ac:dyDescent="0.25">
      <c r="B1319" s="232">
        <v>44236</v>
      </c>
      <c r="C1319" s="229" t="s">
        <v>736</v>
      </c>
      <c r="D1319" s="233">
        <v>8254.06</v>
      </c>
      <c r="E1319" s="235">
        <v>1</v>
      </c>
    </row>
    <row r="1320" spans="2:5" x14ac:dyDescent="0.25">
      <c r="B1320" s="232">
        <v>44236</v>
      </c>
      <c r="C1320" s="229" t="s">
        <v>736</v>
      </c>
      <c r="D1320" s="233">
        <v>6008.05</v>
      </c>
      <c r="E1320" s="235">
        <v>1</v>
      </c>
    </row>
    <row r="1321" spans="2:5" x14ac:dyDescent="0.25">
      <c r="B1321" s="232">
        <v>44236</v>
      </c>
      <c r="C1321" s="229" t="s">
        <v>737</v>
      </c>
      <c r="D1321" s="233">
        <v>5824.4</v>
      </c>
      <c r="E1321" s="235">
        <v>1</v>
      </c>
    </row>
    <row r="1322" spans="2:5" x14ac:dyDescent="0.25">
      <c r="B1322" s="232">
        <v>44236</v>
      </c>
      <c r="C1322" s="229" t="s">
        <v>738</v>
      </c>
      <c r="D1322" s="233">
        <v>1463.29</v>
      </c>
      <c r="E1322" s="235">
        <v>1</v>
      </c>
    </row>
    <row r="1323" spans="2:5" x14ac:dyDescent="0.25">
      <c r="B1323" s="232">
        <v>44236</v>
      </c>
      <c r="C1323" s="229" t="s">
        <v>738</v>
      </c>
      <c r="D1323" s="233">
        <v>2880.55</v>
      </c>
      <c r="E1323" s="235">
        <v>1</v>
      </c>
    </row>
    <row r="1324" spans="2:5" x14ac:dyDescent="0.25">
      <c r="B1324" s="232">
        <v>44237</v>
      </c>
      <c r="C1324" s="229" t="s">
        <v>739</v>
      </c>
      <c r="D1324" s="233">
        <v>5455.41</v>
      </c>
      <c r="E1324" s="235">
        <v>1</v>
      </c>
    </row>
    <row r="1325" spans="2:5" x14ac:dyDescent="0.25">
      <c r="B1325" s="232">
        <v>44237</v>
      </c>
      <c r="C1325" s="229" t="s">
        <v>740</v>
      </c>
      <c r="D1325" s="233">
        <v>768.4</v>
      </c>
      <c r="E1325" s="235">
        <v>1</v>
      </c>
    </row>
    <row r="1326" spans="2:5" x14ac:dyDescent="0.25">
      <c r="B1326" s="232">
        <v>44237</v>
      </c>
      <c r="C1326" s="229" t="s">
        <v>740</v>
      </c>
      <c r="D1326" s="233">
        <v>1818.21</v>
      </c>
      <c r="E1326" s="235">
        <v>1</v>
      </c>
    </row>
    <row r="1327" spans="2:5" x14ac:dyDescent="0.25">
      <c r="B1327" s="232">
        <v>44237</v>
      </c>
      <c r="C1327" s="229" t="s">
        <v>741</v>
      </c>
      <c r="D1327" s="233">
        <v>8986.3799999999992</v>
      </c>
      <c r="E1327" s="235">
        <v>1</v>
      </c>
    </row>
    <row r="1328" spans="2:5" x14ac:dyDescent="0.25">
      <c r="B1328" s="232">
        <v>44238</v>
      </c>
      <c r="C1328" s="229" t="s">
        <v>742</v>
      </c>
      <c r="D1328" s="233">
        <v>436.52</v>
      </c>
      <c r="E1328" s="235">
        <v>1</v>
      </c>
    </row>
    <row r="1329" spans="2:5" x14ac:dyDescent="0.25">
      <c r="B1329" s="232">
        <v>44238</v>
      </c>
      <c r="C1329" s="229" t="s">
        <v>742</v>
      </c>
      <c r="D1329" s="233">
        <v>3146.94</v>
      </c>
      <c r="E1329" s="235">
        <v>1</v>
      </c>
    </row>
    <row r="1330" spans="2:5" x14ac:dyDescent="0.25">
      <c r="B1330" s="232">
        <v>44238</v>
      </c>
      <c r="C1330" s="229" t="s">
        <v>742</v>
      </c>
      <c r="D1330" s="233">
        <v>832.13</v>
      </c>
      <c r="E1330" s="235">
        <v>1</v>
      </c>
    </row>
    <row r="1331" spans="2:5" x14ac:dyDescent="0.25">
      <c r="B1331" s="232">
        <v>44238</v>
      </c>
      <c r="C1331" s="229" t="s">
        <v>743</v>
      </c>
      <c r="D1331" s="233">
        <v>8430.1299999999992</v>
      </c>
      <c r="E1331" s="235">
        <v>1</v>
      </c>
    </row>
    <row r="1332" spans="2:5" x14ac:dyDescent="0.25">
      <c r="B1332" s="232">
        <v>44238</v>
      </c>
      <c r="C1332" s="229" t="s">
        <v>743</v>
      </c>
      <c r="D1332" s="233">
        <v>1521.65</v>
      </c>
      <c r="E1332" s="235">
        <v>1</v>
      </c>
    </row>
    <row r="1333" spans="2:5" x14ac:dyDescent="0.25">
      <c r="B1333" s="232">
        <v>44238</v>
      </c>
      <c r="C1333" s="229" t="s">
        <v>743</v>
      </c>
      <c r="D1333" s="233">
        <v>8557.73</v>
      </c>
      <c r="E1333" s="235">
        <v>1</v>
      </c>
    </row>
    <row r="1334" spans="2:5" x14ac:dyDescent="0.25">
      <c r="B1334" s="232">
        <v>44238</v>
      </c>
      <c r="C1334" s="229" t="s">
        <v>743</v>
      </c>
      <c r="D1334" s="233">
        <v>733.82</v>
      </c>
      <c r="E1334" s="235">
        <v>1</v>
      </c>
    </row>
    <row r="1335" spans="2:5" x14ac:dyDescent="0.25">
      <c r="B1335" s="232">
        <v>44240</v>
      </c>
      <c r="C1335" s="229" t="s">
        <v>744</v>
      </c>
      <c r="D1335" s="233">
        <v>2390.11</v>
      </c>
      <c r="E1335" s="235">
        <v>1</v>
      </c>
    </row>
    <row r="1336" spans="2:5" x14ac:dyDescent="0.25">
      <c r="B1336" s="232">
        <v>44241</v>
      </c>
      <c r="C1336" s="229" t="s">
        <v>745</v>
      </c>
      <c r="D1336" s="233">
        <v>1407.42</v>
      </c>
      <c r="E1336" s="235">
        <v>1</v>
      </c>
    </row>
    <row r="1337" spans="2:5" x14ac:dyDescent="0.25">
      <c r="B1337" s="232">
        <v>44241</v>
      </c>
      <c r="C1337" s="229" t="s">
        <v>745</v>
      </c>
      <c r="D1337" s="233">
        <v>1923.74</v>
      </c>
      <c r="E1337" s="235">
        <v>1</v>
      </c>
    </row>
    <row r="1338" spans="2:5" x14ac:dyDescent="0.25">
      <c r="B1338" s="232">
        <v>44241</v>
      </c>
      <c r="C1338" s="229" t="s">
        <v>746</v>
      </c>
      <c r="D1338" s="233">
        <v>33126.17</v>
      </c>
      <c r="E1338" s="235">
        <v>1</v>
      </c>
    </row>
    <row r="1339" spans="2:5" x14ac:dyDescent="0.25">
      <c r="B1339" s="232">
        <v>44241</v>
      </c>
      <c r="C1339" s="229" t="s">
        <v>746</v>
      </c>
      <c r="D1339" s="233">
        <v>16669.099999999999</v>
      </c>
      <c r="E1339" s="235">
        <v>1</v>
      </c>
    </row>
    <row r="1340" spans="2:5" x14ac:dyDescent="0.25">
      <c r="B1340" s="232">
        <v>44241</v>
      </c>
      <c r="C1340" s="229" t="s">
        <v>747</v>
      </c>
      <c r="D1340" s="233">
        <v>2011.74</v>
      </c>
      <c r="E1340" s="235">
        <v>1</v>
      </c>
    </row>
    <row r="1341" spans="2:5" x14ac:dyDescent="0.25">
      <c r="B1341" s="232">
        <v>44241</v>
      </c>
      <c r="C1341" s="229" t="s">
        <v>747</v>
      </c>
      <c r="D1341" s="233">
        <v>7103.69</v>
      </c>
      <c r="E1341" s="235">
        <v>1</v>
      </c>
    </row>
    <row r="1342" spans="2:5" x14ac:dyDescent="0.25">
      <c r="B1342" s="232">
        <v>44241</v>
      </c>
      <c r="C1342" s="229" t="s">
        <v>747</v>
      </c>
      <c r="D1342" s="233">
        <v>531.35</v>
      </c>
      <c r="E1342" s="235">
        <v>1</v>
      </c>
    </row>
    <row r="1343" spans="2:5" x14ac:dyDescent="0.25">
      <c r="B1343" s="232">
        <v>44241</v>
      </c>
      <c r="C1343" s="229" t="s">
        <v>747</v>
      </c>
      <c r="D1343" s="233">
        <v>3571.68</v>
      </c>
      <c r="E1343" s="235">
        <v>1</v>
      </c>
    </row>
    <row r="1344" spans="2:5" x14ac:dyDescent="0.25">
      <c r="B1344" s="232">
        <v>44241</v>
      </c>
      <c r="C1344" s="229" t="s">
        <v>747</v>
      </c>
      <c r="D1344" s="233">
        <v>2008.93</v>
      </c>
      <c r="E1344" s="235">
        <v>1</v>
      </c>
    </row>
    <row r="1345" spans="2:5" x14ac:dyDescent="0.25">
      <c r="B1345" s="232">
        <v>44241</v>
      </c>
      <c r="C1345" s="229" t="s">
        <v>747</v>
      </c>
      <c r="D1345" s="233">
        <v>743.61</v>
      </c>
      <c r="E1345" s="235">
        <v>1</v>
      </c>
    </row>
    <row r="1346" spans="2:5" x14ac:dyDescent="0.25">
      <c r="B1346" s="232">
        <v>44241</v>
      </c>
      <c r="C1346" s="229" t="s">
        <v>747</v>
      </c>
      <c r="D1346" s="233">
        <v>6482.92</v>
      </c>
      <c r="E1346" s="235">
        <v>1</v>
      </c>
    </row>
    <row r="1347" spans="2:5" x14ac:dyDescent="0.25">
      <c r="B1347" s="232">
        <v>44241</v>
      </c>
      <c r="C1347" s="229" t="s">
        <v>747</v>
      </c>
      <c r="D1347" s="233">
        <v>3864.13</v>
      </c>
      <c r="E1347" s="235">
        <v>1</v>
      </c>
    </row>
    <row r="1348" spans="2:5" x14ac:dyDescent="0.25">
      <c r="B1348" s="232">
        <v>44241</v>
      </c>
      <c r="C1348" s="229" t="s">
        <v>747</v>
      </c>
      <c r="D1348" s="233">
        <v>846.17</v>
      </c>
      <c r="E1348" s="235">
        <v>1</v>
      </c>
    </row>
    <row r="1349" spans="2:5" x14ac:dyDescent="0.25">
      <c r="B1349" s="232">
        <v>44241</v>
      </c>
      <c r="C1349" s="229" t="s">
        <v>747</v>
      </c>
      <c r="D1349" s="233">
        <v>3153.59</v>
      </c>
      <c r="E1349" s="235">
        <v>1</v>
      </c>
    </row>
    <row r="1350" spans="2:5" x14ac:dyDescent="0.25">
      <c r="B1350" s="232">
        <v>44241</v>
      </c>
      <c r="C1350" s="229" t="s">
        <v>747</v>
      </c>
      <c r="D1350" s="233">
        <v>54.57</v>
      </c>
      <c r="E1350" s="235">
        <v>1</v>
      </c>
    </row>
    <row r="1351" spans="2:5" x14ac:dyDescent="0.25">
      <c r="B1351" s="232">
        <v>44241</v>
      </c>
      <c r="C1351" s="229" t="s">
        <v>747</v>
      </c>
      <c r="D1351" s="233">
        <v>3836.51</v>
      </c>
      <c r="E1351" s="235">
        <v>1</v>
      </c>
    </row>
    <row r="1352" spans="2:5" x14ac:dyDescent="0.25">
      <c r="B1352" s="232">
        <v>44241</v>
      </c>
      <c r="C1352" s="229" t="s">
        <v>747</v>
      </c>
      <c r="D1352" s="233">
        <v>586.34</v>
      </c>
      <c r="E1352" s="235">
        <v>1</v>
      </c>
    </row>
    <row r="1353" spans="2:5" x14ac:dyDescent="0.25">
      <c r="B1353" s="232">
        <v>44241</v>
      </c>
      <c r="C1353" s="229" t="s">
        <v>747</v>
      </c>
      <c r="D1353" s="233">
        <v>4283.07</v>
      </c>
      <c r="E1353" s="235">
        <v>1</v>
      </c>
    </row>
    <row r="1354" spans="2:5" x14ac:dyDescent="0.25">
      <c r="B1354" s="232">
        <v>44241</v>
      </c>
      <c r="C1354" s="229" t="s">
        <v>747</v>
      </c>
      <c r="D1354" s="233">
        <v>1314.61</v>
      </c>
      <c r="E1354" s="235">
        <v>1</v>
      </c>
    </row>
    <row r="1355" spans="2:5" x14ac:dyDescent="0.25">
      <c r="B1355" s="232">
        <v>44241</v>
      </c>
      <c r="C1355" s="229" t="s">
        <v>748</v>
      </c>
      <c r="D1355" s="233">
        <v>1064.32</v>
      </c>
      <c r="E1355" s="235">
        <v>1</v>
      </c>
    </row>
    <row r="1356" spans="2:5" x14ac:dyDescent="0.25">
      <c r="B1356" s="232">
        <v>44241</v>
      </c>
      <c r="C1356" s="229" t="s">
        <v>749</v>
      </c>
      <c r="D1356" s="233">
        <v>1596.48</v>
      </c>
      <c r="E1356" s="235">
        <v>1</v>
      </c>
    </row>
    <row r="1357" spans="2:5" x14ac:dyDescent="0.25">
      <c r="B1357" s="232">
        <v>44241</v>
      </c>
      <c r="C1357" s="229" t="s">
        <v>750</v>
      </c>
      <c r="D1357" s="233">
        <v>1267.3499999999999</v>
      </c>
      <c r="E1357" s="235">
        <v>1</v>
      </c>
    </row>
    <row r="1358" spans="2:5" x14ac:dyDescent="0.25">
      <c r="B1358" s="232">
        <v>44241</v>
      </c>
      <c r="C1358" s="229" t="s">
        <v>751</v>
      </c>
      <c r="D1358" s="233">
        <v>1814.46</v>
      </c>
      <c r="E1358" s="235">
        <v>1</v>
      </c>
    </row>
    <row r="1359" spans="2:5" x14ac:dyDescent="0.25">
      <c r="B1359" s="232">
        <v>44241</v>
      </c>
      <c r="C1359" s="229" t="s">
        <v>752</v>
      </c>
      <c r="D1359" s="233">
        <v>3056.82</v>
      </c>
      <c r="E1359" s="235">
        <v>1</v>
      </c>
    </row>
    <row r="1360" spans="2:5" x14ac:dyDescent="0.25">
      <c r="B1360" s="232">
        <v>44241</v>
      </c>
      <c r="C1360" s="229" t="s">
        <v>753</v>
      </c>
      <c r="D1360" s="233">
        <v>3225.72</v>
      </c>
      <c r="E1360" s="235">
        <v>1</v>
      </c>
    </row>
    <row r="1361" spans="2:5" x14ac:dyDescent="0.25">
      <c r="B1361" s="232">
        <v>44241</v>
      </c>
      <c r="C1361" s="229" t="s">
        <v>754</v>
      </c>
      <c r="D1361" s="233">
        <v>1072.8</v>
      </c>
      <c r="E1361" s="235">
        <v>1</v>
      </c>
    </row>
    <row r="1362" spans="2:5" x14ac:dyDescent="0.25">
      <c r="B1362" s="232">
        <v>44241</v>
      </c>
      <c r="C1362" s="229" t="s">
        <v>755</v>
      </c>
      <c r="D1362" s="233">
        <v>712.89</v>
      </c>
      <c r="E1362" s="235">
        <v>1</v>
      </c>
    </row>
    <row r="1363" spans="2:5" x14ac:dyDescent="0.25">
      <c r="B1363" s="232">
        <v>44241</v>
      </c>
      <c r="C1363" s="229" t="s">
        <v>756</v>
      </c>
      <c r="D1363" s="233">
        <v>3367.4</v>
      </c>
      <c r="E1363" s="235">
        <v>1</v>
      </c>
    </row>
    <row r="1364" spans="2:5" x14ac:dyDescent="0.25">
      <c r="B1364" s="232">
        <v>44243</v>
      </c>
      <c r="C1364" s="229" t="s">
        <v>757</v>
      </c>
      <c r="D1364" s="233">
        <v>2227.98</v>
      </c>
      <c r="E1364" s="235">
        <v>1</v>
      </c>
    </row>
    <row r="1365" spans="2:5" x14ac:dyDescent="0.25">
      <c r="B1365" s="232">
        <v>44243</v>
      </c>
      <c r="C1365" s="229" t="s">
        <v>757</v>
      </c>
      <c r="D1365" s="233">
        <v>4134.08</v>
      </c>
      <c r="E1365" s="235">
        <v>1</v>
      </c>
    </row>
    <row r="1366" spans="2:5" x14ac:dyDescent="0.25">
      <c r="B1366" s="232">
        <v>44243</v>
      </c>
      <c r="C1366" s="229" t="s">
        <v>758</v>
      </c>
      <c r="D1366" s="233">
        <v>1854.86</v>
      </c>
      <c r="E1366" s="235">
        <v>1</v>
      </c>
    </row>
    <row r="1367" spans="2:5" x14ac:dyDescent="0.25">
      <c r="B1367" s="232">
        <v>44243</v>
      </c>
      <c r="C1367" s="229" t="s">
        <v>759</v>
      </c>
      <c r="D1367" s="233">
        <v>4531.9799999999996</v>
      </c>
      <c r="E1367" s="235">
        <v>1</v>
      </c>
    </row>
    <row r="1368" spans="2:5" x14ac:dyDescent="0.25">
      <c r="B1368" s="232">
        <v>44243</v>
      </c>
      <c r="C1368" s="229" t="s">
        <v>760</v>
      </c>
      <c r="D1368" s="233">
        <v>13186.76</v>
      </c>
      <c r="E1368" s="235">
        <v>1</v>
      </c>
    </row>
    <row r="1369" spans="2:5" x14ac:dyDescent="0.25">
      <c r="B1369" s="232">
        <v>44243</v>
      </c>
      <c r="C1369" s="229" t="s">
        <v>761</v>
      </c>
      <c r="D1369" s="233">
        <v>4050.02</v>
      </c>
      <c r="E1369" s="235">
        <v>1</v>
      </c>
    </row>
    <row r="1370" spans="2:5" x14ac:dyDescent="0.25">
      <c r="B1370" s="232">
        <v>44243</v>
      </c>
      <c r="C1370" s="229" t="s">
        <v>761</v>
      </c>
      <c r="D1370" s="233">
        <v>10125.049999999999</v>
      </c>
      <c r="E1370" s="235">
        <v>1</v>
      </c>
    </row>
    <row r="1371" spans="2:5" x14ac:dyDescent="0.25">
      <c r="B1371" s="232">
        <v>44243</v>
      </c>
      <c r="C1371" s="229" t="s">
        <v>762</v>
      </c>
      <c r="D1371" s="233">
        <v>4368.03</v>
      </c>
      <c r="E1371" s="235">
        <v>1</v>
      </c>
    </row>
    <row r="1372" spans="2:5" x14ac:dyDescent="0.25">
      <c r="B1372" s="232">
        <v>44243</v>
      </c>
      <c r="C1372" s="229" t="s">
        <v>762</v>
      </c>
      <c r="D1372" s="233">
        <v>8041.81</v>
      </c>
      <c r="E1372" s="235">
        <v>1</v>
      </c>
    </row>
    <row r="1373" spans="2:5" x14ac:dyDescent="0.25">
      <c r="B1373" s="232">
        <v>44243</v>
      </c>
      <c r="C1373" s="229" t="s">
        <v>763</v>
      </c>
      <c r="D1373" s="233">
        <v>4840.3900000000003</v>
      </c>
      <c r="E1373" s="235">
        <v>1</v>
      </c>
    </row>
    <row r="1374" spans="2:5" x14ac:dyDescent="0.25">
      <c r="B1374" s="232">
        <v>44243</v>
      </c>
      <c r="C1374" s="229" t="s">
        <v>764</v>
      </c>
      <c r="D1374" s="233">
        <v>4613.8</v>
      </c>
      <c r="E1374" s="235">
        <v>1</v>
      </c>
    </row>
    <row r="1375" spans="2:5" x14ac:dyDescent="0.25">
      <c r="B1375" s="232">
        <v>44243</v>
      </c>
      <c r="C1375" s="229" t="s">
        <v>765</v>
      </c>
      <c r="D1375" s="233">
        <v>4838.58</v>
      </c>
      <c r="E1375" s="235">
        <v>1</v>
      </c>
    </row>
    <row r="1376" spans="2:5" x14ac:dyDescent="0.25">
      <c r="B1376" s="232">
        <v>44243</v>
      </c>
      <c r="C1376" s="229" t="s">
        <v>766</v>
      </c>
      <c r="D1376" s="233">
        <v>19356.82</v>
      </c>
      <c r="E1376" s="235">
        <v>1</v>
      </c>
    </row>
    <row r="1377" spans="2:5" x14ac:dyDescent="0.25">
      <c r="B1377" s="232">
        <v>44243</v>
      </c>
      <c r="C1377" s="229" t="s">
        <v>767</v>
      </c>
      <c r="D1377" s="233">
        <v>8979.7199999999993</v>
      </c>
      <c r="E1377" s="235">
        <v>1</v>
      </c>
    </row>
    <row r="1378" spans="2:5" x14ac:dyDescent="0.25">
      <c r="B1378" s="232">
        <v>44243</v>
      </c>
      <c r="C1378" s="229" t="s">
        <v>768</v>
      </c>
      <c r="D1378" s="233">
        <v>9113.92</v>
      </c>
      <c r="E1378" s="235">
        <v>1</v>
      </c>
    </row>
    <row r="1379" spans="2:5" x14ac:dyDescent="0.25">
      <c r="B1379" s="232">
        <v>44243</v>
      </c>
      <c r="C1379" s="229" t="s">
        <v>768</v>
      </c>
      <c r="D1379" s="233">
        <v>2613.6799999999998</v>
      </c>
      <c r="E1379" s="235">
        <v>1</v>
      </c>
    </row>
    <row r="1380" spans="2:5" x14ac:dyDescent="0.25">
      <c r="B1380" s="232">
        <v>44243</v>
      </c>
      <c r="C1380" s="229" t="s">
        <v>769</v>
      </c>
      <c r="D1380" s="233">
        <v>8314.5499999999993</v>
      </c>
      <c r="E1380" s="235">
        <v>1</v>
      </c>
    </row>
    <row r="1381" spans="2:5" x14ac:dyDescent="0.25">
      <c r="B1381" s="232">
        <v>44243</v>
      </c>
      <c r="C1381" s="229" t="s">
        <v>770</v>
      </c>
      <c r="D1381" s="233">
        <v>1901.03</v>
      </c>
      <c r="E1381" s="235">
        <v>1</v>
      </c>
    </row>
    <row r="1382" spans="2:5" x14ac:dyDescent="0.25">
      <c r="B1382" s="232">
        <v>44245</v>
      </c>
      <c r="C1382" s="229" t="s">
        <v>771</v>
      </c>
      <c r="D1382" s="233">
        <v>2115.67</v>
      </c>
      <c r="E1382" s="235">
        <v>1</v>
      </c>
    </row>
    <row r="1383" spans="2:5" x14ac:dyDescent="0.25">
      <c r="B1383" s="232">
        <v>44245</v>
      </c>
      <c r="C1383" s="229" t="s">
        <v>772</v>
      </c>
      <c r="D1383" s="233">
        <v>3223.14</v>
      </c>
      <c r="E1383" s="235">
        <v>1</v>
      </c>
    </row>
    <row r="1384" spans="2:5" x14ac:dyDescent="0.25">
      <c r="B1384" s="232">
        <v>44245</v>
      </c>
      <c r="C1384" s="229" t="s">
        <v>772</v>
      </c>
      <c r="D1384" s="233">
        <v>3279.29</v>
      </c>
      <c r="E1384" s="235">
        <v>1</v>
      </c>
    </row>
    <row r="1385" spans="2:5" x14ac:dyDescent="0.25">
      <c r="B1385" s="232">
        <v>44245</v>
      </c>
      <c r="C1385" s="229" t="s">
        <v>773</v>
      </c>
      <c r="D1385" s="233">
        <v>1475.38</v>
      </c>
      <c r="E1385" s="235">
        <v>1</v>
      </c>
    </row>
    <row r="1386" spans="2:5" x14ac:dyDescent="0.25">
      <c r="B1386" s="232">
        <v>44245</v>
      </c>
      <c r="C1386" s="229" t="s">
        <v>773</v>
      </c>
      <c r="D1386" s="233">
        <v>1360.2</v>
      </c>
      <c r="E1386" s="235">
        <v>1</v>
      </c>
    </row>
    <row r="1387" spans="2:5" x14ac:dyDescent="0.25">
      <c r="B1387" s="232">
        <v>44245</v>
      </c>
      <c r="C1387" s="229" t="s">
        <v>773</v>
      </c>
      <c r="D1387" s="233">
        <v>1993.38</v>
      </c>
      <c r="E1387" s="235">
        <v>1</v>
      </c>
    </row>
    <row r="1388" spans="2:5" x14ac:dyDescent="0.25">
      <c r="B1388" s="232">
        <v>44245</v>
      </c>
      <c r="C1388" s="229" t="s">
        <v>774</v>
      </c>
      <c r="D1388" s="233">
        <v>1745.87</v>
      </c>
      <c r="E1388" s="235">
        <v>1</v>
      </c>
    </row>
    <row r="1389" spans="2:5" x14ac:dyDescent="0.25">
      <c r="B1389" s="232">
        <v>44245</v>
      </c>
      <c r="C1389" s="229" t="s">
        <v>774</v>
      </c>
      <c r="D1389" s="233">
        <v>1676.26</v>
      </c>
      <c r="E1389" s="235">
        <v>1</v>
      </c>
    </row>
    <row r="1390" spans="2:5" x14ac:dyDescent="0.25">
      <c r="B1390" s="232">
        <v>44245</v>
      </c>
      <c r="C1390" s="229" t="s">
        <v>775</v>
      </c>
      <c r="D1390" s="233">
        <v>1518.76</v>
      </c>
      <c r="E1390" s="235">
        <v>1</v>
      </c>
    </row>
    <row r="1391" spans="2:5" x14ac:dyDescent="0.25">
      <c r="B1391" s="232">
        <v>44245</v>
      </c>
      <c r="C1391" s="229" t="s">
        <v>775</v>
      </c>
      <c r="D1391" s="233">
        <v>4173.4399999999996</v>
      </c>
      <c r="E1391" s="235">
        <v>1</v>
      </c>
    </row>
    <row r="1392" spans="2:5" x14ac:dyDescent="0.25">
      <c r="B1392" s="232">
        <v>44245</v>
      </c>
      <c r="C1392" s="229" t="s">
        <v>776</v>
      </c>
      <c r="D1392" s="233">
        <v>3417.72</v>
      </c>
      <c r="E1392" s="235">
        <v>1</v>
      </c>
    </row>
    <row r="1393" spans="2:5" x14ac:dyDescent="0.25">
      <c r="B1393" s="232">
        <v>44245</v>
      </c>
      <c r="C1393" s="229" t="s">
        <v>776</v>
      </c>
      <c r="D1393" s="233">
        <v>1217.07</v>
      </c>
      <c r="E1393" s="235">
        <v>1</v>
      </c>
    </row>
    <row r="1394" spans="2:5" x14ac:dyDescent="0.25">
      <c r="B1394" s="232">
        <v>44246</v>
      </c>
      <c r="C1394" s="229" t="s">
        <v>777</v>
      </c>
      <c r="D1394" s="233">
        <v>1269.25</v>
      </c>
      <c r="E1394" s="235">
        <v>1</v>
      </c>
    </row>
    <row r="1395" spans="2:5" x14ac:dyDescent="0.25">
      <c r="B1395" s="232">
        <v>44246</v>
      </c>
      <c r="C1395" s="229" t="s">
        <v>777</v>
      </c>
      <c r="D1395" s="233">
        <v>4607.04</v>
      </c>
      <c r="E1395" s="235">
        <v>1</v>
      </c>
    </row>
    <row r="1396" spans="2:5" x14ac:dyDescent="0.25">
      <c r="B1396" s="232">
        <v>44246</v>
      </c>
      <c r="C1396" s="229" t="s">
        <v>777</v>
      </c>
      <c r="D1396" s="233">
        <v>347.86</v>
      </c>
      <c r="E1396" s="235">
        <v>1</v>
      </c>
    </row>
    <row r="1397" spans="2:5" x14ac:dyDescent="0.25">
      <c r="B1397" s="232">
        <v>44246</v>
      </c>
      <c r="C1397" s="229" t="s">
        <v>777</v>
      </c>
      <c r="D1397" s="233">
        <v>3109.32</v>
      </c>
      <c r="E1397" s="235">
        <v>1</v>
      </c>
    </row>
    <row r="1398" spans="2:5" x14ac:dyDescent="0.25">
      <c r="B1398" s="232">
        <v>44246</v>
      </c>
      <c r="C1398" s="229" t="s">
        <v>777</v>
      </c>
      <c r="D1398" s="233">
        <v>1152.7</v>
      </c>
      <c r="E1398" s="235">
        <v>1</v>
      </c>
    </row>
    <row r="1399" spans="2:5" x14ac:dyDescent="0.25">
      <c r="B1399" s="232">
        <v>44246</v>
      </c>
      <c r="C1399" s="229" t="s">
        <v>777</v>
      </c>
      <c r="D1399" s="233">
        <v>228.68</v>
      </c>
      <c r="E1399" s="235">
        <v>1</v>
      </c>
    </row>
    <row r="1400" spans="2:5" x14ac:dyDescent="0.25">
      <c r="B1400" s="232">
        <v>44246</v>
      </c>
      <c r="C1400" s="229" t="s">
        <v>777</v>
      </c>
      <c r="D1400" s="233">
        <v>1776.93</v>
      </c>
      <c r="E1400" s="235">
        <v>1</v>
      </c>
    </row>
    <row r="1401" spans="2:5" x14ac:dyDescent="0.25">
      <c r="B1401" s="232">
        <v>44246</v>
      </c>
      <c r="C1401" s="229" t="s">
        <v>777</v>
      </c>
      <c r="D1401" s="233">
        <v>924.24</v>
      </c>
      <c r="E1401" s="235">
        <v>1</v>
      </c>
    </row>
    <row r="1402" spans="2:5" x14ac:dyDescent="0.25">
      <c r="B1402" s="232">
        <v>44246</v>
      </c>
      <c r="C1402" s="229" t="s">
        <v>777</v>
      </c>
      <c r="D1402" s="233">
        <v>7732.56</v>
      </c>
      <c r="E1402" s="235">
        <v>1</v>
      </c>
    </row>
    <row r="1403" spans="2:5" x14ac:dyDescent="0.25">
      <c r="B1403" s="232">
        <v>44246</v>
      </c>
      <c r="C1403" s="229" t="s">
        <v>777</v>
      </c>
      <c r="D1403" s="233">
        <v>2758.96</v>
      </c>
      <c r="E1403" s="235">
        <v>1</v>
      </c>
    </row>
    <row r="1404" spans="2:5" x14ac:dyDescent="0.25">
      <c r="B1404" s="232">
        <v>44246</v>
      </c>
      <c r="C1404" s="229" t="s">
        <v>777</v>
      </c>
      <c r="D1404" s="233">
        <v>2787.99</v>
      </c>
      <c r="E1404" s="235">
        <v>1</v>
      </c>
    </row>
    <row r="1405" spans="2:5" x14ac:dyDescent="0.25">
      <c r="B1405" s="232">
        <v>44246</v>
      </c>
      <c r="C1405" s="229" t="s">
        <v>777</v>
      </c>
      <c r="D1405" s="233">
        <v>807.83</v>
      </c>
      <c r="E1405" s="235">
        <v>1</v>
      </c>
    </row>
    <row r="1406" spans="2:5" x14ac:dyDescent="0.25">
      <c r="B1406" s="232">
        <v>44246</v>
      </c>
      <c r="C1406" s="229" t="s">
        <v>777</v>
      </c>
      <c r="D1406" s="233">
        <v>10084.049999999999</v>
      </c>
      <c r="E1406" s="235">
        <v>1</v>
      </c>
    </row>
    <row r="1407" spans="2:5" x14ac:dyDescent="0.25">
      <c r="B1407" s="232">
        <v>44246</v>
      </c>
      <c r="C1407" s="229" t="s">
        <v>777</v>
      </c>
      <c r="D1407" s="233">
        <v>2093.48</v>
      </c>
      <c r="E1407" s="235">
        <v>1</v>
      </c>
    </row>
    <row r="1408" spans="2:5" x14ac:dyDescent="0.25">
      <c r="B1408" s="232">
        <v>44246</v>
      </c>
      <c r="C1408" s="229" t="s">
        <v>778</v>
      </c>
      <c r="D1408" s="233">
        <v>2819.25</v>
      </c>
      <c r="E1408" s="235">
        <v>1</v>
      </c>
    </row>
    <row r="1409" spans="2:5" x14ac:dyDescent="0.25">
      <c r="B1409" s="232">
        <v>44246</v>
      </c>
      <c r="C1409" s="229" t="s">
        <v>779</v>
      </c>
      <c r="D1409" s="233">
        <v>1482.38</v>
      </c>
      <c r="E1409" s="235">
        <v>1</v>
      </c>
    </row>
    <row r="1410" spans="2:5" x14ac:dyDescent="0.25">
      <c r="B1410" s="232">
        <v>44246</v>
      </c>
      <c r="C1410" s="229" t="s">
        <v>780</v>
      </c>
      <c r="D1410" s="233">
        <v>2513.59</v>
      </c>
      <c r="E1410" s="235">
        <v>1</v>
      </c>
    </row>
    <row r="1411" spans="2:5" x14ac:dyDescent="0.25">
      <c r="B1411" s="232">
        <v>44246</v>
      </c>
      <c r="C1411" s="229" t="s">
        <v>780</v>
      </c>
      <c r="D1411" s="233">
        <v>1570.02</v>
      </c>
      <c r="E1411" s="235">
        <v>1</v>
      </c>
    </row>
    <row r="1412" spans="2:5" x14ac:dyDescent="0.25">
      <c r="B1412" s="232">
        <v>44246</v>
      </c>
      <c r="C1412" s="229" t="s">
        <v>780</v>
      </c>
      <c r="D1412" s="233">
        <v>1285.8900000000001</v>
      </c>
      <c r="E1412" s="235">
        <v>1</v>
      </c>
    </row>
    <row r="1413" spans="2:5" x14ac:dyDescent="0.25">
      <c r="B1413" s="232">
        <v>44246</v>
      </c>
      <c r="C1413" s="229" t="s">
        <v>781</v>
      </c>
      <c r="D1413" s="233">
        <v>4704.93</v>
      </c>
      <c r="E1413" s="235">
        <v>1</v>
      </c>
    </row>
    <row r="1414" spans="2:5" x14ac:dyDescent="0.25">
      <c r="B1414" s="232">
        <v>44246</v>
      </c>
      <c r="C1414" s="229" t="s">
        <v>781</v>
      </c>
      <c r="D1414" s="233">
        <v>3517.19</v>
      </c>
      <c r="E1414" s="235">
        <v>1</v>
      </c>
    </row>
    <row r="1415" spans="2:5" x14ac:dyDescent="0.25">
      <c r="B1415" s="232">
        <v>44246</v>
      </c>
      <c r="C1415" s="229" t="s">
        <v>781</v>
      </c>
      <c r="D1415" s="233">
        <v>12075.18</v>
      </c>
      <c r="E1415" s="235">
        <v>1</v>
      </c>
    </row>
    <row r="1416" spans="2:5" x14ac:dyDescent="0.25">
      <c r="B1416" s="232">
        <v>44246</v>
      </c>
      <c r="C1416" s="229" t="s">
        <v>781</v>
      </c>
      <c r="D1416" s="233">
        <v>8430.07</v>
      </c>
      <c r="E1416" s="235">
        <v>1</v>
      </c>
    </row>
    <row r="1417" spans="2:5" x14ac:dyDescent="0.25">
      <c r="B1417" s="232">
        <v>44246</v>
      </c>
      <c r="C1417" s="229" t="s">
        <v>781</v>
      </c>
      <c r="D1417" s="233">
        <v>1911.69</v>
      </c>
      <c r="E1417" s="235">
        <v>1</v>
      </c>
    </row>
    <row r="1418" spans="2:5" x14ac:dyDescent="0.25">
      <c r="B1418" s="232">
        <v>44246</v>
      </c>
      <c r="C1418" s="229" t="s">
        <v>781</v>
      </c>
      <c r="D1418" s="233">
        <v>2027.8</v>
      </c>
      <c r="E1418" s="235">
        <v>1</v>
      </c>
    </row>
    <row r="1419" spans="2:5" x14ac:dyDescent="0.25">
      <c r="B1419" s="232">
        <v>44246</v>
      </c>
      <c r="C1419" s="229" t="s">
        <v>781</v>
      </c>
      <c r="D1419" s="233">
        <v>1258.03</v>
      </c>
      <c r="E1419" s="235">
        <v>1</v>
      </c>
    </row>
    <row r="1420" spans="2:5" x14ac:dyDescent="0.25">
      <c r="B1420" s="232">
        <v>44247</v>
      </c>
      <c r="C1420" s="229" t="s">
        <v>782</v>
      </c>
      <c r="D1420" s="233">
        <v>8470.83</v>
      </c>
      <c r="E1420" s="235">
        <v>1</v>
      </c>
    </row>
    <row r="1421" spans="2:5" x14ac:dyDescent="0.25">
      <c r="B1421" s="232">
        <v>44247</v>
      </c>
      <c r="C1421" s="229" t="s">
        <v>782</v>
      </c>
      <c r="D1421" s="233">
        <v>3550.49</v>
      </c>
      <c r="E1421" s="235">
        <v>1</v>
      </c>
    </row>
    <row r="1422" spans="2:5" x14ac:dyDescent="0.25">
      <c r="B1422" s="232">
        <v>44247</v>
      </c>
      <c r="C1422" s="229" t="s">
        <v>782</v>
      </c>
      <c r="D1422" s="233">
        <v>9422.8799999999992</v>
      </c>
      <c r="E1422" s="235">
        <v>1</v>
      </c>
    </row>
    <row r="1423" spans="2:5" x14ac:dyDescent="0.25">
      <c r="B1423" s="232">
        <v>44248</v>
      </c>
      <c r="C1423" s="229" t="s">
        <v>783</v>
      </c>
      <c r="D1423" s="233">
        <v>1290.82</v>
      </c>
      <c r="E1423" s="235">
        <v>1</v>
      </c>
    </row>
    <row r="1424" spans="2:5" x14ac:dyDescent="0.25">
      <c r="B1424" s="232">
        <v>44248</v>
      </c>
      <c r="C1424" s="229" t="s">
        <v>783</v>
      </c>
      <c r="D1424" s="233">
        <v>3081.42</v>
      </c>
      <c r="E1424" s="235">
        <v>1</v>
      </c>
    </row>
    <row r="1425" spans="2:5" x14ac:dyDescent="0.25">
      <c r="B1425" s="232">
        <v>44248</v>
      </c>
      <c r="C1425" s="229" t="s">
        <v>783</v>
      </c>
      <c r="D1425" s="233">
        <v>2073.87</v>
      </c>
      <c r="E1425" s="235">
        <v>1</v>
      </c>
    </row>
    <row r="1426" spans="2:5" x14ac:dyDescent="0.25">
      <c r="B1426" s="232">
        <v>44249</v>
      </c>
      <c r="C1426" s="229" t="s">
        <v>784</v>
      </c>
      <c r="D1426" s="233">
        <v>267.43</v>
      </c>
      <c r="E1426" s="235">
        <v>1</v>
      </c>
    </row>
    <row r="1427" spans="2:5" x14ac:dyDescent="0.25">
      <c r="B1427" s="232">
        <v>44249</v>
      </c>
      <c r="C1427" s="229" t="s">
        <v>784</v>
      </c>
      <c r="D1427" s="233">
        <v>8065.5</v>
      </c>
      <c r="E1427" s="235">
        <v>1</v>
      </c>
    </row>
    <row r="1428" spans="2:5" x14ac:dyDescent="0.25">
      <c r="B1428" s="232">
        <v>44249</v>
      </c>
      <c r="C1428" s="229" t="s">
        <v>784</v>
      </c>
      <c r="D1428" s="233">
        <v>2225.9699999999998</v>
      </c>
      <c r="E1428" s="235">
        <v>1</v>
      </c>
    </row>
    <row r="1429" spans="2:5" x14ac:dyDescent="0.25">
      <c r="B1429" s="232">
        <v>44249</v>
      </c>
      <c r="C1429" s="229" t="s">
        <v>784</v>
      </c>
      <c r="D1429" s="233">
        <v>604.19000000000005</v>
      </c>
      <c r="E1429" s="235">
        <v>1</v>
      </c>
    </row>
    <row r="1430" spans="2:5" x14ac:dyDescent="0.25">
      <c r="B1430" s="232">
        <v>44249</v>
      </c>
      <c r="C1430" s="229" t="s">
        <v>784</v>
      </c>
      <c r="D1430" s="233">
        <v>10154.82</v>
      </c>
      <c r="E1430" s="235">
        <v>1</v>
      </c>
    </row>
    <row r="1431" spans="2:5" x14ac:dyDescent="0.25">
      <c r="B1431" s="232">
        <v>44249</v>
      </c>
      <c r="C1431" s="229" t="s">
        <v>784</v>
      </c>
      <c r="D1431" s="233">
        <v>5332.65</v>
      </c>
      <c r="E1431" s="235">
        <v>1</v>
      </c>
    </row>
    <row r="1432" spans="2:5" x14ac:dyDescent="0.25">
      <c r="B1432" s="232">
        <v>44249</v>
      </c>
      <c r="C1432" s="229" t="s">
        <v>785</v>
      </c>
      <c r="D1432" s="233">
        <v>4495.7</v>
      </c>
      <c r="E1432" s="235">
        <v>1</v>
      </c>
    </row>
    <row r="1433" spans="2:5" x14ac:dyDescent="0.25">
      <c r="B1433" s="232">
        <v>44249</v>
      </c>
      <c r="C1433" s="229" t="s">
        <v>785</v>
      </c>
      <c r="D1433" s="233">
        <v>1259.04</v>
      </c>
      <c r="E1433" s="235">
        <v>1</v>
      </c>
    </row>
    <row r="1434" spans="2:5" x14ac:dyDescent="0.25">
      <c r="B1434" s="232">
        <v>44249</v>
      </c>
      <c r="C1434" s="229" t="s">
        <v>785</v>
      </c>
      <c r="D1434" s="233">
        <v>8320.6299999999992</v>
      </c>
      <c r="E1434" s="235">
        <v>1</v>
      </c>
    </row>
    <row r="1435" spans="2:5" x14ac:dyDescent="0.25">
      <c r="B1435" s="232">
        <v>44249</v>
      </c>
      <c r="C1435" s="229" t="s">
        <v>785</v>
      </c>
      <c r="D1435" s="233">
        <v>3426.17</v>
      </c>
      <c r="E1435" s="235">
        <v>1</v>
      </c>
    </row>
    <row r="1436" spans="2:5" x14ac:dyDescent="0.25">
      <c r="B1436" s="232">
        <v>44249</v>
      </c>
      <c r="C1436" s="229" t="s">
        <v>785</v>
      </c>
      <c r="D1436" s="233">
        <v>4685.3999999999996</v>
      </c>
      <c r="E1436" s="235">
        <v>1</v>
      </c>
    </row>
    <row r="1437" spans="2:5" x14ac:dyDescent="0.25">
      <c r="B1437" s="232">
        <v>44249</v>
      </c>
      <c r="C1437" s="229" t="s">
        <v>785</v>
      </c>
      <c r="D1437" s="233">
        <v>1186.22</v>
      </c>
      <c r="E1437" s="235">
        <v>1</v>
      </c>
    </row>
    <row r="1438" spans="2:5" x14ac:dyDescent="0.25">
      <c r="B1438" s="232">
        <v>44249</v>
      </c>
      <c r="C1438" s="229" t="s">
        <v>786</v>
      </c>
      <c r="D1438" s="233">
        <v>21896.74</v>
      </c>
      <c r="E1438" s="235">
        <v>1</v>
      </c>
    </row>
    <row r="1439" spans="2:5" x14ac:dyDescent="0.25">
      <c r="B1439" s="232">
        <v>44249</v>
      </c>
      <c r="C1439" s="229" t="s">
        <v>786</v>
      </c>
      <c r="D1439" s="233">
        <v>12317.41</v>
      </c>
      <c r="E1439" s="235">
        <v>1</v>
      </c>
    </row>
    <row r="1440" spans="2:5" x14ac:dyDescent="0.25">
      <c r="B1440" s="232">
        <v>44249</v>
      </c>
      <c r="C1440" s="229" t="s">
        <v>787</v>
      </c>
      <c r="D1440" s="233">
        <v>9518.52</v>
      </c>
      <c r="E1440" s="235">
        <v>1</v>
      </c>
    </row>
    <row r="1441" spans="2:5" x14ac:dyDescent="0.25">
      <c r="B1441" s="232">
        <v>44249</v>
      </c>
      <c r="C1441" s="229" t="s">
        <v>787</v>
      </c>
      <c r="D1441" s="233">
        <v>7553.1</v>
      </c>
      <c r="E1441" s="235">
        <v>1</v>
      </c>
    </row>
    <row r="1442" spans="2:5" x14ac:dyDescent="0.25">
      <c r="B1442" s="232">
        <v>44249</v>
      </c>
      <c r="C1442" s="229" t="s">
        <v>787</v>
      </c>
      <c r="D1442" s="233">
        <v>15815.29</v>
      </c>
      <c r="E1442" s="235">
        <v>1</v>
      </c>
    </row>
    <row r="1443" spans="2:5" x14ac:dyDescent="0.25">
      <c r="B1443" s="232">
        <v>44249</v>
      </c>
      <c r="C1443" s="229" t="s">
        <v>787</v>
      </c>
      <c r="D1443" s="233">
        <v>8683.43</v>
      </c>
      <c r="E1443" s="235">
        <v>1</v>
      </c>
    </row>
    <row r="1444" spans="2:5" x14ac:dyDescent="0.25">
      <c r="B1444" s="232">
        <v>44249</v>
      </c>
      <c r="C1444" s="229" t="s">
        <v>788</v>
      </c>
      <c r="D1444" s="233">
        <v>29511.59</v>
      </c>
      <c r="E1444" s="235">
        <v>1</v>
      </c>
    </row>
    <row r="1445" spans="2:5" x14ac:dyDescent="0.25">
      <c r="B1445" s="232">
        <v>44249</v>
      </c>
      <c r="C1445" s="229" t="s">
        <v>789</v>
      </c>
      <c r="D1445" s="233">
        <v>3950.11</v>
      </c>
      <c r="E1445" s="235">
        <v>1</v>
      </c>
    </row>
    <row r="1446" spans="2:5" x14ac:dyDescent="0.25">
      <c r="B1446" s="232">
        <v>44249</v>
      </c>
      <c r="C1446" s="229" t="s">
        <v>789</v>
      </c>
      <c r="D1446" s="233">
        <v>3511.77</v>
      </c>
      <c r="E1446" s="235">
        <v>1</v>
      </c>
    </row>
    <row r="1447" spans="2:5" x14ac:dyDescent="0.25">
      <c r="B1447" s="232">
        <v>44249</v>
      </c>
      <c r="C1447" s="229" t="s">
        <v>789</v>
      </c>
      <c r="D1447" s="233">
        <v>6422.41</v>
      </c>
      <c r="E1447" s="235">
        <v>1</v>
      </c>
    </row>
    <row r="1448" spans="2:5" x14ac:dyDescent="0.25">
      <c r="B1448" s="232">
        <v>44249</v>
      </c>
      <c r="C1448" s="229" t="s">
        <v>789</v>
      </c>
      <c r="D1448" s="233">
        <v>3994.54</v>
      </c>
      <c r="E1448" s="235">
        <v>1</v>
      </c>
    </row>
    <row r="1449" spans="2:5" x14ac:dyDescent="0.25">
      <c r="B1449" s="232">
        <v>44249</v>
      </c>
      <c r="C1449" s="229" t="s">
        <v>790</v>
      </c>
      <c r="D1449" s="233">
        <v>806.62</v>
      </c>
      <c r="E1449" s="235">
        <v>1</v>
      </c>
    </row>
    <row r="1450" spans="2:5" x14ac:dyDescent="0.25">
      <c r="B1450" s="232">
        <v>44249</v>
      </c>
      <c r="C1450" s="229" t="s">
        <v>791</v>
      </c>
      <c r="D1450" s="233">
        <v>8684.02</v>
      </c>
      <c r="E1450" s="235">
        <v>1</v>
      </c>
    </row>
    <row r="1451" spans="2:5" x14ac:dyDescent="0.25">
      <c r="B1451" s="232">
        <v>44249</v>
      </c>
      <c r="C1451" s="229" t="s">
        <v>791</v>
      </c>
      <c r="D1451" s="233">
        <v>12750.68</v>
      </c>
      <c r="E1451" s="235">
        <v>1</v>
      </c>
    </row>
    <row r="1452" spans="2:5" x14ac:dyDescent="0.25">
      <c r="B1452" s="232">
        <v>44249</v>
      </c>
      <c r="C1452" s="229" t="s">
        <v>792</v>
      </c>
      <c r="D1452" s="233">
        <v>12972.48</v>
      </c>
      <c r="E1452" s="235">
        <v>1</v>
      </c>
    </row>
    <row r="1453" spans="2:5" x14ac:dyDescent="0.25">
      <c r="B1453" s="232">
        <v>44249</v>
      </c>
      <c r="C1453" s="229" t="s">
        <v>793</v>
      </c>
      <c r="D1453" s="233">
        <v>31340.41</v>
      </c>
      <c r="E1453" s="235">
        <v>1</v>
      </c>
    </row>
    <row r="1454" spans="2:5" x14ac:dyDescent="0.25">
      <c r="B1454" s="232">
        <v>44249</v>
      </c>
      <c r="C1454" s="229" t="s">
        <v>793</v>
      </c>
      <c r="D1454" s="233">
        <v>32817.15</v>
      </c>
      <c r="E1454" s="235">
        <v>1</v>
      </c>
    </row>
    <row r="1455" spans="2:5" x14ac:dyDescent="0.25">
      <c r="B1455" s="232">
        <v>44249</v>
      </c>
      <c r="C1455" s="229" t="s">
        <v>794</v>
      </c>
      <c r="D1455" s="233">
        <v>11244.69</v>
      </c>
      <c r="E1455" s="235">
        <v>1</v>
      </c>
    </row>
    <row r="1456" spans="2:5" x14ac:dyDescent="0.25">
      <c r="B1456" s="232">
        <v>44249</v>
      </c>
      <c r="C1456" s="229" t="s">
        <v>794</v>
      </c>
      <c r="D1456" s="233">
        <v>14020.86</v>
      </c>
      <c r="E1456" s="235">
        <v>1</v>
      </c>
    </row>
    <row r="1457" spans="2:5" x14ac:dyDescent="0.25">
      <c r="B1457" s="232">
        <v>44249</v>
      </c>
      <c r="C1457" s="229" t="s">
        <v>795</v>
      </c>
      <c r="D1457" s="233">
        <v>6075.96</v>
      </c>
      <c r="E1457" s="235">
        <v>1</v>
      </c>
    </row>
    <row r="1458" spans="2:5" x14ac:dyDescent="0.25">
      <c r="B1458" s="232">
        <v>44249</v>
      </c>
      <c r="C1458" s="229" t="s">
        <v>795</v>
      </c>
      <c r="D1458" s="233">
        <v>1742.46</v>
      </c>
      <c r="E1458" s="235">
        <v>1</v>
      </c>
    </row>
    <row r="1459" spans="2:5" x14ac:dyDescent="0.25">
      <c r="B1459" s="232">
        <v>44249</v>
      </c>
      <c r="C1459" s="229" t="s">
        <v>796</v>
      </c>
      <c r="D1459" s="233">
        <v>5612.33</v>
      </c>
      <c r="E1459" s="235">
        <v>1</v>
      </c>
    </row>
    <row r="1460" spans="2:5" x14ac:dyDescent="0.25">
      <c r="B1460" s="232">
        <v>44249</v>
      </c>
      <c r="C1460" s="229" t="s">
        <v>797</v>
      </c>
      <c r="D1460" s="233">
        <v>4401.82</v>
      </c>
      <c r="E1460" s="235">
        <v>1</v>
      </c>
    </row>
    <row r="1461" spans="2:5" x14ac:dyDescent="0.25">
      <c r="B1461" s="232">
        <v>44249</v>
      </c>
      <c r="C1461" s="229" t="s">
        <v>798</v>
      </c>
      <c r="D1461" s="233">
        <v>2109.39</v>
      </c>
      <c r="E1461" s="235">
        <v>1</v>
      </c>
    </row>
    <row r="1462" spans="2:5" x14ac:dyDescent="0.25">
      <c r="B1462" s="232">
        <v>44249</v>
      </c>
      <c r="C1462" s="229" t="s">
        <v>798</v>
      </c>
      <c r="D1462" s="233">
        <v>5471.85</v>
      </c>
      <c r="E1462" s="235">
        <v>1</v>
      </c>
    </row>
    <row r="1463" spans="2:5" x14ac:dyDescent="0.25">
      <c r="B1463" s="232">
        <v>44249</v>
      </c>
      <c r="C1463" s="229" t="s">
        <v>799</v>
      </c>
      <c r="D1463" s="233">
        <v>7714.67</v>
      </c>
      <c r="E1463" s="235">
        <v>1</v>
      </c>
    </row>
    <row r="1464" spans="2:5" x14ac:dyDescent="0.25">
      <c r="B1464" s="232">
        <v>44249</v>
      </c>
      <c r="C1464" s="229" t="s">
        <v>800</v>
      </c>
      <c r="D1464" s="233">
        <v>6312.01</v>
      </c>
      <c r="E1464" s="235">
        <v>1</v>
      </c>
    </row>
    <row r="1465" spans="2:5" x14ac:dyDescent="0.25">
      <c r="B1465" s="232">
        <v>44249</v>
      </c>
      <c r="C1465" s="229" t="s">
        <v>801</v>
      </c>
      <c r="D1465" s="233">
        <v>35876.400000000001</v>
      </c>
      <c r="E1465" s="235">
        <v>1</v>
      </c>
    </row>
    <row r="1466" spans="2:5" x14ac:dyDescent="0.25">
      <c r="B1466" s="232">
        <v>44249</v>
      </c>
      <c r="C1466" s="229" t="s">
        <v>801</v>
      </c>
      <c r="D1466" s="233">
        <v>47608.18</v>
      </c>
      <c r="E1466" s="235">
        <v>1</v>
      </c>
    </row>
    <row r="1467" spans="2:5" x14ac:dyDescent="0.25">
      <c r="B1467" s="232">
        <v>44249</v>
      </c>
      <c r="C1467" s="229" t="s">
        <v>801</v>
      </c>
      <c r="D1467" s="233">
        <v>82784.89</v>
      </c>
      <c r="E1467" s="235">
        <v>1</v>
      </c>
    </row>
    <row r="1468" spans="2:5" x14ac:dyDescent="0.25">
      <c r="B1468" s="232">
        <v>44249</v>
      </c>
      <c r="C1468" s="229" t="s">
        <v>801</v>
      </c>
      <c r="D1468" s="233">
        <v>22309</v>
      </c>
      <c r="E1468" s="235">
        <v>1</v>
      </c>
    </row>
    <row r="1469" spans="2:5" x14ac:dyDescent="0.25">
      <c r="B1469" s="232">
        <v>44249</v>
      </c>
      <c r="C1469" s="229" t="s">
        <v>801</v>
      </c>
      <c r="D1469" s="233">
        <v>50032.19</v>
      </c>
      <c r="E1469" s="235">
        <v>1</v>
      </c>
    </row>
    <row r="1470" spans="2:5" x14ac:dyDescent="0.25">
      <c r="B1470" s="232">
        <v>44249</v>
      </c>
      <c r="C1470" s="229" t="s">
        <v>801</v>
      </c>
      <c r="D1470" s="233">
        <v>18891.490000000002</v>
      </c>
      <c r="E1470" s="235">
        <v>1</v>
      </c>
    </row>
    <row r="1471" spans="2:5" x14ac:dyDescent="0.25">
      <c r="B1471" s="232">
        <v>44251</v>
      </c>
      <c r="C1471" s="229" t="s">
        <v>802</v>
      </c>
      <c r="D1471" s="233">
        <v>5905.07</v>
      </c>
      <c r="E1471" s="235">
        <v>1</v>
      </c>
    </row>
    <row r="1472" spans="2:5" x14ac:dyDescent="0.25">
      <c r="B1472" s="232">
        <v>44252</v>
      </c>
      <c r="C1472" s="229" t="s">
        <v>803</v>
      </c>
      <c r="D1472" s="233">
        <v>10337.17</v>
      </c>
      <c r="E1472" s="235">
        <v>1</v>
      </c>
    </row>
    <row r="1473" spans="2:5" x14ac:dyDescent="0.25">
      <c r="B1473" s="232">
        <v>44252</v>
      </c>
      <c r="C1473" s="229" t="s">
        <v>803</v>
      </c>
      <c r="D1473" s="233">
        <v>1682.24</v>
      </c>
      <c r="E1473" s="235">
        <v>1</v>
      </c>
    </row>
    <row r="1474" spans="2:5" x14ac:dyDescent="0.25">
      <c r="B1474" s="232">
        <v>44252</v>
      </c>
      <c r="C1474" s="229" t="s">
        <v>803</v>
      </c>
      <c r="D1474" s="233">
        <v>19160.39</v>
      </c>
      <c r="E1474" s="235">
        <v>1</v>
      </c>
    </row>
    <row r="1475" spans="2:5" x14ac:dyDescent="0.25">
      <c r="B1475" s="232">
        <v>44252</v>
      </c>
      <c r="C1475" s="229" t="s">
        <v>803</v>
      </c>
      <c r="D1475" s="233">
        <v>1902.36</v>
      </c>
      <c r="E1475" s="235">
        <v>1</v>
      </c>
    </row>
    <row r="1476" spans="2:5" x14ac:dyDescent="0.25">
      <c r="B1476" s="232">
        <v>44252</v>
      </c>
      <c r="C1476" s="229" t="s">
        <v>803</v>
      </c>
      <c r="D1476" s="233">
        <v>1376.56</v>
      </c>
      <c r="E1476" s="235">
        <v>1</v>
      </c>
    </row>
    <row r="1477" spans="2:5" x14ac:dyDescent="0.25">
      <c r="B1477" s="232">
        <v>44252</v>
      </c>
      <c r="C1477" s="229" t="s">
        <v>803</v>
      </c>
      <c r="D1477" s="233">
        <v>1328.92</v>
      </c>
      <c r="E1477" s="235">
        <v>1</v>
      </c>
    </row>
    <row r="1478" spans="2:5" x14ac:dyDescent="0.25">
      <c r="B1478" s="232">
        <v>44253</v>
      </c>
      <c r="C1478" s="229" t="s">
        <v>804</v>
      </c>
      <c r="D1478" s="233">
        <v>5812.67</v>
      </c>
      <c r="E1478" s="235">
        <v>1</v>
      </c>
    </row>
    <row r="1479" spans="2:5" x14ac:dyDescent="0.25">
      <c r="B1479" s="232">
        <v>44253</v>
      </c>
      <c r="C1479" s="229" t="s">
        <v>804</v>
      </c>
      <c r="D1479" s="233">
        <v>1228.71</v>
      </c>
      <c r="E1479" s="235">
        <v>1</v>
      </c>
    </row>
    <row r="1480" spans="2:5" x14ac:dyDescent="0.25">
      <c r="B1480" s="232">
        <v>44253</v>
      </c>
      <c r="C1480" s="229" t="s">
        <v>804</v>
      </c>
      <c r="D1480" s="233">
        <v>4372.53</v>
      </c>
      <c r="E1480" s="235">
        <v>1</v>
      </c>
    </row>
    <row r="1481" spans="2:5" x14ac:dyDescent="0.25">
      <c r="B1481" s="232">
        <v>44253</v>
      </c>
      <c r="C1481" s="229" t="s">
        <v>804</v>
      </c>
      <c r="D1481" s="233">
        <v>1238.82</v>
      </c>
      <c r="E1481" s="235">
        <v>1</v>
      </c>
    </row>
    <row r="1482" spans="2:5" x14ac:dyDescent="0.25">
      <c r="B1482" s="232">
        <v>44253</v>
      </c>
      <c r="C1482" s="229" t="s">
        <v>804</v>
      </c>
      <c r="D1482" s="233">
        <v>5442.68</v>
      </c>
      <c r="E1482" s="235">
        <v>1</v>
      </c>
    </row>
    <row r="1483" spans="2:5" x14ac:dyDescent="0.25">
      <c r="B1483" s="232">
        <v>44253</v>
      </c>
      <c r="C1483" s="229" t="s">
        <v>804</v>
      </c>
      <c r="D1483" s="233">
        <v>2578.91</v>
      </c>
      <c r="E1483" s="235">
        <v>1</v>
      </c>
    </row>
    <row r="1484" spans="2:5" x14ac:dyDescent="0.25">
      <c r="B1484" s="232">
        <v>44253</v>
      </c>
      <c r="C1484" s="229" t="s">
        <v>804</v>
      </c>
      <c r="D1484" s="233">
        <v>511.23</v>
      </c>
      <c r="E1484" s="235">
        <v>1</v>
      </c>
    </row>
    <row r="1485" spans="2:5" x14ac:dyDescent="0.25">
      <c r="B1485" s="232">
        <v>44253</v>
      </c>
      <c r="C1485" s="229" t="s">
        <v>804</v>
      </c>
      <c r="D1485" s="233">
        <v>5077.41</v>
      </c>
      <c r="E1485" s="235">
        <v>1</v>
      </c>
    </row>
    <row r="1486" spans="2:5" x14ac:dyDescent="0.25">
      <c r="B1486" s="232">
        <v>44253</v>
      </c>
      <c r="C1486" s="229" t="s">
        <v>804</v>
      </c>
      <c r="D1486" s="233">
        <v>2397.48</v>
      </c>
      <c r="E1486" s="235">
        <v>1</v>
      </c>
    </row>
    <row r="1487" spans="2:5" x14ac:dyDescent="0.25">
      <c r="B1487" s="232">
        <v>44253</v>
      </c>
      <c r="C1487" s="229" t="s">
        <v>804</v>
      </c>
      <c r="D1487" s="233">
        <v>10259.42</v>
      </c>
      <c r="E1487" s="235">
        <v>1</v>
      </c>
    </row>
    <row r="1488" spans="2:5" x14ac:dyDescent="0.25">
      <c r="B1488" s="232">
        <v>44253</v>
      </c>
      <c r="C1488" s="229" t="s">
        <v>804</v>
      </c>
      <c r="D1488" s="233">
        <v>4202.26</v>
      </c>
      <c r="E1488" s="235">
        <v>1</v>
      </c>
    </row>
    <row r="1489" spans="2:5" x14ac:dyDescent="0.25">
      <c r="B1489" s="232">
        <v>44253</v>
      </c>
      <c r="C1489" s="229" t="s">
        <v>804</v>
      </c>
      <c r="D1489" s="233">
        <v>19393.64</v>
      </c>
      <c r="E1489" s="235">
        <v>1</v>
      </c>
    </row>
    <row r="1490" spans="2:5" x14ac:dyDescent="0.25">
      <c r="B1490" s="232">
        <v>44253</v>
      </c>
      <c r="C1490" s="229" t="s">
        <v>804</v>
      </c>
      <c r="D1490" s="233">
        <v>5451.58</v>
      </c>
      <c r="E1490" s="235">
        <v>1</v>
      </c>
    </row>
    <row r="1491" spans="2:5" x14ac:dyDescent="0.25">
      <c r="B1491" s="232">
        <v>44253</v>
      </c>
      <c r="C1491" s="229" t="s">
        <v>805</v>
      </c>
      <c r="D1491" s="233">
        <v>1894.41</v>
      </c>
      <c r="E1491" s="235">
        <v>1</v>
      </c>
    </row>
    <row r="1492" spans="2:5" x14ac:dyDescent="0.25">
      <c r="B1492" s="232">
        <v>44253</v>
      </c>
      <c r="C1492" s="229" t="s">
        <v>805</v>
      </c>
      <c r="D1492" s="233">
        <v>2431.0100000000002</v>
      </c>
      <c r="E1492" s="235">
        <v>1</v>
      </c>
    </row>
    <row r="1493" spans="2:5" x14ac:dyDescent="0.25">
      <c r="B1493" s="232">
        <v>44253</v>
      </c>
      <c r="C1493" s="229" t="s">
        <v>805</v>
      </c>
      <c r="D1493" s="233">
        <v>3850.33</v>
      </c>
      <c r="E1493" s="235">
        <v>1</v>
      </c>
    </row>
    <row r="1494" spans="2:5" x14ac:dyDescent="0.25">
      <c r="B1494" s="232">
        <v>44253</v>
      </c>
      <c r="C1494" s="229" t="s">
        <v>805</v>
      </c>
      <c r="D1494" s="233">
        <v>992.54</v>
      </c>
      <c r="E1494" s="235">
        <v>1</v>
      </c>
    </row>
    <row r="1495" spans="2:5" x14ac:dyDescent="0.25">
      <c r="B1495" s="232">
        <v>44253</v>
      </c>
      <c r="C1495" s="229" t="s">
        <v>805</v>
      </c>
      <c r="D1495" s="233">
        <v>2473.17</v>
      </c>
      <c r="E1495" s="235">
        <v>1</v>
      </c>
    </row>
    <row r="1496" spans="2:5" x14ac:dyDescent="0.25">
      <c r="B1496" s="232">
        <v>44253</v>
      </c>
      <c r="C1496" s="229" t="s">
        <v>805</v>
      </c>
      <c r="D1496" s="233">
        <v>26854.51</v>
      </c>
      <c r="E1496" s="235">
        <v>1</v>
      </c>
    </row>
    <row r="1497" spans="2:5" x14ac:dyDescent="0.25">
      <c r="B1497" s="232">
        <v>44253</v>
      </c>
      <c r="C1497" s="229" t="s">
        <v>805</v>
      </c>
      <c r="D1497" s="233">
        <v>7842.96</v>
      </c>
      <c r="E1497" s="235">
        <v>1</v>
      </c>
    </row>
    <row r="1498" spans="2:5" x14ac:dyDescent="0.25">
      <c r="B1498" s="232">
        <v>44253</v>
      </c>
      <c r="C1498" s="229" t="s">
        <v>805</v>
      </c>
      <c r="D1498" s="233">
        <v>3698.7</v>
      </c>
      <c r="E1498" s="235">
        <v>1</v>
      </c>
    </row>
    <row r="1499" spans="2:5" x14ac:dyDescent="0.25">
      <c r="B1499" s="232">
        <v>44253</v>
      </c>
      <c r="C1499" s="229" t="s">
        <v>805</v>
      </c>
      <c r="D1499" s="233">
        <v>933.84</v>
      </c>
      <c r="E1499" s="235">
        <v>1</v>
      </c>
    </row>
    <row r="1500" spans="2:5" x14ac:dyDescent="0.25">
      <c r="B1500" s="232">
        <v>44253</v>
      </c>
      <c r="C1500" s="229" t="s">
        <v>806</v>
      </c>
      <c r="D1500" s="233">
        <v>2804.94</v>
      </c>
      <c r="E1500" s="235">
        <v>1</v>
      </c>
    </row>
    <row r="1501" spans="2:5" x14ac:dyDescent="0.25">
      <c r="B1501" s="232">
        <v>44253</v>
      </c>
      <c r="C1501" s="229" t="s">
        <v>806</v>
      </c>
      <c r="D1501" s="233">
        <v>20006.97</v>
      </c>
      <c r="E1501" s="235">
        <v>1</v>
      </c>
    </row>
    <row r="1502" spans="2:5" x14ac:dyDescent="0.25">
      <c r="B1502" s="232">
        <v>44253</v>
      </c>
      <c r="C1502" s="229" t="s">
        <v>806</v>
      </c>
      <c r="D1502" s="233">
        <v>5233.82</v>
      </c>
      <c r="E1502" s="235">
        <v>1</v>
      </c>
    </row>
    <row r="1503" spans="2:5" x14ac:dyDescent="0.25">
      <c r="B1503" s="232">
        <v>44253</v>
      </c>
      <c r="C1503" s="229" t="s">
        <v>806</v>
      </c>
      <c r="D1503" s="233">
        <v>1597.26</v>
      </c>
      <c r="E1503" s="235">
        <v>1</v>
      </c>
    </row>
    <row r="1504" spans="2:5" x14ac:dyDescent="0.25">
      <c r="B1504" s="232">
        <v>44253</v>
      </c>
      <c r="C1504" s="229" t="s">
        <v>806</v>
      </c>
      <c r="D1504" s="233">
        <v>3994.35</v>
      </c>
      <c r="E1504" s="235">
        <v>1</v>
      </c>
    </row>
    <row r="1505" spans="2:5" x14ac:dyDescent="0.25">
      <c r="B1505" s="232">
        <v>44253</v>
      </c>
      <c r="C1505" s="229" t="s">
        <v>806</v>
      </c>
      <c r="D1505" s="233">
        <v>950.72</v>
      </c>
      <c r="E1505" s="235">
        <v>1</v>
      </c>
    </row>
    <row r="1506" spans="2:5" x14ac:dyDescent="0.25">
      <c r="B1506" s="232">
        <v>44253</v>
      </c>
      <c r="C1506" s="229" t="s">
        <v>806</v>
      </c>
      <c r="D1506" s="233">
        <v>4673.71</v>
      </c>
      <c r="E1506" s="235">
        <v>1</v>
      </c>
    </row>
    <row r="1507" spans="2:5" x14ac:dyDescent="0.25">
      <c r="B1507" s="232">
        <v>44253</v>
      </c>
      <c r="C1507" s="229" t="s">
        <v>806</v>
      </c>
      <c r="D1507" s="233">
        <v>800.95</v>
      </c>
      <c r="E1507" s="235">
        <v>1</v>
      </c>
    </row>
    <row r="1508" spans="2:5" x14ac:dyDescent="0.25">
      <c r="B1508" s="232">
        <v>44253</v>
      </c>
      <c r="C1508" s="229" t="s">
        <v>806</v>
      </c>
      <c r="D1508" s="233">
        <v>235.97</v>
      </c>
      <c r="E1508" s="235">
        <v>1</v>
      </c>
    </row>
    <row r="1509" spans="2:5" x14ac:dyDescent="0.25">
      <c r="B1509" s="232">
        <v>44253</v>
      </c>
      <c r="C1509" s="229" t="s">
        <v>806</v>
      </c>
      <c r="D1509" s="233">
        <v>7214.75</v>
      </c>
      <c r="E1509" s="235">
        <v>1</v>
      </c>
    </row>
    <row r="1510" spans="2:5" x14ac:dyDescent="0.25">
      <c r="B1510" s="232">
        <v>44253</v>
      </c>
      <c r="C1510" s="229" t="s">
        <v>806</v>
      </c>
      <c r="D1510" s="233">
        <v>2076.88</v>
      </c>
      <c r="E1510" s="235">
        <v>1</v>
      </c>
    </row>
    <row r="1511" spans="2:5" x14ac:dyDescent="0.25">
      <c r="B1511" s="232">
        <v>44253</v>
      </c>
      <c r="C1511" s="229" t="s">
        <v>806</v>
      </c>
      <c r="D1511" s="233">
        <v>27167.32</v>
      </c>
      <c r="E1511" s="235">
        <v>1</v>
      </c>
    </row>
    <row r="1512" spans="2:5" x14ac:dyDescent="0.25">
      <c r="B1512" s="232">
        <v>44253</v>
      </c>
      <c r="C1512" s="229" t="s">
        <v>806</v>
      </c>
      <c r="D1512" s="233">
        <v>8776.2000000000007</v>
      </c>
      <c r="E1512" s="235">
        <v>1</v>
      </c>
    </row>
    <row r="1513" spans="2:5" x14ac:dyDescent="0.25">
      <c r="B1513" s="232">
        <v>44253</v>
      </c>
      <c r="C1513" s="229" t="s">
        <v>806</v>
      </c>
      <c r="D1513" s="233">
        <v>4794.1499999999996</v>
      </c>
      <c r="E1513" s="235">
        <v>1</v>
      </c>
    </row>
    <row r="1514" spans="2:5" x14ac:dyDescent="0.25">
      <c r="B1514" s="232">
        <v>44253</v>
      </c>
      <c r="C1514" s="229" t="s">
        <v>806</v>
      </c>
      <c r="D1514" s="233">
        <v>2209.65</v>
      </c>
      <c r="E1514" s="235">
        <v>1</v>
      </c>
    </row>
    <row r="1515" spans="2:5" x14ac:dyDescent="0.25">
      <c r="B1515" s="232">
        <v>44253</v>
      </c>
      <c r="C1515" s="229" t="s">
        <v>806</v>
      </c>
      <c r="D1515" s="233">
        <v>10369.950000000001</v>
      </c>
      <c r="E1515" s="235">
        <v>1</v>
      </c>
    </row>
    <row r="1516" spans="2:5" x14ac:dyDescent="0.25">
      <c r="B1516" s="232">
        <v>44253</v>
      </c>
      <c r="C1516" s="229" t="s">
        <v>806</v>
      </c>
      <c r="D1516" s="233">
        <v>3625.44</v>
      </c>
      <c r="E1516" s="235">
        <v>1</v>
      </c>
    </row>
    <row r="1517" spans="2:5" x14ac:dyDescent="0.25">
      <c r="B1517" s="232">
        <v>44253</v>
      </c>
      <c r="C1517" s="229" t="s">
        <v>807</v>
      </c>
      <c r="D1517" s="233">
        <v>4031.96</v>
      </c>
      <c r="E1517" s="235">
        <v>1</v>
      </c>
    </row>
    <row r="1518" spans="2:5" x14ac:dyDescent="0.25">
      <c r="B1518" s="232">
        <v>44253</v>
      </c>
      <c r="C1518" s="229" t="s">
        <v>808</v>
      </c>
      <c r="D1518" s="233">
        <v>6547.74</v>
      </c>
      <c r="E1518" s="235">
        <v>1</v>
      </c>
    </row>
    <row r="1519" spans="2:5" x14ac:dyDescent="0.25">
      <c r="B1519" s="232">
        <v>44253</v>
      </c>
      <c r="C1519" s="229" t="s">
        <v>809</v>
      </c>
      <c r="D1519" s="233">
        <v>8381.51</v>
      </c>
      <c r="E1519" s="235">
        <v>1</v>
      </c>
    </row>
    <row r="1520" spans="2:5" x14ac:dyDescent="0.25">
      <c r="B1520" s="232">
        <v>44253</v>
      </c>
      <c r="C1520" s="229" t="s">
        <v>809</v>
      </c>
      <c r="D1520" s="233">
        <v>5126.59</v>
      </c>
      <c r="E1520" s="235">
        <v>1</v>
      </c>
    </row>
    <row r="1521" spans="2:5" x14ac:dyDescent="0.25">
      <c r="B1521" s="232">
        <v>44253</v>
      </c>
      <c r="C1521" s="229" t="s">
        <v>809</v>
      </c>
      <c r="D1521" s="233">
        <v>21948.62</v>
      </c>
      <c r="E1521" s="235">
        <v>1</v>
      </c>
    </row>
    <row r="1522" spans="2:5" x14ac:dyDescent="0.25">
      <c r="B1522" s="232">
        <v>44253</v>
      </c>
      <c r="C1522" s="229" t="s">
        <v>809</v>
      </c>
      <c r="D1522" s="233">
        <v>11450.55</v>
      </c>
      <c r="E1522" s="235">
        <v>1</v>
      </c>
    </row>
    <row r="1523" spans="2:5" x14ac:dyDescent="0.25">
      <c r="B1523" s="232">
        <v>44253</v>
      </c>
      <c r="C1523" s="229" t="s">
        <v>809</v>
      </c>
      <c r="D1523" s="233">
        <v>10886.79</v>
      </c>
      <c r="E1523" s="235">
        <v>1</v>
      </c>
    </row>
    <row r="1524" spans="2:5" x14ac:dyDescent="0.25">
      <c r="B1524" s="232">
        <v>44253</v>
      </c>
      <c r="C1524" s="229" t="s">
        <v>809</v>
      </c>
      <c r="D1524" s="233">
        <v>4277.32</v>
      </c>
      <c r="E1524" s="235">
        <v>1</v>
      </c>
    </row>
    <row r="1525" spans="2:5" x14ac:dyDescent="0.25">
      <c r="B1525" s="232">
        <v>44253</v>
      </c>
      <c r="C1525" s="229" t="s">
        <v>810</v>
      </c>
      <c r="D1525" s="233">
        <v>1431.19</v>
      </c>
      <c r="E1525" s="235">
        <v>1</v>
      </c>
    </row>
    <row r="1526" spans="2:5" x14ac:dyDescent="0.25">
      <c r="B1526" s="232">
        <v>44254</v>
      </c>
      <c r="C1526" s="229" t="s">
        <v>811</v>
      </c>
      <c r="D1526" s="233">
        <v>5786.8</v>
      </c>
      <c r="E1526" s="235">
        <v>1</v>
      </c>
    </row>
    <row r="1527" spans="2:5" x14ac:dyDescent="0.25">
      <c r="B1527" s="232">
        <v>44255</v>
      </c>
      <c r="C1527" s="229" t="s">
        <v>812</v>
      </c>
      <c r="D1527" s="233">
        <v>14199.85</v>
      </c>
      <c r="E1527" s="235">
        <v>1</v>
      </c>
    </row>
    <row r="1528" spans="2:5" x14ac:dyDescent="0.25">
      <c r="B1528" s="232">
        <v>44255</v>
      </c>
      <c r="C1528" s="229" t="s">
        <v>813</v>
      </c>
      <c r="D1528" s="233">
        <v>8743.7900000000009</v>
      </c>
      <c r="E1528" s="235">
        <v>1</v>
      </c>
    </row>
    <row r="1529" spans="2:5" x14ac:dyDescent="0.25">
      <c r="B1529" s="232">
        <v>44255</v>
      </c>
      <c r="C1529" s="229" t="s">
        <v>814</v>
      </c>
      <c r="D1529" s="233">
        <v>4079.07</v>
      </c>
      <c r="E1529" s="235">
        <v>1</v>
      </c>
    </row>
    <row r="1530" spans="2:5" x14ac:dyDescent="0.25">
      <c r="B1530" s="232">
        <v>44255</v>
      </c>
      <c r="C1530" s="229" t="s">
        <v>815</v>
      </c>
      <c r="D1530" s="233">
        <v>5365.4</v>
      </c>
      <c r="E1530" s="235">
        <v>1</v>
      </c>
    </row>
    <row r="1531" spans="2:5" x14ac:dyDescent="0.25">
      <c r="B1531" s="232">
        <v>44255</v>
      </c>
      <c r="C1531" s="229" t="s">
        <v>816</v>
      </c>
      <c r="D1531" s="233">
        <v>3722.62</v>
      </c>
      <c r="E1531" s="235">
        <v>1</v>
      </c>
    </row>
    <row r="1532" spans="2:5" x14ac:dyDescent="0.25">
      <c r="B1532" s="232">
        <v>44255</v>
      </c>
      <c r="C1532" s="229" t="s">
        <v>816</v>
      </c>
      <c r="D1532" s="233">
        <v>3260.93</v>
      </c>
      <c r="E1532" s="235">
        <v>1</v>
      </c>
    </row>
    <row r="1533" spans="2:5" x14ac:dyDescent="0.25">
      <c r="B1533" s="232">
        <v>44255</v>
      </c>
      <c r="C1533" s="229" t="s">
        <v>816</v>
      </c>
      <c r="D1533" s="233">
        <v>6009.72</v>
      </c>
      <c r="E1533" s="235">
        <v>1</v>
      </c>
    </row>
    <row r="1534" spans="2:5" x14ac:dyDescent="0.25">
      <c r="B1534" s="232">
        <v>44255</v>
      </c>
      <c r="C1534" s="229" t="s">
        <v>816</v>
      </c>
      <c r="D1534" s="233">
        <v>3618.78</v>
      </c>
      <c r="E1534" s="235">
        <v>1</v>
      </c>
    </row>
    <row r="1535" spans="2:5" x14ac:dyDescent="0.25">
      <c r="B1535" s="232">
        <v>44255</v>
      </c>
      <c r="C1535" s="229" t="s">
        <v>817</v>
      </c>
      <c r="D1535" s="233">
        <v>10510.54</v>
      </c>
      <c r="E1535" s="235">
        <v>1</v>
      </c>
    </row>
    <row r="1536" spans="2:5" x14ac:dyDescent="0.25">
      <c r="B1536" s="232">
        <v>44256</v>
      </c>
      <c r="C1536" s="229" t="s">
        <v>818</v>
      </c>
      <c r="D1536" s="233">
        <v>2255.98</v>
      </c>
      <c r="E1536" s="235">
        <v>1</v>
      </c>
    </row>
    <row r="1537" spans="2:5" x14ac:dyDescent="0.25">
      <c r="B1537" s="232">
        <v>44256</v>
      </c>
      <c r="C1537" s="229" t="s">
        <v>818</v>
      </c>
      <c r="D1537" s="233">
        <v>17129.04</v>
      </c>
      <c r="E1537" s="235">
        <v>1</v>
      </c>
    </row>
    <row r="1538" spans="2:5" x14ac:dyDescent="0.25">
      <c r="B1538" s="232">
        <v>44256</v>
      </c>
      <c r="C1538" s="229" t="s">
        <v>818</v>
      </c>
      <c r="D1538" s="233">
        <v>9848.15</v>
      </c>
      <c r="E1538" s="235">
        <v>1</v>
      </c>
    </row>
    <row r="1539" spans="2:5" x14ac:dyDescent="0.25">
      <c r="B1539" s="232">
        <v>44256</v>
      </c>
      <c r="C1539" s="229" t="s">
        <v>818</v>
      </c>
      <c r="D1539" s="233">
        <v>9870</v>
      </c>
      <c r="E1539" s="235">
        <v>1</v>
      </c>
    </row>
    <row r="1540" spans="2:5" x14ac:dyDescent="0.25">
      <c r="B1540" s="232">
        <v>44257</v>
      </c>
      <c r="C1540" s="229" t="s">
        <v>819</v>
      </c>
      <c r="D1540" s="233">
        <v>5515.9</v>
      </c>
      <c r="E1540" s="235">
        <v>1</v>
      </c>
    </row>
    <row r="1541" spans="2:5" x14ac:dyDescent="0.25">
      <c r="B1541" s="232">
        <v>44257</v>
      </c>
      <c r="C1541" s="229" t="s">
        <v>820</v>
      </c>
      <c r="D1541" s="233">
        <v>8090.04</v>
      </c>
      <c r="E1541" s="235">
        <v>1</v>
      </c>
    </row>
    <row r="1542" spans="2:5" x14ac:dyDescent="0.25">
      <c r="B1542" s="232">
        <v>44257</v>
      </c>
      <c r="C1542" s="229" t="s">
        <v>821</v>
      </c>
      <c r="D1542" s="233">
        <v>283.16000000000003</v>
      </c>
      <c r="E1542" s="235">
        <v>1</v>
      </c>
    </row>
    <row r="1543" spans="2:5" x14ac:dyDescent="0.25">
      <c r="B1543" s="232">
        <v>44257</v>
      </c>
      <c r="C1543" s="229" t="s">
        <v>821</v>
      </c>
      <c r="D1543" s="233">
        <v>8968.5300000000007</v>
      </c>
      <c r="E1543" s="235">
        <v>1</v>
      </c>
    </row>
    <row r="1544" spans="2:5" x14ac:dyDescent="0.25">
      <c r="B1544" s="232">
        <v>44257</v>
      </c>
      <c r="C1544" s="229" t="s">
        <v>821</v>
      </c>
      <c r="D1544" s="233">
        <v>1331.47</v>
      </c>
      <c r="E1544" s="235">
        <v>1</v>
      </c>
    </row>
    <row r="1545" spans="2:5" x14ac:dyDescent="0.25">
      <c r="B1545" s="232">
        <v>44257</v>
      </c>
      <c r="C1545" s="229" t="s">
        <v>821</v>
      </c>
      <c r="D1545" s="233">
        <v>707.94</v>
      </c>
      <c r="E1545" s="235">
        <v>1</v>
      </c>
    </row>
    <row r="1546" spans="2:5" x14ac:dyDescent="0.25">
      <c r="B1546" s="232">
        <v>44257</v>
      </c>
      <c r="C1546" s="229" t="s">
        <v>821</v>
      </c>
      <c r="D1546" s="233">
        <v>9847.5300000000007</v>
      </c>
      <c r="E1546" s="235">
        <v>1</v>
      </c>
    </row>
    <row r="1547" spans="2:5" x14ac:dyDescent="0.25">
      <c r="B1547" s="232">
        <v>44257</v>
      </c>
      <c r="C1547" s="229" t="s">
        <v>821</v>
      </c>
      <c r="D1547" s="233">
        <v>1929.18</v>
      </c>
      <c r="E1547" s="235">
        <v>1</v>
      </c>
    </row>
    <row r="1548" spans="2:5" x14ac:dyDescent="0.25">
      <c r="B1548" s="232">
        <v>44257</v>
      </c>
      <c r="C1548" s="229" t="s">
        <v>821</v>
      </c>
      <c r="D1548" s="233">
        <v>703.8</v>
      </c>
      <c r="E1548" s="235">
        <v>1</v>
      </c>
    </row>
    <row r="1549" spans="2:5" x14ac:dyDescent="0.25">
      <c r="B1549" s="232">
        <v>44257</v>
      </c>
      <c r="C1549" s="229" t="s">
        <v>821</v>
      </c>
      <c r="D1549" s="233">
        <v>6688.08</v>
      </c>
      <c r="E1549" s="235">
        <v>1</v>
      </c>
    </row>
    <row r="1550" spans="2:5" x14ac:dyDescent="0.25">
      <c r="B1550" s="232">
        <v>44257</v>
      </c>
      <c r="C1550" s="229" t="s">
        <v>821</v>
      </c>
      <c r="D1550" s="233">
        <v>1669.62</v>
      </c>
      <c r="E1550" s="235">
        <v>1</v>
      </c>
    </row>
    <row r="1551" spans="2:5" x14ac:dyDescent="0.25">
      <c r="B1551" s="232">
        <v>44257</v>
      </c>
      <c r="C1551" s="229" t="s">
        <v>822</v>
      </c>
      <c r="D1551" s="233">
        <v>12229.49</v>
      </c>
      <c r="E1551" s="235">
        <v>1</v>
      </c>
    </row>
    <row r="1552" spans="2:5" x14ac:dyDescent="0.25">
      <c r="B1552" s="232">
        <v>44258</v>
      </c>
      <c r="C1552" s="229" t="s">
        <v>823</v>
      </c>
      <c r="D1552" s="233">
        <v>15880.9</v>
      </c>
      <c r="E1552" s="235">
        <v>1</v>
      </c>
    </row>
    <row r="1553" spans="2:5" x14ac:dyDescent="0.25">
      <c r="B1553" s="232">
        <v>44259</v>
      </c>
      <c r="C1553" s="229" t="s">
        <v>824</v>
      </c>
      <c r="D1553" s="233">
        <v>2961.94</v>
      </c>
      <c r="E1553" s="235">
        <v>1</v>
      </c>
    </row>
    <row r="1554" spans="2:5" x14ac:dyDescent="0.25">
      <c r="B1554" s="232">
        <v>44259</v>
      </c>
      <c r="C1554" s="229" t="s">
        <v>824</v>
      </c>
      <c r="D1554" s="233">
        <v>1198.5999999999999</v>
      </c>
      <c r="E1554" s="235">
        <v>1</v>
      </c>
    </row>
    <row r="1555" spans="2:5" x14ac:dyDescent="0.25">
      <c r="B1555" s="232">
        <v>44259</v>
      </c>
      <c r="C1555" s="229" t="s">
        <v>825</v>
      </c>
      <c r="D1555" s="233">
        <v>7741.44</v>
      </c>
      <c r="E1555" s="235">
        <v>1</v>
      </c>
    </row>
    <row r="1556" spans="2:5" x14ac:dyDescent="0.25">
      <c r="B1556" s="232">
        <v>44259</v>
      </c>
      <c r="C1556" s="229" t="s">
        <v>826</v>
      </c>
      <c r="D1556" s="233">
        <v>3175.64</v>
      </c>
      <c r="E1556" s="235">
        <v>1</v>
      </c>
    </row>
    <row r="1557" spans="2:5" x14ac:dyDescent="0.25">
      <c r="B1557" s="232">
        <v>44259</v>
      </c>
      <c r="C1557" s="229" t="s">
        <v>826</v>
      </c>
      <c r="D1557" s="233">
        <v>2342.96</v>
      </c>
      <c r="E1557" s="235">
        <v>1</v>
      </c>
    </row>
    <row r="1558" spans="2:5" x14ac:dyDescent="0.25">
      <c r="B1558" s="232">
        <v>44259</v>
      </c>
      <c r="C1558" s="229" t="s">
        <v>827</v>
      </c>
      <c r="D1558" s="233">
        <v>2603.9</v>
      </c>
      <c r="E1558" s="235">
        <v>1</v>
      </c>
    </row>
    <row r="1559" spans="2:5" x14ac:dyDescent="0.25">
      <c r="B1559" s="232">
        <v>44259</v>
      </c>
      <c r="C1559" s="229" t="s">
        <v>828</v>
      </c>
      <c r="D1559" s="233">
        <v>13806.94</v>
      </c>
      <c r="E1559" s="235">
        <v>1</v>
      </c>
    </row>
    <row r="1560" spans="2:5" x14ac:dyDescent="0.25">
      <c r="B1560" s="232">
        <v>44259</v>
      </c>
      <c r="C1560" s="229" t="s">
        <v>828</v>
      </c>
      <c r="D1560" s="233">
        <v>7307.56</v>
      </c>
      <c r="E1560" s="235">
        <v>1</v>
      </c>
    </row>
    <row r="1561" spans="2:5" x14ac:dyDescent="0.25">
      <c r="B1561" s="232">
        <v>44259</v>
      </c>
      <c r="C1561" s="229" t="s">
        <v>829</v>
      </c>
      <c r="D1561" s="233">
        <v>24216.71</v>
      </c>
      <c r="E1561" s="235">
        <v>1</v>
      </c>
    </row>
    <row r="1562" spans="2:5" x14ac:dyDescent="0.25">
      <c r="B1562" s="232">
        <v>44259</v>
      </c>
      <c r="C1562" s="229" t="s">
        <v>829</v>
      </c>
      <c r="D1562" s="233">
        <v>5237.8900000000003</v>
      </c>
      <c r="E1562" s="235">
        <v>1</v>
      </c>
    </row>
    <row r="1563" spans="2:5" x14ac:dyDescent="0.25">
      <c r="B1563" s="232">
        <v>44259</v>
      </c>
      <c r="C1563" s="229" t="s">
        <v>829</v>
      </c>
      <c r="D1563" s="233">
        <v>31556.75</v>
      </c>
      <c r="E1563" s="235">
        <v>1</v>
      </c>
    </row>
    <row r="1564" spans="2:5" x14ac:dyDescent="0.25">
      <c r="B1564" s="232">
        <v>44259</v>
      </c>
      <c r="C1564" s="229" t="s">
        <v>829</v>
      </c>
      <c r="D1564" s="233">
        <v>15850.98</v>
      </c>
      <c r="E1564" s="235">
        <v>1</v>
      </c>
    </row>
    <row r="1565" spans="2:5" x14ac:dyDescent="0.25">
      <c r="B1565" s="232">
        <v>44260</v>
      </c>
      <c r="C1565" s="229" t="s">
        <v>830</v>
      </c>
      <c r="D1565" s="233">
        <v>2960.92</v>
      </c>
      <c r="E1565" s="235">
        <v>1</v>
      </c>
    </row>
    <row r="1566" spans="2:5" x14ac:dyDescent="0.25">
      <c r="B1566" s="232">
        <v>44260</v>
      </c>
      <c r="C1566" s="229" t="s">
        <v>830</v>
      </c>
      <c r="D1566" s="233">
        <v>2567.9299999999998</v>
      </c>
      <c r="E1566" s="235">
        <v>1</v>
      </c>
    </row>
    <row r="1567" spans="2:5" x14ac:dyDescent="0.25">
      <c r="B1567" s="232">
        <v>44260</v>
      </c>
      <c r="C1567" s="229" t="s">
        <v>830</v>
      </c>
      <c r="D1567" s="233">
        <v>3976.64</v>
      </c>
      <c r="E1567" s="235">
        <v>1</v>
      </c>
    </row>
    <row r="1568" spans="2:5" x14ac:dyDescent="0.25">
      <c r="B1568" s="232">
        <v>44260</v>
      </c>
      <c r="C1568" s="229" t="s">
        <v>830</v>
      </c>
      <c r="D1568" s="233">
        <v>2561.56</v>
      </c>
      <c r="E1568" s="235">
        <v>1</v>
      </c>
    </row>
    <row r="1569" spans="2:5" x14ac:dyDescent="0.25">
      <c r="B1569" s="232">
        <v>44260</v>
      </c>
      <c r="C1569" s="229" t="s">
        <v>830</v>
      </c>
      <c r="D1569" s="233">
        <v>1926.49</v>
      </c>
      <c r="E1569" s="235">
        <v>1</v>
      </c>
    </row>
    <row r="1570" spans="2:5" x14ac:dyDescent="0.25">
      <c r="B1570" s="232">
        <v>44260</v>
      </c>
      <c r="C1570" s="229" t="s">
        <v>830</v>
      </c>
      <c r="D1570" s="233">
        <v>2307.1999999999998</v>
      </c>
      <c r="E1570" s="235">
        <v>1</v>
      </c>
    </row>
    <row r="1571" spans="2:5" x14ac:dyDescent="0.25">
      <c r="B1571" s="232">
        <v>44260</v>
      </c>
      <c r="C1571" s="229" t="s">
        <v>830</v>
      </c>
      <c r="D1571" s="233">
        <v>2530.7199999999998</v>
      </c>
      <c r="E1571" s="235">
        <v>1</v>
      </c>
    </row>
    <row r="1572" spans="2:5" x14ac:dyDescent="0.25">
      <c r="B1572" s="232">
        <v>44260</v>
      </c>
      <c r="C1572" s="229" t="s">
        <v>831</v>
      </c>
      <c r="D1572" s="233">
        <v>791.14</v>
      </c>
      <c r="E1572" s="235">
        <v>1</v>
      </c>
    </row>
    <row r="1573" spans="2:5" x14ac:dyDescent="0.25">
      <c r="B1573" s="232">
        <v>44260</v>
      </c>
      <c r="C1573" s="229" t="s">
        <v>832</v>
      </c>
      <c r="D1573" s="233">
        <v>3757.37</v>
      </c>
      <c r="E1573" s="235">
        <v>1</v>
      </c>
    </row>
    <row r="1574" spans="2:5" x14ac:dyDescent="0.25">
      <c r="B1574" s="232">
        <v>44260</v>
      </c>
      <c r="C1574" s="229" t="s">
        <v>832</v>
      </c>
      <c r="D1574" s="233">
        <v>2349.42</v>
      </c>
      <c r="E1574" s="235">
        <v>1</v>
      </c>
    </row>
    <row r="1575" spans="2:5" x14ac:dyDescent="0.25">
      <c r="B1575" s="232">
        <v>44262</v>
      </c>
      <c r="C1575" s="229" t="s">
        <v>833</v>
      </c>
      <c r="D1575" s="233">
        <v>2324.5</v>
      </c>
      <c r="E1575" s="235">
        <v>1</v>
      </c>
    </row>
    <row r="1576" spans="2:5" x14ac:dyDescent="0.25">
      <c r="B1576" s="232">
        <v>44262</v>
      </c>
      <c r="C1576" s="229" t="s">
        <v>833</v>
      </c>
      <c r="D1576" s="233">
        <v>1652.63</v>
      </c>
      <c r="E1576" s="235">
        <v>1</v>
      </c>
    </row>
    <row r="1577" spans="2:5" x14ac:dyDescent="0.25">
      <c r="B1577" s="232">
        <v>44262</v>
      </c>
      <c r="C1577" s="229" t="s">
        <v>834</v>
      </c>
      <c r="D1577" s="233">
        <v>4161.7</v>
      </c>
      <c r="E1577" s="235">
        <v>1</v>
      </c>
    </row>
    <row r="1578" spans="2:5" x14ac:dyDescent="0.25">
      <c r="B1578" s="232">
        <v>44262</v>
      </c>
      <c r="C1578" s="229" t="s">
        <v>835</v>
      </c>
      <c r="D1578" s="233">
        <v>2458.06</v>
      </c>
      <c r="E1578" s="235">
        <v>1</v>
      </c>
    </row>
    <row r="1579" spans="2:5" x14ac:dyDescent="0.25">
      <c r="B1579" s="232">
        <v>44262</v>
      </c>
      <c r="C1579" s="229" t="s">
        <v>836</v>
      </c>
      <c r="D1579" s="233">
        <v>4218.78</v>
      </c>
      <c r="E1579" s="235">
        <v>1</v>
      </c>
    </row>
    <row r="1580" spans="2:5" x14ac:dyDescent="0.25">
      <c r="B1580" s="232">
        <v>44262</v>
      </c>
      <c r="C1580" s="229" t="s">
        <v>836</v>
      </c>
      <c r="D1580" s="233">
        <v>32772.14</v>
      </c>
      <c r="E1580" s="235">
        <v>1</v>
      </c>
    </row>
    <row r="1581" spans="2:5" x14ac:dyDescent="0.25">
      <c r="B1581" s="232">
        <v>44262</v>
      </c>
      <c r="C1581" s="229" t="s">
        <v>836</v>
      </c>
      <c r="D1581" s="233">
        <v>39848.660000000003</v>
      </c>
      <c r="E1581" s="235">
        <v>1</v>
      </c>
    </row>
    <row r="1582" spans="2:5" x14ac:dyDescent="0.25">
      <c r="B1582" s="232">
        <v>44262</v>
      </c>
      <c r="C1582" s="229" t="s">
        <v>836</v>
      </c>
      <c r="D1582" s="233">
        <v>20672.07</v>
      </c>
      <c r="E1582" s="235">
        <v>1</v>
      </c>
    </row>
    <row r="1583" spans="2:5" x14ac:dyDescent="0.25">
      <c r="B1583" s="232">
        <v>44262</v>
      </c>
      <c r="C1583" s="229" t="s">
        <v>836</v>
      </c>
      <c r="D1583" s="233">
        <v>73845.009999999995</v>
      </c>
      <c r="E1583" s="235">
        <v>1</v>
      </c>
    </row>
    <row r="1584" spans="2:5" x14ac:dyDescent="0.25">
      <c r="B1584" s="232">
        <v>44262</v>
      </c>
      <c r="C1584" s="229" t="s">
        <v>836</v>
      </c>
      <c r="D1584" s="233">
        <v>46369.66</v>
      </c>
      <c r="E1584" s="235">
        <v>1</v>
      </c>
    </row>
    <row r="1585" spans="2:5" x14ac:dyDescent="0.25">
      <c r="B1585" s="232">
        <v>44262</v>
      </c>
      <c r="C1585" s="229" t="s">
        <v>837</v>
      </c>
      <c r="D1585" s="233">
        <v>31424.080000000002</v>
      </c>
      <c r="E1585" s="235">
        <v>1</v>
      </c>
    </row>
    <row r="1586" spans="2:5" x14ac:dyDescent="0.25">
      <c r="B1586" s="232">
        <v>44262</v>
      </c>
      <c r="C1586" s="229" t="s">
        <v>837</v>
      </c>
      <c r="D1586" s="233">
        <v>8418.49</v>
      </c>
      <c r="E1586" s="235">
        <v>1</v>
      </c>
    </row>
    <row r="1587" spans="2:5" x14ac:dyDescent="0.25">
      <c r="B1587" s="232">
        <v>44262</v>
      </c>
      <c r="C1587" s="229" t="s">
        <v>837</v>
      </c>
      <c r="D1587" s="233">
        <v>13836.14</v>
      </c>
      <c r="E1587" s="235">
        <v>1</v>
      </c>
    </row>
    <row r="1588" spans="2:5" x14ac:dyDescent="0.25">
      <c r="B1588" s="232">
        <v>44262</v>
      </c>
      <c r="C1588" s="229" t="s">
        <v>837</v>
      </c>
      <c r="D1588" s="233">
        <v>19445.16</v>
      </c>
      <c r="E1588" s="235">
        <v>1</v>
      </c>
    </row>
    <row r="1589" spans="2:5" x14ac:dyDescent="0.25">
      <c r="B1589" s="232">
        <v>44262</v>
      </c>
      <c r="C1589" s="229" t="s">
        <v>837</v>
      </c>
      <c r="D1589" s="233">
        <v>19757.509999999998</v>
      </c>
      <c r="E1589" s="235">
        <v>1</v>
      </c>
    </row>
    <row r="1590" spans="2:5" x14ac:dyDescent="0.25">
      <c r="B1590" s="232">
        <v>44262</v>
      </c>
      <c r="C1590" s="229" t="s">
        <v>837</v>
      </c>
      <c r="D1590" s="233">
        <v>7128.86</v>
      </c>
      <c r="E1590" s="235">
        <v>1</v>
      </c>
    </row>
    <row r="1591" spans="2:5" x14ac:dyDescent="0.25">
      <c r="B1591" s="232">
        <v>44263</v>
      </c>
      <c r="C1591" s="229" t="s">
        <v>838</v>
      </c>
      <c r="D1591" s="233">
        <v>2039.94</v>
      </c>
      <c r="E1591" s="235">
        <v>1</v>
      </c>
    </row>
    <row r="1592" spans="2:5" x14ac:dyDescent="0.25">
      <c r="B1592" s="232">
        <v>44263</v>
      </c>
      <c r="C1592" s="229" t="s">
        <v>838</v>
      </c>
      <c r="D1592" s="233">
        <v>1186.71</v>
      </c>
      <c r="E1592" s="235">
        <v>1</v>
      </c>
    </row>
    <row r="1593" spans="2:5" x14ac:dyDescent="0.25">
      <c r="B1593" s="232">
        <v>44263</v>
      </c>
      <c r="C1593" s="229" t="s">
        <v>838</v>
      </c>
      <c r="D1593" s="233">
        <v>5089.54</v>
      </c>
      <c r="E1593" s="235">
        <v>1</v>
      </c>
    </row>
    <row r="1594" spans="2:5" x14ac:dyDescent="0.25">
      <c r="B1594" s="232">
        <v>44263</v>
      </c>
      <c r="C1594" s="229" t="s">
        <v>838</v>
      </c>
      <c r="D1594" s="233">
        <v>2658.64</v>
      </c>
      <c r="E1594" s="235">
        <v>1</v>
      </c>
    </row>
    <row r="1595" spans="2:5" x14ac:dyDescent="0.25">
      <c r="B1595" s="232">
        <v>44263</v>
      </c>
      <c r="C1595" s="229" t="s">
        <v>838</v>
      </c>
      <c r="D1595" s="233">
        <v>2587.29</v>
      </c>
      <c r="E1595" s="235">
        <v>1</v>
      </c>
    </row>
    <row r="1596" spans="2:5" x14ac:dyDescent="0.25">
      <c r="B1596" s="232">
        <v>44263</v>
      </c>
      <c r="C1596" s="229" t="s">
        <v>838</v>
      </c>
      <c r="D1596" s="233">
        <v>990.12</v>
      </c>
      <c r="E1596" s="235">
        <v>1</v>
      </c>
    </row>
    <row r="1597" spans="2:5" x14ac:dyDescent="0.25">
      <c r="B1597" s="232">
        <v>44264</v>
      </c>
      <c r="C1597" s="229" t="s">
        <v>839</v>
      </c>
      <c r="D1597" s="233">
        <v>17689.89</v>
      </c>
      <c r="E1597" s="235">
        <v>1</v>
      </c>
    </row>
    <row r="1598" spans="2:5" x14ac:dyDescent="0.25">
      <c r="B1598" s="232">
        <v>44264</v>
      </c>
      <c r="C1598" s="229" t="s">
        <v>839</v>
      </c>
      <c r="D1598" s="233">
        <v>4536.63</v>
      </c>
      <c r="E1598" s="235">
        <v>1</v>
      </c>
    </row>
    <row r="1599" spans="2:5" x14ac:dyDescent="0.25">
      <c r="B1599" s="232">
        <v>44264</v>
      </c>
      <c r="C1599" s="229" t="s">
        <v>839</v>
      </c>
      <c r="D1599" s="233">
        <v>7583.27</v>
      </c>
      <c r="E1599" s="235">
        <v>1</v>
      </c>
    </row>
    <row r="1600" spans="2:5" x14ac:dyDescent="0.25">
      <c r="B1600" s="232">
        <v>44264</v>
      </c>
      <c r="C1600" s="229" t="s">
        <v>839</v>
      </c>
      <c r="D1600" s="233">
        <v>10294.5</v>
      </c>
      <c r="E1600" s="235">
        <v>1</v>
      </c>
    </row>
    <row r="1601" spans="2:5" x14ac:dyDescent="0.25">
      <c r="B1601" s="232">
        <v>44264</v>
      </c>
      <c r="C1601" s="229" t="s">
        <v>839</v>
      </c>
      <c r="D1601" s="233">
        <v>10584.38</v>
      </c>
      <c r="E1601" s="235">
        <v>1</v>
      </c>
    </row>
    <row r="1602" spans="2:5" x14ac:dyDescent="0.25">
      <c r="B1602" s="232">
        <v>44264</v>
      </c>
      <c r="C1602" s="229" t="s">
        <v>839</v>
      </c>
      <c r="D1602" s="233">
        <v>3841.67</v>
      </c>
      <c r="E1602" s="235">
        <v>1</v>
      </c>
    </row>
    <row r="1603" spans="2:5" x14ac:dyDescent="0.25">
      <c r="B1603" s="232">
        <v>44265</v>
      </c>
      <c r="C1603" s="229" t="s">
        <v>840</v>
      </c>
      <c r="D1603" s="233">
        <v>13408.6</v>
      </c>
      <c r="E1603" s="235">
        <v>1</v>
      </c>
    </row>
    <row r="1604" spans="2:5" x14ac:dyDescent="0.25">
      <c r="B1604" s="232">
        <v>44265</v>
      </c>
      <c r="C1604" s="229" t="s">
        <v>841</v>
      </c>
      <c r="D1604" s="233">
        <v>3992.36</v>
      </c>
      <c r="E1604" s="235">
        <v>1</v>
      </c>
    </row>
    <row r="1605" spans="2:5" x14ac:dyDescent="0.25">
      <c r="B1605" s="232">
        <v>44266</v>
      </c>
      <c r="C1605" s="229" t="s">
        <v>842</v>
      </c>
      <c r="D1605" s="233">
        <v>1491.96</v>
      </c>
      <c r="E1605" s="235">
        <v>1</v>
      </c>
    </row>
    <row r="1606" spans="2:5" x14ac:dyDescent="0.25">
      <c r="B1606" s="232">
        <v>44266</v>
      </c>
      <c r="C1606" s="229" t="s">
        <v>843</v>
      </c>
      <c r="D1606" s="233">
        <v>2416.6799999999998</v>
      </c>
      <c r="E1606" s="235">
        <v>1</v>
      </c>
    </row>
    <row r="1607" spans="2:5" x14ac:dyDescent="0.25">
      <c r="B1607" s="232">
        <v>44266</v>
      </c>
      <c r="C1607" s="229" t="s">
        <v>844</v>
      </c>
      <c r="D1607" s="233">
        <v>2964.66</v>
      </c>
      <c r="E1607" s="235">
        <v>1</v>
      </c>
    </row>
    <row r="1608" spans="2:5" x14ac:dyDescent="0.25">
      <c r="B1608" s="232">
        <v>44266</v>
      </c>
      <c r="C1608" s="229" t="s">
        <v>845</v>
      </c>
      <c r="D1608" s="233">
        <v>2095.59</v>
      </c>
      <c r="E1608" s="235">
        <v>1</v>
      </c>
    </row>
    <row r="1609" spans="2:5" x14ac:dyDescent="0.25">
      <c r="B1609" s="232">
        <v>44266</v>
      </c>
      <c r="C1609" s="229" t="s">
        <v>845</v>
      </c>
      <c r="D1609" s="233">
        <v>7893.96</v>
      </c>
      <c r="E1609" s="235">
        <v>1</v>
      </c>
    </row>
    <row r="1610" spans="2:5" x14ac:dyDescent="0.25">
      <c r="B1610" s="232">
        <v>44266</v>
      </c>
      <c r="C1610" s="229" t="s">
        <v>845</v>
      </c>
      <c r="D1610" s="233">
        <v>28444.33</v>
      </c>
      <c r="E1610" s="235">
        <v>1</v>
      </c>
    </row>
    <row r="1611" spans="2:5" x14ac:dyDescent="0.25">
      <c r="B1611" s="232">
        <v>44266</v>
      </c>
      <c r="C1611" s="229" t="s">
        <v>845</v>
      </c>
      <c r="D1611" s="233">
        <v>20203.89</v>
      </c>
      <c r="E1611" s="235">
        <v>1</v>
      </c>
    </row>
    <row r="1612" spans="2:5" x14ac:dyDescent="0.25">
      <c r="B1612" s="232">
        <v>44267</v>
      </c>
      <c r="C1612" s="229" t="s">
        <v>846</v>
      </c>
      <c r="D1612" s="233">
        <v>4163.22</v>
      </c>
      <c r="E1612" s="235">
        <v>1</v>
      </c>
    </row>
    <row r="1613" spans="2:5" x14ac:dyDescent="0.25">
      <c r="B1613" s="232">
        <v>44267</v>
      </c>
      <c r="C1613" s="229" t="s">
        <v>847</v>
      </c>
      <c r="D1613" s="233">
        <v>4162.08</v>
      </c>
      <c r="E1613" s="235">
        <v>1</v>
      </c>
    </row>
    <row r="1614" spans="2:5" x14ac:dyDescent="0.25">
      <c r="B1614" s="232">
        <v>44271</v>
      </c>
      <c r="C1614" s="229" t="s">
        <v>848</v>
      </c>
      <c r="D1614" s="233">
        <v>1056.73</v>
      </c>
      <c r="E1614" s="235">
        <v>1</v>
      </c>
    </row>
    <row r="1615" spans="2:5" x14ac:dyDescent="0.25">
      <c r="B1615" s="232">
        <v>44271</v>
      </c>
      <c r="C1615" s="229" t="s">
        <v>849</v>
      </c>
      <c r="D1615" s="233">
        <v>1261.27</v>
      </c>
      <c r="E1615" s="235">
        <v>1</v>
      </c>
    </row>
    <row r="1616" spans="2:5" x14ac:dyDescent="0.25">
      <c r="B1616" s="232">
        <v>44271</v>
      </c>
      <c r="C1616" s="229" t="s">
        <v>850</v>
      </c>
      <c r="D1616" s="233">
        <v>1312.09</v>
      </c>
      <c r="E1616" s="235">
        <v>1</v>
      </c>
    </row>
    <row r="1617" spans="2:5" x14ac:dyDescent="0.25">
      <c r="B1617" s="232">
        <v>44272</v>
      </c>
      <c r="C1617" s="229" t="s">
        <v>851</v>
      </c>
      <c r="D1617" s="233">
        <v>7609.44</v>
      </c>
      <c r="E1617" s="235">
        <v>1</v>
      </c>
    </row>
    <row r="1618" spans="2:5" x14ac:dyDescent="0.25">
      <c r="B1618" s="232">
        <v>44272</v>
      </c>
      <c r="C1618" s="229" t="s">
        <v>851</v>
      </c>
      <c r="D1618" s="233">
        <v>1995.61</v>
      </c>
      <c r="E1618" s="235">
        <v>1</v>
      </c>
    </row>
    <row r="1619" spans="2:5" x14ac:dyDescent="0.25">
      <c r="B1619" s="232">
        <v>44272</v>
      </c>
      <c r="C1619" s="229" t="s">
        <v>852</v>
      </c>
      <c r="D1619" s="233">
        <v>18388.900000000001</v>
      </c>
      <c r="E1619" s="235">
        <v>1</v>
      </c>
    </row>
    <row r="1620" spans="2:5" x14ac:dyDescent="0.25">
      <c r="B1620" s="232">
        <v>44272</v>
      </c>
      <c r="C1620" s="229" t="s">
        <v>852</v>
      </c>
      <c r="D1620" s="233">
        <v>10001.89</v>
      </c>
      <c r="E1620" s="235">
        <v>1</v>
      </c>
    </row>
    <row r="1621" spans="2:5" x14ac:dyDescent="0.25">
      <c r="B1621" s="232">
        <v>44273</v>
      </c>
      <c r="C1621" s="229" t="s">
        <v>853</v>
      </c>
      <c r="D1621" s="233">
        <v>3955.32</v>
      </c>
      <c r="E1621" s="235">
        <v>1</v>
      </c>
    </row>
    <row r="1622" spans="2:5" x14ac:dyDescent="0.25">
      <c r="B1622" s="232">
        <v>44273</v>
      </c>
      <c r="C1622" s="229" t="s">
        <v>853</v>
      </c>
      <c r="D1622" s="233">
        <v>1185.69</v>
      </c>
      <c r="E1622" s="235">
        <v>1</v>
      </c>
    </row>
    <row r="1623" spans="2:5" x14ac:dyDescent="0.25">
      <c r="B1623" s="232">
        <v>44273</v>
      </c>
      <c r="C1623" s="229" t="s">
        <v>853</v>
      </c>
      <c r="D1623" s="233">
        <v>4341.26</v>
      </c>
      <c r="E1623" s="235">
        <v>1</v>
      </c>
    </row>
    <row r="1624" spans="2:5" x14ac:dyDescent="0.25">
      <c r="B1624" s="232">
        <v>44273</v>
      </c>
      <c r="C1624" s="229" t="s">
        <v>853</v>
      </c>
      <c r="D1624" s="233">
        <v>1283.72</v>
      </c>
      <c r="E1624" s="235">
        <v>1</v>
      </c>
    </row>
    <row r="1625" spans="2:5" x14ac:dyDescent="0.25">
      <c r="B1625" s="232">
        <v>44273</v>
      </c>
      <c r="C1625" s="229" t="s">
        <v>853</v>
      </c>
      <c r="D1625" s="233">
        <v>4052.39</v>
      </c>
      <c r="E1625" s="235">
        <v>1</v>
      </c>
    </row>
    <row r="1626" spans="2:5" x14ac:dyDescent="0.25">
      <c r="B1626" s="232">
        <v>44273</v>
      </c>
      <c r="C1626" s="229" t="s">
        <v>853</v>
      </c>
      <c r="D1626" s="233">
        <v>1407.34</v>
      </c>
      <c r="E1626" s="235">
        <v>1</v>
      </c>
    </row>
    <row r="1627" spans="2:5" x14ac:dyDescent="0.25">
      <c r="B1627" s="232">
        <v>44273</v>
      </c>
      <c r="C1627" s="229" t="s">
        <v>853</v>
      </c>
      <c r="D1627" s="233">
        <v>3997.07</v>
      </c>
      <c r="E1627" s="235">
        <v>1</v>
      </c>
    </row>
    <row r="1628" spans="2:5" x14ac:dyDescent="0.25">
      <c r="B1628" s="232">
        <v>44273</v>
      </c>
      <c r="C1628" s="229" t="s">
        <v>853</v>
      </c>
      <c r="D1628" s="233">
        <v>40739.339999999997</v>
      </c>
      <c r="E1628" s="235">
        <v>1</v>
      </c>
    </row>
    <row r="1629" spans="2:5" x14ac:dyDescent="0.25">
      <c r="B1629" s="232">
        <v>44273</v>
      </c>
      <c r="C1629" s="229" t="s">
        <v>853</v>
      </c>
      <c r="D1629" s="233">
        <v>14686.76</v>
      </c>
      <c r="E1629" s="235">
        <v>1</v>
      </c>
    </row>
    <row r="1630" spans="2:5" x14ac:dyDescent="0.25">
      <c r="B1630" s="232">
        <v>44273</v>
      </c>
      <c r="C1630" s="229" t="s">
        <v>853</v>
      </c>
      <c r="D1630" s="233">
        <v>8327.42</v>
      </c>
      <c r="E1630" s="235">
        <v>1</v>
      </c>
    </row>
    <row r="1631" spans="2:5" x14ac:dyDescent="0.25">
      <c r="B1631" s="232">
        <v>44273</v>
      </c>
      <c r="C1631" s="229" t="s">
        <v>853</v>
      </c>
      <c r="D1631" s="233">
        <v>2322.2199999999998</v>
      </c>
      <c r="E1631" s="235">
        <v>1</v>
      </c>
    </row>
    <row r="1632" spans="2:5" x14ac:dyDescent="0.25">
      <c r="B1632" s="232">
        <v>44273</v>
      </c>
      <c r="C1632" s="229" t="s">
        <v>854</v>
      </c>
      <c r="D1632" s="233">
        <v>1429.12</v>
      </c>
      <c r="E1632" s="235">
        <v>1</v>
      </c>
    </row>
    <row r="1633" spans="2:5" x14ac:dyDescent="0.25">
      <c r="B1633" s="232">
        <v>44273</v>
      </c>
      <c r="C1633" s="229" t="s">
        <v>854</v>
      </c>
      <c r="D1633" s="233">
        <v>23915.42</v>
      </c>
      <c r="E1633" s="235">
        <v>1</v>
      </c>
    </row>
    <row r="1634" spans="2:5" x14ac:dyDescent="0.25">
      <c r="B1634" s="232">
        <v>44273</v>
      </c>
      <c r="C1634" s="229" t="s">
        <v>854</v>
      </c>
      <c r="D1634" s="233">
        <v>5497.52</v>
      </c>
      <c r="E1634" s="235">
        <v>1</v>
      </c>
    </row>
    <row r="1635" spans="2:5" x14ac:dyDescent="0.25">
      <c r="B1635" s="232">
        <v>44273</v>
      </c>
      <c r="C1635" s="229" t="s">
        <v>854</v>
      </c>
      <c r="D1635" s="233">
        <v>4240.96</v>
      </c>
      <c r="E1635" s="235">
        <v>1</v>
      </c>
    </row>
    <row r="1636" spans="2:5" x14ac:dyDescent="0.25">
      <c r="B1636" s="232">
        <v>44273</v>
      </c>
      <c r="C1636" s="229" t="s">
        <v>854</v>
      </c>
      <c r="D1636" s="233">
        <v>32965.440000000002</v>
      </c>
      <c r="E1636" s="235">
        <v>1</v>
      </c>
    </row>
    <row r="1637" spans="2:5" x14ac:dyDescent="0.25">
      <c r="B1637" s="232">
        <v>44273</v>
      </c>
      <c r="C1637" s="229" t="s">
        <v>854</v>
      </c>
      <c r="D1637" s="233">
        <v>17434.78</v>
      </c>
      <c r="E1637" s="235">
        <v>1</v>
      </c>
    </row>
    <row r="1638" spans="2:5" x14ac:dyDescent="0.25">
      <c r="B1638" s="232">
        <v>44273</v>
      </c>
      <c r="C1638" s="229" t="s">
        <v>855</v>
      </c>
      <c r="D1638" s="233">
        <v>19671.78</v>
      </c>
      <c r="E1638" s="235">
        <v>1</v>
      </c>
    </row>
    <row r="1639" spans="2:5" x14ac:dyDescent="0.25">
      <c r="B1639" s="232">
        <v>44273</v>
      </c>
      <c r="C1639" s="229" t="s">
        <v>855</v>
      </c>
      <c r="D1639" s="233">
        <v>5593.47</v>
      </c>
      <c r="E1639" s="235">
        <v>1</v>
      </c>
    </row>
    <row r="1640" spans="2:5" x14ac:dyDescent="0.25">
      <c r="B1640" s="232">
        <v>44273</v>
      </c>
      <c r="C1640" s="229" t="s">
        <v>855</v>
      </c>
      <c r="D1640" s="233">
        <v>449.33</v>
      </c>
      <c r="E1640" s="235">
        <v>1</v>
      </c>
    </row>
    <row r="1641" spans="2:5" x14ac:dyDescent="0.25">
      <c r="B1641" s="232">
        <v>44273</v>
      </c>
      <c r="C1641" s="229" t="s">
        <v>855</v>
      </c>
      <c r="D1641" s="233">
        <v>6331.11</v>
      </c>
      <c r="E1641" s="235">
        <v>1</v>
      </c>
    </row>
    <row r="1642" spans="2:5" x14ac:dyDescent="0.25">
      <c r="B1642" s="232">
        <v>44273</v>
      </c>
      <c r="C1642" s="229" t="s">
        <v>855</v>
      </c>
      <c r="D1642" s="233">
        <v>2293.11</v>
      </c>
      <c r="E1642" s="235">
        <v>1</v>
      </c>
    </row>
    <row r="1643" spans="2:5" x14ac:dyDescent="0.25">
      <c r="B1643" s="232">
        <v>44273</v>
      </c>
      <c r="C1643" s="229" t="s">
        <v>855</v>
      </c>
      <c r="D1643" s="233">
        <v>20778.25</v>
      </c>
      <c r="E1643" s="235">
        <v>1</v>
      </c>
    </row>
    <row r="1644" spans="2:5" x14ac:dyDescent="0.25">
      <c r="B1644" s="232">
        <v>44273</v>
      </c>
      <c r="C1644" s="229" t="s">
        <v>855</v>
      </c>
      <c r="D1644" s="233">
        <v>5689.04</v>
      </c>
      <c r="E1644" s="235">
        <v>1</v>
      </c>
    </row>
    <row r="1645" spans="2:5" x14ac:dyDescent="0.25">
      <c r="B1645" s="232">
        <v>44273</v>
      </c>
      <c r="C1645" s="229" t="s">
        <v>855</v>
      </c>
      <c r="D1645" s="233">
        <v>251.42</v>
      </c>
      <c r="E1645" s="235">
        <v>1</v>
      </c>
    </row>
    <row r="1646" spans="2:5" x14ac:dyDescent="0.25">
      <c r="B1646" s="232">
        <v>44273</v>
      </c>
      <c r="C1646" s="229" t="s">
        <v>855</v>
      </c>
      <c r="D1646" s="233">
        <v>6012.42</v>
      </c>
      <c r="E1646" s="235">
        <v>1</v>
      </c>
    </row>
    <row r="1647" spans="2:5" x14ac:dyDescent="0.25">
      <c r="B1647" s="232">
        <v>44273</v>
      </c>
      <c r="C1647" s="229" t="s">
        <v>855</v>
      </c>
      <c r="D1647" s="233">
        <v>2729.85</v>
      </c>
      <c r="E1647" s="235">
        <v>1</v>
      </c>
    </row>
    <row r="1648" spans="2:5" x14ac:dyDescent="0.25">
      <c r="B1648" s="232">
        <v>44273</v>
      </c>
      <c r="C1648" s="229" t="s">
        <v>855</v>
      </c>
      <c r="D1648" s="233">
        <v>363.9</v>
      </c>
      <c r="E1648" s="235">
        <v>1</v>
      </c>
    </row>
    <row r="1649" spans="2:5" x14ac:dyDescent="0.25">
      <c r="B1649" s="232">
        <v>44273</v>
      </c>
      <c r="C1649" s="229" t="s">
        <v>855</v>
      </c>
      <c r="D1649" s="233">
        <v>6269.26</v>
      </c>
      <c r="E1649" s="235">
        <v>1</v>
      </c>
    </row>
    <row r="1650" spans="2:5" x14ac:dyDescent="0.25">
      <c r="B1650" s="232">
        <v>44273</v>
      </c>
      <c r="C1650" s="229" t="s">
        <v>855</v>
      </c>
      <c r="D1650" s="233">
        <v>2175.0500000000002</v>
      </c>
      <c r="E1650" s="235">
        <v>1</v>
      </c>
    </row>
    <row r="1651" spans="2:5" x14ac:dyDescent="0.25">
      <c r="B1651" s="232">
        <v>44273</v>
      </c>
      <c r="C1651" s="229" t="s">
        <v>855</v>
      </c>
      <c r="D1651" s="233">
        <v>6907.91</v>
      </c>
      <c r="E1651" s="235">
        <v>1</v>
      </c>
    </row>
    <row r="1652" spans="2:5" x14ac:dyDescent="0.25">
      <c r="B1652" s="232">
        <v>44273</v>
      </c>
      <c r="C1652" s="229" t="s">
        <v>855</v>
      </c>
      <c r="D1652" s="233">
        <v>1949.5</v>
      </c>
      <c r="E1652" s="235">
        <v>1</v>
      </c>
    </row>
    <row r="1653" spans="2:5" x14ac:dyDescent="0.25">
      <c r="B1653" s="232">
        <v>44273</v>
      </c>
      <c r="C1653" s="229" t="s">
        <v>856</v>
      </c>
      <c r="D1653" s="233">
        <v>9439.89</v>
      </c>
      <c r="E1653" s="235">
        <v>1</v>
      </c>
    </row>
    <row r="1654" spans="2:5" x14ac:dyDescent="0.25">
      <c r="B1654" s="232">
        <v>44273</v>
      </c>
      <c r="C1654" s="229" t="s">
        <v>856</v>
      </c>
      <c r="D1654" s="233">
        <v>2924.15</v>
      </c>
      <c r="E1654" s="235">
        <v>1</v>
      </c>
    </row>
    <row r="1655" spans="2:5" x14ac:dyDescent="0.25">
      <c r="B1655" s="232">
        <v>44273</v>
      </c>
      <c r="C1655" s="229" t="s">
        <v>856</v>
      </c>
      <c r="D1655" s="233">
        <v>725.47</v>
      </c>
      <c r="E1655" s="235">
        <v>1</v>
      </c>
    </row>
    <row r="1656" spans="2:5" x14ac:dyDescent="0.25">
      <c r="B1656" s="232">
        <v>44273</v>
      </c>
      <c r="C1656" s="229" t="s">
        <v>856</v>
      </c>
      <c r="D1656" s="233">
        <v>4578.8599999999997</v>
      </c>
      <c r="E1656" s="235">
        <v>1</v>
      </c>
    </row>
    <row r="1657" spans="2:5" x14ac:dyDescent="0.25">
      <c r="B1657" s="232">
        <v>44273</v>
      </c>
      <c r="C1657" s="229" t="s">
        <v>856</v>
      </c>
      <c r="D1657" s="233">
        <v>2409.61</v>
      </c>
      <c r="E1657" s="235">
        <v>1</v>
      </c>
    </row>
    <row r="1658" spans="2:5" x14ac:dyDescent="0.25">
      <c r="B1658" s="232">
        <v>44273</v>
      </c>
      <c r="C1658" s="229" t="s">
        <v>856</v>
      </c>
      <c r="D1658" s="233">
        <v>403.59</v>
      </c>
      <c r="E1658" s="235">
        <v>1</v>
      </c>
    </row>
    <row r="1659" spans="2:5" x14ac:dyDescent="0.25">
      <c r="B1659" s="232">
        <v>44273</v>
      </c>
      <c r="C1659" s="229" t="s">
        <v>856</v>
      </c>
      <c r="D1659" s="233">
        <v>6275.1</v>
      </c>
      <c r="E1659" s="235">
        <v>1</v>
      </c>
    </row>
    <row r="1660" spans="2:5" x14ac:dyDescent="0.25">
      <c r="B1660" s="232">
        <v>44273</v>
      </c>
      <c r="C1660" s="229" t="s">
        <v>856</v>
      </c>
      <c r="D1660" s="233">
        <v>2528.1</v>
      </c>
      <c r="E1660" s="235">
        <v>1</v>
      </c>
    </row>
    <row r="1661" spans="2:5" x14ac:dyDescent="0.25">
      <c r="B1661" s="232">
        <v>44273</v>
      </c>
      <c r="C1661" s="229" t="s">
        <v>856</v>
      </c>
      <c r="D1661" s="233">
        <v>10847.89</v>
      </c>
      <c r="E1661" s="235">
        <v>1</v>
      </c>
    </row>
    <row r="1662" spans="2:5" x14ac:dyDescent="0.25">
      <c r="B1662" s="232">
        <v>44273</v>
      </c>
      <c r="C1662" s="229" t="s">
        <v>856</v>
      </c>
      <c r="D1662" s="233">
        <v>3106.62</v>
      </c>
      <c r="E1662" s="235">
        <v>1</v>
      </c>
    </row>
    <row r="1663" spans="2:5" x14ac:dyDescent="0.25">
      <c r="B1663" s="232">
        <v>44273</v>
      </c>
      <c r="C1663" s="229" t="s">
        <v>856</v>
      </c>
      <c r="D1663" s="233">
        <v>27828.18</v>
      </c>
      <c r="E1663" s="235">
        <v>1</v>
      </c>
    </row>
    <row r="1664" spans="2:5" x14ac:dyDescent="0.25">
      <c r="B1664" s="232">
        <v>44273</v>
      </c>
      <c r="C1664" s="229" t="s">
        <v>856</v>
      </c>
      <c r="D1664" s="233">
        <v>8734.11</v>
      </c>
      <c r="E1664" s="235">
        <v>1</v>
      </c>
    </row>
    <row r="1665" spans="2:5" x14ac:dyDescent="0.25">
      <c r="B1665" s="232">
        <v>44273</v>
      </c>
      <c r="C1665" s="229" t="s">
        <v>857</v>
      </c>
      <c r="D1665" s="233">
        <v>36997.25</v>
      </c>
      <c r="E1665" s="235">
        <v>1</v>
      </c>
    </row>
    <row r="1666" spans="2:5" x14ac:dyDescent="0.25">
      <c r="B1666" s="232">
        <v>44273</v>
      </c>
      <c r="C1666" s="229" t="s">
        <v>857</v>
      </c>
      <c r="D1666" s="233">
        <v>5222.66</v>
      </c>
      <c r="E1666" s="235">
        <v>1</v>
      </c>
    </row>
    <row r="1667" spans="2:5" x14ac:dyDescent="0.25">
      <c r="B1667" s="232">
        <v>44273</v>
      </c>
      <c r="C1667" s="229" t="s">
        <v>857</v>
      </c>
      <c r="D1667" s="233">
        <v>7261.08</v>
      </c>
      <c r="E1667" s="235">
        <v>1</v>
      </c>
    </row>
    <row r="1668" spans="2:5" x14ac:dyDescent="0.25">
      <c r="B1668" s="232">
        <v>44273</v>
      </c>
      <c r="C1668" s="229" t="s">
        <v>857</v>
      </c>
      <c r="D1668" s="233">
        <v>686.63</v>
      </c>
      <c r="E1668" s="235">
        <v>1</v>
      </c>
    </row>
    <row r="1669" spans="2:5" x14ac:dyDescent="0.25">
      <c r="B1669" s="232">
        <v>44273</v>
      </c>
      <c r="C1669" s="229" t="s">
        <v>857</v>
      </c>
      <c r="D1669" s="233">
        <v>27360.41</v>
      </c>
      <c r="E1669" s="235">
        <v>1</v>
      </c>
    </row>
    <row r="1670" spans="2:5" x14ac:dyDescent="0.25">
      <c r="B1670" s="232">
        <v>44273</v>
      </c>
      <c r="C1670" s="229" t="s">
        <v>857</v>
      </c>
      <c r="D1670" s="233">
        <v>2848.79</v>
      </c>
      <c r="E1670" s="235">
        <v>1</v>
      </c>
    </row>
    <row r="1671" spans="2:5" x14ac:dyDescent="0.25">
      <c r="B1671" s="232">
        <v>44273</v>
      </c>
      <c r="C1671" s="229" t="s">
        <v>858</v>
      </c>
      <c r="D1671" s="233">
        <v>909.92</v>
      </c>
      <c r="E1671" s="235">
        <v>1</v>
      </c>
    </row>
    <row r="1672" spans="2:5" x14ac:dyDescent="0.25">
      <c r="B1672" s="232">
        <v>44273</v>
      </c>
      <c r="C1672" s="229" t="s">
        <v>858</v>
      </c>
      <c r="D1672" s="233">
        <v>204.5</v>
      </c>
      <c r="E1672" s="235">
        <v>1</v>
      </c>
    </row>
    <row r="1673" spans="2:5" x14ac:dyDescent="0.25">
      <c r="B1673" s="232">
        <v>44273</v>
      </c>
      <c r="C1673" s="229" t="s">
        <v>858</v>
      </c>
      <c r="D1673" s="233">
        <v>7946.68</v>
      </c>
      <c r="E1673" s="235">
        <v>1</v>
      </c>
    </row>
    <row r="1674" spans="2:5" x14ac:dyDescent="0.25">
      <c r="B1674" s="232">
        <v>44273</v>
      </c>
      <c r="C1674" s="229" t="s">
        <v>858</v>
      </c>
      <c r="D1674" s="233">
        <v>4020.44</v>
      </c>
      <c r="E1674" s="235">
        <v>1</v>
      </c>
    </row>
    <row r="1675" spans="2:5" x14ac:dyDescent="0.25">
      <c r="B1675" s="232">
        <v>44273</v>
      </c>
      <c r="C1675" s="229" t="s">
        <v>858</v>
      </c>
      <c r="D1675" s="233">
        <v>840.5</v>
      </c>
      <c r="E1675" s="235">
        <v>1</v>
      </c>
    </row>
    <row r="1676" spans="2:5" x14ac:dyDescent="0.25">
      <c r="B1676" s="232">
        <v>44273</v>
      </c>
      <c r="C1676" s="229" t="s">
        <v>858</v>
      </c>
      <c r="D1676" s="233">
        <v>6493.86</v>
      </c>
      <c r="E1676" s="235">
        <v>1</v>
      </c>
    </row>
    <row r="1677" spans="2:5" x14ac:dyDescent="0.25">
      <c r="B1677" s="232">
        <v>44273</v>
      </c>
      <c r="C1677" s="229" t="s">
        <v>858</v>
      </c>
      <c r="D1677" s="233">
        <v>1632.12</v>
      </c>
      <c r="E1677" s="235">
        <v>1</v>
      </c>
    </row>
    <row r="1678" spans="2:5" x14ac:dyDescent="0.25">
      <c r="B1678" s="232">
        <v>44273</v>
      </c>
      <c r="C1678" s="229" t="s">
        <v>858</v>
      </c>
      <c r="D1678" s="233">
        <v>9291.2900000000009</v>
      </c>
      <c r="E1678" s="235">
        <v>1</v>
      </c>
    </row>
    <row r="1679" spans="2:5" x14ac:dyDescent="0.25">
      <c r="B1679" s="232">
        <v>44273</v>
      </c>
      <c r="C1679" s="229" t="s">
        <v>858</v>
      </c>
      <c r="D1679" s="233">
        <v>1632.12</v>
      </c>
      <c r="E1679" s="235">
        <v>1</v>
      </c>
    </row>
    <row r="1680" spans="2:5" x14ac:dyDescent="0.25">
      <c r="B1680" s="232">
        <v>44273</v>
      </c>
      <c r="C1680" s="229" t="s">
        <v>858</v>
      </c>
      <c r="D1680" s="233">
        <v>191.75</v>
      </c>
      <c r="E1680" s="235">
        <v>1</v>
      </c>
    </row>
    <row r="1681" spans="2:5" x14ac:dyDescent="0.25">
      <c r="B1681" s="232">
        <v>44273</v>
      </c>
      <c r="C1681" s="229" t="s">
        <v>858</v>
      </c>
      <c r="D1681" s="233">
        <v>12698.46</v>
      </c>
      <c r="E1681" s="235">
        <v>1</v>
      </c>
    </row>
    <row r="1682" spans="2:5" x14ac:dyDescent="0.25">
      <c r="B1682" s="232">
        <v>44273</v>
      </c>
      <c r="C1682" s="229" t="s">
        <v>858</v>
      </c>
      <c r="D1682" s="233">
        <v>3602.65</v>
      </c>
      <c r="E1682" s="235">
        <v>1</v>
      </c>
    </row>
    <row r="1683" spans="2:5" x14ac:dyDescent="0.25">
      <c r="B1683" s="232">
        <v>44273</v>
      </c>
      <c r="C1683" s="229" t="s">
        <v>858</v>
      </c>
      <c r="D1683" s="233">
        <v>873.05</v>
      </c>
      <c r="E1683" s="235">
        <v>1</v>
      </c>
    </row>
    <row r="1684" spans="2:5" x14ac:dyDescent="0.25">
      <c r="B1684" s="232">
        <v>44273</v>
      </c>
      <c r="C1684" s="229" t="s">
        <v>858</v>
      </c>
      <c r="D1684" s="233">
        <v>6375.37</v>
      </c>
      <c r="E1684" s="235">
        <v>1</v>
      </c>
    </row>
    <row r="1685" spans="2:5" x14ac:dyDescent="0.25">
      <c r="B1685" s="232">
        <v>44273</v>
      </c>
      <c r="C1685" s="229" t="s">
        <v>858</v>
      </c>
      <c r="D1685" s="233">
        <v>2298.7399999999998</v>
      </c>
      <c r="E1685" s="235">
        <v>1</v>
      </c>
    </row>
    <row r="1686" spans="2:5" x14ac:dyDescent="0.25">
      <c r="B1686" s="232">
        <v>44273</v>
      </c>
      <c r="C1686" s="229" t="s">
        <v>858</v>
      </c>
      <c r="D1686" s="233">
        <v>266.01</v>
      </c>
      <c r="E1686" s="235">
        <v>1</v>
      </c>
    </row>
    <row r="1687" spans="2:5" x14ac:dyDescent="0.25">
      <c r="B1687" s="232">
        <v>44273</v>
      </c>
      <c r="C1687" s="229" t="s">
        <v>858</v>
      </c>
      <c r="D1687" s="233">
        <v>6757.77</v>
      </c>
      <c r="E1687" s="235">
        <v>1</v>
      </c>
    </row>
    <row r="1688" spans="2:5" x14ac:dyDescent="0.25">
      <c r="B1688" s="232">
        <v>44273</v>
      </c>
      <c r="C1688" s="229" t="s">
        <v>858</v>
      </c>
      <c r="D1688" s="233">
        <v>2671.86</v>
      </c>
      <c r="E1688" s="235">
        <v>1</v>
      </c>
    </row>
    <row r="1689" spans="2:5" x14ac:dyDescent="0.25">
      <c r="B1689" s="232">
        <v>44273</v>
      </c>
      <c r="C1689" s="229" t="s">
        <v>858</v>
      </c>
      <c r="D1689" s="233">
        <v>156.88</v>
      </c>
      <c r="E1689" s="235">
        <v>1</v>
      </c>
    </row>
    <row r="1690" spans="2:5" x14ac:dyDescent="0.25">
      <c r="B1690" s="232">
        <v>44273</v>
      </c>
      <c r="C1690" s="229" t="s">
        <v>858</v>
      </c>
      <c r="D1690" s="233">
        <v>3096.79</v>
      </c>
      <c r="E1690" s="235">
        <v>1</v>
      </c>
    </row>
    <row r="1691" spans="2:5" x14ac:dyDescent="0.25">
      <c r="B1691" s="232">
        <v>44273</v>
      </c>
      <c r="C1691" s="229" t="s">
        <v>858</v>
      </c>
      <c r="D1691" s="233">
        <v>1126.05</v>
      </c>
      <c r="E1691" s="235">
        <v>1</v>
      </c>
    </row>
    <row r="1692" spans="2:5" x14ac:dyDescent="0.25">
      <c r="B1692" s="232">
        <v>44273</v>
      </c>
      <c r="C1692" s="229" t="s">
        <v>858</v>
      </c>
      <c r="D1692" s="233">
        <v>245.55</v>
      </c>
      <c r="E1692" s="235">
        <v>1</v>
      </c>
    </row>
    <row r="1693" spans="2:5" x14ac:dyDescent="0.25">
      <c r="B1693" s="232">
        <v>44273</v>
      </c>
      <c r="C1693" s="229" t="s">
        <v>858</v>
      </c>
      <c r="D1693" s="233">
        <v>3266.04</v>
      </c>
      <c r="E1693" s="235">
        <v>1</v>
      </c>
    </row>
    <row r="1694" spans="2:5" x14ac:dyDescent="0.25">
      <c r="B1694" s="232">
        <v>44273</v>
      </c>
      <c r="C1694" s="229" t="s">
        <v>858</v>
      </c>
      <c r="D1694" s="233">
        <v>1325.94</v>
      </c>
      <c r="E1694" s="235">
        <v>1</v>
      </c>
    </row>
    <row r="1695" spans="2:5" x14ac:dyDescent="0.25">
      <c r="B1695" s="232">
        <v>44273</v>
      </c>
      <c r="C1695" s="229" t="s">
        <v>859</v>
      </c>
      <c r="D1695" s="233">
        <v>1073.02</v>
      </c>
      <c r="E1695" s="235">
        <v>1</v>
      </c>
    </row>
    <row r="1696" spans="2:5" x14ac:dyDescent="0.25">
      <c r="B1696" s="232">
        <v>44273</v>
      </c>
      <c r="C1696" s="229" t="s">
        <v>859</v>
      </c>
      <c r="D1696" s="233">
        <v>16427.78</v>
      </c>
      <c r="E1696" s="235">
        <v>1</v>
      </c>
    </row>
    <row r="1697" spans="2:5" x14ac:dyDescent="0.25">
      <c r="B1697" s="232">
        <v>44273</v>
      </c>
      <c r="C1697" s="229" t="s">
        <v>859</v>
      </c>
      <c r="D1697" s="233">
        <v>5697.65</v>
      </c>
      <c r="E1697" s="235">
        <v>1</v>
      </c>
    </row>
    <row r="1698" spans="2:5" x14ac:dyDescent="0.25">
      <c r="B1698" s="232">
        <v>44273</v>
      </c>
      <c r="C1698" s="229" t="s">
        <v>859</v>
      </c>
      <c r="D1698" s="233">
        <v>476.15</v>
      </c>
      <c r="E1698" s="235">
        <v>1</v>
      </c>
    </row>
    <row r="1699" spans="2:5" x14ac:dyDescent="0.25">
      <c r="B1699" s="232">
        <v>44273</v>
      </c>
      <c r="C1699" s="229" t="s">
        <v>859</v>
      </c>
      <c r="D1699" s="233">
        <v>8287.7800000000007</v>
      </c>
      <c r="E1699" s="235">
        <v>1</v>
      </c>
    </row>
    <row r="1700" spans="2:5" x14ac:dyDescent="0.25">
      <c r="B1700" s="232">
        <v>44273</v>
      </c>
      <c r="C1700" s="229" t="s">
        <v>859</v>
      </c>
      <c r="D1700" s="233">
        <v>2446.41</v>
      </c>
      <c r="E1700" s="235">
        <v>1</v>
      </c>
    </row>
    <row r="1701" spans="2:5" x14ac:dyDescent="0.25">
      <c r="B1701" s="232">
        <v>44273</v>
      </c>
      <c r="C1701" s="229" t="s">
        <v>859</v>
      </c>
      <c r="D1701" s="233">
        <v>24008</v>
      </c>
      <c r="E1701" s="235">
        <v>1</v>
      </c>
    </row>
    <row r="1702" spans="2:5" x14ac:dyDescent="0.25">
      <c r="B1702" s="232">
        <v>44273</v>
      </c>
      <c r="C1702" s="229" t="s">
        <v>859</v>
      </c>
      <c r="D1702" s="233">
        <v>1597.26</v>
      </c>
      <c r="E1702" s="235">
        <v>1</v>
      </c>
    </row>
    <row r="1703" spans="2:5" x14ac:dyDescent="0.25">
      <c r="B1703" s="232">
        <v>44273</v>
      </c>
      <c r="C1703" s="229" t="s">
        <v>859</v>
      </c>
      <c r="D1703" s="233">
        <v>18193.13</v>
      </c>
      <c r="E1703" s="235">
        <v>1</v>
      </c>
    </row>
    <row r="1704" spans="2:5" x14ac:dyDescent="0.25">
      <c r="B1704" s="232">
        <v>44273</v>
      </c>
      <c r="C1704" s="229" t="s">
        <v>859</v>
      </c>
      <c r="D1704" s="233">
        <v>1884.59</v>
      </c>
      <c r="E1704" s="235">
        <v>1</v>
      </c>
    </row>
    <row r="1705" spans="2:5" x14ac:dyDescent="0.25">
      <c r="B1705" s="232">
        <v>44275</v>
      </c>
      <c r="C1705" s="229" t="s">
        <v>860</v>
      </c>
      <c r="D1705" s="233">
        <v>2031.84</v>
      </c>
      <c r="E1705" s="235">
        <v>1</v>
      </c>
    </row>
    <row r="1706" spans="2:5" x14ac:dyDescent="0.25">
      <c r="B1706" s="232">
        <v>44275</v>
      </c>
      <c r="C1706" s="229" t="s">
        <v>860</v>
      </c>
      <c r="D1706" s="233">
        <v>476.32</v>
      </c>
      <c r="E1706" s="235">
        <v>1</v>
      </c>
    </row>
    <row r="1707" spans="2:5" x14ac:dyDescent="0.25">
      <c r="B1707" s="232">
        <v>44275</v>
      </c>
      <c r="C1707" s="229" t="s">
        <v>860</v>
      </c>
      <c r="D1707" s="233">
        <v>5263.94</v>
      </c>
      <c r="E1707" s="235">
        <v>1</v>
      </c>
    </row>
    <row r="1708" spans="2:5" x14ac:dyDescent="0.25">
      <c r="B1708" s="232">
        <v>44276</v>
      </c>
      <c r="C1708" s="229" t="s">
        <v>861</v>
      </c>
      <c r="D1708" s="233">
        <v>1211.93</v>
      </c>
      <c r="E1708" s="235">
        <v>1</v>
      </c>
    </row>
    <row r="1709" spans="2:5" x14ac:dyDescent="0.25">
      <c r="B1709" s="232">
        <v>44276</v>
      </c>
      <c r="C1709" s="229" t="s">
        <v>862</v>
      </c>
      <c r="D1709" s="233">
        <v>982.09</v>
      </c>
      <c r="E1709" s="235">
        <v>1</v>
      </c>
    </row>
    <row r="1710" spans="2:5" x14ac:dyDescent="0.25">
      <c r="B1710" s="232">
        <v>44276</v>
      </c>
      <c r="C1710" s="229" t="s">
        <v>863</v>
      </c>
      <c r="D1710" s="233">
        <v>357.28</v>
      </c>
      <c r="E1710" s="235">
        <v>1</v>
      </c>
    </row>
    <row r="1711" spans="2:5" x14ac:dyDescent="0.25">
      <c r="B1711" s="232">
        <v>44276</v>
      </c>
      <c r="C1711" s="229" t="s">
        <v>863</v>
      </c>
      <c r="D1711" s="233">
        <v>6368.49</v>
      </c>
      <c r="E1711" s="235">
        <v>1</v>
      </c>
    </row>
    <row r="1712" spans="2:5" x14ac:dyDescent="0.25">
      <c r="B1712" s="232">
        <v>44276</v>
      </c>
      <c r="C1712" s="229" t="s">
        <v>863</v>
      </c>
      <c r="D1712" s="233">
        <v>2112.0100000000002</v>
      </c>
      <c r="E1712" s="235">
        <v>1</v>
      </c>
    </row>
    <row r="1713" spans="2:5" x14ac:dyDescent="0.25">
      <c r="B1713" s="232">
        <v>44276</v>
      </c>
      <c r="C1713" s="229" t="s">
        <v>864</v>
      </c>
      <c r="D1713" s="233">
        <v>6344.39</v>
      </c>
      <c r="E1713" s="235">
        <v>1</v>
      </c>
    </row>
    <row r="1714" spans="2:5" x14ac:dyDescent="0.25">
      <c r="B1714" s="232">
        <v>44276</v>
      </c>
      <c r="C1714" s="229" t="s">
        <v>864</v>
      </c>
      <c r="D1714" s="233">
        <v>13001.43</v>
      </c>
      <c r="E1714" s="235">
        <v>1</v>
      </c>
    </row>
    <row r="1715" spans="2:5" x14ac:dyDescent="0.25">
      <c r="B1715" s="232">
        <v>44278</v>
      </c>
      <c r="C1715" s="229" t="s">
        <v>865</v>
      </c>
      <c r="D1715" s="233">
        <v>13656.18</v>
      </c>
      <c r="E1715" s="235">
        <v>1</v>
      </c>
    </row>
    <row r="1716" spans="2:5" x14ac:dyDescent="0.25">
      <c r="B1716" s="232">
        <v>44278</v>
      </c>
      <c r="C1716" s="229" t="s">
        <v>866</v>
      </c>
      <c r="D1716" s="233">
        <v>2757.83</v>
      </c>
      <c r="E1716" s="235">
        <v>1</v>
      </c>
    </row>
    <row r="1717" spans="2:5" x14ac:dyDescent="0.25">
      <c r="B1717" s="232">
        <v>44278</v>
      </c>
      <c r="C1717" s="229" t="s">
        <v>867</v>
      </c>
      <c r="D1717" s="233">
        <v>6344.2</v>
      </c>
      <c r="E1717" s="235">
        <v>1</v>
      </c>
    </row>
    <row r="1718" spans="2:5" x14ac:dyDescent="0.25">
      <c r="B1718" s="232">
        <v>44278</v>
      </c>
      <c r="C1718" s="229" t="s">
        <v>868</v>
      </c>
      <c r="D1718" s="233">
        <v>5327.17</v>
      </c>
      <c r="E1718" s="235">
        <v>1</v>
      </c>
    </row>
    <row r="1719" spans="2:5" x14ac:dyDescent="0.25">
      <c r="B1719" s="232">
        <v>44278</v>
      </c>
      <c r="C1719" s="229" t="s">
        <v>869</v>
      </c>
      <c r="D1719" s="233">
        <v>2811.18</v>
      </c>
      <c r="E1719" s="235">
        <v>1</v>
      </c>
    </row>
    <row r="1720" spans="2:5" x14ac:dyDescent="0.25">
      <c r="B1720" s="232">
        <v>44278</v>
      </c>
      <c r="C1720" s="229" t="s">
        <v>869</v>
      </c>
      <c r="D1720" s="233">
        <v>761.3</v>
      </c>
      <c r="E1720" s="235">
        <v>1</v>
      </c>
    </row>
    <row r="1721" spans="2:5" x14ac:dyDescent="0.25">
      <c r="B1721" s="232">
        <v>44278</v>
      </c>
      <c r="C1721" s="229" t="s">
        <v>869</v>
      </c>
      <c r="D1721" s="233">
        <v>6843.52</v>
      </c>
      <c r="E1721" s="235">
        <v>1</v>
      </c>
    </row>
    <row r="1722" spans="2:5" x14ac:dyDescent="0.25">
      <c r="B1722" s="232">
        <v>44279</v>
      </c>
      <c r="C1722" s="229" t="s">
        <v>870</v>
      </c>
      <c r="D1722" s="233">
        <v>21100.66</v>
      </c>
      <c r="E1722" s="235">
        <v>1</v>
      </c>
    </row>
    <row r="1723" spans="2:5" x14ac:dyDescent="0.25">
      <c r="B1723" s="232">
        <v>44279</v>
      </c>
      <c r="C1723" s="229" t="s">
        <v>871</v>
      </c>
      <c r="D1723" s="233">
        <v>8452.76</v>
      </c>
      <c r="E1723" s="235">
        <v>1</v>
      </c>
    </row>
    <row r="1724" spans="2:5" x14ac:dyDescent="0.25">
      <c r="B1724" s="232">
        <v>44279</v>
      </c>
      <c r="C1724" s="229" t="s">
        <v>872</v>
      </c>
      <c r="D1724" s="233">
        <v>2583.9499999999998</v>
      </c>
      <c r="E1724" s="235">
        <v>1</v>
      </c>
    </row>
    <row r="1725" spans="2:5" x14ac:dyDescent="0.25">
      <c r="B1725" s="232">
        <v>44279</v>
      </c>
      <c r="C1725" s="229" t="s">
        <v>872</v>
      </c>
      <c r="D1725" s="233">
        <v>3028.83</v>
      </c>
      <c r="E1725" s="235">
        <v>1</v>
      </c>
    </row>
    <row r="1726" spans="2:5" x14ac:dyDescent="0.25">
      <c r="B1726" s="232">
        <v>44280</v>
      </c>
      <c r="C1726" s="229" t="s">
        <v>873</v>
      </c>
      <c r="D1726" s="233">
        <v>2043.64</v>
      </c>
      <c r="E1726" s="235">
        <v>1</v>
      </c>
    </row>
    <row r="1727" spans="2:5" x14ac:dyDescent="0.25">
      <c r="B1727" s="232">
        <v>44280</v>
      </c>
      <c r="C1727" s="229" t="s">
        <v>874</v>
      </c>
      <c r="D1727" s="233">
        <v>12409.52</v>
      </c>
      <c r="E1727" s="235">
        <v>1</v>
      </c>
    </row>
    <row r="1728" spans="2:5" x14ac:dyDescent="0.25">
      <c r="B1728" s="232">
        <v>44280</v>
      </c>
      <c r="C1728" s="229" t="s">
        <v>874</v>
      </c>
      <c r="D1728" s="233">
        <v>12132.72</v>
      </c>
      <c r="E1728" s="235">
        <v>1</v>
      </c>
    </row>
    <row r="1729" spans="2:5" x14ac:dyDescent="0.25">
      <c r="B1729" s="232">
        <v>44280</v>
      </c>
      <c r="C1729" s="229" t="s">
        <v>874</v>
      </c>
      <c r="D1729" s="233">
        <v>46022.65</v>
      </c>
      <c r="E1729" s="235">
        <v>1</v>
      </c>
    </row>
    <row r="1730" spans="2:5" x14ac:dyDescent="0.25">
      <c r="B1730" s="232">
        <v>44280</v>
      </c>
      <c r="C1730" s="229" t="s">
        <v>875</v>
      </c>
      <c r="D1730" s="233">
        <v>10302.44</v>
      </c>
      <c r="E1730" s="235">
        <v>1</v>
      </c>
    </row>
    <row r="1731" spans="2:5" x14ac:dyDescent="0.25">
      <c r="B1731" s="232">
        <v>44280</v>
      </c>
      <c r="C1731" s="229" t="s">
        <v>876</v>
      </c>
      <c r="D1731" s="233">
        <v>11352.57</v>
      </c>
      <c r="E1731" s="235">
        <v>1</v>
      </c>
    </row>
    <row r="1732" spans="2:5" x14ac:dyDescent="0.25">
      <c r="B1732" s="232">
        <v>44281</v>
      </c>
      <c r="C1732" s="229" t="s">
        <v>877</v>
      </c>
      <c r="D1732" s="233">
        <v>1607.51</v>
      </c>
      <c r="E1732" s="235">
        <v>1</v>
      </c>
    </row>
    <row r="1733" spans="2:5" x14ac:dyDescent="0.25">
      <c r="B1733" s="232">
        <v>44281</v>
      </c>
      <c r="C1733" s="229" t="s">
        <v>878</v>
      </c>
      <c r="D1733" s="233">
        <v>2594.4</v>
      </c>
      <c r="E1733" s="235">
        <v>1</v>
      </c>
    </row>
    <row r="1734" spans="2:5" x14ac:dyDescent="0.25">
      <c r="B1734" s="232">
        <v>44284</v>
      </c>
      <c r="C1734" s="229" t="s">
        <v>879</v>
      </c>
      <c r="D1734" s="233">
        <v>8892.77</v>
      </c>
      <c r="E1734" s="235">
        <v>1</v>
      </c>
    </row>
    <row r="1735" spans="2:5" x14ac:dyDescent="0.25">
      <c r="B1735" s="232">
        <v>44284</v>
      </c>
      <c r="C1735" s="229" t="s">
        <v>879</v>
      </c>
      <c r="D1735" s="233">
        <v>1929.7</v>
      </c>
      <c r="E1735" s="235">
        <v>1</v>
      </c>
    </row>
    <row r="1736" spans="2:5" x14ac:dyDescent="0.25">
      <c r="B1736" s="232">
        <v>44284</v>
      </c>
      <c r="C1736" s="229" t="s">
        <v>879</v>
      </c>
      <c r="D1736" s="233">
        <v>13560.83</v>
      </c>
      <c r="E1736" s="235">
        <v>1</v>
      </c>
    </row>
    <row r="1737" spans="2:5" x14ac:dyDescent="0.25">
      <c r="B1737" s="232">
        <v>44284</v>
      </c>
      <c r="C1737" s="229" t="s">
        <v>880</v>
      </c>
      <c r="D1737" s="233">
        <v>12424.07</v>
      </c>
      <c r="E1737" s="235">
        <v>1</v>
      </c>
    </row>
    <row r="1738" spans="2:5" x14ac:dyDescent="0.25">
      <c r="B1738" s="232">
        <v>44287</v>
      </c>
      <c r="C1738" s="229" t="s">
        <v>881</v>
      </c>
      <c r="D1738" s="233">
        <v>2093.0300000000002</v>
      </c>
      <c r="E1738" s="235">
        <v>1</v>
      </c>
    </row>
    <row r="1739" spans="2:5" x14ac:dyDescent="0.25">
      <c r="B1739" s="232">
        <v>44287</v>
      </c>
      <c r="C1739" s="229" t="s">
        <v>882</v>
      </c>
      <c r="D1739" s="233">
        <v>3155.64</v>
      </c>
      <c r="E1739" s="235">
        <v>1</v>
      </c>
    </row>
    <row r="1740" spans="2:5" x14ac:dyDescent="0.25">
      <c r="B1740" s="232">
        <v>44287</v>
      </c>
      <c r="C1740" s="229" t="s">
        <v>883</v>
      </c>
      <c r="D1740" s="233">
        <v>2624.81</v>
      </c>
      <c r="E1740" s="235">
        <v>1</v>
      </c>
    </row>
    <row r="1741" spans="2:5" x14ac:dyDescent="0.25">
      <c r="B1741" s="232">
        <v>44287</v>
      </c>
      <c r="C1741" s="229" t="s">
        <v>883</v>
      </c>
      <c r="D1741" s="233">
        <v>12991.92</v>
      </c>
      <c r="E1741" s="235">
        <v>1</v>
      </c>
    </row>
    <row r="1742" spans="2:5" x14ac:dyDescent="0.25">
      <c r="B1742" s="232">
        <v>44287</v>
      </c>
      <c r="C1742" s="229" t="s">
        <v>883</v>
      </c>
      <c r="D1742" s="233">
        <v>3013.59</v>
      </c>
      <c r="E1742" s="235">
        <v>1</v>
      </c>
    </row>
    <row r="1743" spans="2:5" x14ac:dyDescent="0.25">
      <c r="B1743" s="232">
        <v>44287</v>
      </c>
      <c r="C1743" s="229" t="s">
        <v>883</v>
      </c>
      <c r="D1743" s="233">
        <v>1690.66</v>
      </c>
      <c r="E1743" s="235">
        <v>1</v>
      </c>
    </row>
    <row r="1744" spans="2:5" x14ac:dyDescent="0.25">
      <c r="B1744" s="232">
        <v>44287</v>
      </c>
      <c r="C1744" s="229" t="s">
        <v>883</v>
      </c>
      <c r="D1744" s="233">
        <v>4869.55</v>
      </c>
      <c r="E1744" s="235">
        <v>1</v>
      </c>
    </row>
    <row r="1745" spans="2:5" x14ac:dyDescent="0.25">
      <c r="B1745" s="232">
        <v>44287</v>
      </c>
      <c r="C1745" s="229" t="s">
        <v>883</v>
      </c>
      <c r="D1745" s="233">
        <v>513.9</v>
      </c>
      <c r="E1745" s="235">
        <v>1</v>
      </c>
    </row>
    <row r="1746" spans="2:5" x14ac:dyDescent="0.25">
      <c r="B1746" s="232">
        <v>44287</v>
      </c>
      <c r="C1746" s="229" t="s">
        <v>883</v>
      </c>
      <c r="D1746" s="233">
        <v>5969.34</v>
      </c>
      <c r="E1746" s="235">
        <v>1</v>
      </c>
    </row>
    <row r="1747" spans="2:5" x14ac:dyDescent="0.25">
      <c r="B1747" s="232">
        <v>44287</v>
      </c>
      <c r="C1747" s="229" t="s">
        <v>883</v>
      </c>
      <c r="D1747" s="233">
        <v>1874.02</v>
      </c>
      <c r="E1747" s="235">
        <v>1</v>
      </c>
    </row>
    <row r="1748" spans="2:5" x14ac:dyDescent="0.25">
      <c r="B1748" s="232">
        <v>44287</v>
      </c>
      <c r="C1748" s="229" t="s">
        <v>883</v>
      </c>
      <c r="D1748" s="233">
        <v>3378.07</v>
      </c>
      <c r="E1748" s="235">
        <v>1</v>
      </c>
    </row>
    <row r="1749" spans="2:5" x14ac:dyDescent="0.25">
      <c r="B1749" s="232">
        <v>44287</v>
      </c>
      <c r="C1749" s="229" t="s">
        <v>883</v>
      </c>
      <c r="D1749" s="233">
        <v>4627.04</v>
      </c>
      <c r="E1749" s="235">
        <v>1</v>
      </c>
    </row>
    <row r="1750" spans="2:5" x14ac:dyDescent="0.25">
      <c r="B1750" s="232">
        <v>44287</v>
      </c>
      <c r="C1750" s="229" t="s">
        <v>883</v>
      </c>
      <c r="D1750" s="233">
        <v>7672.13</v>
      </c>
      <c r="E1750" s="235">
        <v>1</v>
      </c>
    </row>
    <row r="1751" spans="2:5" x14ac:dyDescent="0.25">
      <c r="B1751" s="232">
        <v>44287</v>
      </c>
      <c r="C1751" s="229" t="s">
        <v>883</v>
      </c>
      <c r="D1751" s="233">
        <v>8132.94</v>
      </c>
      <c r="E1751" s="235">
        <v>1</v>
      </c>
    </row>
    <row r="1752" spans="2:5" x14ac:dyDescent="0.25">
      <c r="B1752" s="232">
        <v>44290</v>
      </c>
      <c r="C1752" s="229" t="s">
        <v>884</v>
      </c>
      <c r="D1752" s="233">
        <v>1517.83</v>
      </c>
      <c r="E1752" s="235">
        <v>1</v>
      </c>
    </row>
    <row r="1753" spans="2:5" x14ac:dyDescent="0.25">
      <c r="B1753" s="232">
        <v>44290</v>
      </c>
      <c r="C1753" s="229" t="s">
        <v>885</v>
      </c>
      <c r="D1753" s="233">
        <v>5697.53</v>
      </c>
      <c r="E1753" s="235">
        <v>1</v>
      </c>
    </row>
    <row r="1754" spans="2:5" x14ac:dyDescent="0.25">
      <c r="B1754" s="232">
        <v>44290</v>
      </c>
      <c r="C1754" s="229" t="s">
        <v>885</v>
      </c>
      <c r="D1754" s="233">
        <v>6279.46</v>
      </c>
      <c r="E1754" s="235">
        <v>1</v>
      </c>
    </row>
    <row r="1755" spans="2:5" x14ac:dyDescent="0.25">
      <c r="B1755" s="232">
        <v>44290</v>
      </c>
      <c r="C1755" s="229" t="s">
        <v>885</v>
      </c>
      <c r="D1755" s="233">
        <v>5964.76</v>
      </c>
      <c r="E1755" s="235">
        <v>1</v>
      </c>
    </row>
    <row r="1756" spans="2:5" x14ac:dyDescent="0.25">
      <c r="B1756" s="232">
        <v>44291</v>
      </c>
      <c r="C1756" s="229" t="s">
        <v>886</v>
      </c>
      <c r="D1756" s="233">
        <v>2113.46</v>
      </c>
      <c r="E1756" s="235">
        <v>1</v>
      </c>
    </row>
    <row r="1757" spans="2:5" x14ac:dyDescent="0.25">
      <c r="B1757" s="232">
        <v>44293</v>
      </c>
      <c r="C1757" s="229" t="s">
        <v>887</v>
      </c>
      <c r="D1757" s="233">
        <v>300796</v>
      </c>
      <c r="E1757" s="235">
        <v>1</v>
      </c>
    </row>
    <row r="1758" spans="2:5" x14ac:dyDescent="0.25">
      <c r="B1758" s="232">
        <v>44293</v>
      </c>
      <c r="C1758" s="229" t="s">
        <v>888</v>
      </c>
      <c r="D1758" s="233">
        <v>5194.97</v>
      </c>
      <c r="E1758" s="235">
        <v>1</v>
      </c>
    </row>
    <row r="1759" spans="2:5" x14ac:dyDescent="0.25">
      <c r="B1759" s="232">
        <v>44293</v>
      </c>
      <c r="C1759" s="229" t="s">
        <v>888</v>
      </c>
      <c r="D1759" s="233">
        <v>5127.01</v>
      </c>
      <c r="E1759" s="235">
        <v>1</v>
      </c>
    </row>
    <row r="1760" spans="2:5" x14ac:dyDescent="0.25">
      <c r="B1760" s="232">
        <v>44297</v>
      </c>
      <c r="C1760" s="229" t="s">
        <v>889</v>
      </c>
      <c r="D1760" s="233">
        <v>9066.6</v>
      </c>
      <c r="E1760" s="235">
        <v>1</v>
      </c>
    </row>
    <row r="1761" spans="2:5" x14ac:dyDescent="0.25">
      <c r="B1761" s="232">
        <v>44297</v>
      </c>
      <c r="C1761" s="229" t="s">
        <v>890</v>
      </c>
      <c r="D1761" s="233">
        <v>17427.09</v>
      </c>
      <c r="E1761" s="235">
        <v>1</v>
      </c>
    </row>
    <row r="1762" spans="2:5" x14ac:dyDescent="0.25">
      <c r="B1762" s="232">
        <v>44297</v>
      </c>
      <c r="C1762" s="229" t="s">
        <v>890</v>
      </c>
      <c r="D1762" s="233">
        <v>639.62</v>
      </c>
      <c r="E1762" s="235">
        <v>1</v>
      </c>
    </row>
    <row r="1763" spans="2:5" x14ac:dyDescent="0.25">
      <c r="B1763" s="232">
        <v>44297</v>
      </c>
      <c r="C1763" s="229" t="s">
        <v>890</v>
      </c>
      <c r="D1763" s="233">
        <v>13685.33</v>
      </c>
      <c r="E1763" s="235">
        <v>1</v>
      </c>
    </row>
    <row r="1764" spans="2:5" x14ac:dyDescent="0.25">
      <c r="B1764" s="232">
        <v>44297</v>
      </c>
      <c r="C1764" s="229" t="s">
        <v>890</v>
      </c>
      <c r="D1764" s="233">
        <v>301.43</v>
      </c>
      <c r="E1764" s="235">
        <v>1</v>
      </c>
    </row>
    <row r="1765" spans="2:5" x14ac:dyDescent="0.25">
      <c r="B1765" s="232">
        <v>44297</v>
      </c>
      <c r="C1765" s="229" t="s">
        <v>890</v>
      </c>
      <c r="D1765" s="233">
        <v>8854.1299999999992</v>
      </c>
      <c r="E1765" s="235">
        <v>1</v>
      </c>
    </row>
    <row r="1766" spans="2:5" x14ac:dyDescent="0.25">
      <c r="B1766" s="232">
        <v>44297</v>
      </c>
      <c r="C1766" s="229" t="s">
        <v>890</v>
      </c>
      <c r="D1766" s="233">
        <v>533.69000000000005</v>
      </c>
      <c r="E1766" s="235">
        <v>1</v>
      </c>
    </row>
    <row r="1767" spans="2:5" x14ac:dyDescent="0.25">
      <c r="B1767" s="232">
        <v>44297</v>
      </c>
      <c r="C1767" s="229" t="s">
        <v>890</v>
      </c>
      <c r="D1767" s="233">
        <v>10290.85</v>
      </c>
      <c r="E1767" s="235">
        <v>1</v>
      </c>
    </row>
    <row r="1768" spans="2:5" x14ac:dyDescent="0.25">
      <c r="B1768" s="232">
        <v>44297</v>
      </c>
      <c r="C1768" s="229" t="s">
        <v>890</v>
      </c>
      <c r="D1768" s="233">
        <v>472.89</v>
      </c>
      <c r="E1768" s="235">
        <v>1</v>
      </c>
    </row>
    <row r="1769" spans="2:5" x14ac:dyDescent="0.25">
      <c r="B1769" s="232">
        <v>44299</v>
      </c>
      <c r="C1769" s="229" t="s">
        <v>891</v>
      </c>
      <c r="D1769" s="233">
        <v>1721.1</v>
      </c>
      <c r="E1769" s="235">
        <v>1</v>
      </c>
    </row>
    <row r="1770" spans="2:5" x14ac:dyDescent="0.25">
      <c r="B1770" s="232">
        <v>44299</v>
      </c>
      <c r="C1770" s="229" t="s">
        <v>891</v>
      </c>
      <c r="D1770" s="233">
        <v>1320.92</v>
      </c>
      <c r="E1770" s="235">
        <v>1</v>
      </c>
    </row>
    <row r="1771" spans="2:5" x14ac:dyDescent="0.25">
      <c r="B1771" s="232">
        <v>44299</v>
      </c>
      <c r="C1771" s="229" t="s">
        <v>891</v>
      </c>
      <c r="D1771" s="233">
        <v>956.39</v>
      </c>
      <c r="E1771" s="235">
        <v>1</v>
      </c>
    </row>
    <row r="1772" spans="2:5" x14ac:dyDescent="0.25">
      <c r="B1772" s="232">
        <v>44299</v>
      </c>
      <c r="C1772" s="229" t="s">
        <v>891</v>
      </c>
      <c r="D1772" s="233">
        <v>1194.92</v>
      </c>
      <c r="E1772" s="235">
        <v>1</v>
      </c>
    </row>
    <row r="1773" spans="2:5" x14ac:dyDescent="0.25">
      <c r="B1773" s="232">
        <v>44299</v>
      </c>
      <c r="C1773" s="229" t="s">
        <v>891</v>
      </c>
      <c r="D1773" s="233">
        <v>1425.63</v>
      </c>
      <c r="E1773" s="235">
        <v>1</v>
      </c>
    </row>
    <row r="1774" spans="2:5" x14ac:dyDescent="0.25">
      <c r="B1774" s="232">
        <v>44299</v>
      </c>
      <c r="C1774" s="229" t="s">
        <v>891</v>
      </c>
      <c r="D1774" s="233">
        <v>1309.28</v>
      </c>
      <c r="E1774" s="235">
        <v>1</v>
      </c>
    </row>
    <row r="1775" spans="2:5" x14ac:dyDescent="0.25">
      <c r="B1775" s="232">
        <v>44299</v>
      </c>
      <c r="C1775" s="229" t="s">
        <v>891</v>
      </c>
      <c r="D1775" s="233">
        <v>941.52</v>
      </c>
      <c r="E1775" s="235">
        <v>1</v>
      </c>
    </row>
    <row r="1776" spans="2:5" x14ac:dyDescent="0.25">
      <c r="B1776" s="232">
        <v>44299</v>
      </c>
      <c r="C1776" s="229" t="s">
        <v>891</v>
      </c>
      <c r="D1776" s="233">
        <v>1134.3</v>
      </c>
      <c r="E1776" s="235">
        <v>1</v>
      </c>
    </row>
    <row r="1777" spans="2:5" x14ac:dyDescent="0.25">
      <c r="B1777" s="232">
        <v>44299</v>
      </c>
      <c r="C1777" s="229" t="s">
        <v>891</v>
      </c>
      <c r="D1777" s="233">
        <v>1094.73</v>
      </c>
      <c r="E1777" s="235">
        <v>1</v>
      </c>
    </row>
    <row r="1778" spans="2:5" x14ac:dyDescent="0.25">
      <c r="B1778" s="232">
        <v>44299</v>
      </c>
      <c r="C1778" s="229" t="s">
        <v>891</v>
      </c>
      <c r="D1778" s="233">
        <v>1402.62</v>
      </c>
      <c r="E1778" s="235">
        <v>1</v>
      </c>
    </row>
    <row r="1779" spans="2:5" x14ac:dyDescent="0.25">
      <c r="B1779" s="232">
        <v>44299</v>
      </c>
      <c r="C1779" s="229" t="s">
        <v>891</v>
      </c>
      <c r="D1779" s="233">
        <v>1309.1400000000001</v>
      </c>
      <c r="E1779" s="235">
        <v>1</v>
      </c>
    </row>
    <row r="1780" spans="2:5" x14ac:dyDescent="0.25">
      <c r="B1780" s="232">
        <v>44299</v>
      </c>
      <c r="C1780" s="229" t="s">
        <v>891</v>
      </c>
      <c r="D1780" s="233">
        <v>1425.76</v>
      </c>
      <c r="E1780" s="235">
        <v>1</v>
      </c>
    </row>
    <row r="1781" spans="2:5" x14ac:dyDescent="0.25">
      <c r="B1781" s="232">
        <v>44301</v>
      </c>
      <c r="C1781" s="229" t="s">
        <v>892</v>
      </c>
      <c r="D1781" s="233">
        <v>14428.23</v>
      </c>
      <c r="E1781" s="235">
        <v>1</v>
      </c>
    </row>
    <row r="1782" spans="2:5" x14ac:dyDescent="0.25">
      <c r="B1782" s="232">
        <v>44303</v>
      </c>
      <c r="C1782" s="229" t="s">
        <v>893</v>
      </c>
      <c r="D1782" s="233">
        <v>14279.02</v>
      </c>
      <c r="E1782" s="235">
        <v>1</v>
      </c>
    </row>
    <row r="1783" spans="2:5" x14ac:dyDescent="0.25">
      <c r="B1783" s="232">
        <v>44303</v>
      </c>
      <c r="C1783" s="229" t="s">
        <v>894</v>
      </c>
      <c r="D1783" s="233">
        <v>3234.7</v>
      </c>
      <c r="E1783" s="235">
        <v>1</v>
      </c>
    </row>
    <row r="1784" spans="2:5" x14ac:dyDescent="0.25">
      <c r="B1784" s="232">
        <v>44303</v>
      </c>
      <c r="C1784" s="229" t="s">
        <v>894</v>
      </c>
      <c r="D1784" s="233">
        <v>1319.27</v>
      </c>
      <c r="E1784" s="235">
        <v>1</v>
      </c>
    </row>
    <row r="1785" spans="2:5" x14ac:dyDescent="0.25">
      <c r="B1785" s="232">
        <v>44303</v>
      </c>
      <c r="C1785" s="229" t="s">
        <v>895</v>
      </c>
      <c r="D1785" s="233">
        <v>22097.81</v>
      </c>
      <c r="E1785" s="235">
        <v>1</v>
      </c>
    </row>
    <row r="1786" spans="2:5" x14ac:dyDescent="0.25">
      <c r="B1786" s="232">
        <v>44303</v>
      </c>
      <c r="C1786" s="229" t="s">
        <v>895</v>
      </c>
      <c r="D1786" s="233">
        <v>2288.16</v>
      </c>
      <c r="E1786" s="235">
        <v>1</v>
      </c>
    </row>
    <row r="1787" spans="2:5" x14ac:dyDescent="0.25">
      <c r="B1787" s="232">
        <v>44303</v>
      </c>
      <c r="C1787" s="229" t="s">
        <v>895</v>
      </c>
      <c r="D1787" s="233">
        <v>2716.65</v>
      </c>
      <c r="E1787" s="235">
        <v>1</v>
      </c>
    </row>
    <row r="1788" spans="2:5" x14ac:dyDescent="0.25">
      <c r="B1788" s="232">
        <v>44303</v>
      </c>
      <c r="C1788" s="229" t="s">
        <v>895</v>
      </c>
      <c r="D1788" s="233">
        <v>14291.24</v>
      </c>
      <c r="E1788" s="235">
        <v>1</v>
      </c>
    </row>
    <row r="1789" spans="2:5" x14ac:dyDescent="0.25">
      <c r="B1789" s="232">
        <v>44303</v>
      </c>
      <c r="C1789" s="229" t="s">
        <v>895</v>
      </c>
      <c r="D1789" s="233">
        <v>9078.9699999999993</v>
      </c>
      <c r="E1789" s="235">
        <v>1</v>
      </c>
    </row>
    <row r="1790" spans="2:5" x14ac:dyDescent="0.25">
      <c r="B1790" s="232">
        <v>44303</v>
      </c>
      <c r="C1790" s="229" t="s">
        <v>895</v>
      </c>
      <c r="D1790" s="233">
        <v>15567.88</v>
      </c>
      <c r="E1790" s="235">
        <v>1</v>
      </c>
    </row>
    <row r="1791" spans="2:5" x14ac:dyDescent="0.25">
      <c r="B1791" s="232">
        <v>44303</v>
      </c>
      <c r="C1791" s="229" t="s">
        <v>895</v>
      </c>
      <c r="D1791" s="233">
        <v>5257.24</v>
      </c>
      <c r="E1791" s="235">
        <v>1</v>
      </c>
    </row>
    <row r="1792" spans="2:5" x14ac:dyDescent="0.25">
      <c r="B1792" s="232">
        <v>44303</v>
      </c>
      <c r="C1792" s="229" t="s">
        <v>895</v>
      </c>
      <c r="D1792" s="233">
        <v>20813.310000000001</v>
      </c>
      <c r="E1792" s="235">
        <v>1</v>
      </c>
    </row>
    <row r="1793" spans="2:5" x14ac:dyDescent="0.25">
      <c r="B1793" s="232">
        <v>44303</v>
      </c>
      <c r="C1793" s="229" t="s">
        <v>895</v>
      </c>
      <c r="D1793" s="233">
        <v>204.53</v>
      </c>
      <c r="E1793" s="235">
        <v>1</v>
      </c>
    </row>
    <row r="1794" spans="2:5" x14ac:dyDescent="0.25">
      <c r="B1794" s="232">
        <v>44303</v>
      </c>
      <c r="C1794" s="229" t="s">
        <v>896</v>
      </c>
      <c r="D1794" s="233">
        <v>4569.25</v>
      </c>
      <c r="E1794" s="235">
        <v>1</v>
      </c>
    </row>
    <row r="1795" spans="2:5" x14ac:dyDescent="0.25">
      <c r="B1795" s="232">
        <v>44303</v>
      </c>
      <c r="C1795" s="229" t="s">
        <v>897</v>
      </c>
      <c r="D1795" s="233">
        <v>25768.77</v>
      </c>
      <c r="E1795" s="235">
        <v>1</v>
      </c>
    </row>
    <row r="1796" spans="2:5" x14ac:dyDescent="0.25">
      <c r="B1796" s="232">
        <v>44303</v>
      </c>
      <c r="C1796" s="229" t="s">
        <v>897</v>
      </c>
      <c r="D1796" s="233">
        <v>16288.05</v>
      </c>
      <c r="E1796" s="235">
        <v>1</v>
      </c>
    </row>
    <row r="1797" spans="2:5" x14ac:dyDescent="0.25">
      <c r="B1797" s="232">
        <v>44307</v>
      </c>
      <c r="C1797" s="229" t="s">
        <v>898</v>
      </c>
      <c r="D1797" s="233">
        <v>6148.23</v>
      </c>
      <c r="E1797" s="235">
        <v>1</v>
      </c>
    </row>
    <row r="1798" spans="2:5" x14ac:dyDescent="0.25">
      <c r="B1798" s="232">
        <v>44308</v>
      </c>
      <c r="C1798" s="229" t="s">
        <v>899</v>
      </c>
      <c r="D1798" s="233">
        <v>1063.5</v>
      </c>
      <c r="E1798" s="235">
        <v>1</v>
      </c>
    </row>
    <row r="1799" spans="2:5" x14ac:dyDescent="0.25">
      <c r="B1799" s="232">
        <v>44309</v>
      </c>
      <c r="C1799" s="229" t="s">
        <v>900</v>
      </c>
      <c r="D1799" s="233">
        <v>569.37</v>
      </c>
      <c r="E1799" s="235">
        <v>1</v>
      </c>
    </row>
    <row r="1800" spans="2:5" x14ac:dyDescent="0.25">
      <c r="B1800" s="232">
        <v>44309</v>
      </c>
      <c r="C1800" s="229" t="s">
        <v>900</v>
      </c>
      <c r="D1800" s="233">
        <v>612.29</v>
      </c>
      <c r="E1800" s="235">
        <v>1</v>
      </c>
    </row>
    <row r="1801" spans="2:5" x14ac:dyDescent="0.25">
      <c r="B1801" s="232">
        <v>44309</v>
      </c>
      <c r="C1801" s="229" t="s">
        <v>900</v>
      </c>
      <c r="D1801" s="233">
        <v>656.89</v>
      </c>
      <c r="E1801" s="235">
        <v>1</v>
      </c>
    </row>
    <row r="1802" spans="2:5" x14ac:dyDescent="0.25">
      <c r="B1802" s="232">
        <v>44309</v>
      </c>
      <c r="C1802" s="229" t="s">
        <v>900</v>
      </c>
      <c r="D1802" s="233">
        <v>650.23</v>
      </c>
      <c r="E1802" s="235">
        <v>1</v>
      </c>
    </row>
    <row r="1803" spans="2:5" x14ac:dyDescent="0.25">
      <c r="B1803" s="232">
        <v>44309</v>
      </c>
      <c r="C1803" s="229" t="s">
        <v>900</v>
      </c>
      <c r="D1803" s="233">
        <v>649.05999999999995</v>
      </c>
      <c r="E1803" s="235">
        <v>1</v>
      </c>
    </row>
    <row r="1804" spans="2:5" x14ac:dyDescent="0.25">
      <c r="B1804" s="232">
        <v>44309</v>
      </c>
      <c r="C1804" s="229" t="s">
        <v>901</v>
      </c>
      <c r="D1804" s="233">
        <v>13857.03</v>
      </c>
      <c r="E1804" s="235">
        <v>1</v>
      </c>
    </row>
    <row r="1805" spans="2:5" x14ac:dyDescent="0.25">
      <c r="B1805" s="232">
        <v>44309</v>
      </c>
      <c r="C1805" s="229" t="s">
        <v>901</v>
      </c>
      <c r="D1805" s="233">
        <v>11306.64</v>
      </c>
      <c r="E1805" s="235">
        <v>1</v>
      </c>
    </row>
    <row r="1806" spans="2:5" x14ac:dyDescent="0.25">
      <c r="B1806" s="232">
        <v>44309</v>
      </c>
      <c r="C1806" s="229" t="s">
        <v>902</v>
      </c>
      <c r="D1806" s="233">
        <v>6882.09</v>
      </c>
      <c r="E1806" s="235">
        <v>1</v>
      </c>
    </row>
    <row r="1807" spans="2:5" x14ac:dyDescent="0.25">
      <c r="B1807" s="237" t="s">
        <v>908</v>
      </c>
      <c r="C1807" s="235"/>
      <c r="D1807" s="238"/>
      <c r="E1807" s="228">
        <f>SUM(E15:E1806)</f>
        <v>1792</v>
      </c>
    </row>
  </sheetData>
  <mergeCells count="1">
    <mergeCell ref="B8:J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27" customFormat="1" x14ac:dyDescent="0.25"/>
    <row r="3" spans="2:4" ht="27" x14ac:dyDescent="0.25">
      <c r="B3" s="230" t="s">
        <v>185</v>
      </c>
      <c r="C3" s="231" t="s">
        <v>186</v>
      </c>
      <c r="D3" s="231" t="s">
        <v>187</v>
      </c>
    </row>
    <row r="4" spans="2:4" x14ac:dyDescent="0.25">
      <c r="B4" s="232">
        <v>44013</v>
      </c>
      <c r="C4" s="229" t="s">
        <v>188</v>
      </c>
      <c r="D4" s="233">
        <v>6151.21</v>
      </c>
    </row>
    <row r="5" spans="2:4" x14ac:dyDescent="0.25">
      <c r="B5" s="232">
        <v>44014</v>
      </c>
      <c r="C5" s="229" t="s">
        <v>189</v>
      </c>
      <c r="D5" s="233">
        <v>22914.69</v>
      </c>
    </row>
    <row r="6" spans="2:4" x14ac:dyDescent="0.25">
      <c r="B6" s="232">
        <v>44015</v>
      </c>
      <c r="C6" s="229" t="s">
        <v>191</v>
      </c>
      <c r="D6" s="233">
        <v>25200.720000000001</v>
      </c>
    </row>
    <row r="7" spans="2:4" x14ac:dyDescent="0.25">
      <c r="B7" s="232">
        <v>44017</v>
      </c>
      <c r="C7" s="229" t="s">
        <v>198</v>
      </c>
      <c r="D7" s="233">
        <v>72.05</v>
      </c>
    </row>
    <row r="8" spans="2:4" x14ac:dyDescent="0.25">
      <c r="B8" s="232">
        <v>44018</v>
      </c>
      <c r="C8" s="229" t="s">
        <v>202</v>
      </c>
      <c r="D8" s="233">
        <v>1093.56</v>
      </c>
    </row>
    <row r="9" spans="2:4" x14ac:dyDescent="0.25">
      <c r="B9" s="232">
        <v>44020</v>
      </c>
      <c r="C9" s="229" t="s">
        <v>203</v>
      </c>
      <c r="D9" s="233">
        <v>617.95000000000005</v>
      </c>
    </row>
    <row r="10" spans="2:4" x14ac:dyDescent="0.25">
      <c r="B10" s="232">
        <v>44021</v>
      </c>
      <c r="C10" s="229" t="s">
        <v>212</v>
      </c>
      <c r="D10" s="233">
        <v>3214.21</v>
      </c>
    </row>
    <row r="11" spans="2:4" x14ac:dyDescent="0.25">
      <c r="B11" s="232">
        <v>44023</v>
      </c>
      <c r="C11" s="229" t="s">
        <v>213</v>
      </c>
      <c r="D11" s="233">
        <v>1199.48</v>
      </c>
    </row>
    <row r="12" spans="2:4" x14ac:dyDescent="0.25">
      <c r="B12" s="232">
        <v>44024</v>
      </c>
      <c r="C12" s="229" t="s">
        <v>217</v>
      </c>
      <c r="D12" s="233">
        <v>3565.93</v>
      </c>
    </row>
    <row r="13" spans="2:4" x14ac:dyDescent="0.25">
      <c r="B13" s="232">
        <v>44025</v>
      </c>
      <c r="C13" s="229" t="s">
        <v>219</v>
      </c>
      <c r="D13" s="233">
        <v>1524.56</v>
      </c>
    </row>
    <row r="14" spans="2:4" x14ac:dyDescent="0.25">
      <c r="B14" s="232">
        <v>44026</v>
      </c>
      <c r="C14" s="229" t="s">
        <v>223</v>
      </c>
      <c r="D14" s="233">
        <v>3582.06</v>
      </c>
    </row>
    <row r="15" spans="2:4" x14ac:dyDescent="0.25">
      <c r="B15" s="232">
        <v>44027</v>
      </c>
      <c r="C15" s="229" t="s">
        <v>225</v>
      </c>
      <c r="D15" s="233">
        <v>4988.82</v>
      </c>
    </row>
    <row r="16" spans="2:4" x14ac:dyDescent="0.25">
      <c r="B16" s="232">
        <v>44028</v>
      </c>
      <c r="C16" s="229" t="s">
        <v>227</v>
      </c>
      <c r="D16" s="233">
        <v>1214.52</v>
      </c>
    </row>
    <row r="17" spans="2:4" x14ac:dyDescent="0.25">
      <c r="B17" s="232">
        <v>44029</v>
      </c>
      <c r="C17" s="229" t="s">
        <v>233</v>
      </c>
      <c r="D17" s="233">
        <v>973.18</v>
      </c>
    </row>
    <row r="18" spans="2:4" x14ac:dyDescent="0.25">
      <c r="B18" s="232">
        <v>44030</v>
      </c>
      <c r="C18" s="229" t="s">
        <v>234</v>
      </c>
      <c r="D18" s="233">
        <v>361083.38</v>
      </c>
    </row>
    <row r="19" spans="2:4" x14ac:dyDescent="0.25">
      <c r="B19" s="232">
        <v>44031</v>
      </c>
      <c r="C19" s="229" t="s">
        <v>235</v>
      </c>
      <c r="D19" s="233">
        <v>1312.78</v>
      </c>
    </row>
    <row r="20" spans="2:4" x14ac:dyDescent="0.25">
      <c r="B20" s="232">
        <v>44032</v>
      </c>
      <c r="C20" s="229" t="s">
        <v>237</v>
      </c>
      <c r="D20" s="233">
        <v>372.87</v>
      </c>
    </row>
    <row r="21" spans="2:4" x14ac:dyDescent="0.25">
      <c r="B21" s="232">
        <v>44034</v>
      </c>
      <c r="C21" s="229" t="s">
        <v>241</v>
      </c>
      <c r="D21" s="233">
        <v>8747.11</v>
      </c>
    </row>
    <row r="22" spans="2:4" x14ac:dyDescent="0.25">
      <c r="B22" s="232">
        <v>44036</v>
      </c>
      <c r="C22" s="229" t="s">
        <v>243</v>
      </c>
      <c r="D22" s="233">
        <v>8231.01</v>
      </c>
    </row>
    <row r="23" spans="2:4" x14ac:dyDescent="0.25">
      <c r="B23" s="232">
        <v>44037</v>
      </c>
      <c r="C23" s="229" t="s">
        <v>252</v>
      </c>
      <c r="D23" s="233">
        <v>889.26</v>
      </c>
    </row>
    <row r="24" spans="2:4" x14ac:dyDescent="0.25">
      <c r="B24" s="232">
        <v>44038</v>
      </c>
      <c r="C24" s="229" t="s">
        <v>254</v>
      </c>
      <c r="D24" s="233">
        <v>1356.18</v>
      </c>
    </row>
    <row r="25" spans="2:4" x14ac:dyDescent="0.25">
      <c r="B25" s="232">
        <v>44039</v>
      </c>
      <c r="C25" s="229" t="s">
        <v>257</v>
      </c>
      <c r="D25" s="233">
        <v>27128.48</v>
      </c>
    </row>
    <row r="26" spans="2:4" x14ac:dyDescent="0.25">
      <c r="B26" s="232">
        <v>44040</v>
      </c>
      <c r="C26" s="229" t="s">
        <v>259</v>
      </c>
      <c r="D26" s="233">
        <v>13372.56</v>
      </c>
    </row>
    <row r="27" spans="2:4" x14ac:dyDescent="0.25">
      <c r="B27" s="232">
        <v>44041</v>
      </c>
      <c r="C27" s="229" t="s">
        <v>264</v>
      </c>
      <c r="D27" s="233">
        <v>9065.7000000000007</v>
      </c>
    </row>
    <row r="28" spans="2:4" x14ac:dyDescent="0.25">
      <c r="B28" s="232">
        <v>44046</v>
      </c>
      <c r="C28" s="229" t="s">
        <v>265</v>
      </c>
      <c r="D28" s="233">
        <v>21749.37</v>
      </c>
    </row>
    <row r="29" spans="2:4" x14ac:dyDescent="0.25">
      <c r="B29" s="232">
        <v>44050</v>
      </c>
      <c r="C29" s="229" t="s">
        <v>268</v>
      </c>
      <c r="D29" s="233">
        <v>1486.29</v>
      </c>
    </row>
    <row r="30" spans="2:4" x14ac:dyDescent="0.25">
      <c r="B30" s="232">
        <v>44052</v>
      </c>
      <c r="C30" s="229" t="s">
        <v>274</v>
      </c>
      <c r="D30" s="233">
        <v>3410.02</v>
      </c>
    </row>
    <row r="31" spans="2:4" x14ac:dyDescent="0.25">
      <c r="B31" s="232">
        <v>44053</v>
      </c>
      <c r="C31" s="229" t="s">
        <v>275</v>
      </c>
      <c r="D31" s="233">
        <v>372.87</v>
      </c>
    </row>
    <row r="32" spans="2:4" x14ac:dyDescent="0.25">
      <c r="B32" s="232">
        <v>44054</v>
      </c>
      <c r="C32" s="229" t="s">
        <v>276</v>
      </c>
      <c r="D32" s="233">
        <v>16598.96</v>
      </c>
    </row>
    <row r="33" spans="2:4" x14ac:dyDescent="0.25">
      <c r="B33" s="232">
        <v>44059</v>
      </c>
      <c r="C33" s="229" t="s">
        <v>277</v>
      </c>
      <c r="D33" s="233">
        <v>6663.55</v>
      </c>
    </row>
    <row r="34" spans="2:4" x14ac:dyDescent="0.25">
      <c r="B34" s="232">
        <v>44060</v>
      </c>
      <c r="C34" s="229" t="s">
        <v>278</v>
      </c>
      <c r="D34" s="233">
        <v>85555.82</v>
      </c>
    </row>
    <row r="35" spans="2:4" x14ac:dyDescent="0.25">
      <c r="B35" s="232">
        <v>44061</v>
      </c>
      <c r="C35" s="229" t="s">
        <v>279</v>
      </c>
      <c r="D35" s="233">
        <v>705.81</v>
      </c>
    </row>
    <row r="36" spans="2:4" x14ac:dyDescent="0.25">
      <c r="B36" s="232">
        <v>44062</v>
      </c>
      <c r="C36" s="229" t="s">
        <v>281</v>
      </c>
      <c r="D36" s="233">
        <v>5336.1</v>
      </c>
    </row>
    <row r="37" spans="2:4" x14ac:dyDescent="0.25">
      <c r="B37" s="232">
        <v>44063</v>
      </c>
      <c r="C37" s="229" t="s">
        <v>283</v>
      </c>
      <c r="D37" s="233">
        <v>705.81</v>
      </c>
    </row>
    <row r="38" spans="2:4" x14ac:dyDescent="0.25">
      <c r="B38" s="232">
        <v>44064</v>
      </c>
      <c r="C38" s="229" t="s">
        <v>284</v>
      </c>
      <c r="D38" s="233">
        <v>1328.71</v>
      </c>
    </row>
    <row r="39" spans="2:4" x14ac:dyDescent="0.25">
      <c r="B39" s="232">
        <v>44066</v>
      </c>
      <c r="C39" s="229" t="s">
        <v>288</v>
      </c>
      <c r="D39" s="233">
        <v>1212.02</v>
      </c>
    </row>
    <row r="40" spans="2:4" x14ac:dyDescent="0.25">
      <c r="B40" s="232">
        <v>44068</v>
      </c>
      <c r="C40" s="229" t="s">
        <v>291</v>
      </c>
      <c r="D40" s="233">
        <v>10921.74</v>
      </c>
    </row>
    <row r="41" spans="2:4" x14ac:dyDescent="0.25">
      <c r="B41" s="232">
        <v>44069</v>
      </c>
      <c r="C41" s="229" t="s">
        <v>295</v>
      </c>
      <c r="D41" s="233">
        <v>3766.06</v>
      </c>
    </row>
    <row r="42" spans="2:4" x14ac:dyDescent="0.25">
      <c r="B42" s="232">
        <v>44070</v>
      </c>
      <c r="C42" s="229" t="s">
        <v>296</v>
      </c>
      <c r="D42" s="233">
        <v>63688.3</v>
      </c>
    </row>
    <row r="43" spans="2:4" x14ac:dyDescent="0.25">
      <c r="B43" s="232">
        <v>44073</v>
      </c>
      <c r="C43" s="229" t="s">
        <v>299</v>
      </c>
      <c r="D43" s="233">
        <v>924.92</v>
      </c>
    </row>
    <row r="44" spans="2:4" x14ac:dyDescent="0.25">
      <c r="B44" s="232">
        <v>44074</v>
      </c>
      <c r="C44" s="229" t="s">
        <v>300</v>
      </c>
      <c r="D44" s="233">
        <v>6549.58</v>
      </c>
    </row>
    <row r="45" spans="2:4" x14ac:dyDescent="0.25">
      <c r="B45" s="232">
        <v>44075</v>
      </c>
      <c r="C45" s="229" t="s">
        <v>302</v>
      </c>
      <c r="D45" s="233">
        <v>6078.27</v>
      </c>
    </row>
    <row r="46" spans="2:4" x14ac:dyDescent="0.25">
      <c r="B46" s="232">
        <v>44076</v>
      </c>
      <c r="C46" s="229" t="s">
        <v>303</v>
      </c>
      <c r="D46" s="233">
        <v>24707.31</v>
      </c>
    </row>
    <row r="47" spans="2:4" x14ac:dyDescent="0.25">
      <c r="B47" s="232">
        <v>44077</v>
      </c>
      <c r="C47" s="229" t="s">
        <v>304</v>
      </c>
      <c r="D47" s="233">
        <v>1471.35</v>
      </c>
    </row>
    <row r="48" spans="2:4" x14ac:dyDescent="0.25">
      <c r="B48" s="232">
        <v>44079</v>
      </c>
      <c r="C48" s="229" t="s">
        <v>306</v>
      </c>
      <c r="D48" s="233">
        <v>3028.68</v>
      </c>
    </row>
    <row r="49" spans="2:4" x14ac:dyDescent="0.25">
      <c r="B49" s="232">
        <v>44080</v>
      </c>
      <c r="C49" s="229" t="s">
        <v>310</v>
      </c>
      <c r="D49" s="233">
        <v>445120.28</v>
      </c>
    </row>
    <row r="50" spans="2:4" x14ac:dyDescent="0.25">
      <c r="B50" s="232">
        <v>44081</v>
      </c>
      <c r="C50" s="229" t="s">
        <v>311</v>
      </c>
      <c r="D50" s="233">
        <v>1550.18</v>
      </c>
    </row>
    <row r="51" spans="2:4" x14ac:dyDescent="0.25">
      <c r="B51" s="232">
        <v>44085</v>
      </c>
      <c r="C51" s="229" t="s">
        <v>314</v>
      </c>
      <c r="D51" s="233">
        <v>1336.49</v>
      </c>
    </row>
    <row r="52" spans="2:4" x14ac:dyDescent="0.25">
      <c r="B52" s="232">
        <v>44087</v>
      </c>
      <c r="C52" s="229" t="s">
        <v>321</v>
      </c>
      <c r="D52" s="233">
        <v>3475.97</v>
      </c>
    </row>
    <row r="53" spans="2:4" x14ac:dyDescent="0.25">
      <c r="B53" s="232">
        <v>44089</v>
      </c>
      <c r="C53" s="229" t="s">
        <v>322</v>
      </c>
      <c r="D53" s="233">
        <v>24.84</v>
      </c>
    </row>
    <row r="54" spans="2:4" x14ac:dyDescent="0.25">
      <c r="B54" s="232">
        <v>44090</v>
      </c>
      <c r="C54" s="229" t="s">
        <v>325</v>
      </c>
      <c r="D54" s="233">
        <v>1789.4</v>
      </c>
    </row>
    <row r="55" spans="2:4" x14ac:dyDescent="0.25">
      <c r="B55" s="232">
        <v>44091</v>
      </c>
      <c r="C55" s="229" t="s">
        <v>329</v>
      </c>
      <c r="D55" s="233">
        <v>4011.95</v>
      </c>
    </row>
    <row r="56" spans="2:4" x14ac:dyDescent="0.25">
      <c r="B56" s="232">
        <v>44092</v>
      </c>
      <c r="C56" s="229" t="s">
        <v>331</v>
      </c>
      <c r="D56" s="233">
        <v>9325.02</v>
      </c>
    </row>
    <row r="57" spans="2:4" x14ac:dyDescent="0.25">
      <c r="B57" s="232">
        <v>44093</v>
      </c>
      <c r="C57" s="229" t="s">
        <v>333</v>
      </c>
      <c r="D57" s="233">
        <v>5536.88</v>
      </c>
    </row>
    <row r="58" spans="2:4" x14ac:dyDescent="0.25">
      <c r="B58" s="232">
        <v>44096</v>
      </c>
      <c r="C58" s="229" t="s">
        <v>336</v>
      </c>
      <c r="D58" s="233">
        <v>12544.15</v>
      </c>
    </row>
    <row r="59" spans="2:4" x14ac:dyDescent="0.25">
      <c r="B59" s="232">
        <v>44097</v>
      </c>
      <c r="C59" s="229" t="s">
        <v>337</v>
      </c>
      <c r="D59" s="233">
        <v>8357.9599999999991</v>
      </c>
    </row>
    <row r="60" spans="2:4" x14ac:dyDescent="0.25">
      <c r="B60" s="232">
        <v>44098</v>
      </c>
      <c r="C60" s="229" t="s">
        <v>340</v>
      </c>
      <c r="D60" s="233">
        <v>1138.56</v>
      </c>
    </row>
    <row r="61" spans="2:4" x14ac:dyDescent="0.25">
      <c r="B61" s="232">
        <v>44104</v>
      </c>
      <c r="C61" s="229" t="s">
        <v>346</v>
      </c>
      <c r="D61" s="233">
        <v>5277.81</v>
      </c>
    </row>
    <row r="62" spans="2:4" x14ac:dyDescent="0.25">
      <c r="B62" s="232">
        <v>44106</v>
      </c>
      <c r="C62" s="229" t="s">
        <v>348</v>
      </c>
      <c r="D62" s="233">
        <v>9646.6200000000008</v>
      </c>
    </row>
    <row r="63" spans="2:4" x14ac:dyDescent="0.25">
      <c r="B63" s="232">
        <v>44108</v>
      </c>
      <c r="C63" s="229" t="s">
        <v>349</v>
      </c>
      <c r="D63" s="233">
        <v>3160.64</v>
      </c>
    </row>
    <row r="64" spans="2:4" x14ac:dyDescent="0.25">
      <c r="B64" s="232">
        <v>44109</v>
      </c>
      <c r="C64" s="229" t="s">
        <v>351</v>
      </c>
      <c r="D64" s="233">
        <v>9373.92</v>
      </c>
    </row>
    <row r="65" spans="2:4" x14ac:dyDescent="0.25">
      <c r="B65" s="232">
        <v>44111</v>
      </c>
      <c r="C65" s="229" t="s">
        <v>352</v>
      </c>
      <c r="D65" s="233">
        <v>4697.3999999999996</v>
      </c>
    </row>
    <row r="66" spans="2:4" x14ac:dyDescent="0.25">
      <c r="B66" s="232">
        <v>44114</v>
      </c>
      <c r="C66" s="229" t="s">
        <v>360</v>
      </c>
      <c r="D66" s="233">
        <v>1440.76</v>
      </c>
    </row>
    <row r="67" spans="2:4" x14ac:dyDescent="0.25">
      <c r="B67" s="232">
        <v>44115</v>
      </c>
      <c r="C67" s="229" t="s">
        <v>362</v>
      </c>
      <c r="D67" s="233">
        <v>4444.29</v>
      </c>
    </row>
    <row r="68" spans="2:4" x14ac:dyDescent="0.25">
      <c r="B68" s="232">
        <v>44116</v>
      </c>
      <c r="C68" s="229" t="s">
        <v>363</v>
      </c>
      <c r="D68" s="233">
        <v>1920.84</v>
      </c>
    </row>
    <row r="69" spans="2:4" x14ac:dyDescent="0.25">
      <c r="B69" s="232">
        <v>44117</v>
      </c>
      <c r="C69" s="229" t="s">
        <v>364</v>
      </c>
      <c r="D69" s="233">
        <v>5249.46</v>
      </c>
    </row>
    <row r="70" spans="2:4" x14ac:dyDescent="0.25">
      <c r="B70" s="232">
        <v>44119</v>
      </c>
      <c r="C70" s="229" t="s">
        <v>366</v>
      </c>
      <c r="D70" s="233">
        <v>2396.7600000000002</v>
      </c>
    </row>
    <row r="71" spans="2:4" x14ac:dyDescent="0.25">
      <c r="B71" s="232">
        <v>44120</v>
      </c>
      <c r="C71" s="229" t="s">
        <v>369</v>
      </c>
      <c r="D71" s="233">
        <v>3769.78</v>
      </c>
    </row>
    <row r="72" spans="2:4" x14ac:dyDescent="0.25">
      <c r="B72" s="232">
        <v>44121</v>
      </c>
      <c r="C72" s="229" t="s">
        <v>370</v>
      </c>
      <c r="D72" s="233">
        <v>1022.91</v>
      </c>
    </row>
    <row r="73" spans="2:4" x14ac:dyDescent="0.25">
      <c r="B73" s="232">
        <v>44122</v>
      </c>
      <c r="C73" s="229" t="s">
        <v>371</v>
      </c>
      <c r="D73" s="233">
        <v>24743.66</v>
      </c>
    </row>
    <row r="74" spans="2:4" x14ac:dyDescent="0.25">
      <c r="B74" s="232">
        <v>44123</v>
      </c>
      <c r="C74" s="229" t="s">
        <v>373</v>
      </c>
      <c r="D74" s="233">
        <v>1453.19</v>
      </c>
    </row>
    <row r="75" spans="2:4" x14ac:dyDescent="0.25">
      <c r="B75" s="232">
        <v>44125</v>
      </c>
      <c r="C75" s="229" t="s">
        <v>375</v>
      </c>
      <c r="D75" s="233">
        <v>682.15</v>
      </c>
    </row>
    <row r="76" spans="2:4" x14ac:dyDescent="0.25">
      <c r="B76" s="232">
        <v>44127</v>
      </c>
      <c r="C76" s="229" t="s">
        <v>378</v>
      </c>
      <c r="D76" s="233">
        <v>570.38</v>
      </c>
    </row>
    <row r="77" spans="2:4" x14ac:dyDescent="0.25">
      <c r="B77" s="232">
        <v>44128</v>
      </c>
      <c r="C77" s="229" t="s">
        <v>379</v>
      </c>
      <c r="D77" s="233">
        <v>1591.8</v>
      </c>
    </row>
    <row r="78" spans="2:4" x14ac:dyDescent="0.25">
      <c r="B78" s="232">
        <v>44130</v>
      </c>
      <c r="C78" s="229" t="s">
        <v>380</v>
      </c>
      <c r="D78" s="233">
        <v>4423.72</v>
      </c>
    </row>
    <row r="79" spans="2:4" x14ac:dyDescent="0.25">
      <c r="B79" s="232">
        <v>44131</v>
      </c>
      <c r="C79" s="229" t="s">
        <v>382</v>
      </c>
      <c r="D79" s="233">
        <v>1334.69</v>
      </c>
    </row>
    <row r="80" spans="2:4" x14ac:dyDescent="0.25">
      <c r="B80" s="232">
        <v>44132</v>
      </c>
      <c r="C80" s="229" t="s">
        <v>384</v>
      </c>
      <c r="D80" s="233">
        <v>1443.57</v>
      </c>
    </row>
    <row r="81" spans="2:4" x14ac:dyDescent="0.25">
      <c r="B81" s="232">
        <v>44133</v>
      </c>
      <c r="C81" s="229" t="s">
        <v>386</v>
      </c>
      <c r="D81" s="233">
        <v>12970.84</v>
      </c>
    </row>
    <row r="82" spans="2:4" x14ac:dyDescent="0.25">
      <c r="B82" s="232">
        <v>44134</v>
      </c>
      <c r="C82" s="229" t="s">
        <v>387</v>
      </c>
      <c r="D82" s="233">
        <v>1910.83</v>
      </c>
    </row>
    <row r="83" spans="2:4" x14ac:dyDescent="0.25">
      <c r="B83" s="232">
        <v>44137</v>
      </c>
      <c r="C83" s="229" t="s">
        <v>390</v>
      </c>
      <c r="D83" s="233">
        <v>18135.45</v>
      </c>
    </row>
    <row r="84" spans="2:4" x14ac:dyDescent="0.25">
      <c r="B84" s="232">
        <v>44139</v>
      </c>
      <c r="C84" s="229" t="s">
        <v>395</v>
      </c>
      <c r="D84" s="233">
        <v>2402.44</v>
      </c>
    </row>
    <row r="85" spans="2:4" x14ac:dyDescent="0.25">
      <c r="B85" s="232">
        <v>44140</v>
      </c>
      <c r="C85" s="229" t="s">
        <v>400</v>
      </c>
      <c r="D85" s="233">
        <v>26671.35</v>
      </c>
    </row>
    <row r="86" spans="2:4" x14ac:dyDescent="0.25">
      <c r="B86" s="232">
        <v>44141</v>
      </c>
      <c r="C86" s="229" t="s">
        <v>406</v>
      </c>
      <c r="D86" s="233">
        <v>19786.259999999998</v>
      </c>
    </row>
    <row r="87" spans="2:4" x14ac:dyDescent="0.25">
      <c r="B87" s="232">
        <v>44143</v>
      </c>
      <c r="C87" s="229" t="s">
        <v>407</v>
      </c>
      <c r="D87" s="233">
        <v>1917.85</v>
      </c>
    </row>
    <row r="88" spans="2:4" x14ac:dyDescent="0.25">
      <c r="B88" s="232">
        <v>44144</v>
      </c>
      <c r="C88" s="229" t="s">
        <v>410</v>
      </c>
      <c r="D88" s="233">
        <v>945.51</v>
      </c>
    </row>
    <row r="89" spans="2:4" x14ac:dyDescent="0.25">
      <c r="B89" s="232">
        <v>44145</v>
      </c>
      <c r="C89" s="229" t="s">
        <v>412</v>
      </c>
      <c r="D89" s="233">
        <v>16560.63</v>
      </c>
    </row>
    <row r="90" spans="2:4" x14ac:dyDescent="0.25">
      <c r="B90" s="232">
        <v>44146</v>
      </c>
      <c r="C90" s="229" t="s">
        <v>413</v>
      </c>
      <c r="D90" s="233">
        <v>4423.8599999999997</v>
      </c>
    </row>
    <row r="91" spans="2:4" x14ac:dyDescent="0.25">
      <c r="B91" s="232">
        <v>44147</v>
      </c>
      <c r="C91" s="229" t="s">
        <v>418</v>
      </c>
      <c r="D91" s="233">
        <v>39852.699999999997</v>
      </c>
    </row>
    <row r="92" spans="2:4" x14ac:dyDescent="0.25">
      <c r="B92" s="232">
        <v>44148</v>
      </c>
      <c r="C92" s="229" t="s">
        <v>421</v>
      </c>
      <c r="D92" s="233">
        <v>19692.169999999998</v>
      </c>
    </row>
    <row r="93" spans="2:4" x14ac:dyDescent="0.25">
      <c r="B93" s="232">
        <v>44150</v>
      </c>
      <c r="C93" s="229" t="s">
        <v>424</v>
      </c>
      <c r="D93" s="233">
        <v>4358.13</v>
      </c>
    </row>
    <row r="94" spans="2:4" x14ac:dyDescent="0.25">
      <c r="B94" s="232">
        <v>44152</v>
      </c>
      <c r="C94" s="229" t="s">
        <v>426</v>
      </c>
      <c r="D94" s="233">
        <v>27644.91</v>
      </c>
    </row>
    <row r="95" spans="2:4" x14ac:dyDescent="0.25">
      <c r="B95" s="232">
        <v>44153</v>
      </c>
      <c r="C95" s="229" t="s">
        <v>427</v>
      </c>
      <c r="D95" s="233">
        <v>1364.06</v>
      </c>
    </row>
    <row r="96" spans="2:4" x14ac:dyDescent="0.25">
      <c r="B96" s="232">
        <v>44154</v>
      </c>
      <c r="C96" s="229" t="s">
        <v>431</v>
      </c>
      <c r="D96" s="233">
        <v>1817.78</v>
      </c>
    </row>
    <row r="97" spans="2:4" x14ac:dyDescent="0.25">
      <c r="B97" s="232">
        <v>44155</v>
      </c>
      <c r="C97" s="229" t="s">
        <v>446</v>
      </c>
      <c r="D97" s="233">
        <v>1428.9</v>
      </c>
    </row>
    <row r="98" spans="2:4" x14ac:dyDescent="0.25">
      <c r="B98" s="232">
        <v>44156</v>
      </c>
      <c r="C98" s="229" t="s">
        <v>449</v>
      </c>
      <c r="D98" s="233">
        <v>5713.11</v>
      </c>
    </row>
    <row r="99" spans="2:4" x14ac:dyDescent="0.25">
      <c r="B99" s="232">
        <v>44157</v>
      </c>
      <c r="C99" s="229" t="s">
        <v>450</v>
      </c>
      <c r="D99" s="233">
        <v>4227.62</v>
      </c>
    </row>
    <row r="100" spans="2:4" x14ac:dyDescent="0.25">
      <c r="B100" s="232">
        <v>44158</v>
      </c>
      <c r="C100" s="229" t="s">
        <v>452</v>
      </c>
      <c r="D100" s="233">
        <v>1072.8</v>
      </c>
    </row>
    <row r="101" spans="2:4" x14ac:dyDescent="0.25">
      <c r="B101" s="232">
        <v>44160</v>
      </c>
      <c r="C101" s="229" t="s">
        <v>453</v>
      </c>
      <c r="D101" s="233">
        <v>8205.86</v>
      </c>
    </row>
    <row r="102" spans="2:4" x14ac:dyDescent="0.25">
      <c r="B102" s="232">
        <v>44161</v>
      </c>
      <c r="C102" s="229" t="s">
        <v>463</v>
      </c>
      <c r="D102" s="233">
        <v>3681.23</v>
      </c>
    </row>
    <row r="103" spans="2:4" x14ac:dyDescent="0.25">
      <c r="B103" s="232">
        <v>44162</v>
      </c>
      <c r="C103" s="229" t="s">
        <v>468</v>
      </c>
      <c r="D103" s="233">
        <v>4699.95</v>
      </c>
    </row>
    <row r="104" spans="2:4" x14ac:dyDescent="0.25">
      <c r="B104" s="232">
        <v>44163</v>
      </c>
      <c r="C104" s="229" t="s">
        <v>469</v>
      </c>
      <c r="D104" s="233">
        <v>8723.77</v>
      </c>
    </row>
    <row r="105" spans="2:4" x14ac:dyDescent="0.25">
      <c r="B105" s="232">
        <v>44164</v>
      </c>
      <c r="C105" s="229" t="s">
        <v>474</v>
      </c>
      <c r="D105" s="233">
        <v>7064.81</v>
      </c>
    </row>
    <row r="106" spans="2:4" x14ac:dyDescent="0.25">
      <c r="B106" s="232">
        <v>44165</v>
      </c>
      <c r="C106" s="229" t="s">
        <v>475</v>
      </c>
      <c r="D106" s="233">
        <v>1286.24</v>
      </c>
    </row>
    <row r="107" spans="2:4" x14ac:dyDescent="0.25">
      <c r="B107" s="232">
        <v>44168</v>
      </c>
      <c r="C107" s="229" t="s">
        <v>485</v>
      </c>
      <c r="D107" s="233">
        <v>5856.34</v>
      </c>
    </row>
    <row r="108" spans="2:4" x14ac:dyDescent="0.25">
      <c r="B108" s="232">
        <v>44169</v>
      </c>
      <c r="C108" s="229" t="s">
        <v>492</v>
      </c>
      <c r="D108" s="233">
        <v>4770.51</v>
      </c>
    </row>
    <row r="109" spans="2:4" x14ac:dyDescent="0.25">
      <c r="B109" s="232">
        <v>44171</v>
      </c>
      <c r="C109" s="229" t="s">
        <v>504</v>
      </c>
      <c r="D109" s="233">
        <v>4190.17</v>
      </c>
    </row>
    <row r="110" spans="2:4" x14ac:dyDescent="0.25">
      <c r="B110" s="232">
        <v>44172</v>
      </c>
      <c r="C110" s="229" t="s">
        <v>506</v>
      </c>
      <c r="D110" s="233">
        <v>1794.66</v>
      </c>
    </row>
    <row r="111" spans="2:4" x14ac:dyDescent="0.25">
      <c r="B111" s="232">
        <v>44173</v>
      </c>
      <c r="C111" s="229" t="s">
        <v>513</v>
      </c>
      <c r="D111" s="233">
        <v>1283.8499999999999</v>
      </c>
    </row>
    <row r="112" spans="2:4" x14ac:dyDescent="0.25">
      <c r="B112" s="232">
        <v>44174</v>
      </c>
      <c r="C112" s="229" t="s">
        <v>516</v>
      </c>
      <c r="D112" s="233">
        <v>2269.4299999999998</v>
      </c>
    </row>
    <row r="113" spans="2:4" x14ac:dyDescent="0.25">
      <c r="B113" s="232">
        <v>44175</v>
      </c>
      <c r="C113" s="229" t="s">
        <v>520</v>
      </c>
      <c r="D113" s="233">
        <v>1971.28</v>
      </c>
    </row>
    <row r="114" spans="2:4" x14ac:dyDescent="0.25">
      <c r="B114" s="232">
        <v>44176</v>
      </c>
      <c r="C114" s="229" t="s">
        <v>521</v>
      </c>
      <c r="D114" s="233">
        <v>6281.32</v>
      </c>
    </row>
    <row r="115" spans="2:4" x14ac:dyDescent="0.25">
      <c r="B115" s="232">
        <v>44177</v>
      </c>
      <c r="C115" s="229" t="s">
        <v>530</v>
      </c>
      <c r="D115" s="233">
        <v>3541.64</v>
      </c>
    </row>
    <row r="116" spans="2:4" x14ac:dyDescent="0.25">
      <c r="B116" s="232">
        <v>44178</v>
      </c>
      <c r="C116" s="229" t="s">
        <v>533</v>
      </c>
      <c r="D116" s="233">
        <v>3060</v>
      </c>
    </row>
    <row r="117" spans="2:4" x14ac:dyDescent="0.25">
      <c r="B117" s="232">
        <v>44180</v>
      </c>
      <c r="C117" s="229" t="s">
        <v>548</v>
      </c>
      <c r="D117" s="233">
        <v>4119.99</v>
      </c>
    </row>
    <row r="118" spans="2:4" x14ac:dyDescent="0.25">
      <c r="B118" s="232">
        <v>44181</v>
      </c>
      <c r="C118" s="229" t="s">
        <v>549</v>
      </c>
      <c r="D118" s="233">
        <v>49059.87</v>
      </c>
    </row>
    <row r="119" spans="2:4" x14ac:dyDescent="0.25">
      <c r="B119" s="232">
        <v>44182</v>
      </c>
      <c r="C119" s="229" t="s">
        <v>550</v>
      </c>
      <c r="D119" s="233">
        <v>6061.22</v>
      </c>
    </row>
    <row r="120" spans="2:4" x14ac:dyDescent="0.25">
      <c r="B120" s="232">
        <v>44183</v>
      </c>
      <c r="C120" s="229" t="s">
        <v>552</v>
      </c>
      <c r="D120" s="233">
        <v>1116.58</v>
      </c>
    </row>
    <row r="121" spans="2:4" x14ac:dyDescent="0.25">
      <c r="B121" s="232">
        <v>44184</v>
      </c>
      <c r="C121" s="229" t="s">
        <v>561</v>
      </c>
      <c r="D121" s="233">
        <v>1236.6600000000001</v>
      </c>
    </row>
    <row r="122" spans="2:4" x14ac:dyDescent="0.25">
      <c r="B122" s="232">
        <v>44185</v>
      </c>
      <c r="C122" s="229" t="s">
        <v>562</v>
      </c>
      <c r="D122" s="233">
        <v>22960.65</v>
      </c>
    </row>
    <row r="123" spans="2:4" x14ac:dyDescent="0.25">
      <c r="B123" s="232">
        <v>44187</v>
      </c>
      <c r="C123" s="229" t="s">
        <v>565</v>
      </c>
      <c r="D123" s="233">
        <v>373.02</v>
      </c>
    </row>
    <row r="124" spans="2:4" x14ac:dyDescent="0.25">
      <c r="B124" s="232">
        <v>44188</v>
      </c>
      <c r="C124" s="229" t="s">
        <v>569</v>
      </c>
      <c r="D124" s="233">
        <v>23073.439999999999</v>
      </c>
    </row>
    <row r="125" spans="2:4" x14ac:dyDescent="0.25">
      <c r="B125" s="232">
        <v>44189</v>
      </c>
      <c r="C125" s="229" t="s">
        <v>572</v>
      </c>
      <c r="D125" s="233">
        <v>1433.21</v>
      </c>
    </row>
    <row r="126" spans="2:4" x14ac:dyDescent="0.25">
      <c r="B126" s="232">
        <v>44190</v>
      </c>
      <c r="C126" s="229" t="s">
        <v>574</v>
      </c>
      <c r="D126" s="233">
        <v>946.49</v>
      </c>
    </row>
    <row r="127" spans="2:4" x14ac:dyDescent="0.25">
      <c r="B127" s="232">
        <v>44192</v>
      </c>
      <c r="C127" s="229" t="s">
        <v>578</v>
      </c>
      <c r="D127" s="233">
        <v>14413.4</v>
      </c>
    </row>
    <row r="128" spans="2:4" x14ac:dyDescent="0.25">
      <c r="B128" s="232">
        <v>44193</v>
      </c>
      <c r="C128" s="229" t="s">
        <v>582</v>
      </c>
      <c r="D128" s="233">
        <v>22254.82</v>
      </c>
    </row>
    <row r="129" spans="2:4" x14ac:dyDescent="0.25">
      <c r="B129" s="232">
        <v>44194</v>
      </c>
      <c r="C129" s="229" t="s">
        <v>584</v>
      </c>
      <c r="D129" s="233">
        <v>3857.67</v>
      </c>
    </row>
    <row r="130" spans="2:4" x14ac:dyDescent="0.25">
      <c r="B130" s="232">
        <v>44195</v>
      </c>
      <c r="C130" s="229" t="s">
        <v>588</v>
      </c>
      <c r="D130" s="233">
        <v>1101.4100000000001</v>
      </c>
    </row>
    <row r="131" spans="2:4" x14ac:dyDescent="0.25">
      <c r="B131" s="232">
        <v>44196</v>
      </c>
      <c r="C131" s="229" t="s">
        <v>593</v>
      </c>
      <c r="D131" s="233">
        <v>1471.25</v>
      </c>
    </row>
    <row r="132" spans="2:4" x14ac:dyDescent="0.25">
      <c r="B132" s="232">
        <v>44197</v>
      </c>
      <c r="C132" s="229" t="s">
        <v>594</v>
      </c>
      <c r="D132" s="233">
        <v>638.76</v>
      </c>
    </row>
    <row r="133" spans="2:4" x14ac:dyDescent="0.25">
      <c r="B133" s="232">
        <v>44199</v>
      </c>
      <c r="C133" s="229" t="s">
        <v>601</v>
      </c>
      <c r="D133" s="233">
        <v>5834.11</v>
      </c>
    </row>
    <row r="134" spans="2:4" x14ac:dyDescent="0.25">
      <c r="B134" s="232">
        <v>44200</v>
      </c>
      <c r="C134" s="229" t="s">
        <v>602</v>
      </c>
      <c r="D134" s="233">
        <v>1934.87</v>
      </c>
    </row>
    <row r="135" spans="2:4" x14ac:dyDescent="0.25">
      <c r="B135" s="232">
        <v>44201</v>
      </c>
      <c r="C135" s="229" t="s">
        <v>606</v>
      </c>
      <c r="D135" s="233">
        <v>1455.08</v>
      </c>
    </row>
    <row r="136" spans="2:4" x14ac:dyDescent="0.25">
      <c r="B136" s="232">
        <v>44202</v>
      </c>
      <c r="C136" s="229" t="s">
        <v>607</v>
      </c>
      <c r="D136" s="233">
        <v>863.76</v>
      </c>
    </row>
    <row r="137" spans="2:4" x14ac:dyDescent="0.25">
      <c r="B137" s="232">
        <v>44203</v>
      </c>
      <c r="C137" s="229" t="s">
        <v>609</v>
      </c>
      <c r="D137" s="233">
        <v>1266.3599999999999</v>
      </c>
    </row>
    <row r="138" spans="2:4" x14ac:dyDescent="0.25">
      <c r="B138" s="232">
        <v>44204</v>
      </c>
      <c r="C138" s="229" t="s">
        <v>611</v>
      </c>
      <c r="D138" s="233">
        <v>1033.45</v>
      </c>
    </row>
    <row r="139" spans="2:4" x14ac:dyDescent="0.25">
      <c r="B139" s="232">
        <v>44205</v>
      </c>
      <c r="C139" s="229" t="s">
        <v>612</v>
      </c>
      <c r="D139" s="233">
        <v>8040.08</v>
      </c>
    </row>
    <row r="140" spans="2:4" x14ac:dyDescent="0.25">
      <c r="B140" s="232">
        <v>44206</v>
      </c>
      <c r="C140" s="229" t="s">
        <v>615</v>
      </c>
      <c r="D140" s="233">
        <v>2405.7199999999998</v>
      </c>
    </row>
    <row r="141" spans="2:4" x14ac:dyDescent="0.25">
      <c r="B141" s="232">
        <v>44207</v>
      </c>
      <c r="C141" s="229" t="s">
        <v>618</v>
      </c>
      <c r="D141" s="233">
        <v>5445.79</v>
      </c>
    </row>
    <row r="142" spans="2:4" x14ac:dyDescent="0.25">
      <c r="B142" s="232">
        <v>44208</v>
      </c>
      <c r="C142" s="229" t="s">
        <v>620</v>
      </c>
      <c r="D142" s="233">
        <v>1599.88</v>
      </c>
    </row>
    <row r="143" spans="2:4" x14ac:dyDescent="0.25">
      <c r="B143" s="232">
        <v>44209</v>
      </c>
      <c r="C143" s="229" t="s">
        <v>627</v>
      </c>
      <c r="D143" s="233">
        <v>6430.16</v>
      </c>
    </row>
    <row r="144" spans="2:4" x14ac:dyDescent="0.25">
      <c r="B144" s="232">
        <v>44210</v>
      </c>
      <c r="C144" s="229" t="s">
        <v>634</v>
      </c>
      <c r="D144" s="233">
        <v>18033.84</v>
      </c>
    </row>
    <row r="145" spans="2:4" x14ac:dyDescent="0.25">
      <c r="B145" s="232">
        <v>44211</v>
      </c>
      <c r="C145" s="229" t="s">
        <v>645</v>
      </c>
      <c r="D145" s="233">
        <v>5521.08</v>
      </c>
    </row>
    <row r="146" spans="2:4" x14ac:dyDescent="0.25">
      <c r="B146" s="232">
        <v>44212</v>
      </c>
      <c r="C146" s="229" t="s">
        <v>665</v>
      </c>
      <c r="D146" s="233">
        <v>602.82000000000005</v>
      </c>
    </row>
    <row r="147" spans="2:4" x14ac:dyDescent="0.25">
      <c r="B147" s="232">
        <v>44215</v>
      </c>
      <c r="C147" s="229" t="s">
        <v>667</v>
      </c>
      <c r="D147" s="233">
        <v>8833.1</v>
      </c>
    </row>
    <row r="148" spans="2:4" x14ac:dyDescent="0.25">
      <c r="B148" s="232">
        <v>44216</v>
      </c>
      <c r="C148" s="229" t="s">
        <v>669</v>
      </c>
      <c r="D148" s="233">
        <v>4926.1899999999996</v>
      </c>
    </row>
    <row r="149" spans="2:4" x14ac:dyDescent="0.25">
      <c r="B149" s="232">
        <v>44218</v>
      </c>
      <c r="C149" s="229" t="s">
        <v>672</v>
      </c>
      <c r="D149" s="233">
        <v>6624.35</v>
      </c>
    </row>
    <row r="150" spans="2:4" x14ac:dyDescent="0.25">
      <c r="B150" s="232">
        <v>44220</v>
      </c>
      <c r="C150" s="229" t="s">
        <v>681</v>
      </c>
      <c r="D150" s="233">
        <v>1629.68</v>
      </c>
    </row>
    <row r="151" spans="2:4" x14ac:dyDescent="0.25">
      <c r="B151" s="232">
        <v>44221</v>
      </c>
      <c r="C151" s="229" t="s">
        <v>682</v>
      </c>
      <c r="D151" s="233">
        <v>4542.74</v>
      </c>
    </row>
    <row r="152" spans="2:4" x14ac:dyDescent="0.25">
      <c r="B152" s="232">
        <v>44224</v>
      </c>
      <c r="C152" s="229" t="s">
        <v>686</v>
      </c>
      <c r="D152" s="233">
        <v>1781.34</v>
      </c>
    </row>
    <row r="153" spans="2:4" x14ac:dyDescent="0.25">
      <c r="B153" s="232">
        <v>44225</v>
      </c>
      <c r="C153" s="229" t="s">
        <v>700</v>
      </c>
      <c r="D153" s="233">
        <v>1697.59</v>
      </c>
    </row>
    <row r="154" spans="2:4" x14ac:dyDescent="0.25">
      <c r="B154" s="232">
        <v>44227</v>
      </c>
      <c r="C154" s="229" t="s">
        <v>701</v>
      </c>
      <c r="D154" s="233">
        <v>422.65</v>
      </c>
    </row>
    <row r="155" spans="2:4" x14ac:dyDescent="0.25">
      <c r="B155" s="232">
        <v>44229</v>
      </c>
      <c r="C155" s="229" t="s">
        <v>707</v>
      </c>
      <c r="D155" s="233">
        <v>537.15</v>
      </c>
    </row>
    <row r="156" spans="2:4" x14ac:dyDescent="0.25">
      <c r="B156" s="232">
        <v>44230</v>
      </c>
      <c r="C156" s="229" t="s">
        <v>708</v>
      </c>
      <c r="D156" s="233">
        <v>13505.29</v>
      </c>
    </row>
    <row r="157" spans="2:4" x14ac:dyDescent="0.25">
      <c r="B157" s="232">
        <v>44231</v>
      </c>
      <c r="C157" s="229" t="s">
        <v>710</v>
      </c>
      <c r="D157" s="233">
        <v>6500.82</v>
      </c>
    </row>
    <row r="158" spans="2:4" x14ac:dyDescent="0.25">
      <c r="B158" s="232">
        <v>44232</v>
      </c>
      <c r="C158" s="229" t="s">
        <v>715</v>
      </c>
      <c r="D158" s="233">
        <v>1167.5899999999999</v>
      </c>
    </row>
    <row r="159" spans="2:4" x14ac:dyDescent="0.25">
      <c r="B159" s="232">
        <v>44233</v>
      </c>
      <c r="C159" s="229" t="s">
        <v>718</v>
      </c>
      <c r="D159" s="233">
        <v>85973.34</v>
      </c>
    </row>
    <row r="160" spans="2:4" x14ac:dyDescent="0.25">
      <c r="B160" s="232">
        <v>44234</v>
      </c>
      <c r="C160" s="229" t="s">
        <v>726</v>
      </c>
      <c r="D160" s="233">
        <v>1391</v>
      </c>
    </row>
    <row r="161" spans="2:4" x14ac:dyDescent="0.25">
      <c r="B161" s="232">
        <v>44235</v>
      </c>
      <c r="C161" s="229" t="s">
        <v>733</v>
      </c>
      <c r="D161" s="233">
        <v>367.49</v>
      </c>
    </row>
    <row r="162" spans="2:4" x14ac:dyDescent="0.25">
      <c r="B162" s="232">
        <v>44236</v>
      </c>
      <c r="C162" s="229" t="s">
        <v>734</v>
      </c>
      <c r="D162" s="233">
        <v>10661.04</v>
      </c>
    </row>
    <row r="163" spans="2:4" x14ac:dyDescent="0.25">
      <c r="B163" s="232">
        <v>44237</v>
      </c>
      <c r="C163" s="229" t="s">
        <v>739</v>
      </c>
      <c r="D163" s="233">
        <v>5455.41</v>
      </c>
    </row>
    <row r="164" spans="2:4" x14ac:dyDescent="0.25">
      <c r="B164" s="232">
        <v>44238</v>
      </c>
      <c r="C164" s="229" t="s">
        <v>742</v>
      </c>
      <c r="D164" s="233">
        <v>436.52</v>
      </c>
    </row>
    <row r="165" spans="2:4" x14ac:dyDescent="0.25">
      <c r="B165" s="232">
        <v>44240</v>
      </c>
      <c r="C165" s="229" t="s">
        <v>744</v>
      </c>
      <c r="D165" s="233">
        <v>2390.11</v>
      </c>
    </row>
    <row r="166" spans="2:4" x14ac:dyDescent="0.25">
      <c r="B166" s="232">
        <v>44241</v>
      </c>
      <c r="C166" s="229" t="s">
        <v>745</v>
      </c>
      <c r="D166" s="233">
        <v>1407.42</v>
      </c>
    </row>
    <row r="167" spans="2:4" x14ac:dyDescent="0.25">
      <c r="B167" s="232">
        <v>44243</v>
      </c>
      <c r="C167" s="229" t="s">
        <v>757</v>
      </c>
      <c r="D167" s="233">
        <v>2227.98</v>
      </c>
    </row>
    <row r="168" spans="2:4" x14ac:dyDescent="0.25">
      <c r="B168" s="232">
        <v>44245</v>
      </c>
      <c r="C168" s="229" t="s">
        <v>771</v>
      </c>
      <c r="D168" s="233">
        <v>2115.67</v>
      </c>
    </row>
    <row r="169" spans="2:4" x14ac:dyDescent="0.25">
      <c r="B169" s="232">
        <v>44246</v>
      </c>
      <c r="C169" s="229" t="s">
        <v>777</v>
      </c>
      <c r="D169" s="233">
        <v>1269.25</v>
      </c>
    </row>
    <row r="170" spans="2:4" x14ac:dyDescent="0.25">
      <c r="B170" s="232">
        <v>44247</v>
      </c>
      <c r="C170" s="229" t="s">
        <v>782</v>
      </c>
      <c r="D170" s="233">
        <v>8470.83</v>
      </c>
    </row>
    <row r="171" spans="2:4" x14ac:dyDescent="0.25">
      <c r="B171" s="232">
        <v>44248</v>
      </c>
      <c r="C171" s="229" t="s">
        <v>783</v>
      </c>
      <c r="D171" s="233">
        <v>1290.82</v>
      </c>
    </row>
    <row r="172" spans="2:4" x14ac:dyDescent="0.25">
      <c r="B172" s="232">
        <v>44249</v>
      </c>
      <c r="C172" s="229" t="s">
        <v>784</v>
      </c>
      <c r="D172" s="233">
        <v>267.43</v>
      </c>
    </row>
    <row r="173" spans="2:4" x14ac:dyDescent="0.25">
      <c r="B173" s="232">
        <v>44251</v>
      </c>
      <c r="C173" s="229" t="s">
        <v>802</v>
      </c>
      <c r="D173" s="233">
        <v>5905.07</v>
      </c>
    </row>
    <row r="174" spans="2:4" x14ac:dyDescent="0.25">
      <c r="B174" s="232">
        <v>44252</v>
      </c>
      <c r="C174" s="229" t="s">
        <v>803</v>
      </c>
      <c r="D174" s="233">
        <v>10337.17</v>
      </c>
    </row>
    <row r="175" spans="2:4" x14ac:dyDescent="0.25">
      <c r="B175" s="232">
        <v>44253</v>
      </c>
      <c r="C175" s="229" t="s">
        <v>804</v>
      </c>
      <c r="D175" s="233">
        <v>5812.67</v>
      </c>
    </row>
    <row r="176" spans="2:4" x14ac:dyDescent="0.25">
      <c r="B176" s="232">
        <v>44254</v>
      </c>
      <c r="C176" s="229" t="s">
        <v>811</v>
      </c>
      <c r="D176" s="233">
        <v>5786.8</v>
      </c>
    </row>
    <row r="177" spans="2:4" x14ac:dyDescent="0.25">
      <c r="B177" s="232">
        <v>44255</v>
      </c>
      <c r="C177" s="229" t="s">
        <v>812</v>
      </c>
      <c r="D177" s="233">
        <v>14199.85</v>
      </c>
    </row>
    <row r="178" spans="2:4" x14ac:dyDescent="0.25">
      <c r="B178" s="232">
        <v>44256</v>
      </c>
      <c r="C178" s="229" t="s">
        <v>818</v>
      </c>
      <c r="D178" s="233">
        <v>2255.98</v>
      </c>
    </row>
    <row r="179" spans="2:4" x14ac:dyDescent="0.25">
      <c r="B179" s="232">
        <v>44257</v>
      </c>
      <c r="C179" s="229" t="s">
        <v>819</v>
      </c>
      <c r="D179" s="233">
        <v>5515.9</v>
      </c>
    </row>
    <row r="180" spans="2:4" x14ac:dyDescent="0.25">
      <c r="B180" s="232">
        <v>44258</v>
      </c>
      <c r="C180" s="229" t="s">
        <v>823</v>
      </c>
      <c r="D180" s="233">
        <v>15880.9</v>
      </c>
    </row>
    <row r="181" spans="2:4" x14ac:dyDescent="0.25">
      <c r="B181" s="232">
        <v>44259</v>
      </c>
      <c r="C181" s="229" t="s">
        <v>824</v>
      </c>
      <c r="D181" s="233">
        <v>2961.94</v>
      </c>
    </row>
    <row r="182" spans="2:4" x14ac:dyDescent="0.25">
      <c r="B182" s="232">
        <v>44260</v>
      </c>
      <c r="C182" s="229" t="s">
        <v>830</v>
      </c>
      <c r="D182" s="233">
        <v>2960.92</v>
      </c>
    </row>
    <row r="183" spans="2:4" x14ac:dyDescent="0.25">
      <c r="B183" s="232">
        <v>44262</v>
      </c>
      <c r="C183" s="229" t="s">
        <v>833</v>
      </c>
      <c r="D183" s="233">
        <v>2324.5</v>
      </c>
    </row>
    <row r="184" spans="2:4" x14ac:dyDescent="0.25">
      <c r="B184" s="232">
        <v>44263</v>
      </c>
      <c r="C184" s="229" t="s">
        <v>838</v>
      </c>
      <c r="D184" s="233">
        <v>2039.94</v>
      </c>
    </row>
    <row r="185" spans="2:4" x14ac:dyDescent="0.25">
      <c r="B185" s="232">
        <v>44264</v>
      </c>
      <c r="C185" s="229" t="s">
        <v>839</v>
      </c>
      <c r="D185" s="233">
        <v>17689.89</v>
      </c>
    </row>
    <row r="186" spans="2:4" x14ac:dyDescent="0.25">
      <c r="B186" s="232">
        <v>44265</v>
      </c>
      <c r="C186" s="229" t="s">
        <v>840</v>
      </c>
      <c r="D186" s="233">
        <v>13408.6</v>
      </c>
    </row>
    <row r="187" spans="2:4" x14ac:dyDescent="0.25">
      <c r="B187" s="232">
        <v>44266</v>
      </c>
      <c r="C187" s="229" t="s">
        <v>842</v>
      </c>
      <c r="D187" s="233">
        <v>1491.96</v>
      </c>
    </row>
    <row r="188" spans="2:4" x14ac:dyDescent="0.25">
      <c r="B188" s="232">
        <v>44267</v>
      </c>
      <c r="C188" s="229" t="s">
        <v>846</v>
      </c>
      <c r="D188" s="233">
        <v>4163.22</v>
      </c>
    </row>
    <row r="189" spans="2:4" x14ac:dyDescent="0.25">
      <c r="B189" s="232">
        <v>44271</v>
      </c>
      <c r="C189" s="229" t="s">
        <v>848</v>
      </c>
      <c r="D189" s="233">
        <v>1056.73</v>
      </c>
    </row>
    <row r="190" spans="2:4" x14ac:dyDescent="0.25">
      <c r="B190" s="232">
        <v>44272</v>
      </c>
      <c r="C190" s="229" t="s">
        <v>851</v>
      </c>
      <c r="D190" s="233">
        <v>7609.44</v>
      </c>
    </row>
    <row r="191" spans="2:4" x14ac:dyDescent="0.25">
      <c r="B191" s="232">
        <v>44273</v>
      </c>
      <c r="C191" s="229" t="s">
        <v>853</v>
      </c>
      <c r="D191" s="233">
        <v>3955.32</v>
      </c>
    </row>
    <row r="192" spans="2:4" x14ac:dyDescent="0.25">
      <c r="B192" s="232">
        <v>44275</v>
      </c>
      <c r="C192" s="229" t="s">
        <v>860</v>
      </c>
      <c r="D192" s="233">
        <v>2031.84</v>
      </c>
    </row>
    <row r="193" spans="2:4" x14ac:dyDescent="0.25">
      <c r="B193" s="232">
        <v>44276</v>
      </c>
      <c r="C193" s="229" t="s">
        <v>861</v>
      </c>
      <c r="D193" s="233">
        <v>1211.93</v>
      </c>
    </row>
    <row r="194" spans="2:4" x14ac:dyDescent="0.25">
      <c r="B194" s="232">
        <v>44278</v>
      </c>
      <c r="C194" s="229" t="s">
        <v>865</v>
      </c>
      <c r="D194" s="233">
        <v>13656.18</v>
      </c>
    </row>
    <row r="195" spans="2:4" x14ac:dyDescent="0.25">
      <c r="B195" s="232">
        <v>44279</v>
      </c>
      <c r="C195" s="229" t="s">
        <v>870</v>
      </c>
      <c r="D195" s="233">
        <v>21100.66</v>
      </c>
    </row>
    <row r="196" spans="2:4" x14ac:dyDescent="0.25">
      <c r="B196" s="232">
        <v>44280</v>
      </c>
      <c r="C196" s="229" t="s">
        <v>873</v>
      </c>
      <c r="D196" s="233">
        <v>2043.64</v>
      </c>
    </row>
    <row r="197" spans="2:4" x14ac:dyDescent="0.25">
      <c r="B197" s="232">
        <v>44281</v>
      </c>
      <c r="C197" s="229" t="s">
        <v>877</v>
      </c>
      <c r="D197" s="233">
        <v>1607.51</v>
      </c>
    </row>
    <row r="198" spans="2:4" x14ac:dyDescent="0.25">
      <c r="B198" s="232">
        <v>44284</v>
      </c>
      <c r="C198" s="229" t="s">
        <v>879</v>
      </c>
      <c r="D198" s="233">
        <v>8892.77</v>
      </c>
    </row>
    <row r="199" spans="2:4" x14ac:dyDescent="0.25">
      <c r="B199" s="232">
        <v>44287</v>
      </c>
      <c r="C199" s="229" t="s">
        <v>881</v>
      </c>
      <c r="D199" s="233">
        <v>2093.0300000000002</v>
      </c>
    </row>
    <row r="200" spans="2:4" x14ac:dyDescent="0.25">
      <c r="B200" s="232">
        <v>44290</v>
      </c>
      <c r="C200" s="229" t="s">
        <v>884</v>
      </c>
      <c r="D200" s="233">
        <v>1517.83</v>
      </c>
    </row>
    <row r="201" spans="2:4" x14ac:dyDescent="0.25">
      <c r="B201" s="232">
        <v>44291</v>
      </c>
      <c r="C201" s="229" t="s">
        <v>886</v>
      </c>
      <c r="D201" s="233">
        <v>2113.46</v>
      </c>
    </row>
    <row r="202" spans="2:4" x14ac:dyDescent="0.25">
      <c r="B202" s="232">
        <v>44293</v>
      </c>
      <c r="C202" s="229" t="s">
        <v>887</v>
      </c>
      <c r="D202" s="233">
        <v>300796</v>
      </c>
    </row>
    <row r="203" spans="2:4" x14ac:dyDescent="0.25">
      <c r="B203" s="232">
        <v>44297</v>
      </c>
      <c r="C203" s="229" t="s">
        <v>889</v>
      </c>
      <c r="D203" s="233">
        <v>9066.6</v>
      </c>
    </row>
    <row r="204" spans="2:4" x14ac:dyDescent="0.25">
      <c r="B204" s="232">
        <v>44299</v>
      </c>
      <c r="C204" s="229" t="s">
        <v>891</v>
      </c>
      <c r="D204" s="233">
        <v>1721.1</v>
      </c>
    </row>
    <row r="205" spans="2:4" x14ac:dyDescent="0.25">
      <c r="B205" s="232">
        <v>44301</v>
      </c>
      <c r="C205" s="229" t="s">
        <v>892</v>
      </c>
      <c r="D205" s="233">
        <v>14428.23</v>
      </c>
    </row>
    <row r="206" spans="2:4" x14ac:dyDescent="0.25">
      <c r="B206" s="232">
        <v>44303</v>
      </c>
      <c r="C206" s="229" t="s">
        <v>893</v>
      </c>
      <c r="D206" s="233">
        <v>14279.02</v>
      </c>
    </row>
    <row r="207" spans="2:4" x14ac:dyDescent="0.25">
      <c r="B207" s="232">
        <v>44307</v>
      </c>
      <c r="C207" s="229" t="s">
        <v>898</v>
      </c>
      <c r="D207" s="233">
        <v>6148.23</v>
      </c>
    </row>
    <row r="208" spans="2:4" x14ac:dyDescent="0.25">
      <c r="B208" s="232">
        <v>44308</v>
      </c>
      <c r="C208" s="229" t="s">
        <v>899</v>
      </c>
      <c r="D208" s="233">
        <v>1063.5</v>
      </c>
    </row>
    <row r="209" spans="2:4" x14ac:dyDescent="0.25">
      <c r="B209" s="232">
        <v>44309</v>
      </c>
      <c r="C209" s="229" t="s">
        <v>900</v>
      </c>
      <c r="D209" s="233">
        <v>569.37</v>
      </c>
    </row>
    <row r="1796" spans="2:4" x14ac:dyDescent="0.25">
      <c r="B1796" s="234"/>
      <c r="C1796" s="235"/>
      <c r="D1796" s="236">
        <f>SUM(D4:D1795)</f>
        <v>2558744.0400000005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41" t="s">
        <v>146</v>
      </c>
      <c r="D4" s="341"/>
      <c r="E4" s="341"/>
      <c r="F4" s="341"/>
      <c r="G4" s="341"/>
      <c r="H4" s="341"/>
      <c r="I4" s="341"/>
      <c r="J4" s="341"/>
      <c r="K4" s="341"/>
      <c r="L4" s="341"/>
      <c r="M4" s="341"/>
      <c r="N4" s="341"/>
      <c r="O4" s="341"/>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41"/>
      <c r="D6" s="341"/>
      <c r="E6" s="341"/>
      <c r="F6" s="341"/>
      <c r="G6" s="341"/>
      <c r="H6" s="341"/>
      <c r="I6" s="341"/>
      <c r="J6" s="341"/>
      <c r="K6" s="341"/>
      <c r="L6" s="341"/>
      <c r="M6" s="341"/>
      <c r="N6" s="341"/>
      <c r="O6" s="341"/>
      <c r="P6" s="47"/>
      <c r="Q6" s="46"/>
      <c r="R6" s="46"/>
      <c r="S6" s="46"/>
      <c r="T6" s="46"/>
      <c r="U6" s="46"/>
      <c r="V6" s="46"/>
      <c r="W6" s="46"/>
      <c r="X6" s="46"/>
      <c r="Y6" s="46"/>
    </row>
    <row r="7" spans="1:25" s="150" customFormat="1" x14ac:dyDescent="0.25">
      <c r="A7" s="43"/>
      <c r="B7" s="107" t="s">
        <v>56</v>
      </c>
      <c r="C7" s="341"/>
      <c r="D7" s="341"/>
      <c r="E7" s="341"/>
      <c r="F7" s="341"/>
      <c r="G7" s="341"/>
      <c r="H7" s="341"/>
      <c r="I7" s="341"/>
      <c r="J7" s="341"/>
      <c r="K7" s="341"/>
      <c r="L7" s="341"/>
      <c r="M7" s="341"/>
      <c r="N7" s="341"/>
      <c r="O7" s="341"/>
      <c r="P7" s="47"/>
      <c r="Q7" s="46"/>
      <c r="R7" s="46"/>
      <c r="S7" s="46"/>
      <c r="T7" s="46"/>
      <c r="U7" s="46"/>
      <c r="V7" s="46"/>
      <c r="W7" s="46"/>
      <c r="X7" s="46"/>
      <c r="Y7" s="46"/>
    </row>
    <row r="8" spans="1:25" s="150" customFormat="1" x14ac:dyDescent="0.25">
      <c r="A8" s="43"/>
      <c r="B8" s="108"/>
      <c r="C8" s="341"/>
      <c r="D8" s="341"/>
      <c r="E8" s="341"/>
      <c r="F8" s="341"/>
      <c r="G8" s="341"/>
      <c r="H8" s="341"/>
      <c r="I8" s="341"/>
      <c r="J8" s="341"/>
      <c r="K8" s="341"/>
      <c r="L8" s="341"/>
      <c r="M8" s="341"/>
      <c r="N8" s="341"/>
      <c r="O8" s="341"/>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5" t="str">
        <f>Notes!B4</f>
        <v>Note 1</v>
      </c>
      <c r="B10" s="335" t="s">
        <v>162</v>
      </c>
      <c r="C10" s="341"/>
      <c r="D10" s="341"/>
      <c r="E10" s="341"/>
      <c r="F10" s="341"/>
      <c r="G10" s="341"/>
      <c r="H10" s="341"/>
      <c r="I10" s="341"/>
      <c r="J10" s="341"/>
      <c r="K10" s="341"/>
      <c r="L10" s="341"/>
      <c r="M10" s="341"/>
      <c r="N10" s="341"/>
      <c r="O10" s="341"/>
      <c r="P10" s="47"/>
      <c r="Q10" s="46"/>
      <c r="R10" s="46"/>
      <c r="S10" s="46"/>
      <c r="T10" s="46"/>
      <c r="U10" s="46"/>
      <c r="V10" s="46"/>
      <c r="W10" s="46"/>
      <c r="X10" s="46"/>
      <c r="Y10" s="46"/>
    </row>
    <row r="11" spans="1:25" s="150" customFormat="1" x14ac:dyDescent="0.25">
      <c r="A11" s="296"/>
      <c r="B11" s="324"/>
      <c r="C11" s="341"/>
      <c r="D11" s="341"/>
      <c r="E11" s="341"/>
      <c r="F11" s="341"/>
      <c r="G11" s="341"/>
      <c r="H11" s="341"/>
      <c r="I11" s="341"/>
      <c r="J11" s="341"/>
      <c r="K11" s="341"/>
      <c r="L11" s="341"/>
      <c r="M11" s="341"/>
      <c r="N11" s="341"/>
      <c r="O11" s="341"/>
      <c r="P11" s="47"/>
      <c r="Q11" s="46"/>
      <c r="R11" s="46"/>
      <c r="S11" s="46"/>
      <c r="T11" s="46"/>
      <c r="U11" s="46"/>
      <c r="V11" s="46"/>
      <c r="W11" s="46"/>
      <c r="X11" s="46"/>
      <c r="Y11" s="46"/>
    </row>
    <row r="12" spans="1:25" s="150" customFormat="1" x14ac:dyDescent="0.25">
      <c r="A12" s="296"/>
      <c r="B12" s="324"/>
      <c r="C12" s="341"/>
      <c r="D12" s="341"/>
      <c r="E12" s="341"/>
      <c r="F12" s="341"/>
      <c r="G12" s="341"/>
      <c r="H12" s="341"/>
      <c r="I12" s="341"/>
      <c r="J12" s="341"/>
      <c r="K12" s="341"/>
      <c r="L12" s="341"/>
      <c r="M12" s="341"/>
      <c r="N12" s="341"/>
      <c r="O12" s="341"/>
      <c r="P12" s="47"/>
      <c r="Q12" s="46"/>
      <c r="R12" s="46"/>
      <c r="S12" s="46"/>
      <c r="T12" s="46"/>
      <c r="U12" s="46"/>
      <c r="V12" s="46"/>
      <c r="W12" s="46"/>
      <c r="X12" s="46"/>
      <c r="Y12" s="46"/>
    </row>
    <row r="13" spans="1:25" s="150" customFormat="1" x14ac:dyDescent="0.25">
      <c r="A13" s="296"/>
      <c r="B13" s="324"/>
      <c r="C13" s="341"/>
      <c r="D13" s="341"/>
      <c r="E13" s="341"/>
      <c r="F13" s="341"/>
      <c r="G13" s="341"/>
      <c r="H13" s="341"/>
      <c r="I13" s="341"/>
      <c r="J13" s="341"/>
      <c r="K13" s="341"/>
      <c r="L13" s="341"/>
      <c r="M13" s="341"/>
      <c r="N13" s="341"/>
      <c r="O13" s="341"/>
      <c r="P13" s="47"/>
      <c r="Q13" s="46"/>
      <c r="R13" s="46"/>
      <c r="S13" s="46"/>
      <c r="T13" s="46"/>
      <c r="U13" s="46"/>
      <c r="V13" s="46"/>
      <c r="W13" s="46"/>
      <c r="X13" s="46"/>
      <c r="Y13" s="46"/>
    </row>
    <row r="14" spans="1:25" s="150" customFormat="1" x14ac:dyDescent="0.25">
      <c r="A14" s="296"/>
      <c r="B14" s="324"/>
      <c r="C14" s="341"/>
      <c r="D14" s="341"/>
      <c r="E14" s="341"/>
      <c r="F14" s="341"/>
      <c r="G14" s="341"/>
      <c r="H14" s="341"/>
      <c r="I14" s="341"/>
      <c r="J14" s="341"/>
      <c r="K14" s="341"/>
      <c r="L14" s="341"/>
      <c r="M14" s="341"/>
      <c r="N14" s="341"/>
      <c r="O14" s="341"/>
      <c r="P14" s="47"/>
      <c r="Q14" s="46"/>
      <c r="R14" s="46"/>
      <c r="S14" s="46"/>
      <c r="T14" s="46"/>
      <c r="U14" s="46"/>
      <c r="V14" s="46"/>
      <c r="W14" s="46"/>
      <c r="X14" s="46"/>
      <c r="Y14" s="46"/>
    </row>
    <row r="15" spans="1:25" s="150" customFormat="1" ht="12" thickBot="1" x14ac:dyDescent="0.3">
      <c r="A15" s="297"/>
      <c r="B15" s="325"/>
      <c r="C15" s="341"/>
      <c r="D15" s="341"/>
      <c r="E15" s="341"/>
      <c r="F15" s="341"/>
      <c r="G15" s="341"/>
      <c r="H15" s="341"/>
      <c r="I15" s="341"/>
      <c r="J15" s="341"/>
      <c r="K15" s="341"/>
      <c r="L15" s="341"/>
      <c r="M15" s="341"/>
      <c r="N15" s="341"/>
      <c r="O15" s="341"/>
      <c r="P15" s="47"/>
      <c r="Q15" s="46"/>
      <c r="R15" s="46"/>
      <c r="S15" s="46"/>
      <c r="T15" s="46"/>
      <c r="U15" s="46"/>
      <c r="V15" s="46"/>
      <c r="W15" s="46"/>
      <c r="X15" s="46"/>
      <c r="Y15" s="46"/>
    </row>
    <row r="16" spans="1:25" s="150" customFormat="1" ht="6" customHeight="1" x14ac:dyDescent="0.25">
      <c r="A16" s="295"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6"/>
      <c r="B17" s="208" t="s">
        <v>118</v>
      </c>
      <c r="C17" s="156" t="s">
        <v>119</v>
      </c>
      <c r="D17" s="157"/>
      <c r="E17" s="157"/>
      <c r="F17" s="157"/>
      <c r="G17" s="355" t="s">
        <v>120</v>
      </c>
      <c r="H17" s="355"/>
      <c r="I17" s="201"/>
      <c r="J17" s="206" t="s">
        <v>121</v>
      </c>
      <c r="K17" s="201" t="s">
        <v>46</v>
      </c>
      <c r="L17" s="203"/>
      <c r="M17" s="203"/>
      <c r="N17" s="203"/>
      <c r="O17" s="203"/>
      <c r="P17" s="47"/>
      <c r="Q17" s="46"/>
      <c r="R17" s="46"/>
      <c r="S17" s="46"/>
      <c r="T17" s="46"/>
      <c r="U17" s="46"/>
      <c r="V17" s="46"/>
      <c r="W17" s="46"/>
      <c r="X17" s="46"/>
      <c r="Y17" s="46"/>
    </row>
    <row r="18" spans="1:25" s="150" customFormat="1" ht="5.5" customHeight="1" x14ac:dyDescent="0.25">
      <c r="A18" s="296"/>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6"/>
      <c r="B19" s="209"/>
      <c r="C19" s="156" t="s">
        <v>122</v>
      </c>
      <c r="D19" s="157"/>
      <c r="E19" s="157"/>
      <c r="F19" s="157"/>
      <c r="G19" s="355" t="s">
        <v>123</v>
      </c>
      <c r="H19" s="355"/>
      <c r="I19" s="201"/>
      <c r="J19" s="206" t="s">
        <v>124</v>
      </c>
      <c r="K19" s="201" t="s">
        <v>46</v>
      </c>
      <c r="L19" s="203"/>
      <c r="M19" s="203"/>
      <c r="N19" s="203"/>
      <c r="O19" s="203"/>
      <c r="P19" s="47"/>
      <c r="Q19" s="46"/>
      <c r="R19" s="46"/>
      <c r="S19" s="46"/>
      <c r="T19" s="46"/>
      <c r="U19" s="46"/>
      <c r="V19" s="46"/>
      <c r="W19" s="46"/>
      <c r="X19" s="46"/>
      <c r="Y19" s="46"/>
    </row>
    <row r="20" spans="1:25" s="150" customFormat="1" ht="5.5" customHeight="1" x14ac:dyDescent="0.25">
      <c r="A20" s="296"/>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6"/>
      <c r="B21" s="209"/>
      <c r="C21" s="159" t="s">
        <v>125</v>
      </c>
      <c r="D21" s="160"/>
      <c r="E21" s="160"/>
      <c r="F21" s="160"/>
      <c r="G21" s="355" t="s">
        <v>126</v>
      </c>
      <c r="H21" s="355"/>
      <c r="I21" s="201"/>
      <c r="J21" s="206" t="s">
        <v>127</v>
      </c>
      <c r="K21" s="201" t="s">
        <v>46</v>
      </c>
      <c r="L21" s="203"/>
      <c r="M21" s="203"/>
      <c r="N21" s="203"/>
      <c r="O21" s="203"/>
      <c r="P21" s="47"/>
      <c r="Q21" s="46"/>
      <c r="R21" s="46"/>
      <c r="S21" s="46"/>
      <c r="T21" s="46"/>
      <c r="U21" s="46"/>
      <c r="V21" s="46"/>
      <c r="W21" s="46"/>
      <c r="X21" s="46"/>
      <c r="Y21" s="46"/>
    </row>
    <row r="22" spans="1:25" s="150" customFormat="1" x14ac:dyDescent="0.25">
      <c r="A22" s="296"/>
      <c r="B22" s="209"/>
      <c r="C22" s="203"/>
      <c r="D22" s="203"/>
      <c r="E22" s="203"/>
      <c r="F22" s="203"/>
      <c r="G22" s="355" t="s">
        <v>128</v>
      </c>
      <c r="H22" s="355"/>
      <c r="I22" s="201"/>
      <c r="J22" s="206" t="s">
        <v>129</v>
      </c>
      <c r="K22" s="201"/>
      <c r="L22" s="203"/>
      <c r="M22" s="203"/>
      <c r="N22" s="203"/>
      <c r="O22" s="203"/>
      <c r="P22" s="47"/>
      <c r="Q22" s="46"/>
      <c r="R22" s="46"/>
      <c r="S22" s="46"/>
      <c r="T22" s="46"/>
      <c r="U22" s="46"/>
      <c r="V22" s="46"/>
      <c r="W22" s="46"/>
      <c r="X22" s="46"/>
      <c r="Y22" s="46"/>
    </row>
    <row r="23" spans="1:25" s="150" customFormat="1" ht="12" thickBot="1" x14ac:dyDescent="0.3">
      <c r="A23" s="297"/>
      <c r="B23" s="187"/>
      <c r="C23" s="161"/>
      <c r="D23" s="161"/>
      <c r="E23" s="161"/>
      <c r="F23" s="161"/>
      <c r="G23" s="355" t="s">
        <v>130</v>
      </c>
      <c r="H23" s="355"/>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62" t="s">
        <v>117</v>
      </c>
      <c r="C25" s="326"/>
      <c r="D25" s="327"/>
      <c r="E25" s="327"/>
      <c r="F25" s="327"/>
      <c r="G25" s="327"/>
      <c r="H25" s="327"/>
      <c r="I25" s="327"/>
      <c r="J25" s="327"/>
      <c r="K25" s="327"/>
      <c r="L25" s="327"/>
      <c r="M25" s="327"/>
      <c r="N25" s="327"/>
      <c r="O25" s="327"/>
      <c r="P25" s="47"/>
      <c r="Q25" s="356"/>
      <c r="R25" s="46"/>
      <c r="S25" s="46"/>
      <c r="T25" s="46"/>
      <c r="U25" s="46"/>
      <c r="V25" s="46"/>
      <c r="W25" s="46"/>
      <c r="X25" s="46"/>
      <c r="Y25" s="46"/>
    </row>
    <row r="26" spans="1:25" s="150" customFormat="1" x14ac:dyDescent="0.25">
      <c r="A26" s="52"/>
      <c r="B26" s="363"/>
      <c r="C26" s="326"/>
      <c r="D26" s="327"/>
      <c r="E26" s="327"/>
      <c r="F26" s="327"/>
      <c r="G26" s="327"/>
      <c r="H26" s="327"/>
      <c r="I26" s="327"/>
      <c r="J26" s="327"/>
      <c r="K26" s="327"/>
      <c r="L26" s="327"/>
      <c r="M26" s="327"/>
      <c r="N26" s="327"/>
      <c r="O26" s="327"/>
      <c r="P26" s="47"/>
      <c r="Q26" s="356"/>
      <c r="R26" s="46"/>
      <c r="S26" s="46"/>
      <c r="T26" s="46"/>
      <c r="U26" s="46"/>
      <c r="V26" s="46"/>
      <c r="W26" s="46"/>
      <c r="X26" s="46"/>
      <c r="Y26" s="46"/>
    </row>
    <row r="27" spans="1:25" s="150" customFormat="1" x14ac:dyDescent="0.25">
      <c r="A27" s="52"/>
      <c r="B27" s="363"/>
      <c r="C27" s="326"/>
      <c r="D27" s="327"/>
      <c r="E27" s="327"/>
      <c r="F27" s="327"/>
      <c r="G27" s="327"/>
      <c r="H27" s="327"/>
      <c r="I27" s="327"/>
      <c r="J27" s="327"/>
      <c r="K27" s="327"/>
      <c r="L27" s="327"/>
      <c r="M27" s="327"/>
      <c r="N27" s="327"/>
      <c r="O27" s="327"/>
      <c r="P27" s="47"/>
      <c r="Q27" s="356"/>
      <c r="R27" s="46"/>
      <c r="S27" s="46"/>
      <c r="T27" s="46"/>
      <c r="U27" s="46"/>
      <c r="V27" s="46"/>
      <c r="W27" s="46"/>
      <c r="X27" s="46"/>
      <c r="Y27" s="46"/>
    </row>
    <row r="28" spans="1:25" s="150" customFormat="1" x14ac:dyDescent="0.25">
      <c r="A28" s="52"/>
      <c r="B28" s="364"/>
      <c r="C28" s="361" t="s">
        <v>150</v>
      </c>
      <c r="D28" s="361"/>
      <c r="E28" s="361"/>
      <c r="F28" s="310"/>
      <c r="G28" s="214"/>
      <c r="H28" s="215" t="s">
        <v>151</v>
      </c>
      <c r="I28" s="200"/>
      <c r="J28" s="200"/>
      <c r="K28" s="200"/>
      <c r="L28" s="200"/>
      <c r="M28" s="200"/>
      <c r="N28" s="200"/>
      <c r="O28" s="200"/>
      <c r="P28" s="47"/>
      <c r="Q28" s="356"/>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56"/>
      <c r="R29" s="46"/>
      <c r="S29" s="46"/>
      <c r="T29" s="46"/>
      <c r="U29" s="46"/>
      <c r="V29" s="46"/>
      <c r="W29" s="46"/>
      <c r="X29" s="46"/>
      <c r="Y29" s="46"/>
    </row>
    <row r="30" spans="1:25" s="150" customFormat="1" x14ac:dyDescent="0.25">
      <c r="A30" s="43"/>
      <c r="B30" s="335" t="s">
        <v>97</v>
      </c>
      <c r="C30" s="341"/>
      <c r="D30" s="341"/>
      <c r="E30" s="341"/>
      <c r="F30" s="341"/>
      <c r="G30" s="341"/>
      <c r="H30" s="341"/>
      <c r="I30" s="341"/>
      <c r="J30" s="341"/>
      <c r="K30" s="341"/>
      <c r="L30" s="341"/>
      <c r="M30" s="341"/>
      <c r="N30" s="341"/>
      <c r="O30" s="341"/>
      <c r="P30" s="47"/>
      <c r="Q30" s="356"/>
      <c r="R30" s="46"/>
      <c r="S30" s="46"/>
      <c r="T30" s="46"/>
      <c r="U30" s="46"/>
      <c r="V30" s="46"/>
      <c r="W30" s="46"/>
      <c r="X30" s="46"/>
      <c r="Y30" s="46"/>
    </row>
    <row r="31" spans="1:25" s="150" customFormat="1" x14ac:dyDescent="0.25">
      <c r="A31" s="43"/>
      <c r="B31" s="324"/>
      <c r="C31" s="341"/>
      <c r="D31" s="341"/>
      <c r="E31" s="341"/>
      <c r="F31" s="341"/>
      <c r="G31" s="341"/>
      <c r="H31" s="341"/>
      <c r="I31" s="341"/>
      <c r="J31" s="341"/>
      <c r="K31" s="341"/>
      <c r="L31" s="341"/>
      <c r="M31" s="341"/>
      <c r="N31" s="341"/>
      <c r="O31" s="341"/>
      <c r="P31" s="47"/>
      <c r="Q31" s="356"/>
      <c r="R31" s="46"/>
      <c r="S31" s="46"/>
      <c r="T31" s="46"/>
      <c r="U31" s="46"/>
      <c r="V31" s="46"/>
      <c r="W31" s="46"/>
      <c r="X31" s="46"/>
      <c r="Y31" s="46"/>
    </row>
    <row r="32" spans="1:25" s="150" customFormat="1" x14ac:dyDescent="0.25">
      <c r="A32" s="43"/>
      <c r="B32" s="325"/>
      <c r="C32" s="341"/>
      <c r="D32" s="341"/>
      <c r="E32" s="341"/>
      <c r="F32" s="341"/>
      <c r="G32" s="341"/>
      <c r="H32" s="341"/>
      <c r="I32" s="341"/>
      <c r="J32" s="341"/>
      <c r="K32" s="341"/>
      <c r="L32" s="341"/>
      <c r="M32" s="341"/>
      <c r="N32" s="341"/>
      <c r="O32" s="341"/>
      <c r="P32" s="47"/>
      <c r="Q32" s="35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92" t="str">
        <f>Notes!B10</f>
        <v>Note 4</v>
      </c>
      <c r="B37" s="335" t="s">
        <v>7</v>
      </c>
      <c r="C37" s="341"/>
      <c r="D37" s="341"/>
      <c r="E37" s="341"/>
      <c r="F37" s="341"/>
      <c r="G37" s="341"/>
      <c r="H37" s="341"/>
      <c r="I37" s="341"/>
      <c r="J37" s="341"/>
      <c r="K37" s="341"/>
      <c r="L37" s="341"/>
      <c r="M37" s="341"/>
      <c r="N37" s="341"/>
      <c r="O37" s="341"/>
      <c r="P37" s="47"/>
      <c r="Q37" s="46"/>
      <c r="R37" s="46"/>
      <c r="S37" s="46"/>
      <c r="T37" s="46"/>
      <c r="U37" s="46"/>
      <c r="V37" s="46"/>
      <c r="W37" s="46"/>
      <c r="X37" s="46"/>
      <c r="Y37" s="46"/>
    </row>
    <row r="38" spans="1:25" s="150" customFormat="1" outlineLevel="1" x14ac:dyDescent="0.25">
      <c r="A38" s="293"/>
      <c r="B38" s="324"/>
      <c r="C38" s="341"/>
      <c r="D38" s="341"/>
      <c r="E38" s="341"/>
      <c r="F38" s="341"/>
      <c r="G38" s="341"/>
      <c r="H38" s="341"/>
      <c r="I38" s="341"/>
      <c r="J38" s="341"/>
      <c r="K38" s="341"/>
      <c r="L38" s="341"/>
      <c r="M38" s="341"/>
      <c r="N38" s="341"/>
      <c r="O38" s="341"/>
      <c r="P38" s="47"/>
      <c r="Q38" s="46"/>
      <c r="R38" s="46"/>
      <c r="S38" s="46"/>
      <c r="T38" s="46"/>
      <c r="U38" s="46"/>
      <c r="V38" s="46"/>
      <c r="W38" s="46"/>
      <c r="X38" s="46"/>
      <c r="Y38" s="46"/>
    </row>
    <row r="39" spans="1:25" s="150" customFormat="1" outlineLevel="1" x14ac:dyDescent="0.25">
      <c r="A39" s="293"/>
      <c r="B39" s="324"/>
      <c r="C39" s="341"/>
      <c r="D39" s="341"/>
      <c r="E39" s="341"/>
      <c r="F39" s="341"/>
      <c r="G39" s="341"/>
      <c r="H39" s="341"/>
      <c r="I39" s="341"/>
      <c r="J39" s="341"/>
      <c r="K39" s="341"/>
      <c r="L39" s="341"/>
      <c r="M39" s="341"/>
      <c r="N39" s="341"/>
      <c r="O39" s="341"/>
      <c r="P39" s="47"/>
      <c r="Q39" s="46"/>
      <c r="R39" s="46"/>
      <c r="S39" s="46"/>
      <c r="T39" s="46"/>
      <c r="U39" s="46"/>
      <c r="V39" s="46"/>
      <c r="W39" s="46"/>
      <c r="X39" s="46"/>
      <c r="Y39" s="46"/>
    </row>
    <row r="40" spans="1:25" s="150" customFormat="1" outlineLevel="1" x14ac:dyDescent="0.25">
      <c r="A40" s="293"/>
      <c r="B40" s="324"/>
      <c r="C40" s="341"/>
      <c r="D40" s="341"/>
      <c r="E40" s="341"/>
      <c r="F40" s="341"/>
      <c r="G40" s="341"/>
      <c r="H40" s="341"/>
      <c r="I40" s="341"/>
      <c r="J40" s="341"/>
      <c r="K40" s="341"/>
      <c r="L40" s="341"/>
      <c r="M40" s="341"/>
      <c r="N40" s="341"/>
      <c r="O40" s="341"/>
      <c r="P40" s="47"/>
      <c r="Q40" s="46"/>
      <c r="R40" s="46"/>
      <c r="S40" s="46"/>
      <c r="T40" s="46"/>
      <c r="U40" s="46"/>
      <c r="V40" s="46"/>
      <c r="W40" s="46"/>
      <c r="X40" s="46"/>
      <c r="Y40" s="46"/>
    </row>
    <row r="41" spans="1:25" s="150" customFormat="1" outlineLevel="1" x14ac:dyDescent="0.25">
      <c r="A41" s="293"/>
      <c r="B41" s="324"/>
      <c r="C41" s="341"/>
      <c r="D41" s="341"/>
      <c r="E41" s="341"/>
      <c r="F41" s="341"/>
      <c r="G41" s="341"/>
      <c r="H41" s="341"/>
      <c r="I41" s="341"/>
      <c r="J41" s="341"/>
      <c r="K41" s="341"/>
      <c r="L41" s="341"/>
      <c r="M41" s="341"/>
      <c r="N41" s="341"/>
      <c r="O41" s="341"/>
      <c r="P41" s="47"/>
      <c r="Q41" s="46"/>
      <c r="R41" s="46"/>
      <c r="S41" s="46"/>
      <c r="T41" s="46"/>
      <c r="U41" s="46"/>
      <c r="V41" s="46"/>
      <c r="W41" s="46"/>
      <c r="X41" s="46"/>
      <c r="Y41" s="46"/>
    </row>
    <row r="42" spans="1:25" s="150" customFormat="1" outlineLevel="1" x14ac:dyDescent="0.25">
      <c r="A42" s="293"/>
      <c r="B42" s="325"/>
      <c r="C42" s="341"/>
      <c r="D42" s="341"/>
      <c r="E42" s="341"/>
      <c r="F42" s="341"/>
      <c r="G42" s="341"/>
      <c r="H42" s="341"/>
      <c r="I42" s="341"/>
      <c r="J42" s="341"/>
      <c r="K42" s="341"/>
      <c r="L42" s="341"/>
      <c r="M42" s="341"/>
      <c r="N42" s="341"/>
      <c r="O42" s="341"/>
      <c r="P42" s="47"/>
      <c r="Q42" s="46"/>
      <c r="R42" s="46"/>
      <c r="S42" s="46"/>
      <c r="T42" s="46"/>
      <c r="U42" s="46"/>
      <c r="V42" s="46"/>
      <c r="W42" s="46"/>
      <c r="X42" s="46"/>
      <c r="Y42" s="46"/>
    </row>
    <row r="43" spans="1:25" s="150" customFormat="1" ht="6.75" customHeight="1" outlineLevel="1" x14ac:dyDescent="0.25">
      <c r="A43" s="293"/>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9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3"/>
      <c r="B45" s="352" t="s">
        <v>37</v>
      </c>
      <c r="C45" s="313"/>
      <c r="D45" s="314"/>
      <c r="E45" s="314"/>
      <c r="F45" s="314"/>
      <c r="G45" s="314"/>
      <c r="H45" s="314"/>
      <c r="I45" s="314"/>
      <c r="J45" s="314"/>
      <c r="K45" s="314"/>
      <c r="L45" s="314"/>
      <c r="M45" s="314"/>
      <c r="N45" s="314"/>
      <c r="O45" s="314"/>
      <c r="P45" s="47"/>
      <c r="Q45" s="46"/>
      <c r="R45" s="46"/>
      <c r="S45" s="46"/>
      <c r="T45" s="46"/>
      <c r="U45" s="46"/>
      <c r="V45" s="46"/>
      <c r="W45" s="46"/>
      <c r="X45" s="46"/>
      <c r="Y45" s="46"/>
    </row>
    <row r="46" spans="1:25" s="150" customFormat="1" outlineLevel="1" x14ac:dyDescent="0.25">
      <c r="A46" s="293"/>
      <c r="B46" s="353"/>
      <c r="C46" s="313"/>
      <c r="D46" s="314"/>
      <c r="E46" s="314"/>
      <c r="F46" s="314"/>
      <c r="G46" s="314"/>
      <c r="H46" s="314"/>
      <c r="I46" s="314"/>
      <c r="J46" s="314"/>
      <c r="K46" s="314"/>
      <c r="L46" s="314"/>
      <c r="M46" s="314"/>
      <c r="N46" s="314"/>
      <c r="O46" s="314"/>
      <c r="P46" s="47"/>
      <c r="Q46" s="46"/>
      <c r="R46" s="46"/>
      <c r="S46" s="46"/>
      <c r="T46" s="46"/>
      <c r="U46" s="46"/>
      <c r="V46" s="46"/>
      <c r="W46" s="46"/>
      <c r="X46" s="46"/>
      <c r="Y46" s="46"/>
    </row>
    <row r="47" spans="1:25" s="150" customFormat="1" outlineLevel="1" x14ac:dyDescent="0.25">
      <c r="A47" s="293"/>
      <c r="B47" s="353"/>
      <c r="C47" s="313"/>
      <c r="D47" s="314"/>
      <c r="E47" s="314"/>
      <c r="F47" s="314"/>
      <c r="G47" s="314"/>
      <c r="H47" s="314"/>
      <c r="I47" s="314"/>
      <c r="J47" s="314"/>
      <c r="K47" s="314"/>
      <c r="L47" s="314"/>
      <c r="M47" s="314"/>
      <c r="N47" s="314"/>
      <c r="O47" s="314"/>
      <c r="P47" s="47"/>
      <c r="Q47" s="46"/>
      <c r="R47" s="46"/>
      <c r="S47" s="46"/>
      <c r="T47" s="46"/>
      <c r="U47" s="46"/>
      <c r="V47" s="46"/>
      <c r="W47" s="46"/>
      <c r="X47" s="46"/>
      <c r="Y47" s="46"/>
    </row>
    <row r="48" spans="1:25" s="150" customFormat="1" outlineLevel="1" x14ac:dyDescent="0.25">
      <c r="A48" s="293"/>
      <c r="B48" s="353"/>
      <c r="C48" s="313"/>
      <c r="D48" s="314"/>
      <c r="E48" s="314"/>
      <c r="F48" s="314"/>
      <c r="G48" s="314"/>
      <c r="H48" s="314"/>
      <c r="I48" s="314"/>
      <c r="J48" s="314"/>
      <c r="K48" s="314"/>
      <c r="L48" s="314"/>
      <c r="M48" s="314"/>
      <c r="N48" s="314"/>
      <c r="O48" s="314"/>
      <c r="P48" s="47"/>
      <c r="Q48" s="46"/>
      <c r="R48" s="46"/>
      <c r="S48" s="46"/>
      <c r="T48" s="46"/>
      <c r="U48" s="46"/>
      <c r="V48" s="46"/>
      <c r="W48" s="46"/>
      <c r="X48" s="46"/>
      <c r="Y48" s="46"/>
    </row>
    <row r="49" spans="1:27" s="150" customFormat="1" outlineLevel="1" x14ac:dyDescent="0.25">
      <c r="A49" s="293"/>
      <c r="B49" s="353"/>
      <c r="C49" s="313"/>
      <c r="D49" s="314"/>
      <c r="E49" s="314"/>
      <c r="F49" s="314"/>
      <c r="G49" s="314"/>
      <c r="H49" s="314"/>
      <c r="I49" s="314"/>
      <c r="J49" s="314"/>
      <c r="K49" s="314"/>
      <c r="L49" s="314"/>
      <c r="M49" s="314"/>
      <c r="N49" s="314"/>
      <c r="O49" s="314"/>
      <c r="P49" s="47"/>
      <c r="Q49" s="46"/>
      <c r="R49" s="46"/>
      <c r="S49" s="46"/>
      <c r="T49" s="46"/>
      <c r="U49" s="46"/>
      <c r="V49" s="46"/>
      <c r="W49" s="46"/>
      <c r="X49" s="46"/>
      <c r="Y49" s="46"/>
    </row>
    <row r="50" spans="1:27" s="150" customFormat="1" outlineLevel="1" x14ac:dyDescent="0.25">
      <c r="A50" s="293"/>
      <c r="B50" s="204"/>
      <c r="C50" s="313"/>
      <c r="D50" s="314"/>
      <c r="E50" s="314"/>
      <c r="F50" s="314"/>
      <c r="G50" s="314"/>
      <c r="H50" s="314"/>
      <c r="I50" s="314"/>
      <c r="J50" s="314"/>
      <c r="K50" s="314"/>
      <c r="L50" s="314"/>
      <c r="M50" s="314"/>
      <c r="N50" s="314"/>
      <c r="O50" s="314"/>
      <c r="P50" s="47"/>
      <c r="Q50" s="46"/>
      <c r="R50" s="46"/>
      <c r="S50" s="46"/>
      <c r="T50" s="46"/>
      <c r="U50" s="46"/>
      <c r="V50" s="46"/>
      <c r="W50" s="46"/>
      <c r="X50" s="46"/>
      <c r="Y50" s="46"/>
    </row>
    <row r="51" spans="1:27" s="150" customFormat="1" outlineLevel="1" x14ac:dyDescent="0.25">
      <c r="A51" s="293"/>
      <c r="B51" s="112" t="str">
        <f>Notes!B12</f>
        <v>Note 5</v>
      </c>
      <c r="C51" s="313"/>
      <c r="D51" s="314"/>
      <c r="E51" s="314"/>
      <c r="F51" s="314"/>
      <c r="G51" s="314"/>
      <c r="H51" s="314"/>
      <c r="I51" s="314"/>
      <c r="J51" s="314"/>
      <c r="K51" s="314"/>
      <c r="L51" s="314"/>
      <c r="M51" s="314"/>
      <c r="N51" s="314"/>
      <c r="O51" s="314"/>
      <c r="P51" s="47"/>
      <c r="Q51" s="46"/>
      <c r="R51" s="46"/>
      <c r="S51" s="46"/>
      <c r="T51" s="46"/>
      <c r="U51" s="46"/>
      <c r="V51" s="46"/>
      <c r="W51" s="46"/>
      <c r="X51" s="46"/>
      <c r="Y51" s="46"/>
    </row>
    <row r="52" spans="1:27" s="150" customFormat="1" outlineLevel="1" x14ac:dyDescent="0.25">
      <c r="A52" s="293"/>
      <c r="B52" s="207"/>
      <c r="C52" s="313"/>
      <c r="D52" s="314"/>
      <c r="E52" s="314"/>
      <c r="F52" s="314"/>
      <c r="G52" s="314"/>
      <c r="H52" s="314"/>
      <c r="I52" s="314"/>
      <c r="J52" s="314"/>
      <c r="K52" s="314"/>
      <c r="L52" s="314"/>
      <c r="M52" s="314"/>
      <c r="N52" s="314"/>
      <c r="O52" s="314"/>
      <c r="P52" s="47"/>
      <c r="Q52" s="46"/>
      <c r="R52" s="55"/>
      <c r="S52" s="55"/>
      <c r="T52" s="55"/>
      <c r="U52" s="55"/>
      <c r="V52" s="55"/>
      <c r="W52" s="55"/>
      <c r="X52" s="55"/>
      <c r="Y52" s="55"/>
      <c r="Z52" s="152"/>
      <c r="AA52" s="152"/>
    </row>
    <row r="53" spans="1:27" s="150" customFormat="1" ht="6" customHeight="1" outlineLevel="1" x14ac:dyDescent="0.25">
      <c r="A53" s="293"/>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9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3"/>
      <c r="B55" s="104" t="s">
        <v>43</v>
      </c>
      <c r="C55" s="340"/>
      <c r="D55" s="341"/>
      <c r="E55" s="341"/>
      <c r="F55" s="341"/>
      <c r="G55" s="341"/>
      <c r="H55" s="341"/>
      <c r="I55" s="341"/>
      <c r="J55" s="341"/>
      <c r="K55" s="341"/>
      <c r="L55" s="341"/>
      <c r="M55" s="341"/>
      <c r="N55" s="341"/>
      <c r="O55" s="341"/>
      <c r="P55" s="47"/>
      <c r="Q55" s="46"/>
      <c r="R55" s="46"/>
      <c r="S55" s="46"/>
      <c r="T55" s="46"/>
      <c r="U55" s="46"/>
      <c r="V55" s="46"/>
      <c r="W55" s="46"/>
      <c r="X55" s="46"/>
      <c r="Y55" s="46"/>
    </row>
    <row r="56" spans="1:27" s="150" customFormat="1" ht="6" customHeight="1" outlineLevel="1" x14ac:dyDescent="0.25">
      <c r="A56" s="293"/>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93"/>
      <c r="B57" s="352" t="s">
        <v>108</v>
      </c>
      <c r="C57" s="313"/>
      <c r="D57" s="314"/>
      <c r="E57" s="314"/>
      <c r="F57" s="314"/>
      <c r="G57" s="314"/>
      <c r="H57" s="314"/>
      <c r="I57" s="314"/>
      <c r="J57" s="314"/>
      <c r="K57" s="314"/>
      <c r="L57" s="314"/>
      <c r="M57" s="314"/>
      <c r="N57" s="314"/>
      <c r="O57" s="314"/>
      <c r="P57" s="47"/>
      <c r="Q57" s="46"/>
      <c r="R57" s="46"/>
      <c r="S57" s="46"/>
      <c r="T57" s="46"/>
      <c r="U57" s="46"/>
      <c r="V57" s="46"/>
      <c r="W57" s="46"/>
      <c r="X57" s="46"/>
      <c r="Y57" s="46"/>
    </row>
    <row r="58" spans="1:27" s="150" customFormat="1" outlineLevel="1" x14ac:dyDescent="0.25">
      <c r="A58" s="293"/>
      <c r="B58" s="353"/>
      <c r="C58" s="313"/>
      <c r="D58" s="314"/>
      <c r="E58" s="314"/>
      <c r="F58" s="314"/>
      <c r="G58" s="314"/>
      <c r="H58" s="314"/>
      <c r="I58" s="314"/>
      <c r="J58" s="314"/>
      <c r="K58" s="314"/>
      <c r="L58" s="314"/>
      <c r="M58" s="314"/>
      <c r="N58" s="314"/>
      <c r="O58" s="314"/>
      <c r="P58" s="47"/>
      <c r="Q58" s="46"/>
      <c r="R58" s="46"/>
      <c r="S58" s="46"/>
      <c r="T58" s="46"/>
      <c r="U58" s="46"/>
      <c r="V58" s="46"/>
      <c r="W58" s="46"/>
      <c r="X58" s="46"/>
      <c r="Y58" s="46"/>
    </row>
    <row r="59" spans="1:27" s="150" customFormat="1" outlineLevel="1" x14ac:dyDescent="0.25">
      <c r="A59" s="293"/>
      <c r="B59" s="353"/>
      <c r="C59" s="313"/>
      <c r="D59" s="314"/>
      <c r="E59" s="314"/>
      <c r="F59" s="314"/>
      <c r="G59" s="314"/>
      <c r="H59" s="314"/>
      <c r="I59" s="314"/>
      <c r="J59" s="314"/>
      <c r="K59" s="314"/>
      <c r="L59" s="314"/>
      <c r="M59" s="314"/>
      <c r="N59" s="314"/>
      <c r="O59" s="314"/>
      <c r="P59" s="47"/>
      <c r="Q59" s="46"/>
      <c r="R59" s="46"/>
      <c r="S59" s="46"/>
      <c r="T59" s="46"/>
      <c r="U59" s="46"/>
      <c r="V59" s="46"/>
      <c r="W59" s="46"/>
      <c r="X59" s="46"/>
      <c r="Y59" s="46"/>
    </row>
    <row r="60" spans="1:27" s="150" customFormat="1" outlineLevel="1" x14ac:dyDescent="0.25">
      <c r="A60" s="293"/>
      <c r="B60" s="353"/>
      <c r="C60" s="313"/>
      <c r="D60" s="314"/>
      <c r="E60" s="314"/>
      <c r="F60" s="314"/>
      <c r="G60" s="314"/>
      <c r="H60" s="314"/>
      <c r="I60" s="314"/>
      <c r="J60" s="314"/>
      <c r="K60" s="314"/>
      <c r="L60" s="314"/>
      <c r="M60" s="314"/>
      <c r="N60" s="314"/>
      <c r="O60" s="314"/>
      <c r="P60" s="47"/>
      <c r="Q60" s="46"/>
      <c r="R60" s="46"/>
      <c r="S60" s="46"/>
      <c r="T60" s="46"/>
      <c r="U60" s="46"/>
      <c r="V60" s="46"/>
      <c r="W60" s="46"/>
      <c r="X60" s="46"/>
      <c r="Y60" s="46"/>
    </row>
    <row r="61" spans="1:27" s="150" customFormat="1" outlineLevel="1" x14ac:dyDescent="0.25">
      <c r="A61" s="293"/>
      <c r="B61" s="353"/>
      <c r="C61" s="313"/>
      <c r="D61" s="314"/>
      <c r="E61" s="314"/>
      <c r="F61" s="314"/>
      <c r="G61" s="314"/>
      <c r="H61" s="314"/>
      <c r="I61" s="314"/>
      <c r="J61" s="314"/>
      <c r="K61" s="314"/>
      <c r="L61" s="314"/>
      <c r="M61" s="314"/>
      <c r="N61" s="314"/>
      <c r="O61" s="314"/>
      <c r="P61" s="47"/>
      <c r="Q61" s="46"/>
      <c r="R61" s="46"/>
      <c r="S61" s="46"/>
      <c r="T61" s="46"/>
      <c r="U61" s="46"/>
      <c r="V61" s="46"/>
      <c r="W61" s="46"/>
      <c r="X61" s="46"/>
      <c r="Y61" s="46"/>
    </row>
    <row r="62" spans="1:27" s="150" customFormat="1" outlineLevel="1" x14ac:dyDescent="0.25">
      <c r="A62" s="293"/>
      <c r="B62" s="353"/>
      <c r="C62" s="313"/>
      <c r="D62" s="314"/>
      <c r="E62" s="314"/>
      <c r="F62" s="314"/>
      <c r="G62" s="314"/>
      <c r="H62" s="314"/>
      <c r="I62" s="314"/>
      <c r="J62" s="314"/>
      <c r="K62" s="314"/>
      <c r="L62" s="314"/>
      <c r="M62" s="314"/>
      <c r="N62" s="314"/>
      <c r="O62" s="314"/>
      <c r="P62" s="47"/>
      <c r="Q62" s="46"/>
      <c r="R62" s="46"/>
      <c r="S62" s="46"/>
      <c r="T62" s="46"/>
      <c r="U62" s="46"/>
      <c r="V62" s="46"/>
      <c r="W62" s="46"/>
      <c r="X62" s="46"/>
      <c r="Y62" s="46"/>
    </row>
    <row r="63" spans="1:27" s="150" customFormat="1" outlineLevel="1" x14ac:dyDescent="0.25">
      <c r="A63" s="293"/>
      <c r="B63" s="353"/>
      <c r="C63" s="313"/>
      <c r="D63" s="314"/>
      <c r="E63" s="314"/>
      <c r="F63" s="314"/>
      <c r="G63" s="314"/>
      <c r="H63" s="314"/>
      <c r="I63" s="314"/>
      <c r="J63" s="314"/>
      <c r="K63" s="314"/>
      <c r="L63" s="314"/>
      <c r="M63" s="314"/>
      <c r="N63" s="314"/>
      <c r="O63" s="314"/>
      <c r="P63" s="47"/>
      <c r="Q63" s="46"/>
      <c r="R63" s="46"/>
      <c r="S63" s="46"/>
      <c r="T63" s="46"/>
      <c r="U63" s="46"/>
      <c r="V63" s="46"/>
      <c r="W63" s="46"/>
      <c r="X63" s="46"/>
      <c r="Y63" s="46"/>
    </row>
    <row r="64" spans="1:27" s="150" customFormat="1" outlineLevel="1" x14ac:dyDescent="0.25">
      <c r="A64" s="293"/>
      <c r="B64" s="354"/>
      <c r="C64" s="313"/>
      <c r="D64" s="314"/>
      <c r="E64" s="314"/>
      <c r="F64" s="314"/>
      <c r="G64" s="314"/>
      <c r="H64" s="314"/>
      <c r="I64" s="314"/>
      <c r="J64" s="314"/>
      <c r="K64" s="314"/>
      <c r="L64" s="314"/>
      <c r="M64" s="314"/>
      <c r="N64" s="314"/>
      <c r="O64" s="314"/>
      <c r="P64" s="47"/>
      <c r="Q64" s="46"/>
      <c r="R64" s="46"/>
      <c r="S64" s="46"/>
      <c r="T64" s="46"/>
      <c r="U64" s="46"/>
      <c r="V64" s="46"/>
      <c r="W64" s="46"/>
      <c r="X64" s="46"/>
      <c r="Y64" s="46"/>
    </row>
    <row r="65" spans="1:25" s="150" customFormat="1" ht="6" customHeight="1" outlineLevel="1" x14ac:dyDescent="0.25">
      <c r="A65" s="293"/>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9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3"/>
      <c r="B67" s="335" t="s">
        <v>63</v>
      </c>
      <c r="C67" s="313"/>
      <c r="D67" s="314"/>
      <c r="E67" s="314"/>
      <c r="F67" s="314"/>
      <c r="G67" s="314"/>
      <c r="H67" s="314"/>
      <c r="I67" s="314"/>
      <c r="J67" s="314"/>
      <c r="K67" s="314"/>
      <c r="L67" s="314"/>
      <c r="M67" s="314"/>
      <c r="N67" s="314"/>
      <c r="O67" s="314"/>
      <c r="P67" s="47"/>
      <c r="Q67" s="46"/>
      <c r="R67" s="46"/>
      <c r="S67" s="46"/>
      <c r="T67" s="46"/>
      <c r="U67" s="46"/>
      <c r="V67" s="46"/>
      <c r="W67" s="46"/>
      <c r="X67" s="46"/>
      <c r="Y67" s="46"/>
    </row>
    <row r="68" spans="1:25" s="150" customFormat="1" outlineLevel="1" x14ac:dyDescent="0.25">
      <c r="A68" s="293"/>
      <c r="B68" s="324"/>
      <c r="C68" s="313"/>
      <c r="D68" s="314"/>
      <c r="E68" s="314"/>
      <c r="F68" s="314"/>
      <c r="G68" s="314"/>
      <c r="H68" s="314"/>
      <c r="I68" s="314"/>
      <c r="J68" s="314"/>
      <c r="K68" s="314"/>
      <c r="L68" s="314"/>
      <c r="M68" s="314"/>
      <c r="N68" s="314"/>
      <c r="O68" s="314"/>
      <c r="P68" s="47"/>
      <c r="Q68" s="46"/>
      <c r="R68" s="46"/>
      <c r="S68" s="46"/>
      <c r="T68" s="46"/>
      <c r="U68" s="46"/>
      <c r="V68" s="46"/>
      <c r="W68" s="46"/>
      <c r="X68" s="46"/>
      <c r="Y68" s="46"/>
    </row>
    <row r="69" spans="1:25" s="150" customFormat="1" outlineLevel="1" x14ac:dyDescent="0.25">
      <c r="A69" s="293"/>
      <c r="B69" s="324"/>
      <c r="C69" s="313"/>
      <c r="D69" s="314"/>
      <c r="E69" s="314"/>
      <c r="F69" s="314"/>
      <c r="G69" s="314"/>
      <c r="H69" s="314"/>
      <c r="I69" s="314"/>
      <c r="J69" s="314"/>
      <c r="K69" s="314"/>
      <c r="L69" s="314"/>
      <c r="M69" s="314"/>
      <c r="N69" s="314"/>
      <c r="O69" s="314"/>
      <c r="P69" s="47"/>
      <c r="Q69" s="46"/>
      <c r="R69" s="46"/>
      <c r="S69" s="46"/>
      <c r="T69" s="46"/>
      <c r="U69" s="46"/>
      <c r="V69" s="46"/>
      <c r="W69" s="46"/>
      <c r="X69" s="46"/>
      <c r="Y69" s="46"/>
    </row>
    <row r="70" spans="1:25" s="150" customFormat="1" outlineLevel="1" x14ac:dyDescent="0.25">
      <c r="A70" s="293"/>
      <c r="B70" s="325"/>
      <c r="C70" s="313"/>
      <c r="D70" s="314"/>
      <c r="E70" s="314"/>
      <c r="F70" s="314"/>
      <c r="G70" s="314"/>
      <c r="H70" s="314"/>
      <c r="I70" s="314"/>
      <c r="J70" s="314"/>
      <c r="K70" s="314"/>
      <c r="L70" s="314"/>
      <c r="M70" s="314"/>
      <c r="N70" s="314"/>
      <c r="O70" s="314"/>
      <c r="P70" s="47"/>
      <c r="Q70" s="46"/>
      <c r="R70" s="46"/>
      <c r="S70" s="46"/>
      <c r="T70" s="46"/>
      <c r="U70" s="46"/>
      <c r="V70" s="46"/>
      <c r="W70" s="46"/>
      <c r="X70" s="46"/>
      <c r="Y70" s="46"/>
    </row>
    <row r="71" spans="1:25" s="150" customFormat="1" ht="6" customHeight="1" outlineLevel="1" x14ac:dyDescent="0.25">
      <c r="A71" s="293"/>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9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3"/>
      <c r="B73" s="335" t="s">
        <v>64</v>
      </c>
      <c r="C73" s="313"/>
      <c r="D73" s="314"/>
      <c r="E73" s="314"/>
      <c r="F73" s="314"/>
      <c r="G73" s="314"/>
      <c r="H73" s="314"/>
      <c r="I73" s="314"/>
      <c r="J73" s="314"/>
      <c r="K73" s="314"/>
      <c r="L73" s="314"/>
      <c r="M73" s="314"/>
      <c r="N73" s="314"/>
      <c r="O73" s="314"/>
      <c r="P73" s="47"/>
      <c r="Q73" s="46"/>
      <c r="R73" s="46"/>
      <c r="S73" s="46"/>
      <c r="T73" s="46"/>
      <c r="U73" s="46"/>
      <c r="V73" s="46"/>
      <c r="W73" s="46"/>
      <c r="X73" s="46"/>
      <c r="Y73" s="46"/>
    </row>
    <row r="74" spans="1:25" s="150" customFormat="1" outlineLevel="1" x14ac:dyDescent="0.25">
      <c r="A74" s="293"/>
      <c r="B74" s="324"/>
      <c r="C74" s="313"/>
      <c r="D74" s="314"/>
      <c r="E74" s="314"/>
      <c r="F74" s="314"/>
      <c r="G74" s="314"/>
      <c r="H74" s="314"/>
      <c r="I74" s="314"/>
      <c r="J74" s="314"/>
      <c r="K74" s="314"/>
      <c r="L74" s="314"/>
      <c r="M74" s="314"/>
      <c r="N74" s="314"/>
      <c r="O74" s="314"/>
      <c r="P74" s="47"/>
      <c r="Q74" s="46"/>
      <c r="R74" s="46"/>
      <c r="S74" s="46"/>
      <c r="T74" s="46"/>
      <c r="U74" s="46"/>
      <c r="V74" s="46"/>
      <c r="W74" s="46"/>
      <c r="X74" s="46"/>
      <c r="Y74" s="46"/>
    </row>
    <row r="75" spans="1:25" s="150" customFormat="1" outlineLevel="1" x14ac:dyDescent="0.25">
      <c r="A75" s="293"/>
      <c r="B75" s="324"/>
      <c r="C75" s="313"/>
      <c r="D75" s="314"/>
      <c r="E75" s="314"/>
      <c r="F75" s="314"/>
      <c r="G75" s="314"/>
      <c r="H75" s="314"/>
      <c r="I75" s="314"/>
      <c r="J75" s="314"/>
      <c r="K75" s="314"/>
      <c r="L75" s="314"/>
      <c r="M75" s="314"/>
      <c r="N75" s="314"/>
      <c r="O75" s="314"/>
      <c r="P75" s="47"/>
      <c r="Q75" s="46"/>
      <c r="R75" s="46"/>
      <c r="S75" s="46"/>
      <c r="T75" s="46"/>
      <c r="U75" s="46"/>
      <c r="V75" s="46"/>
      <c r="W75" s="46"/>
      <c r="X75" s="46"/>
      <c r="Y75" s="46"/>
    </row>
    <row r="76" spans="1:25" s="150" customFormat="1" outlineLevel="1" x14ac:dyDescent="0.25">
      <c r="A76" s="293"/>
      <c r="B76" s="325"/>
      <c r="C76" s="313"/>
      <c r="D76" s="314"/>
      <c r="E76" s="314"/>
      <c r="F76" s="314"/>
      <c r="G76" s="314"/>
      <c r="H76" s="314"/>
      <c r="I76" s="314"/>
      <c r="J76" s="314"/>
      <c r="K76" s="314"/>
      <c r="L76" s="314"/>
      <c r="M76" s="314"/>
      <c r="N76" s="314"/>
      <c r="O76" s="314"/>
      <c r="P76" s="47"/>
      <c r="Q76" s="46"/>
      <c r="R76" s="46"/>
      <c r="S76" s="46"/>
      <c r="T76" s="46"/>
      <c r="U76" s="46"/>
      <c r="V76" s="46"/>
      <c r="W76" s="46"/>
      <c r="X76" s="46"/>
      <c r="Y76" s="46"/>
    </row>
    <row r="77" spans="1:25" s="150" customFormat="1" ht="6" customHeight="1" outlineLevel="1" x14ac:dyDescent="0.25">
      <c r="A77" s="293"/>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9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3"/>
      <c r="B79" s="335" t="s">
        <v>34</v>
      </c>
      <c r="C79" s="313"/>
      <c r="D79" s="314"/>
      <c r="E79" s="314"/>
      <c r="F79" s="314"/>
      <c r="G79" s="314"/>
      <c r="H79" s="314"/>
      <c r="I79" s="314"/>
      <c r="J79" s="314"/>
      <c r="K79" s="314"/>
      <c r="L79" s="314"/>
      <c r="M79" s="314"/>
      <c r="N79" s="314"/>
      <c r="O79" s="314"/>
      <c r="P79" s="47"/>
      <c r="Q79" s="46"/>
      <c r="R79" s="46"/>
      <c r="S79" s="46"/>
      <c r="T79" s="46"/>
      <c r="U79" s="46"/>
      <c r="V79" s="46"/>
      <c r="W79" s="46"/>
      <c r="X79" s="46"/>
      <c r="Y79" s="46"/>
    </row>
    <row r="80" spans="1:25" s="150" customFormat="1" outlineLevel="1" x14ac:dyDescent="0.25">
      <c r="A80" s="293"/>
      <c r="B80" s="324"/>
      <c r="C80" s="313"/>
      <c r="D80" s="314"/>
      <c r="E80" s="314"/>
      <c r="F80" s="314"/>
      <c r="G80" s="314"/>
      <c r="H80" s="314"/>
      <c r="I80" s="314"/>
      <c r="J80" s="314"/>
      <c r="K80" s="314"/>
      <c r="L80" s="314"/>
      <c r="M80" s="314"/>
      <c r="N80" s="314"/>
      <c r="O80" s="314"/>
      <c r="P80" s="47"/>
      <c r="Q80" s="46"/>
      <c r="R80" s="46"/>
      <c r="S80" s="46"/>
      <c r="T80" s="46"/>
      <c r="U80" s="46"/>
      <c r="V80" s="46"/>
      <c r="W80" s="46"/>
      <c r="X80" s="46"/>
      <c r="Y80" s="46"/>
    </row>
    <row r="81" spans="1:25" s="150" customFormat="1" outlineLevel="1" x14ac:dyDescent="0.25">
      <c r="A81" s="293"/>
      <c r="B81" s="324"/>
      <c r="C81" s="313"/>
      <c r="D81" s="314"/>
      <c r="E81" s="314"/>
      <c r="F81" s="314"/>
      <c r="G81" s="314"/>
      <c r="H81" s="314"/>
      <c r="I81" s="314"/>
      <c r="J81" s="314"/>
      <c r="K81" s="314"/>
      <c r="L81" s="314"/>
      <c r="M81" s="314"/>
      <c r="N81" s="314"/>
      <c r="O81" s="314"/>
      <c r="P81" s="47"/>
      <c r="Q81" s="46"/>
      <c r="R81" s="46"/>
      <c r="S81" s="46"/>
      <c r="T81" s="46"/>
      <c r="U81" s="46"/>
      <c r="V81" s="46"/>
      <c r="W81" s="46"/>
      <c r="X81" s="46"/>
      <c r="Y81" s="46"/>
    </row>
    <row r="82" spans="1:25" s="150" customFormat="1" outlineLevel="1" x14ac:dyDescent="0.25">
      <c r="A82" s="293"/>
      <c r="B82" s="197"/>
      <c r="C82" s="313"/>
      <c r="D82" s="314"/>
      <c r="E82" s="314"/>
      <c r="F82" s="314"/>
      <c r="G82" s="314"/>
      <c r="H82" s="314"/>
      <c r="I82" s="314"/>
      <c r="J82" s="314"/>
      <c r="K82" s="314"/>
      <c r="L82" s="314"/>
      <c r="M82" s="314"/>
      <c r="N82" s="314"/>
      <c r="O82" s="314"/>
      <c r="P82" s="47"/>
      <c r="Q82" s="46"/>
      <c r="R82" s="46"/>
      <c r="S82" s="46"/>
      <c r="T82" s="46"/>
      <c r="U82" s="46"/>
      <c r="V82" s="46"/>
      <c r="W82" s="46"/>
      <c r="X82" s="46"/>
      <c r="Y82" s="46"/>
    </row>
    <row r="83" spans="1:25" s="150" customFormat="1" outlineLevel="1" x14ac:dyDescent="0.25">
      <c r="A83" s="293"/>
      <c r="B83" s="116" t="str">
        <f>Notes!B14</f>
        <v>Note 6</v>
      </c>
      <c r="C83" s="313"/>
      <c r="D83" s="314"/>
      <c r="E83" s="314"/>
      <c r="F83" s="314"/>
      <c r="G83" s="314"/>
      <c r="H83" s="314"/>
      <c r="I83" s="314"/>
      <c r="J83" s="314"/>
      <c r="K83" s="314"/>
      <c r="L83" s="314"/>
      <c r="M83" s="314"/>
      <c r="N83" s="314"/>
      <c r="O83" s="314"/>
      <c r="P83" s="47"/>
      <c r="Q83" s="46"/>
      <c r="R83" s="46"/>
      <c r="S83" s="46"/>
      <c r="T83" s="46"/>
      <c r="U83" s="46"/>
      <c r="V83" s="46"/>
      <c r="W83" s="46"/>
      <c r="X83" s="46"/>
      <c r="Y83" s="46"/>
    </row>
    <row r="84" spans="1:25" s="150" customFormat="1" ht="10.5" customHeight="1" outlineLevel="1" x14ac:dyDescent="0.25">
      <c r="A84" s="293"/>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9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3"/>
      <c r="B86" s="103" t="s">
        <v>6</v>
      </c>
      <c r="C86" s="301" t="s">
        <v>38</v>
      </c>
      <c r="D86" s="301"/>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93"/>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94"/>
      <c r="B88" s="118" t="s">
        <v>44</v>
      </c>
      <c r="C88" s="340"/>
      <c r="D88" s="341"/>
      <c r="E88" s="341"/>
      <c r="F88" s="341"/>
      <c r="G88" s="341"/>
      <c r="H88" s="341"/>
      <c r="I88" s="341"/>
      <c r="J88" s="341"/>
      <c r="K88" s="341"/>
      <c r="L88" s="341"/>
      <c r="M88" s="341"/>
      <c r="N88" s="341"/>
      <c r="O88" s="341"/>
      <c r="P88" s="47"/>
      <c r="Q88" s="46"/>
      <c r="R88" s="46"/>
      <c r="S88" s="46"/>
      <c r="T88" s="46"/>
      <c r="U88" s="46"/>
      <c r="V88" s="46"/>
      <c r="W88" s="46"/>
      <c r="X88" s="46"/>
      <c r="Y88" s="46"/>
    </row>
    <row r="89" spans="1:25" s="150" customFormat="1" ht="6" customHeight="1" outlineLevel="1" x14ac:dyDescent="0.25">
      <c r="A89" s="295"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6"/>
      <c r="B90" s="302" t="s">
        <v>90</v>
      </c>
      <c r="C90" s="302"/>
      <c r="D90" s="302"/>
      <c r="E90" s="302"/>
      <c r="F90" s="302"/>
      <c r="G90" s="357"/>
      <c r="H90" s="301" t="s">
        <v>38</v>
      </c>
      <c r="I90" s="301"/>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6"/>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6"/>
      <c r="B92" s="359" t="s">
        <v>158</v>
      </c>
      <c r="C92" s="299" t="s">
        <v>101</v>
      </c>
      <c r="D92" s="300"/>
      <c r="E92" s="340"/>
      <c r="F92" s="341"/>
      <c r="G92" s="65"/>
      <c r="H92" s="300" t="s">
        <v>173</v>
      </c>
      <c r="I92" s="300"/>
      <c r="J92" s="340"/>
      <c r="K92" s="341"/>
      <c r="L92" s="341"/>
      <c r="M92" s="341"/>
      <c r="N92" s="341"/>
      <c r="O92" s="341"/>
      <c r="P92" s="47"/>
      <c r="Q92" s="46"/>
      <c r="R92" s="46"/>
      <c r="S92" s="46"/>
      <c r="T92" s="46"/>
      <c r="U92" s="46"/>
      <c r="V92" s="46"/>
      <c r="W92" s="46"/>
      <c r="X92" s="46"/>
      <c r="Y92" s="46"/>
    </row>
    <row r="93" spans="1:25" s="150" customFormat="1" ht="8.25" customHeight="1" outlineLevel="1" x14ac:dyDescent="0.25">
      <c r="A93" s="296"/>
      <c r="B93" s="360"/>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6"/>
      <c r="B94" s="330" t="str">
        <f>Notes!B18</f>
        <v>Note 8</v>
      </c>
      <c r="C94" s="332" t="s">
        <v>169</v>
      </c>
      <c r="D94" s="333"/>
      <c r="E94" s="333"/>
      <c r="F94" s="333"/>
      <c r="G94" s="333"/>
      <c r="H94" s="333"/>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6"/>
      <c r="B95" s="330"/>
      <c r="C95" s="203"/>
      <c r="D95" s="203"/>
      <c r="E95" s="203"/>
      <c r="F95" s="203"/>
      <c r="G95" s="203"/>
      <c r="H95" s="203"/>
      <c r="I95" s="203"/>
      <c r="J95" s="203"/>
      <c r="K95" s="203"/>
      <c r="L95" s="203"/>
      <c r="M95" s="203"/>
      <c r="N95" s="300" t="s">
        <v>172</v>
      </c>
      <c r="O95" s="300"/>
      <c r="P95" s="47"/>
      <c r="Q95" s="46"/>
      <c r="R95" s="46"/>
      <c r="S95" s="46"/>
      <c r="T95" s="46"/>
      <c r="U95" s="46"/>
      <c r="V95" s="46"/>
      <c r="W95" s="46"/>
      <c r="X95" s="46"/>
      <c r="Y95" s="46"/>
    </row>
    <row r="96" spans="1:25" s="150" customFormat="1" ht="45" customHeight="1" outlineLevel="1" x14ac:dyDescent="0.25">
      <c r="A96" s="296"/>
      <c r="B96" s="330"/>
      <c r="C96" s="299" t="s">
        <v>102</v>
      </c>
      <c r="D96" s="300"/>
      <c r="E96" s="307" t="s">
        <v>103</v>
      </c>
      <c r="F96" s="307"/>
      <c r="G96" s="308"/>
      <c r="H96" s="308"/>
      <c r="I96" s="308"/>
      <c r="J96" s="308"/>
      <c r="K96" s="308"/>
      <c r="L96" s="308"/>
      <c r="M96" s="308"/>
      <c r="N96" s="308"/>
      <c r="O96" s="308"/>
      <c r="P96" s="47"/>
      <c r="Q96" s="46"/>
      <c r="R96" s="46"/>
      <c r="S96" s="46"/>
      <c r="T96" s="46"/>
      <c r="U96" s="46"/>
      <c r="V96" s="46"/>
      <c r="W96" s="46"/>
      <c r="X96" s="46"/>
      <c r="Y96" s="46"/>
    </row>
    <row r="97" spans="1:25" s="150" customFormat="1" ht="30" customHeight="1" outlineLevel="1" x14ac:dyDescent="0.25">
      <c r="A97" s="296"/>
      <c r="B97" s="330"/>
      <c r="C97" s="299"/>
      <c r="D97" s="300"/>
      <c r="E97" s="309" t="s">
        <v>104</v>
      </c>
      <c r="F97" s="310"/>
      <c r="G97" s="301" t="s">
        <v>3</v>
      </c>
      <c r="H97" s="301"/>
      <c r="I97" s="298"/>
      <c r="J97" s="298"/>
      <c r="K97" s="298"/>
      <c r="L97" s="298"/>
      <c r="M97" s="298"/>
      <c r="N97" s="298"/>
      <c r="O97" s="298"/>
      <c r="P97" s="47"/>
      <c r="Q97" s="46"/>
      <c r="R97" s="46"/>
      <c r="S97" s="46"/>
      <c r="T97" s="46"/>
      <c r="U97" s="46"/>
      <c r="V97" s="46"/>
      <c r="W97" s="46"/>
      <c r="X97" s="46"/>
      <c r="Y97" s="46"/>
    </row>
    <row r="98" spans="1:25" s="150" customFormat="1" ht="45" customHeight="1" outlineLevel="1" x14ac:dyDescent="0.25">
      <c r="A98" s="296"/>
      <c r="B98" s="330"/>
      <c r="C98" s="299"/>
      <c r="D98" s="300"/>
      <c r="E98" s="307" t="s">
        <v>105</v>
      </c>
      <c r="F98" s="307"/>
      <c r="G98" s="315"/>
      <c r="H98" s="315"/>
      <c r="I98" s="308"/>
      <c r="J98" s="308"/>
      <c r="K98" s="308"/>
      <c r="L98" s="308"/>
      <c r="M98" s="308"/>
      <c r="N98" s="308"/>
      <c r="O98" s="308"/>
      <c r="P98" s="47"/>
      <c r="Q98" s="46"/>
      <c r="R98" s="46"/>
      <c r="S98" s="46"/>
      <c r="T98" s="46"/>
      <c r="U98" s="46"/>
      <c r="V98" s="46"/>
      <c r="W98" s="46"/>
      <c r="X98" s="46"/>
      <c r="Y98" s="46"/>
    </row>
    <row r="99" spans="1:25" s="150" customFormat="1" ht="30" customHeight="1" outlineLevel="1" x14ac:dyDescent="0.25">
      <c r="A99" s="296"/>
      <c r="B99" s="330"/>
      <c r="C99" s="299"/>
      <c r="D99" s="300"/>
      <c r="E99" s="309" t="s">
        <v>104</v>
      </c>
      <c r="F99" s="310"/>
      <c r="G99" s="301" t="s">
        <v>3</v>
      </c>
      <c r="H99" s="301"/>
      <c r="I99" s="298"/>
      <c r="J99" s="298"/>
      <c r="K99" s="298"/>
      <c r="L99" s="298"/>
      <c r="M99" s="298"/>
      <c r="N99" s="298"/>
      <c r="O99" s="298"/>
      <c r="P99" s="47"/>
      <c r="Q99" s="46"/>
      <c r="R99" s="46"/>
      <c r="S99" s="46"/>
      <c r="T99" s="46"/>
      <c r="U99" s="46"/>
      <c r="V99" s="46"/>
      <c r="W99" s="46"/>
      <c r="X99" s="46"/>
      <c r="Y99" s="46"/>
    </row>
    <row r="100" spans="1:25" s="150" customFormat="1" ht="8.25" customHeight="1" outlineLevel="1" x14ac:dyDescent="0.25">
      <c r="A100" s="296"/>
      <c r="B100" s="330"/>
      <c r="C100" s="203"/>
      <c r="D100" s="203"/>
      <c r="E100" s="203"/>
      <c r="F100" s="203"/>
      <c r="G100" s="203"/>
      <c r="H100" s="203"/>
      <c r="I100" s="203"/>
      <c r="J100" s="203"/>
      <c r="K100" s="203"/>
      <c r="L100" s="203"/>
      <c r="M100" s="203"/>
      <c r="N100" s="298"/>
      <c r="O100" s="298"/>
      <c r="P100" s="47"/>
      <c r="Q100" s="46"/>
      <c r="R100" s="46"/>
      <c r="S100" s="46"/>
      <c r="T100" s="46"/>
      <c r="U100" s="46"/>
      <c r="V100" s="46"/>
      <c r="W100" s="46"/>
      <c r="X100" s="46"/>
      <c r="Y100" s="46"/>
    </row>
    <row r="101" spans="1:25" s="150" customFormat="1" ht="60" customHeight="1" outlineLevel="1" x14ac:dyDescent="0.25">
      <c r="A101" s="296"/>
      <c r="B101" s="330"/>
      <c r="C101" s="299" t="s">
        <v>170</v>
      </c>
      <c r="D101" s="300"/>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96"/>
      <c r="B102" s="330"/>
      <c r="C102" s="302"/>
      <c r="D102" s="302"/>
      <c r="E102" s="302"/>
      <c r="F102" s="302"/>
      <c r="G102" s="302"/>
      <c r="H102" s="302"/>
      <c r="I102" s="302"/>
      <c r="J102" s="302"/>
      <c r="K102" s="302"/>
      <c r="L102" s="302"/>
      <c r="M102" s="302"/>
      <c r="N102" s="302"/>
      <c r="O102" s="302"/>
      <c r="P102" s="47"/>
      <c r="Q102" s="46"/>
      <c r="R102" s="46"/>
      <c r="S102" s="46"/>
      <c r="T102" s="46"/>
      <c r="U102" s="46"/>
      <c r="V102" s="46"/>
      <c r="W102" s="46"/>
      <c r="X102" s="46"/>
      <c r="Y102" s="46"/>
    </row>
    <row r="103" spans="1:25" s="150" customFormat="1" ht="30" customHeight="1" outlineLevel="1" x14ac:dyDescent="0.25">
      <c r="A103" s="296"/>
      <c r="B103" s="330"/>
      <c r="C103" s="203"/>
      <c r="D103" s="203"/>
      <c r="E103" s="203"/>
      <c r="F103" s="203"/>
      <c r="G103" s="203"/>
      <c r="H103" s="203"/>
      <c r="I103" s="203"/>
      <c r="J103" s="203"/>
      <c r="K103" s="203"/>
      <c r="L103" s="203"/>
      <c r="M103" s="203"/>
      <c r="N103" s="300" t="s">
        <v>172</v>
      </c>
      <c r="O103" s="300"/>
      <c r="P103" s="47"/>
      <c r="Q103" s="46"/>
      <c r="R103" s="46"/>
      <c r="S103" s="46"/>
      <c r="T103" s="46"/>
      <c r="U103" s="46"/>
      <c r="V103" s="46"/>
      <c r="W103" s="46"/>
      <c r="X103" s="46"/>
      <c r="Y103" s="46"/>
    </row>
    <row r="104" spans="1:25" s="150" customFormat="1" ht="45" customHeight="1" outlineLevel="1" x14ac:dyDescent="0.25">
      <c r="A104" s="296"/>
      <c r="B104" s="330"/>
      <c r="C104" s="303" t="s">
        <v>106</v>
      </c>
      <c r="D104" s="304"/>
      <c r="E104" s="307" t="s">
        <v>107</v>
      </c>
      <c r="F104" s="307"/>
      <c r="G104" s="308"/>
      <c r="H104" s="308"/>
      <c r="I104" s="308"/>
      <c r="J104" s="308"/>
      <c r="K104" s="308"/>
      <c r="L104" s="308"/>
      <c r="M104" s="308"/>
      <c r="N104" s="308"/>
      <c r="O104" s="308"/>
      <c r="P104" s="47"/>
      <c r="Q104" s="46"/>
      <c r="R104" s="46"/>
      <c r="S104" s="46"/>
      <c r="T104" s="46"/>
      <c r="U104" s="46"/>
      <c r="V104" s="46"/>
      <c r="W104" s="46"/>
      <c r="X104" s="46"/>
      <c r="Y104" s="46"/>
    </row>
    <row r="105" spans="1:25" s="150" customFormat="1" ht="30" customHeight="1" outlineLevel="1" x14ac:dyDescent="0.25">
      <c r="A105" s="296"/>
      <c r="B105" s="330"/>
      <c r="C105" s="305"/>
      <c r="D105" s="306"/>
      <c r="E105" s="309" t="s">
        <v>104</v>
      </c>
      <c r="F105" s="310"/>
      <c r="G105" s="301" t="s">
        <v>3</v>
      </c>
      <c r="H105" s="301"/>
      <c r="I105" s="311"/>
      <c r="J105" s="312"/>
      <c r="K105" s="312"/>
      <c r="L105" s="312"/>
      <c r="M105" s="312"/>
      <c r="N105" s="312"/>
      <c r="O105" s="312"/>
      <c r="P105" s="47"/>
      <c r="Q105" s="46"/>
      <c r="R105" s="46"/>
      <c r="S105" s="46"/>
      <c r="T105" s="46"/>
      <c r="U105" s="46"/>
      <c r="V105" s="46"/>
      <c r="W105" s="46"/>
      <c r="X105" s="46"/>
      <c r="Y105" s="46"/>
    </row>
    <row r="106" spans="1:25" s="150" customFormat="1" ht="6" customHeight="1" outlineLevel="1" x14ac:dyDescent="0.25">
      <c r="A106" s="296"/>
      <c r="B106" s="209"/>
      <c r="C106" s="298"/>
      <c r="D106" s="298"/>
      <c r="E106" s="298"/>
      <c r="F106" s="298"/>
      <c r="G106" s="298"/>
      <c r="H106" s="298"/>
      <c r="I106" s="298"/>
      <c r="J106" s="298"/>
      <c r="K106" s="298"/>
      <c r="L106" s="298"/>
      <c r="M106" s="298"/>
      <c r="N106" s="298"/>
      <c r="O106" s="298"/>
      <c r="P106" s="47"/>
      <c r="Q106" s="46"/>
      <c r="R106" s="46"/>
      <c r="S106" s="46"/>
      <c r="T106" s="46"/>
      <c r="U106" s="46"/>
      <c r="V106" s="46"/>
      <c r="W106" s="46"/>
      <c r="X106" s="46"/>
      <c r="Y106" s="46"/>
    </row>
    <row r="107" spans="1:25" s="150" customFormat="1" ht="25.5" customHeight="1" outlineLevel="1" x14ac:dyDescent="0.25">
      <c r="A107" s="296"/>
      <c r="B107" s="330" t="str">
        <f>Notes!B20</f>
        <v>Note 9</v>
      </c>
      <c r="C107" s="332" t="s">
        <v>178</v>
      </c>
      <c r="D107" s="333"/>
      <c r="E107" s="333"/>
      <c r="F107" s="333"/>
      <c r="G107" s="333"/>
      <c r="H107" s="333"/>
      <c r="I107" s="334"/>
      <c r="J107" s="298"/>
      <c r="K107" s="298"/>
      <c r="L107" s="298"/>
      <c r="M107" s="298"/>
      <c r="N107" s="298"/>
      <c r="O107" s="298"/>
      <c r="P107" s="47"/>
      <c r="Q107" s="46"/>
      <c r="R107" s="46"/>
      <c r="S107" s="46"/>
      <c r="T107" s="46"/>
      <c r="U107" s="46"/>
      <c r="V107" s="46"/>
      <c r="W107" s="46"/>
      <c r="X107" s="46"/>
      <c r="Y107" s="46"/>
    </row>
    <row r="108" spans="1:25" s="150" customFormat="1" ht="6" customHeight="1" outlineLevel="1" x14ac:dyDescent="0.25">
      <c r="A108" s="296"/>
      <c r="B108" s="330"/>
      <c r="C108" s="302"/>
      <c r="D108" s="302"/>
      <c r="E108" s="302"/>
      <c r="F108" s="302"/>
      <c r="G108" s="302"/>
      <c r="H108" s="302"/>
      <c r="I108" s="302"/>
      <c r="J108" s="302"/>
      <c r="K108" s="302"/>
      <c r="L108" s="302"/>
      <c r="M108" s="302"/>
      <c r="N108" s="302"/>
      <c r="O108" s="302"/>
      <c r="P108" s="47"/>
      <c r="Q108" s="46"/>
      <c r="R108" s="46"/>
      <c r="S108" s="46"/>
      <c r="T108" s="46"/>
      <c r="U108" s="46"/>
      <c r="V108" s="46"/>
      <c r="W108" s="46"/>
      <c r="X108" s="46"/>
      <c r="Y108" s="46"/>
    </row>
    <row r="109" spans="1:25" s="150" customFormat="1" ht="45" customHeight="1" outlineLevel="1" thickBot="1" x14ac:dyDescent="0.3">
      <c r="A109" s="297"/>
      <c r="B109" s="331"/>
      <c r="C109" s="341"/>
      <c r="D109" s="341"/>
      <c r="E109" s="341"/>
      <c r="F109" s="341"/>
      <c r="G109" s="341"/>
      <c r="H109" s="341"/>
      <c r="I109" s="341"/>
      <c r="J109" s="341"/>
      <c r="K109" s="341"/>
      <c r="L109" s="341"/>
      <c r="M109" s="341"/>
      <c r="N109" s="341"/>
      <c r="O109" s="341"/>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6" t="s">
        <v>1</v>
      </c>
      <c r="D112" s="327"/>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40"/>
      <c r="D113" s="341"/>
      <c r="E113" s="341"/>
      <c r="F113" s="341"/>
      <c r="G113" s="341"/>
      <c r="H113" s="341"/>
      <c r="I113" s="341"/>
      <c r="J113" s="341"/>
      <c r="K113" s="341"/>
      <c r="L113" s="341"/>
      <c r="M113" s="341"/>
      <c r="N113" s="341"/>
      <c r="O113" s="341"/>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1"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2"/>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22"/>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22"/>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22"/>
      <c r="B120" s="335" t="s">
        <v>68</v>
      </c>
      <c r="C120" s="341"/>
      <c r="D120" s="341"/>
      <c r="E120" s="341"/>
      <c r="F120" s="341"/>
      <c r="G120" s="341"/>
      <c r="H120" s="341"/>
      <c r="I120" s="341"/>
      <c r="J120" s="341"/>
      <c r="K120" s="341"/>
      <c r="L120" s="341"/>
      <c r="M120" s="341"/>
      <c r="N120" s="341"/>
      <c r="O120" s="341"/>
      <c r="P120" s="47"/>
      <c r="Q120" s="46"/>
      <c r="R120" s="46"/>
      <c r="S120" s="46"/>
      <c r="T120" s="46"/>
      <c r="U120" s="46"/>
      <c r="V120" s="46"/>
      <c r="W120" s="46"/>
      <c r="X120" s="46"/>
      <c r="Y120" s="46"/>
    </row>
    <row r="121" spans="1:25" s="150" customFormat="1" outlineLevel="1" x14ac:dyDescent="0.25">
      <c r="A121" s="322"/>
      <c r="B121" s="324"/>
      <c r="C121" s="341"/>
      <c r="D121" s="341"/>
      <c r="E121" s="341"/>
      <c r="F121" s="341"/>
      <c r="G121" s="341"/>
      <c r="H121" s="341"/>
      <c r="I121" s="341"/>
      <c r="J121" s="341"/>
      <c r="K121" s="341"/>
      <c r="L121" s="341"/>
      <c r="M121" s="341"/>
      <c r="N121" s="341"/>
      <c r="O121" s="341"/>
      <c r="P121" s="47"/>
      <c r="Q121" s="46"/>
      <c r="R121" s="46"/>
      <c r="S121" s="46"/>
      <c r="T121" s="46"/>
      <c r="U121" s="46"/>
      <c r="V121" s="46"/>
      <c r="W121" s="46"/>
      <c r="X121" s="46"/>
      <c r="Y121" s="46"/>
    </row>
    <row r="122" spans="1:25" s="150" customFormat="1" outlineLevel="1" x14ac:dyDescent="0.25">
      <c r="A122" s="322"/>
      <c r="B122" s="324"/>
      <c r="C122" s="341"/>
      <c r="D122" s="341"/>
      <c r="E122" s="341"/>
      <c r="F122" s="341"/>
      <c r="G122" s="341"/>
      <c r="H122" s="341"/>
      <c r="I122" s="341"/>
      <c r="J122" s="341"/>
      <c r="K122" s="341"/>
      <c r="L122" s="341"/>
      <c r="M122" s="341"/>
      <c r="N122" s="341"/>
      <c r="O122" s="341"/>
      <c r="P122" s="47"/>
      <c r="Q122" s="46"/>
      <c r="R122" s="46"/>
      <c r="S122" s="46"/>
      <c r="T122" s="46"/>
      <c r="U122" s="46"/>
      <c r="V122" s="46"/>
      <c r="W122" s="46"/>
      <c r="X122" s="46"/>
      <c r="Y122" s="46"/>
    </row>
    <row r="123" spans="1:25" s="150" customFormat="1" outlineLevel="1" x14ac:dyDescent="0.25">
      <c r="A123" s="322"/>
      <c r="B123" s="324"/>
      <c r="C123" s="341"/>
      <c r="D123" s="341"/>
      <c r="E123" s="341"/>
      <c r="F123" s="341"/>
      <c r="G123" s="341"/>
      <c r="H123" s="341"/>
      <c r="I123" s="341"/>
      <c r="J123" s="341"/>
      <c r="K123" s="341"/>
      <c r="L123" s="341"/>
      <c r="M123" s="341"/>
      <c r="N123" s="341"/>
      <c r="O123" s="341"/>
      <c r="P123" s="47"/>
      <c r="Q123" s="46"/>
      <c r="R123" s="46"/>
      <c r="S123" s="46"/>
      <c r="T123" s="46"/>
      <c r="U123" s="46"/>
      <c r="V123" s="46"/>
      <c r="W123" s="46"/>
      <c r="X123" s="46"/>
      <c r="Y123" s="46"/>
    </row>
    <row r="124" spans="1:25" s="150" customFormat="1" outlineLevel="1" x14ac:dyDescent="0.25">
      <c r="A124" s="322"/>
      <c r="B124" s="324"/>
      <c r="C124" s="341"/>
      <c r="D124" s="341"/>
      <c r="E124" s="341"/>
      <c r="F124" s="341"/>
      <c r="G124" s="341"/>
      <c r="H124" s="341"/>
      <c r="I124" s="341"/>
      <c r="J124" s="341"/>
      <c r="K124" s="341"/>
      <c r="L124" s="341"/>
      <c r="M124" s="341"/>
      <c r="N124" s="341"/>
      <c r="O124" s="341"/>
      <c r="P124" s="47"/>
      <c r="Q124" s="46"/>
      <c r="R124" s="46"/>
      <c r="S124" s="46"/>
      <c r="T124" s="46"/>
      <c r="U124" s="46"/>
      <c r="V124" s="46"/>
      <c r="W124" s="46"/>
      <c r="X124" s="46"/>
      <c r="Y124" s="46"/>
    </row>
    <row r="125" spans="1:25" s="150" customFormat="1" outlineLevel="1" x14ac:dyDescent="0.25">
      <c r="A125" s="322"/>
      <c r="B125" s="325"/>
      <c r="C125" s="341"/>
      <c r="D125" s="341"/>
      <c r="E125" s="341"/>
      <c r="F125" s="341"/>
      <c r="G125" s="341"/>
      <c r="H125" s="341"/>
      <c r="I125" s="341"/>
      <c r="J125" s="341"/>
      <c r="K125" s="341"/>
      <c r="L125" s="341"/>
      <c r="M125" s="341"/>
      <c r="N125" s="341"/>
      <c r="O125" s="341"/>
      <c r="P125" s="47"/>
      <c r="Q125" s="46"/>
      <c r="R125" s="46"/>
      <c r="S125" s="46"/>
      <c r="T125" s="46"/>
      <c r="U125" s="46"/>
      <c r="V125" s="46"/>
      <c r="W125" s="46"/>
      <c r="X125" s="46"/>
      <c r="Y125" s="46"/>
    </row>
    <row r="126" spans="1:25" s="150" customFormat="1" ht="6" customHeight="1" outlineLevel="1" thickBot="1" x14ac:dyDescent="0.3">
      <c r="A126" s="323"/>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48" t="s">
        <v>156</v>
      </c>
      <c r="C130" s="349"/>
      <c r="D130" s="349"/>
      <c r="E130" s="349"/>
      <c r="F130" s="349"/>
      <c r="G130" s="349"/>
      <c r="H130" s="349"/>
      <c r="I130" s="349"/>
      <c r="J130" s="349"/>
      <c r="K130" s="349"/>
      <c r="L130" s="349"/>
      <c r="M130" s="349"/>
      <c r="N130" s="349"/>
      <c r="O130" s="350"/>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21"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22"/>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22"/>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22"/>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22"/>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23"/>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21"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22"/>
      <c r="B139" s="196" t="s">
        <v>48</v>
      </c>
      <c r="C139" s="342" t="s">
        <v>109</v>
      </c>
      <c r="D139" s="343"/>
      <c r="E139" s="343"/>
      <c r="F139" s="34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2"/>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2"/>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2"/>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2"/>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2"/>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2"/>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3"/>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22" t="str">
        <f>Notes!B28</f>
        <v>Note 13</v>
      </c>
      <c r="B147" s="196" t="s">
        <v>62</v>
      </c>
      <c r="C147" s="313" t="s">
        <v>135</v>
      </c>
      <c r="D147" s="314"/>
      <c r="E147" s="314"/>
      <c r="F147" s="314"/>
      <c r="G147" s="314"/>
      <c r="H147" s="314"/>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2"/>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22"/>
      <c r="B149" s="197"/>
      <c r="C149" s="374">
        <v>4</v>
      </c>
      <c r="D149" s="37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2"/>
      <c r="B150" s="197"/>
      <c r="C150" s="328">
        <v>2</v>
      </c>
      <c r="D150" s="329"/>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2"/>
      <c r="B151" s="197"/>
      <c r="C151" s="345"/>
      <c r="D151" s="346"/>
      <c r="E151" s="346"/>
      <c r="F151" s="346"/>
      <c r="G151" s="346"/>
      <c r="H151" s="346"/>
      <c r="I151" s="346"/>
      <c r="J151" s="346"/>
      <c r="K151" s="346"/>
      <c r="L151" s="346"/>
      <c r="M151" s="346"/>
      <c r="N151" s="346"/>
      <c r="O151" s="346"/>
      <c r="P151" s="47"/>
      <c r="Q151" s="46" t="s">
        <v>136</v>
      </c>
      <c r="R151" s="46"/>
      <c r="S151" s="46"/>
      <c r="T151" s="46"/>
      <c r="U151" s="46"/>
      <c r="V151" s="46"/>
      <c r="W151" s="46"/>
      <c r="X151" s="46"/>
      <c r="Y151" s="46"/>
    </row>
    <row r="152" spans="1:25" s="150" customFormat="1" outlineLevel="1" x14ac:dyDescent="0.25">
      <c r="A152" s="322"/>
      <c r="B152" s="197"/>
      <c r="C152" s="345"/>
      <c r="D152" s="346"/>
      <c r="E152" s="346"/>
      <c r="F152" s="346"/>
      <c r="G152" s="346"/>
      <c r="H152" s="346"/>
      <c r="I152" s="346"/>
      <c r="J152" s="346"/>
      <c r="K152" s="346"/>
      <c r="L152" s="346"/>
      <c r="M152" s="346"/>
      <c r="N152" s="346"/>
      <c r="O152" s="346"/>
      <c r="P152" s="47"/>
      <c r="Q152" s="46" t="s">
        <v>137</v>
      </c>
      <c r="R152" s="46"/>
      <c r="S152" s="46"/>
      <c r="T152" s="46"/>
      <c r="U152" s="46"/>
      <c r="V152" s="46"/>
      <c r="W152" s="46"/>
      <c r="X152" s="46"/>
      <c r="Y152" s="46"/>
    </row>
    <row r="153" spans="1:25" s="150" customFormat="1" outlineLevel="1" x14ac:dyDescent="0.25">
      <c r="A153" s="322"/>
      <c r="B153" s="197"/>
      <c r="C153" s="345"/>
      <c r="D153" s="346"/>
      <c r="E153" s="346"/>
      <c r="F153" s="346"/>
      <c r="G153" s="346"/>
      <c r="H153" s="346"/>
      <c r="I153" s="346"/>
      <c r="J153" s="346"/>
      <c r="K153" s="346"/>
      <c r="L153" s="346"/>
      <c r="M153" s="346"/>
      <c r="N153" s="346"/>
      <c r="O153" s="346"/>
      <c r="P153" s="47"/>
      <c r="Q153" s="46" t="s">
        <v>138</v>
      </c>
      <c r="R153" s="46"/>
      <c r="S153" s="46"/>
      <c r="T153" s="46"/>
      <c r="U153" s="46"/>
      <c r="V153" s="46"/>
      <c r="W153" s="46"/>
      <c r="X153" s="46"/>
      <c r="Y153" s="46"/>
    </row>
    <row r="154" spans="1:25" s="150" customFormat="1" outlineLevel="1" x14ac:dyDescent="0.25">
      <c r="A154" s="322"/>
      <c r="B154" s="197"/>
      <c r="C154" s="345"/>
      <c r="D154" s="346"/>
      <c r="E154" s="346"/>
      <c r="F154" s="346"/>
      <c r="G154" s="346"/>
      <c r="H154" s="346"/>
      <c r="I154" s="346"/>
      <c r="J154" s="346"/>
      <c r="K154" s="346"/>
      <c r="L154" s="346"/>
      <c r="M154" s="346"/>
      <c r="N154" s="346"/>
      <c r="O154" s="346"/>
      <c r="P154" s="47"/>
      <c r="Q154" s="46" t="s">
        <v>139</v>
      </c>
      <c r="R154" s="46"/>
      <c r="S154" s="46"/>
      <c r="T154" s="46"/>
      <c r="U154" s="46"/>
      <c r="V154" s="46"/>
      <c r="W154" s="46"/>
      <c r="X154" s="46"/>
      <c r="Y154" s="46"/>
    </row>
    <row r="155" spans="1:25" s="150" customFormat="1" outlineLevel="1" x14ac:dyDescent="0.25">
      <c r="A155" s="322"/>
      <c r="B155" s="198"/>
      <c r="C155" s="345"/>
      <c r="D155" s="346"/>
      <c r="E155" s="346"/>
      <c r="F155" s="346"/>
      <c r="G155" s="346"/>
      <c r="H155" s="346"/>
      <c r="I155" s="346"/>
      <c r="J155" s="346"/>
      <c r="K155" s="346"/>
      <c r="L155" s="346"/>
      <c r="M155" s="346"/>
      <c r="N155" s="346"/>
      <c r="O155" s="346"/>
      <c r="P155" s="47"/>
      <c r="Q155" s="46" t="s">
        <v>140</v>
      </c>
      <c r="R155" s="46"/>
      <c r="S155" s="46"/>
      <c r="T155" s="46"/>
      <c r="U155" s="46"/>
      <c r="V155" s="46"/>
      <c r="W155" s="46"/>
      <c r="X155" s="46"/>
      <c r="Y155" s="46"/>
    </row>
    <row r="156" spans="1:25" s="150" customFormat="1" ht="6" customHeight="1" outlineLevel="1" thickBot="1" x14ac:dyDescent="0.3">
      <c r="A156" s="323"/>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95" t="str">
        <f>Notes!B30</f>
        <v>Note 14</v>
      </c>
      <c r="B157" s="126" t="s">
        <v>141</v>
      </c>
      <c r="C157" s="326" t="s">
        <v>38</v>
      </c>
      <c r="D157" s="327"/>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6"/>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6"/>
      <c r="B159" s="126" t="s">
        <v>99</v>
      </c>
      <c r="C159" s="340"/>
      <c r="D159" s="341"/>
      <c r="E159" s="341"/>
      <c r="F159" s="341"/>
      <c r="G159" s="341"/>
      <c r="H159" s="341"/>
      <c r="I159" s="341"/>
      <c r="J159" s="341"/>
      <c r="K159" s="341"/>
      <c r="L159" s="341"/>
      <c r="M159" s="341"/>
      <c r="N159" s="341"/>
      <c r="O159" s="341"/>
      <c r="P159" s="47"/>
      <c r="Q159" s="46"/>
      <c r="R159" s="46"/>
      <c r="S159" s="46"/>
      <c r="T159" s="46"/>
      <c r="U159" s="46"/>
      <c r="V159" s="46"/>
      <c r="W159" s="46"/>
      <c r="X159" s="46"/>
      <c r="Y159" s="46"/>
    </row>
    <row r="160" spans="1:25" s="150" customFormat="1" ht="6" customHeight="1" outlineLevel="1" thickBot="1" x14ac:dyDescent="0.3">
      <c r="A160" s="297"/>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5" t="str">
        <f>Notes!B32</f>
        <v>Note 15</v>
      </c>
      <c r="B161" s="104" t="s">
        <v>77</v>
      </c>
      <c r="C161" s="326" t="s">
        <v>38</v>
      </c>
      <c r="D161" s="327"/>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6"/>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6"/>
      <c r="B163" s="104" t="s">
        <v>49</v>
      </c>
      <c r="C163" s="326" t="s">
        <v>35</v>
      </c>
      <c r="D163" s="327"/>
      <c r="E163" s="327"/>
      <c r="F163" s="327"/>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7"/>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21" t="str">
        <f>Notes!B34</f>
        <v>Note 16</v>
      </c>
      <c r="B165" s="348" t="s">
        <v>155</v>
      </c>
      <c r="C165" s="349"/>
      <c r="D165" s="349"/>
      <c r="E165" s="349"/>
      <c r="F165" s="349"/>
      <c r="G165" s="349"/>
      <c r="H165" s="349"/>
      <c r="I165" s="349"/>
      <c r="J165" s="349"/>
      <c r="K165" s="349"/>
      <c r="L165" s="349"/>
      <c r="M165" s="349"/>
      <c r="N165" s="349"/>
      <c r="O165" s="350"/>
      <c r="P165" s="47"/>
      <c r="Q165" s="46"/>
      <c r="R165" s="46"/>
      <c r="S165" s="46"/>
      <c r="T165" s="46"/>
      <c r="U165" s="46"/>
      <c r="V165" s="46"/>
      <c r="W165" s="46"/>
      <c r="X165" s="46"/>
      <c r="Y165" s="46"/>
    </row>
    <row r="166" spans="1:25" s="150" customFormat="1" ht="6" customHeight="1" outlineLevel="1" x14ac:dyDescent="0.25">
      <c r="A166" s="322"/>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22"/>
      <c r="B167" s="104" t="s">
        <v>57</v>
      </c>
      <c r="C167" s="326"/>
      <c r="D167" s="327"/>
      <c r="E167" s="327"/>
      <c r="F167" s="327"/>
      <c r="G167" s="327"/>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2"/>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22"/>
      <c r="B169" s="335" t="s">
        <v>61</v>
      </c>
      <c r="C169" s="336" t="s">
        <v>39</v>
      </c>
      <c r="D169" s="337"/>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22"/>
      <c r="B170" s="324"/>
      <c r="C170" s="340"/>
      <c r="D170" s="341"/>
      <c r="E170" s="341"/>
      <c r="F170" s="341"/>
      <c r="G170" s="341"/>
      <c r="H170" s="341"/>
      <c r="I170" s="341"/>
      <c r="J170" s="341"/>
      <c r="K170" s="341"/>
      <c r="L170" s="341"/>
      <c r="M170" s="341"/>
      <c r="N170" s="341"/>
      <c r="O170" s="341"/>
      <c r="P170" s="47"/>
      <c r="Q170" s="46" t="s">
        <v>50</v>
      </c>
      <c r="R170" s="46"/>
      <c r="S170" s="46"/>
      <c r="T170" s="46"/>
      <c r="U170" s="46"/>
      <c r="V170" s="46"/>
      <c r="W170" s="46"/>
      <c r="X170" s="46"/>
      <c r="Y170" s="46"/>
    </row>
    <row r="171" spans="1:25" s="150" customFormat="1" outlineLevel="1" x14ac:dyDescent="0.25">
      <c r="A171" s="322"/>
      <c r="B171" s="324"/>
      <c r="C171" s="340"/>
      <c r="D171" s="341"/>
      <c r="E171" s="341"/>
      <c r="F171" s="341"/>
      <c r="G171" s="341"/>
      <c r="H171" s="341"/>
      <c r="I171" s="341"/>
      <c r="J171" s="341"/>
      <c r="K171" s="341"/>
      <c r="L171" s="341"/>
      <c r="M171" s="341"/>
      <c r="N171" s="341"/>
      <c r="O171" s="341"/>
      <c r="P171" s="47"/>
      <c r="Q171" s="46"/>
      <c r="R171" s="46"/>
      <c r="S171" s="46"/>
      <c r="T171" s="46"/>
      <c r="U171" s="46"/>
      <c r="V171" s="46"/>
      <c r="W171" s="46"/>
      <c r="X171" s="46"/>
      <c r="Y171" s="46"/>
    </row>
    <row r="172" spans="1:25" s="150" customFormat="1" outlineLevel="1" x14ac:dyDescent="0.25">
      <c r="A172" s="322"/>
      <c r="B172" s="324"/>
      <c r="C172" s="340"/>
      <c r="D172" s="341"/>
      <c r="E172" s="341"/>
      <c r="F172" s="341"/>
      <c r="G172" s="341"/>
      <c r="H172" s="341"/>
      <c r="I172" s="341"/>
      <c r="J172" s="341"/>
      <c r="K172" s="341"/>
      <c r="L172" s="341"/>
      <c r="M172" s="341"/>
      <c r="N172" s="341"/>
      <c r="O172" s="341"/>
      <c r="P172" s="47"/>
      <c r="Q172" s="46"/>
      <c r="R172" s="46"/>
      <c r="S172" s="46"/>
      <c r="T172" s="46"/>
      <c r="U172" s="46"/>
      <c r="V172" s="46"/>
      <c r="W172" s="46"/>
      <c r="X172" s="46"/>
      <c r="Y172" s="46"/>
    </row>
    <row r="173" spans="1:25" s="150" customFormat="1" outlineLevel="1" x14ac:dyDescent="0.25">
      <c r="A173" s="322"/>
      <c r="B173" s="324"/>
      <c r="C173" s="340"/>
      <c r="D173" s="341"/>
      <c r="E173" s="341"/>
      <c r="F173" s="341"/>
      <c r="G173" s="341"/>
      <c r="H173" s="341"/>
      <c r="I173" s="341"/>
      <c r="J173" s="341"/>
      <c r="K173" s="341"/>
      <c r="L173" s="341"/>
      <c r="M173" s="341"/>
      <c r="N173" s="341"/>
      <c r="O173" s="341"/>
      <c r="P173" s="47"/>
      <c r="Q173" s="46"/>
      <c r="R173" s="46"/>
      <c r="S173" s="46"/>
      <c r="T173" s="46"/>
      <c r="U173" s="46"/>
      <c r="V173" s="46"/>
      <c r="W173" s="46"/>
      <c r="X173" s="46"/>
      <c r="Y173" s="46"/>
    </row>
    <row r="174" spans="1:25" s="150" customFormat="1" outlineLevel="1" x14ac:dyDescent="0.25">
      <c r="A174" s="322"/>
      <c r="B174" s="325"/>
      <c r="C174" s="340"/>
      <c r="D174" s="341"/>
      <c r="E174" s="341"/>
      <c r="F174" s="341"/>
      <c r="G174" s="341"/>
      <c r="H174" s="341"/>
      <c r="I174" s="341"/>
      <c r="J174" s="341"/>
      <c r="K174" s="341"/>
      <c r="L174" s="341"/>
      <c r="M174" s="341"/>
      <c r="N174" s="341"/>
      <c r="O174" s="341"/>
      <c r="P174" s="47"/>
      <c r="Q174" s="46"/>
      <c r="R174" s="46"/>
      <c r="S174" s="46"/>
      <c r="T174" s="46"/>
      <c r="U174" s="46"/>
      <c r="V174" s="46"/>
      <c r="W174" s="46"/>
      <c r="X174" s="46"/>
      <c r="Y174" s="46"/>
    </row>
    <row r="175" spans="1:25" s="150" customFormat="1" ht="6" customHeight="1" outlineLevel="1" x14ac:dyDescent="0.25">
      <c r="A175" s="322"/>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22"/>
      <c r="B176" s="335" t="s">
        <v>48</v>
      </c>
      <c r="C176" s="340"/>
      <c r="D176" s="341"/>
      <c r="E176" s="341"/>
      <c r="F176" s="341"/>
      <c r="G176" s="341"/>
      <c r="H176" s="341"/>
      <c r="I176" s="341"/>
      <c r="J176" s="341"/>
      <c r="K176" s="341"/>
      <c r="L176" s="341"/>
      <c r="M176" s="341"/>
      <c r="N176" s="341"/>
      <c r="O176" s="341"/>
      <c r="P176" s="47"/>
      <c r="Q176" s="46"/>
      <c r="R176" s="46"/>
      <c r="S176" s="46"/>
      <c r="T176" s="46"/>
      <c r="U176" s="46"/>
      <c r="V176" s="46"/>
      <c r="W176" s="46"/>
      <c r="X176" s="46"/>
      <c r="Y176" s="46"/>
    </row>
    <row r="177" spans="1:25" s="150" customFormat="1" ht="15" customHeight="1" outlineLevel="1" x14ac:dyDescent="0.25">
      <c r="A177" s="322"/>
      <c r="B177" s="324"/>
      <c r="C177" s="340"/>
      <c r="D177" s="341"/>
      <c r="E177" s="341"/>
      <c r="F177" s="341"/>
      <c r="G177" s="341"/>
      <c r="H177" s="341"/>
      <c r="I177" s="341"/>
      <c r="J177" s="341"/>
      <c r="K177" s="341"/>
      <c r="L177" s="341"/>
      <c r="M177" s="341"/>
      <c r="N177" s="341"/>
      <c r="O177" s="341"/>
      <c r="P177" s="47"/>
      <c r="Q177" s="46"/>
      <c r="R177" s="46"/>
      <c r="S177" s="46"/>
      <c r="T177" s="46"/>
      <c r="U177" s="46"/>
      <c r="V177" s="46"/>
      <c r="W177" s="46"/>
      <c r="X177" s="46"/>
      <c r="Y177" s="46"/>
    </row>
    <row r="178" spans="1:25" s="150" customFormat="1" outlineLevel="1" x14ac:dyDescent="0.25">
      <c r="A178" s="322"/>
      <c r="B178" s="324"/>
      <c r="C178" s="340"/>
      <c r="D178" s="341"/>
      <c r="E178" s="341"/>
      <c r="F178" s="341"/>
      <c r="G178" s="341"/>
      <c r="H178" s="341"/>
      <c r="I178" s="341"/>
      <c r="J178" s="341"/>
      <c r="K178" s="341"/>
      <c r="L178" s="341"/>
      <c r="M178" s="341"/>
      <c r="N178" s="341"/>
      <c r="O178" s="341"/>
      <c r="P178" s="47"/>
      <c r="Q178" s="46"/>
      <c r="R178" s="46"/>
      <c r="S178" s="46"/>
      <c r="T178" s="46"/>
      <c r="U178" s="46"/>
      <c r="V178" s="46"/>
      <c r="W178" s="46"/>
      <c r="X178" s="46"/>
      <c r="Y178" s="46"/>
    </row>
    <row r="179" spans="1:25" s="150" customFormat="1" outlineLevel="1" x14ac:dyDescent="0.25">
      <c r="A179" s="322"/>
      <c r="B179" s="324"/>
      <c r="C179" s="340"/>
      <c r="D179" s="341"/>
      <c r="E179" s="341"/>
      <c r="F179" s="341"/>
      <c r="G179" s="341"/>
      <c r="H179" s="341"/>
      <c r="I179" s="341"/>
      <c r="J179" s="341"/>
      <c r="K179" s="341"/>
      <c r="L179" s="341"/>
      <c r="M179" s="341"/>
      <c r="N179" s="341"/>
      <c r="O179" s="341"/>
      <c r="P179" s="47"/>
      <c r="Q179" s="46"/>
      <c r="R179" s="46"/>
      <c r="S179" s="46"/>
      <c r="T179" s="46"/>
      <c r="U179" s="46"/>
      <c r="V179" s="46"/>
      <c r="W179" s="46"/>
      <c r="X179" s="46"/>
      <c r="Y179" s="46"/>
    </row>
    <row r="180" spans="1:25" s="150" customFormat="1" outlineLevel="1" x14ac:dyDescent="0.25">
      <c r="A180" s="322"/>
      <c r="B180" s="324"/>
      <c r="C180" s="340"/>
      <c r="D180" s="341"/>
      <c r="E180" s="341"/>
      <c r="F180" s="341"/>
      <c r="G180" s="341"/>
      <c r="H180" s="341"/>
      <c r="I180" s="341"/>
      <c r="J180" s="341"/>
      <c r="K180" s="341"/>
      <c r="L180" s="341"/>
      <c r="M180" s="341"/>
      <c r="N180" s="341"/>
      <c r="O180" s="341"/>
      <c r="P180" s="47"/>
      <c r="Q180" s="46"/>
      <c r="R180" s="46"/>
      <c r="S180" s="46"/>
      <c r="T180" s="46"/>
      <c r="U180" s="46"/>
      <c r="V180" s="46"/>
      <c r="W180" s="46"/>
      <c r="X180" s="46"/>
      <c r="Y180" s="46"/>
    </row>
    <row r="181" spans="1:25" s="150" customFormat="1" outlineLevel="1" x14ac:dyDescent="0.25">
      <c r="A181" s="322"/>
      <c r="B181" s="324"/>
      <c r="C181" s="340"/>
      <c r="D181" s="341"/>
      <c r="E181" s="341"/>
      <c r="F181" s="341"/>
      <c r="G181" s="341"/>
      <c r="H181" s="341"/>
      <c r="I181" s="341"/>
      <c r="J181" s="341"/>
      <c r="K181" s="341"/>
      <c r="L181" s="341"/>
      <c r="M181" s="341"/>
      <c r="N181" s="341"/>
      <c r="O181" s="341"/>
      <c r="P181" s="47"/>
      <c r="Q181" s="46"/>
      <c r="R181" s="46"/>
      <c r="S181" s="46"/>
      <c r="T181" s="46"/>
      <c r="U181" s="46"/>
      <c r="V181" s="46"/>
      <c r="W181" s="46"/>
      <c r="X181" s="46"/>
      <c r="Y181" s="46"/>
    </row>
    <row r="182" spans="1:25" s="150" customFormat="1" outlineLevel="1" x14ac:dyDescent="0.25">
      <c r="A182" s="322"/>
      <c r="B182" s="325"/>
      <c r="C182" s="340"/>
      <c r="D182" s="341"/>
      <c r="E182" s="341"/>
      <c r="F182" s="341"/>
      <c r="G182" s="341"/>
      <c r="H182" s="341"/>
      <c r="I182" s="341"/>
      <c r="J182" s="341"/>
      <c r="K182" s="341"/>
      <c r="L182" s="341"/>
      <c r="M182" s="341"/>
      <c r="N182" s="341"/>
      <c r="O182" s="341"/>
      <c r="P182" s="47"/>
      <c r="Q182" s="46"/>
      <c r="R182" s="46"/>
      <c r="S182" s="46"/>
      <c r="T182" s="46"/>
      <c r="U182" s="46"/>
      <c r="V182" s="46"/>
      <c r="W182" s="46"/>
      <c r="X182" s="46"/>
      <c r="Y182" s="46"/>
    </row>
    <row r="183" spans="1:25" s="150" customFormat="1" ht="6" customHeight="1" outlineLevel="1" x14ac:dyDescent="0.25">
      <c r="A183" s="322"/>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22"/>
      <c r="B184" s="196" t="s">
        <v>62</v>
      </c>
      <c r="C184" s="328" t="s">
        <v>35</v>
      </c>
      <c r="D184" s="347"/>
      <c r="E184" s="347"/>
      <c r="F184" s="329"/>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2"/>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2"/>
      <c r="B186" s="324"/>
      <c r="C186" s="328">
        <v>1</v>
      </c>
      <c r="D186" s="329"/>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2"/>
      <c r="B187" s="324"/>
      <c r="C187" s="313"/>
      <c r="D187" s="314"/>
      <c r="E187" s="314"/>
      <c r="F187" s="314"/>
      <c r="G187" s="314"/>
      <c r="H187" s="314"/>
      <c r="I187" s="314"/>
      <c r="J187" s="314"/>
      <c r="K187" s="314"/>
      <c r="L187" s="314"/>
      <c r="M187" s="314"/>
      <c r="N187" s="314"/>
      <c r="O187" s="314"/>
      <c r="P187" s="47"/>
      <c r="Q187" s="46" t="s">
        <v>136</v>
      </c>
      <c r="R187" s="46"/>
      <c r="S187" s="46"/>
      <c r="T187" s="46"/>
      <c r="U187" s="46"/>
      <c r="V187" s="46"/>
      <c r="W187" s="46"/>
      <c r="X187" s="46"/>
      <c r="Y187" s="46"/>
    </row>
    <row r="188" spans="1:25" s="150" customFormat="1" outlineLevel="1" x14ac:dyDescent="0.25">
      <c r="A188" s="322"/>
      <c r="B188" s="324"/>
      <c r="C188" s="313"/>
      <c r="D188" s="314"/>
      <c r="E188" s="314"/>
      <c r="F188" s="314"/>
      <c r="G188" s="314"/>
      <c r="H188" s="314"/>
      <c r="I188" s="314"/>
      <c r="J188" s="314"/>
      <c r="K188" s="314"/>
      <c r="L188" s="314"/>
      <c r="M188" s="314"/>
      <c r="N188" s="314"/>
      <c r="O188" s="314"/>
      <c r="P188" s="47"/>
      <c r="Q188" s="46" t="s">
        <v>137</v>
      </c>
      <c r="R188" s="46"/>
      <c r="S188" s="46"/>
      <c r="T188" s="46"/>
      <c r="U188" s="46"/>
      <c r="V188" s="46"/>
      <c r="W188" s="46"/>
      <c r="X188" s="46"/>
      <c r="Y188" s="46"/>
    </row>
    <row r="189" spans="1:25" s="150" customFormat="1" outlineLevel="1" x14ac:dyDescent="0.25">
      <c r="A189" s="322"/>
      <c r="B189" s="324"/>
      <c r="C189" s="313"/>
      <c r="D189" s="314"/>
      <c r="E189" s="314"/>
      <c r="F189" s="314"/>
      <c r="G189" s="314"/>
      <c r="H189" s="314"/>
      <c r="I189" s="314"/>
      <c r="J189" s="314"/>
      <c r="K189" s="314"/>
      <c r="L189" s="314"/>
      <c r="M189" s="314"/>
      <c r="N189" s="314"/>
      <c r="O189" s="314"/>
      <c r="P189" s="47"/>
      <c r="Q189" s="46" t="s">
        <v>138</v>
      </c>
      <c r="R189" s="46"/>
      <c r="S189" s="46"/>
      <c r="T189" s="46"/>
      <c r="U189" s="46"/>
      <c r="V189" s="46"/>
      <c r="W189" s="46"/>
      <c r="X189" s="46"/>
      <c r="Y189" s="46"/>
    </row>
    <row r="190" spans="1:25" s="150" customFormat="1" outlineLevel="1" x14ac:dyDescent="0.25">
      <c r="A190" s="322"/>
      <c r="B190" s="324"/>
      <c r="C190" s="313"/>
      <c r="D190" s="314"/>
      <c r="E190" s="314"/>
      <c r="F190" s="314"/>
      <c r="G190" s="314"/>
      <c r="H190" s="314"/>
      <c r="I190" s="314"/>
      <c r="J190" s="314"/>
      <c r="K190" s="314"/>
      <c r="L190" s="314"/>
      <c r="M190" s="314"/>
      <c r="N190" s="314"/>
      <c r="O190" s="314"/>
      <c r="P190" s="47"/>
      <c r="Q190" s="46" t="s">
        <v>139</v>
      </c>
      <c r="R190" s="46"/>
      <c r="S190" s="46"/>
      <c r="T190" s="46"/>
      <c r="U190" s="46"/>
      <c r="V190" s="46"/>
      <c r="W190" s="46"/>
      <c r="X190" s="46"/>
      <c r="Y190" s="46"/>
    </row>
    <row r="191" spans="1:25" s="150" customFormat="1" outlineLevel="1" x14ac:dyDescent="0.25">
      <c r="A191" s="322"/>
      <c r="B191" s="325"/>
      <c r="C191" s="313"/>
      <c r="D191" s="314"/>
      <c r="E191" s="314"/>
      <c r="F191" s="314"/>
      <c r="G191" s="314"/>
      <c r="H191" s="314"/>
      <c r="I191" s="314"/>
      <c r="J191" s="314"/>
      <c r="K191" s="314"/>
      <c r="L191" s="314"/>
      <c r="M191" s="314"/>
      <c r="N191" s="314"/>
      <c r="O191" s="314"/>
      <c r="P191" s="47"/>
      <c r="Q191" s="46" t="s">
        <v>140</v>
      </c>
      <c r="R191" s="46"/>
      <c r="S191" s="46"/>
      <c r="T191" s="46"/>
      <c r="U191" s="46"/>
      <c r="V191" s="46"/>
      <c r="W191" s="46"/>
      <c r="X191" s="46"/>
      <c r="Y191" s="46"/>
    </row>
    <row r="192" spans="1:25" s="150" customFormat="1" ht="6" customHeight="1" outlineLevel="1" x14ac:dyDescent="0.25">
      <c r="A192" s="322"/>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3" outlineLevel="1" x14ac:dyDescent="0.25">
      <c r="A193" s="322"/>
      <c r="B193" s="118" t="s">
        <v>142</v>
      </c>
      <c r="C193" s="326" t="s">
        <v>38</v>
      </c>
      <c r="D193" s="327"/>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22"/>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4.5" outlineLevel="1" x14ac:dyDescent="0.25">
      <c r="A195" s="322"/>
      <c r="B195" s="120" t="s">
        <v>99</v>
      </c>
      <c r="C195" s="340"/>
      <c r="D195" s="341"/>
      <c r="E195" s="341"/>
      <c r="F195" s="341"/>
      <c r="G195" s="341"/>
      <c r="H195" s="341"/>
      <c r="I195" s="341"/>
      <c r="J195" s="341"/>
      <c r="K195" s="341"/>
      <c r="L195" s="341"/>
      <c r="M195" s="341"/>
      <c r="N195" s="341"/>
      <c r="O195" s="341"/>
      <c r="P195" s="47"/>
      <c r="Q195" s="46"/>
      <c r="R195" s="46"/>
      <c r="S195" s="46"/>
      <c r="T195" s="46"/>
      <c r="U195" s="46"/>
      <c r="V195" s="46"/>
      <c r="W195" s="46"/>
      <c r="X195" s="46"/>
      <c r="Y195" s="46"/>
    </row>
    <row r="196" spans="1:25" s="150" customFormat="1" ht="6" customHeight="1" outlineLevel="1" x14ac:dyDescent="0.25">
      <c r="A196" s="322"/>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22"/>
      <c r="B197" s="104" t="s">
        <v>77</v>
      </c>
      <c r="C197" s="326" t="s">
        <v>38</v>
      </c>
      <c r="D197" s="327"/>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2"/>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22"/>
      <c r="B199" s="104" t="s">
        <v>49</v>
      </c>
      <c r="C199" s="326" t="s">
        <v>35</v>
      </c>
      <c r="D199" s="327"/>
      <c r="E199" s="327"/>
      <c r="F199" s="327"/>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3"/>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8" t="str">
        <f>Notes!B36</f>
        <v>Note 17</v>
      </c>
      <c r="C206" s="319"/>
      <c r="D206" s="319"/>
      <c r="E206" s="319"/>
      <c r="F206" s="319"/>
      <c r="G206" s="319"/>
      <c r="H206" s="319"/>
      <c r="I206" s="319"/>
      <c r="J206" s="319"/>
      <c r="K206" s="319"/>
      <c r="L206" s="319"/>
      <c r="M206" s="319"/>
      <c r="N206" s="320"/>
      <c r="O206" s="182" t="str">
        <f>Notes!B38</f>
        <v>Note 18</v>
      </c>
      <c r="P206" s="67"/>
      <c r="Q206" s="44"/>
      <c r="R206" s="44"/>
      <c r="S206" s="44"/>
      <c r="T206" s="44"/>
      <c r="U206" s="44"/>
      <c r="V206" s="44"/>
      <c r="W206" s="44"/>
      <c r="X206" s="44"/>
      <c r="Y206" s="44"/>
    </row>
    <row r="207" spans="1:25" ht="23" outlineLevel="1" x14ac:dyDescent="0.25">
      <c r="A207" s="43"/>
      <c r="B207" s="130" t="s">
        <v>19</v>
      </c>
      <c r="C207" s="316" t="s">
        <v>22</v>
      </c>
      <c r="D207" s="31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6"/>
      <c r="D208" s="376"/>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17"/>
      <c r="D209" s="317"/>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17"/>
      <c r="D210" s="317"/>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17"/>
      <c r="D211" s="317"/>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17"/>
      <c r="D212" s="317"/>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17"/>
      <c r="D213" s="317"/>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17"/>
      <c r="D214" s="317"/>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17"/>
      <c r="D215" s="317"/>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17"/>
      <c r="D216" s="317"/>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17"/>
      <c r="D217" s="317"/>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17"/>
      <c r="D218" s="317"/>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17"/>
      <c r="D219" s="317"/>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17"/>
      <c r="D220" s="31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1"/>
      <c r="D221" s="351"/>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8" t="str">
        <f>Notes!B36</f>
        <v>Note 17</v>
      </c>
      <c r="C227" s="319"/>
      <c r="D227" s="319"/>
      <c r="E227" s="319"/>
      <c r="F227" s="319"/>
      <c r="G227" s="319"/>
      <c r="H227" s="319"/>
      <c r="I227" s="319"/>
      <c r="J227" s="319"/>
      <c r="K227" s="319"/>
      <c r="L227" s="319"/>
      <c r="M227" s="319"/>
      <c r="N227" s="320"/>
      <c r="O227" s="182" t="str">
        <f>Notes!B38</f>
        <v>Note 18</v>
      </c>
      <c r="P227" s="67"/>
      <c r="Q227" s="44"/>
      <c r="R227" s="71"/>
      <c r="S227" s="44"/>
      <c r="T227" s="44"/>
      <c r="U227" s="44"/>
      <c r="V227" s="44"/>
      <c r="W227" s="44"/>
      <c r="X227" s="44"/>
      <c r="Y227" s="44"/>
    </row>
    <row r="228" spans="1:25" ht="23" outlineLevel="1" x14ac:dyDescent="0.25">
      <c r="A228" s="43"/>
      <c r="B228" s="130" t="s">
        <v>19</v>
      </c>
      <c r="C228" s="316" t="s">
        <v>22</v>
      </c>
      <c r="D228" s="31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17"/>
      <c r="D229" s="317"/>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17"/>
      <c r="D230" s="317"/>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17"/>
      <c r="D231" s="317"/>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17"/>
      <c r="D232" s="317"/>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17"/>
      <c r="D233" s="317"/>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17"/>
      <c r="D234" s="317"/>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17"/>
      <c r="D235" s="317"/>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17"/>
      <c r="D236" s="317"/>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17"/>
      <c r="D237" s="317"/>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17"/>
      <c r="D238" s="317"/>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17"/>
      <c r="D239" s="317"/>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17"/>
      <c r="D240" s="317"/>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17"/>
      <c r="D241" s="31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1"/>
      <c r="D242" s="35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1"/>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2"/>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22"/>
      <c r="B246" s="367" t="s">
        <v>0</v>
      </c>
      <c r="C246" s="327" t="s">
        <v>1</v>
      </c>
      <c r="D246" s="327"/>
      <c r="E246" s="203"/>
      <c r="F246" s="302"/>
      <c r="G246" s="302"/>
      <c r="H246" s="302"/>
      <c r="I246" s="302"/>
      <c r="J246" s="302"/>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22"/>
      <c r="B247" s="368"/>
      <c r="C247" s="327"/>
      <c r="D247" s="327"/>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22"/>
      <c r="B248" s="369"/>
      <c r="C248" s="327"/>
      <c r="D248" s="327"/>
      <c r="E248" s="203"/>
      <c r="F248" s="302"/>
      <c r="G248" s="302"/>
      <c r="H248" s="302"/>
      <c r="I248" s="302"/>
      <c r="J248" s="302"/>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22"/>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22"/>
      <c r="B250" s="352" t="s">
        <v>100</v>
      </c>
      <c r="C250" s="326"/>
      <c r="D250" s="327"/>
      <c r="E250" s="327"/>
      <c r="F250" s="327"/>
      <c r="G250" s="327"/>
      <c r="H250" s="327"/>
      <c r="I250" s="327"/>
      <c r="J250" s="327"/>
      <c r="K250" s="327"/>
      <c r="L250" s="327"/>
      <c r="M250" s="327"/>
      <c r="N250" s="327"/>
      <c r="O250" s="327"/>
      <c r="P250" s="47"/>
      <c r="Q250" s="44"/>
      <c r="R250" s="44"/>
      <c r="S250" s="46"/>
      <c r="T250" s="46"/>
      <c r="U250" s="46"/>
      <c r="V250" s="46"/>
      <c r="W250" s="46"/>
      <c r="X250" s="46"/>
      <c r="Y250" s="46"/>
    </row>
    <row r="251" spans="1:25" s="150" customFormat="1" outlineLevel="1" x14ac:dyDescent="0.25">
      <c r="A251" s="322"/>
      <c r="B251" s="353"/>
      <c r="C251" s="326"/>
      <c r="D251" s="327"/>
      <c r="E251" s="327"/>
      <c r="F251" s="327"/>
      <c r="G251" s="327"/>
      <c r="H251" s="327"/>
      <c r="I251" s="327"/>
      <c r="J251" s="327"/>
      <c r="K251" s="327"/>
      <c r="L251" s="327"/>
      <c r="M251" s="327"/>
      <c r="N251" s="327"/>
      <c r="O251" s="327"/>
      <c r="P251" s="47"/>
      <c r="Q251" s="44"/>
      <c r="R251" s="44"/>
      <c r="S251" s="46"/>
      <c r="T251" s="46"/>
      <c r="U251" s="46"/>
      <c r="V251" s="46"/>
      <c r="W251" s="46"/>
      <c r="X251" s="46"/>
      <c r="Y251" s="46"/>
    </row>
    <row r="252" spans="1:25" s="150" customFormat="1" outlineLevel="1" x14ac:dyDescent="0.25">
      <c r="A252" s="322"/>
      <c r="B252" s="353"/>
      <c r="C252" s="326"/>
      <c r="D252" s="327"/>
      <c r="E252" s="327"/>
      <c r="F252" s="327"/>
      <c r="G252" s="327"/>
      <c r="H252" s="327"/>
      <c r="I252" s="327"/>
      <c r="J252" s="327"/>
      <c r="K252" s="327"/>
      <c r="L252" s="327"/>
      <c r="M252" s="327"/>
      <c r="N252" s="327"/>
      <c r="O252" s="327"/>
      <c r="P252" s="47"/>
      <c r="Q252" s="44"/>
      <c r="R252" s="44"/>
      <c r="S252" s="46"/>
      <c r="T252" s="46"/>
      <c r="U252" s="46"/>
      <c r="V252" s="46"/>
      <c r="W252" s="46"/>
      <c r="X252" s="46"/>
      <c r="Y252" s="46"/>
    </row>
    <row r="253" spans="1:25" s="150" customFormat="1" outlineLevel="1" x14ac:dyDescent="0.25">
      <c r="A253" s="322"/>
      <c r="B253" s="353"/>
      <c r="C253" s="326"/>
      <c r="D253" s="327"/>
      <c r="E253" s="327"/>
      <c r="F253" s="327"/>
      <c r="G253" s="327"/>
      <c r="H253" s="327"/>
      <c r="I253" s="327"/>
      <c r="J253" s="327"/>
      <c r="K253" s="327"/>
      <c r="L253" s="327"/>
      <c r="M253" s="327"/>
      <c r="N253" s="327"/>
      <c r="O253" s="327"/>
      <c r="P253" s="47"/>
      <c r="Q253" s="44"/>
      <c r="R253" s="44"/>
      <c r="S253" s="46"/>
      <c r="T253" s="46"/>
      <c r="U253" s="46"/>
      <c r="V253" s="46"/>
      <c r="W253" s="46"/>
      <c r="X253" s="46"/>
      <c r="Y253" s="46"/>
    </row>
    <row r="254" spans="1:25" s="150" customFormat="1" outlineLevel="1" x14ac:dyDescent="0.25">
      <c r="A254" s="322"/>
      <c r="B254" s="354"/>
      <c r="C254" s="326"/>
      <c r="D254" s="327"/>
      <c r="E254" s="327"/>
      <c r="F254" s="327"/>
      <c r="G254" s="327"/>
      <c r="H254" s="327"/>
      <c r="I254" s="327"/>
      <c r="J254" s="327"/>
      <c r="K254" s="327"/>
      <c r="L254" s="327"/>
      <c r="M254" s="327"/>
      <c r="N254" s="327"/>
      <c r="O254" s="327"/>
      <c r="P254" s="47"/>
      <c r="Q254" s="44"/>
      <c r="R254" s="44"/>
      <c r="S254" s="46"/>
      <c r="T254" s="46"/>
      <c r="U254" s="46"/>
      <c r="V254" s="46"/>
      <c r="W254" s="46"/>
      <c r="X254" s="46"/>
      <c r="Y254" s="46"/>
    </row>
    <row r="255" spans="1:25" s="150" customFormat="1" ht="6" customHeight="1" outlineLevel="1" thickBot="1" x14ac:dyDescent="0.3">
      <c r="A255" s="323"/>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H28" xr:uid="{00000000-0002-0000-06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6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2000000}">
      <formula1>0</formula1>
    </dataValidation>
    <dataValidation type="list" allowBlank="1" showInputMessage="1" showErrorMessage="1" sqref="C184:F184" xr:uid="{00000000-0002-0000-06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600-000004000000}">
      <formula1>$Q$150:$Q$155</formula1>
    </dataValidation>
    <dataValidation type="list" allowBlank="1" showInputMessage="1" showErrorMessage="1" sqref="C199" xr:uid="{00000000-0002-0000-0600-000005000000}">
      <formula1>$Q$198:$Q$200</formula1>
    </dataValidation>
    <dataValidation type="list" allowBlank="1" showInputMessage="1" showErrorMessage="1" sqref="C163" xr:uid="{00000000-0002-0000-0600-000006000000}">
      <formula1>$Q$162:$Q$164</formula1>
    </dataValidation>
    <dataValidation type="list" allowBlank="1" showInputMessage="1" showErrorMessage="1" sqref="E169 K169 I169 G169" xr:uid="{00000000-0002-0000-06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6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A000000}">
      <formula1>0</formula1>
    </dataValidation>
    <dataValidation type="list" allowBlank="1" showInputMessage="1" showErrorMessage="1" sqref="C197:D197" xr:uid="{00000000-0002-0000-0600-00000B000000}">
      <formula1>"Yes,No,N/A"</formula1>
    </dataValidation>
    <dataValidation type="list" allowBlank="1" showInputMessage="1" showErrorMessage="1" sqref="C249 C246" xr:uid="{00000000-0002-0000-0600-00000C000000}">
      <formula1>"N/A for approach, Effective, Ineffective"</formula1>
    </dataValidation>
    <dataValidation type="list" allowBlank="1" showInputMessage="1" showErrorMessage="1" sqref="C161:D161 C157:D157 C193:D193 G97:H97 G99:H99 G105:H105 C86:D86 H90:I90" xr:uid="{00000000-0002-0000-0600-00000D000000}">
      <formula1>"Yes,No"</formula1>
    </dataValidation>
    <dataValidation type="list" allowBlank="1" showInputMessage="1" showErrorMessage="1" sqref="H118" xr:uid="{00000000-0002-0000-0600-00000E000000}">
      <formula1>"Not Higher, Higher"</formula1>
    </dataValidation>
    <dataValidation type="list" allowBlank="1" showInputMessage="1" showErrorMessage="1" sqref="K118:M118 E118 G118 I118" xr:uid="{00000000-0002-0000-0600-00000F000000}">
      <formula1>"low risk, normal risk, high risk"</formula1>
    </dataValidation>
    <dataValidation type="list" allowBlank="1" showInputMessage="1" showErrorMessage="1" sqref="O244 O35 O202 O223" xr:uid="{00000000-0002-0000-0600-000010000000}">
      <formula1>"Open, Ready for Review, Reviewed, Final"</formula1>
    </dataValidation>
    <dataValidation type="list" allowBlank="1" showInputMessage="1" showErrorMessage="1" sqref="C112" xr:uid="{00000000-0002-0000-06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3"/>
      <c r="D3" s="203"/>
      <c r="E3" s="203"/>
      <c r="F3" s="203"/>
      <c r="G3" s="203"/>
      <c r="H3" s="203"/>
      <c r="I3" s="203"/>
      <c r="J3" s="203"/>
      <c r="K3" s="203"/>
      <c r="L3" s="203"/>
      <c r="M3" s="203"/>
      <c r="N3" s="203"/>
      <c r="O3" s="203"/>
      <c r="P3" s="47"/>
      <c r="Q3" s="46"/>
      <c r="R3" s="46"/>
      <c r="S3" s="46"/>
      <c r="T3" s="46"/>
      <c r="U3" s="46"/>
      <c r="V3" s="46"/>
      <c r="W3" s="46"/>
      <c r="X3" s="46"/>
      <c r="Y3" s="46"/>
    </row>
    <row r="4" spans="1:25" s="150" customFormat="1" x14ac:dyDescent="0.25">
      <c r="A4" s="43"/>
      <c r="B4" s="104" t="s">
        <v>5</v>
      </c>
      <c r="C4" s="341" t="s">
        <v>147</v>
      </c>
      <c r="D4" s="341"/>
      <c r="E4" s="341"/>
      <c r="F4" s="341"/>
      <c r="G4" s="341"/>
      <c r="H4" s="341"/>
      <c r="I4" s="341"/>
      <c r="J4" s="341"/>
      <c r="K4" s="341"/>
      <c r="L4" s="341"/>
      <c r="M4" s="341"/>
      <c r="N4" s="341"/>
      <c r="O4" s="341"/>
      <c r="P4" s="47"/>
      <c r="Q4" s="46"/>
      <c r="R4" s="46"/>
      <c r="S4" s="46"/>
      <c r="T4" s="46"/>
      <c r="U4" s="46"/>
      <c r="V4" s="46"/>
      <c r="W4" s="46"/>
      <c r="X4" s="46"/>
      <c r="Y4" s="46"/>
    </row>
    <row r="5" spans="1:25" s="150" customFormat="1" ht="6" customHeight="1" x14ac:dyDescent="0.25">
      <c r="A5" s="43"/>
      <c r="B5" s="105"/>
      <c r="C5" s="203"/>
      <c r="D5" s="203"/>
      <c r="E5" s="203"/>
      <c r="F5" s="203"/>
      <c r="G5" s="203"/>
      <c r="H5" s="203"/>
      <c r="I5" s="203"/>
      <c r="J5" s="203"/>
      <c r="K5" s="203"/>
      <c r="L5" s="203"/>
      <c r="M5" s="203"/>
      <c r="N5" s="203"/>
      <c r="O5" s="203"/>
      <c r="P5" s="47"/>
      <c r="Q5" s="46"/>
      <c r="R5" s="46"/>
      <c r="S5" s="46"/>
      <c r="T5" s="46"/>
      <c r="U5" s="46"/>
      <c r="V5" s="46"/>
      <c r="W5" s="46"/>
      <c r="X5" s="46"/>
      <c r="Y5" s="46"/>
    </row>
    <row r="6" spans="1:25" s="150" customFormat="1" x14ac:dyDescent="0.25">
      <c r="A6" s="43"/>
      <c r="B6" s="106" t="s">
        <v>164</v>
      </c>
      <c r="C6" s="341"/>
      <c r="D6" s="341"/>
      <c r="E6" s="341"/>
      <c r="F6" s="341"/>
      <c r="G6" s="341"/>
      <c r="H6" s="341"/>
      <c r="I6" s="341"/>
      <c r="J6" s="341"/>
      <c r="K6" s="341"/>
      <c r="L6" s="341"/>
      <c r="M6" s="341"/>
      <c r="N6" s="341"/>
      <c r="O6" s="341"/>
      <c r="P6" s="47"/>
      <c r="Q6" s="46"/>
      <c r="R6" s="46"/>
      <c r="S6" s="46"/>
      <c r="T6" s="46"/>
      <c r="U6" s="46"/>
      <c r="V6" s="46"/>
      <c r="W6" s="46"/>
      <c r="X6" s="46"/>
      <c r="Y6" s="46"/>
    </row>
    <row r="7" spans="1:25" s="150" customFormat="1" x14ac:dyDescent="0.25">
      <c r="A7" s="43"/>
      <c r="B7" s="107" t="s">
        <v>56</v>
      </c>
      <c r="C7" s="341"/>
      <c r="D7" s="341"/>
      <c r="E7" s="341"/>
      <c r="F7" s="341"/>
      <c r="G7" s="341"/>
      <c r="H7" s="341"/>
      <c r="I7" s="341"/>
      <c r="J7" s="341"/>
      <c r="K7" s="341"/>
      <c r="L7" s="341"/>
      <c r="M7" s="341"/>
      <c r="N7" s="341"/>
      <c r="O7" s="341"/>
      <c r="P7" s="47"/>
      <c r="Q7" s="46"/>
      <c r="R7" s="46"/>
      <c r="S7" s="46"/>
      <c r="T7" s="46"/>
      <c r="U7" s="46"/>
      <c r="V7" s="46"/>
      <c r="W7" s="46"/>
      <c r="X7" s="46"/>
      <c r="Y7" s="46"/>
    </row>
    <row r="8" spans="1:25" s="150" customFormat="1" x14ac:dyDescent="0.25">
      <c r="A8" s="43"/>
      <c r="B8" s="108"/>
      <c r="C8" s="341"/>
      <c r="D8" s="341"/>
      <c r="E8" s="341"/>
      <c r="F8" s="341"/>
      <c r="G8" s="341"/>
      <c r="H8" s="341"/>
      <c r="I8" s="341"/>
      <c r="J8" s="341"/>
      <c r="K8" s="341"/>
      <c r="L8" s="341"/>
      <c r="M8" s="341"/>
      <c r="N8" s="341"/>
      <c r="O8" s="341"/>
      <c r="P8" s="47"/>
      <c r="Q8" s="46"/>
      <c r="R8" s="46"/>
      <c r="S8" s="46"/>
      <c r="T8" s="46"/>
      <c r="U8" s="46"/>
      <c r="V8" s="46"/>
      <c r="W8" s="46"/>
      <c r="X8" s="46"/>
      <c r="Y8" s="46"/>
    </row>
    <row r="9" spans="1:25" s="150" customFormat="1" ht="6" customHeight="1" thickBot="1" x14ac:dyDescent="0.3">
      <c r="A9" s="43"/>
      <c r="B9" s="103"/>
      <c r="C9" s="203"/>
      <c r="D9" s="203"/>
      <c r="E9" s="203"/>
      <c r="F9" s="203"/>
      <c r="G9" s="203"/>
      <c r="H9" s="203"/>
      <c r="I9" s="203"/>
      <c r="J9" s="203"/>
      <c r="K9" s="203"/>
      <c r="L9" s="203"/>
      <c r="M9" s="203"/>
      <c r="N9" s="203"/>
      <c r="O9" s="203"/>
      <c r="P9" s="47"/>
      <c r="Q9" s="46"/>
      <c r="R9" s="46"/>
      <c r="S9" s="46"/>
      <c r="T9" s="46"/>
      <c r="U9" s="46"/>
      <c r="V9" s="46"/>
      <c r="W9" s="46"/>
      <c r="X9" s="46"/>
      <c r="Y9" s="46"/>
    </row>
    <row r="10" spans="1:25" s="150" customFormat="1" x14ac:dyDescent="0.25">
      <c r="A10" s="295" t="str">
        <f>Notes!B4</f>
        <v>Note 1</v>
      </c>
      <c r="B10" s="335" t="s">
        <v>163</v>
      </c>
      <c r="C10" s="341"/>
      <c r="D10" s="341"/>
      <c r="E10" s="341"/>
      <c r="F10" s="341"/>
      <c r="G10" s="341"/>
      <c r="H10" s="341"/>
      <c r="I10" s="341"/>
      <c r="J10" s="341"/>
      <c r="K10" s="341"/>
      <c r="L10" s="341"/>
      <c r="M10" s="341"/>
      <c r="N10" s="341"/>
      <c r="O10" s="341"/>
      <c r="P10" s="47"/>
      <c r="Q10" s="46"/>
      <c r="R10" s="46"/>
      <c r="S10" s="46"/>
      <c r="T10" s="46"/>
      <c r="U10" s="46"/>
      <c r="V10" s="46"/>
      <c r="W10" s="46"/>
      <c r="X10" s="46"/>
      <c r="Y10" s="46"/>
    </row>
    <row r="11" spans="1:25" s="150" customFormat="1" x14ac:dyDescent="0.25">
      <c r="A11" s="296"/>
      <c r="B11" s="324"/>
      <c r="C11" s="341"/>
      <c r="D11" s="341"/>
      <c r="E11" s="341"/>
      <c r="F11" s="341"/>
      <c r="G11" s="341"/>
      <c r="H11" s="341"/>
      <c r="I11" s="341"/>
      <c r="J11" s="341"/>
      <c r="K11" s="341"/>
      <c r="L11" s="341"/>
      <c r="M11" s="341"/>
      <c r="N11" s="341"/>
      <c r="O11" s="341"/>
      <c r="P11" s="47"/>
      <c r="Q11" s="46"/>
      <c r="R11" s="46"/>
      <c r="S11" s="46"/>
      <c r="T11" s="46"/>
      <c r="U11" s="46"/>
      <c r="V11" s="46"/>
      <c r="W11" s="46"/>
      <c r="X11" s="46"/>
      <c r="Y11" s="46"/>
    </row>
    <row r="12" spans="1:25" s="150" customFormat="1" x14ac:dyDescent="0.25">
      <c r="A12" s="296"/>
      <c r="B12" s="324"/>
      <c r="C12" s="341"/>
      <c r="D12" s="341"/>
      <c r="E12" s="341"/>
      <c r="F12" s="341"/>
      <c r="G12" s="341"/>
      <c r="H12" s="341"/>
      <c r="I12" s="341"/>
      <c r="J12" s="341"/>
      <c r="K12" s="341"/>
      <c r="L12" s="341"/>
      <c r="M12" s="341"/>
      <c r="N12" s="341"/>
      <c r="O12" s="341"/>
      <c r="P12" s="47"/>
      <c r="Q12" s="46"/>
      <c r="R12" s="46"/>
      <c r="S12" s="46"/>
      <c r="T12" s="46"/>
      <c r="U12" s="46"/>
      <c r="V12" s="46"/>
      <c r="W12" s="46"/>
      <c r="X12" s="46"/>
      <c r="Y12" s="46"/>
    </row>
    <row r="13" spans="1:25" s="150" customFormat="1" x14ac:dyDescent="0.25">
      <c r="A13" s="296"/>
      <c r="B13" s="324"/>
      <c r="C13" s="341"/>
      <c r="D13" s="341"/>
      <c r="E13" s="341"/>
      <c r="F13" s="341"/>
      <c r="G13" s="341"/>
      <c r="H13" s="341"/>
      <c r="I13" s="341"/>
      <c r="J13" s="341"/>
      <c r="K13" s="341"/>
      <c r="L13" s="341"/>
      <c r="M13" s="341"/>
      <c r="N13" s="341"/>
      <c r="O13" s="341"/>
      <c r="P13" s="47"/>
      <c r="Q13" s="46"/>
      <c r="R13" s="46"/>
      <c r="S13" s="46"/>
      <c r="T13" s="46"/>
      <c r="U13" s="46"/>
      <c r="V13" s="46"/>
      <c r="W13" s="46"/>
      <c r="X13" s="46"/>
      <c r="Y13" s="46"/>
    </row>
    <row r="14" spans="1:25" s="150" customFormat="1" x14ac:dyDescent="0.25">
      <c r="A14" s="296"/>
      <c r="B14" s="324"/>
      <c r="C14" s="341"/>
      <c r="D14" s="341"/>
      <c r="E14" s="341"/>
      <c r="F14" s="341"/>
      <c r="G14" s="341"/>
      <c r="H14" s="341"/>
      <c r="I14" s="341"/>
      <c r="J14" s="341"/>
      <c r="K14" s="341"/>
      <c r="L14" s="341"/>
      <c r="M14" s="341"/>
      <c r="N14" s="341"/>
      <c r="O14" s="341"/>
      <c r="P14" s="47"/>
      <c r="Q14" s="46"/>
      <c r="R14" s="46"/>
      <c r="S14" s="46"/>
      <c r="T14" s="46"/>
      <c r="U14" s="46"/>
      <c r="V14" s="46"/>
      <c r="W14" s="46"/>
      <c r="X14" s="46"/>
      <c r="Y14" s="46"/>
    </row>
    <row r="15" spans="1:25" s="150" customFormat="1" ht="12" thickBot="1" x14ac:dyDescent="0.3">
      <c r="A15" s="297"/>
      <c r="B15" s="325"/>
      <c r="C15" s="341"/>
      <c r="D15" s="341"/>
      <c r="E15" s="341"/>
      <c r="F15" s="341"/>
      <c r="G15" s="341"/>
      <c r="H15" s="341"/>
      <c r="I15" s="341"/>
      <c r="J15" s="341"/>
      <c r="K15" s="341"/>
      <c r="L15" s="341"/>
      <c r="M15" s="341"/>
      <c r="N15" s="341"/>
      <c r="O15" s="341"/>
      <c r="P15" s="47"/>
      <c r="Q15" s="46"/>
      <c r="R15" s="46"/>
      <c r="S15" s="46"/>
      <c r="T15" s="46"/>
      <c r="U15" s="46"/>
      <c r="V15" s="46"/>
      <c r="W15" s="46"/>
      <c r="X15" s="46"/>
      <c r="Y15" s="46"/>
    </row>
    <row r="16" spans="1:25" s="150" customFormat="1" ht="6" customHeight="1" x14ac:dyDescent="0.25">
      <c r="A16" s="295" t="str">
        <f>Notes!B6</f>
        <v>Note 2</v>
      </c>
      <c r="B16" s="20"/>
      <c r="C16" s="203"/>
      <c r="D16" s="203"/>
      <c r="E16" s="203"/>
      <c r="F16" s="203"/>
      <c r="G16" s="203"/>
      <c r="H16" s="203"/>
      <c r="I16" s="202"/>
      <c r="J16" s="203"/>
      <c r="K16" s="203"/>
      <c r="L16" s="203"/>
      <c r="M16" s="203"/>
      <c r="N16" s="203"/>
      <c r="O16" s="203"/>
      <c r="P16" s="47"/>
      <c r="Q16" s="46"/>
      <c r="R16" s="46"/>
      <c r="S16" s="46"/>
      <c r="T16" s="46"/>
      <c r="U16" s="46"/>
      <c r="V16" s="46"/>
      <c r="W16" s="46"/>
      <c r="X16" s="46"/>
      <c r="Y16" s="46"/>
    </row>
    <row r="17" spans="1:25" s="150" customFormat="1" x14ac:dyDescent="0.25">
      <c r="A17" s="296"/>
      <c r="B17" s="208" t="s">
        <v>118</v>
      </c>
      <c r="C17" s="156" t="s">
        <v>119</v>
      </c>
      <c r="D17" s="157"/>
      <c r="E17" s="157"/>
      <c r="F17" s="157"/>
      <c r="G17" s="355" t="s">
        <v>120</v>
      </c>
      <c r="H17" s="355"/>
      <c r="I17" s="201" t="s">
        <v>46</v>
      </c>
      <c r="J17" s="206" t="s">
        <v>121</v>
      </c>
      <c r="K17" s="201"/>
      <c r="L17" s="203"/>
      <c r="M17" s="203"/>
      <c r="N17" s="203"/>
      <c r="O17" s="203"/>
      <c r="P17" s="47"/>
      <c r="Q17" s="46"/>
      <c r="R17" s="46"/>
      <c r="S17" s="46"/>
      <c r="T17" s="46"/>
      <c r="U17" s="46"/>
      <c r="V17" s="46"/>
      <c r="W17" s="46"/>
      <c r="X17" s="46"/>
      <c r="Y17" s="46"/>
    </row>
    <row r="18" spans="1:25" s="150" customFormat="1" ht="5.5" customHeight="1" x14ac:dyDescent="0.25">
      <c r="A18" s="296"/>
      <c r="B18" s="209"/>
      <c r="C18" s="203"/>
      <c r="D18" s="203"/>
      <c r="E18" s="203"/>
      <c r="F18" s="203"/>
      <c r="G18" s="141"/>
      <c r="H18" s="141"/>
      <c r="I18" s="202"/>
      <c r="J18" s="141"/>
      <c r="K18" s="202"/>
      <c r="L18" s="203"/>
      <c r="M18" s="203"/>
      <c r="N18" s="203"/>
      <c r="O18" s="203"/>
      <c r="P18" s="47"/>
      <c r="Q18" s="46"/>
      <c r="R18" s="46"/>
      <c r="S18" s="46"/>
      <c r="T18" s="46"/>
      <c r="U18" s="46"/>
      <c r="V18" s="46"/>
      <c r="W18" s="46"/>
      <c r="X18" s="46"/>
      <c r="Y18" s="46"/>
    </row>
    <row r="19" spans="1:25" s="150" customFormat="1" x14ac:dyDescent="0.25">
      <c r="A19" s="296"/>
      <c r="B19" s="209"/>
      <c r="C19" s="156" t="s">
        <v>122</v>
      </c>
      <c r="D19" s="157"/>
      <c r="E19" s="157"/>
      <c r="F19" s="157"/>
      <c r="G19" s="355" t="s">
        <v>123</v>
      </c>
      <c r="H19" s="355"/>
      <c r="I19" s="201"/>
      <c r="J19" s="206" t="s">
        <v>124</v>
      </c>
      <c r="K19" s="201" t="s">
        <v>46</v>
      </c>
      <c r="L19" s="203"/>
      <c r="M19" s="203"/>
      <c r="N19" s="203"/>
      <c r="O19" s="203"/>
      <c r="P19" s="47"/>
      <c r="Q19" s="46"/>
      <c r="R19" s="46"/>
      <c r="S19" s="46"/>
      <c r="T19" s="46"/>
      <c r="U19" s="46"/>
      <c r="V19" s="46"/>
      <c r="W19" s="46"/>
      <c r="X19" s="46"/>
      <c r="Y19" s="46"/>
    </row>
    <row r="20" spans="1:25" s="150" customFormat="1" ht="5.5" customHeight="1" x14ac:dyDescent="0.25">
      <c r="A20" s="296"/>
      <c r="B20" s="209"/>
      <c r="C20" s="203"/>
      <c r="D20" s="203"/>
      <c r="E20" s="203"/>
      <c r="F20" s="203"/>
      <c r="G20" s="141"/>
      <c r="H20" s="141"/>
      <c r="I20" s="202"/>
      <c r="J20" s="141"/>
      <c r="K20" s="202"/>
      <c r="L20" s="203"/>
      <c r="M20" s="203"/>
      <c r="N20" s="203"/>
      <c r="O20" s="203"/>
      <c r="P20" s="47"/>
      <c r="Q20" s="46"/>
      <c r="R20" s="46"/>
      <c r="S20" s="46"/>
      <c r="T20" s="46"/>
      <c r="U20" s="46"/>
      <c r="V20" s="46"/>
      <c r="W20" s="46"/>
      <c r="X20" s="46"/>
      <c r="Y20" s="46"/>
    </row>
    <row r="21" spans="1:25" s="150" customFormat="1" x14ac:dyDescent="0.25">
      <c r="A21" s="296"/>
      <c r="B21" s="209"/>
      <c r="C21" s="159" t="s">
        <v>125</v>
      </c>
      <c r="D21" s="160"/>
      <c r="E21" s="160"/>
      <c r="F21" s="160"/>
      <c r="G21" s="355" t="s">
        <v>126</v>
      </c>
      <c r="H21" s="355"/>
      <c r="I21" s="201"/>
      <c r="J21" s="206" t="s">
        <v>127</v>
      </c>
      <c r="K21" s="201"/>
      <c r="L21" s="203"/>
      <c r="M21" s="203"/>
      <c r="N21" s="203"/>
      <c r="O21" s="203"/>
      <c r="P21" s="47"/>
      <c r="Q21" s="46"/>
      <c r="R21" s="46"/>
      <c r="S21" s="46"/>
      <c r="T21" s="46"/>
      <c r="U21" s="46"/>
      <c r="V21" s="46"/>
      <c r="W21" s="46"/>
      <c r="X21" s="46"/>
      <c r="Y21" s="46"/>
    </row>
    <row r="22" spans="1:25" s="150" customFormat="1" x14ac:dyDescent="0.25">
      <c r="A22" s="296"/>
      <c r="B22" s="209"/>
      <c r="C22" s="203"/>
      <c r="D22" s="203"/>
      <c r="E22" s="203"/>
      <c r="F22" s="203"/>
      <c r="G22" s="355" t="s">
        <v>128</v>
      </c>
      <c r="H22" s="355"/>
      <c r="I22" s="201" t="s">
        <v>46</v>
      </c>
      <c r="J22" s="206" t="s">
        <v>129</v>
      </c>
      <c r="K22" s="201"/>
      <c r="L22" s="203"/>
      <c r="M22" s="203"/>
      <c r="N22" s="203"/>
      <c r="O22" s="203"/>
      <c r="P22" s="47"/>
      <c r="Q22" s="46"/>
      <c r="R22" s="46"/>
      <c r="S22" s="46"/>
      <c r="T22" s="46"/>
      <c r="U22" s="46"/>
      <c r="V22" s="46"/>
      <c r="W22" s="46"/>
      <c r="X22" s="46"/>
      <c r="Y22" s="46"/>
    </row>
    <row r="23" spans="1:25" s="150" customFormat="1" ht="12" thickBot="1" x14ac:dyDescent="0.3">
      <c r="A23" s="297"/>
      <c r="B23" s="187"/>
      <c r="C23" s="161"/>
      <c r="D23" s="161"/>
      <c r="E23" s="161"/>
      <c r="F23" s="161"/>
      <c r="G23" s="355" t="s">
        <v>130</v>
      </c>
      <c r="H23" s="355"/>
      <c r="I23" s="201"/>
      <c r="J23" s="206" t="s">
        <v>131</v>
      </c>
      <c r="K23" s="201"/>
      <c r="L23" s="203"/>
      <c r="M23" s="203"/>
      <c r="N23" s="203"/>
      <c r="O23" s="203"/>
      <c r="P23" s="47"/>
      <c r="Q23" s="46"/>
      <c r="R23" s="46"/>
      <c r="S23" s="46"/>
      <c r="T23" s="46"/>
      <c r="U23" s="46"/>
      <c r="V23" s="46"/>
      <c r="W23" s="46"/>
      <c r="X23" s="46"/>
      <c r="Y23" s="46"/>
    </row>
    <row r="24" spans="1:25" s="150" customFormat="1" ht="6" customHeight="1" x14ac:dyDescent="0.25">
      <c r="A24" s="188"/>
      <c r="B24" s="103"/>
      <c r="C24" s="203"/>
      <c r="D24" s="203"/>
      <c r="E24" s="203"/>
      <c r="F24" s="203"/>
      <c r="G24" s="203"/>
      <c r="H24" s="203"/>
      <c r="I24" s="203"/>
      <c r="J24" s="203"/>
      <c r="K24" s="203"/>
      <c r="L24" s="203"/>
      <c r="M24" s="203"/>
      <c r="N24" s="203"/>
      <c r="O24" s="203"/>
      <c r="P24" s="47"/>
      <c r="Q24" s="46"/>
      <c r="R24" s="46"/>
      <c r="S24" s="46"/>
      <c r="T24" s="46"/>
      <c r="U24" s="46"/>
      <c r="V24" s="46"/>
      <c r="W24" s="46"/>
      <c r="X24" s="46"/>
      <c r="Y24" s="46"/>
    </row>
    <row r="25" spans="1:25" s="150" customFormat="1" x14ac:dyDescent="0.25">
      <c r="A25" s="210" t="str">
        <f>+Notes!B8</f>
        <v>Note 3</v>
      </c>
      <c r="B25" s="362" t="s">
        <v>117</v>
      </c>
      <c r="C25" s="326"/>
      <c r="D25" s="327"/>
      <c r="E25" s="327"/>
      <c r="F25" s="327"/>
      <c r="G25" s="327"/>
      <c r="H25" s="327"/>
      <c r="I25" s="327"/>
      <c r="J25" s="327"/>
      <c r="K25" s="327"/>
      <c r="L25" s="327"/>
      <c r="M25" s="327"/>
      <c r="N25" s="327"/>
      <c r="O25" s="327"/>
      <c r="P25" s="47"/>
      <c r="Q25" s="356"/>
      <c r="R25" s="46"/>
      <c r="S25" s="46"/>
      <c r="T25" s="46"/>
      <c r="U25" s="46"/>
      <c r="V25" s="46"/>
      <c r="W25" s="46"/>
      <c r="X25" s="46"/>
      <c r="Y25" s="46"/>
    </row>
    <row r="26" spans="1:25" s="150" customFormat="1" x14ac:dyDescent="0.25">
      <c r="A26" s="52"/>
      <c r="B26" s="363"/>
      <c r="C26" s="326"/>
      <c r="D26" s="327"/>
      <c r="E26" s="327"/>
      <c r="F26" s="327"/>
      <c r="G26" s="327"/>
      <c r="H26" s="327"/>
      <c r="I26" s="327"/>
      <c r="J26" s="327"/>
      <c r="K26" s="327"/>
      <c r="L26" s="327"/>
      <c r="M26" s="327"/>
      <c r="N26" s="327"/>
      <c r="O26" s="327"/>
      <c r="P26" s="47"/>
      <c r="Q26" s="356"/>
      <c r="R26" s="46"/>
      <c r="S26" s="46"/>
      <c r="T26" s="46"/>
      <c r="U26" s="46"/>
      <c r="V26" s="46"/>
      <c r="W26" s="46"/>
      <c r="X26" s="46"/>
      <c r="Y26" s="46"/>
    </row>
    <row r="27" spans="1:25" s="150" customFormat="1" x14ac:dyDescent="0.25">
      <c r="A27" s="52"/>
      <c r="B27" s="363"/>
      <c r="C27" s="326"/>
      <c r="D27" s="327"/>
      <c r="E27" s="327"/>
      <c r="F27" s="327"/>
      <c r="G27" s="327"/>
      <c r="H27" s="327"/>
      <c r="I27" s="327"/>
      <c r="J27" s="327"/>
      <c r="K27" s="327"/>
      <c r="L27" s="327"/>
      <c r="M27" s="327"/>
      <c r="N27" s="327"/>
      <c r="O27" s="327"/>
      <c r="P27" s="47"/>
      <c r="Q27" s="356"/>
      <c r="R27" s="46"/>
      <c r="S27" s="46"/>
      <c r="T27" s="46"/>
      <c r="U27" s="46"/>
      <c r="V27" s="46"/>
      <c r="W27" s="46"/>
      <c r="X27" s="46"/>
      <c r="Y27" s="46"/>
    </row>
    <row r="28" spans="1:25" s="150" customFormat="1" x14ac:dyDescent="0.25">
      <c r="A28" s="52"/>
      <c r="B28" s="364"/>
      <c r="C28" s="361" t="s">
        <v>150</v>
      </c>
      <c r="D28" s="361"/>
      <c r="E28" s="361"/>
      <c r="F28" s="310"/>
      <c r="G28" s="214"/>
      <c r="H28" s="215" t="s">
        <v>151</v>
      </c>
      <c r="I28" s="200"/>
      <c r="J28" s="200"/>
      <c r="K28" s="200"/>
      <c r="L28" s="200"/>
      <c r="M28" s="200"/>
      <c r="N28" s="200"/>
      <c r="O28" s="200"/>
      <c r="P28" s="47"/>
      <c r="Q28" s="356"/>
      <c r="R28" s="46"/>
      <c r="S28" s="46"/>
      <c r="T28" s="46"/>
      <c r="U28" s="46"/>
      <c r="V28" s="46"/>
      <c r="W28" s="46"/>
      <c r="X28" s="46"/>
      <c r="Y28" s="46"/>
    </row>
    <row r="29" spans="1:25" s="150" customFormat="1" ht="6" customHeight="1" thickBot="1" x14ac:dyDescent="0.3">
      <c r="A29" s="189"/>
      <c r="B29" s="103"/>
      <c r="C29" s="203"/>
      <c r="D29" s="203"/>
      <c r="E29" s="203"/>
      <c r="F29" s="203"/>
      <c r="G29" s="203"/>
      <c r="H29" s="203"/>
      <c r="I29" s="203"/>
      <c r="J29" s="203"/>
      <c r="K29" s="203"/>
      <c r="L29" s="203"/>
      <c r="M29" s="203"/>
      <c r="N29" s="203"/>
      <c r="O29" s="203"/>
      <c r="P29" s="47"/>
      <c r="Q29" s="356"/>
      <c r="R29" s="46"/>
      <c r="S29" s="46"/>
      <c r="T29" s="46"/>
      <c r="U29" s="46"/>
      <c r="V29" s="46"/>
      <c r="W29" s="46"/>
      <c r="X29" s="46"/>
      <c r="Y29" s="46"/>
    </row>
    <row r="30" spans="1:25" s="150" customFormat="1" x14ac:dyDescent="0.25">
      <c r="A30" s="43"/>
      <c r="B30" s="335" t="s">
        <v>97</v>
      </c>
      <c r="C30" s="341"/>
      <c r="D30" s="341"/>
      <c r="E30" s="341"/>
      <c r="F30" s="341"/>
      <c r="G30" s="341"/>
      <c r="H30" s="341"/>
      <c r="I30" s="341"/>
      <c r="J30" s="341"/>
      <c r="K30" s="341"/>
      <c r="L30" s="341"/>
      <c r="M30" s="341"/>
      <c r="N30" s="341"/>
      <c r="O30" s="341"/>
      <c r="P30" s="47"/>
      <c r="Q30" s="356"/>
      <c r="R30" s="46"/>
      <c r="S30" s="46"/>
      <c r="T30" s="46"/>
      <c r="U30" s="46"/>
      <c r="V30" s="46"/>
      <c r="W30" s="46"/>
      <c r="X30" s="46"/>
      <c r="Y30" s="46"/>
    </row>
    <row r="31" spans="1:25" s="150" customFormat="1" x14ac:dyDescent="0.25">
      <c r="A31" s="43"/>
      <c r="B31" s="324"/>
      <c r="C31" s="341"/>
      <c r="D31" s="341"/>
      <c r="E31" s="341"/>
      <c r="F31" s="341"/>
      <c r="G31" s="341"/>
      <c r="H31" s="341"/>
      <c r="I31" s="341"/>
      <c r="J31" s="341"/>
      <c r="K31" s="341"/>
      <c r="L31" s="341"/>
      <c r="M31" s="341"/>
      <c r="N31" s="341"/>
      <c r="O31" s="341"/>
      <c r="P31" s="47"/>
      <c r="Q31" s="356"/>
      <c r="R31" s="46"/>
      <c r="S31" s="46"/>
      <c r="T31" s="46"/>
      <c r="U31" s="46"/>
      <c r="V31" s="46"/>
      <c r="W31" s="46"/>
      <c r="X31" s="46"/>
      <c r="Y31" s="46"/>
    </row>
    <row r="32" spans="1:25" s="150" customFormat="1" x14ac:dyDescent="0.25">
      <c r="A32" s="43"/>
      <c r="B32" s="325"/>
      <c r="C32" s="341"/>
      <c r="D32" s="341"/>
      <c r="E32" s="341"/>
      <c r="F32" s="341"/>
      <c r="G32" s="341"/>
      <c r="H32" s="341"/>
      <c r="I32" s="341"/>
      <c r="J32" s="341"/>
      <c r="K32" s="341"/>
      <c r="L32" s="341"/>
      <c r="M32" s="341"/>
      <c r="N32" s="341"/>
      <c r="O32" s="341"/>
      <c r="P32" s="47"/>
      <c r="Q32" s="356"/>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3"/>
      <c r="D36" s="203"/>
      <c r="E36" s="203"/>
      <c r="F36" s="203"/>
      <c r="G36" s="203"/>
      <c r="H36" s="203"/>
      <c r="I36" s="203"/>
      <c r="J36" s="203"/>
      <c r="K36" s="203"/>
      <c r="L36" s="203"/>
      <c r="M36" s="203"/>
      <c r="N36" s="203"/>
      <c r="O36" s="203"/>
      <c r="P36" s="47"/>
      <c r="Q36" s="46"/>
      <c r="R36" s="46"/>
      <c r="S36" s="46"/>
      <c r="T36" s="46"/>
      <c r="U36" s="46"/>
      <c r="V36" s="46"/>
      <c r="W36" s="46"/>
      <c r="X36" s="46"/>
      <c r="Y36" s="46"/>
    </row>
    <row r="37" spans="1:25" s="150" customFormat="1" ht="15" customHeight="1" outlineLevel="1" x14ac:dyDescent="0.25">
      <c r="A37" s="292" t="str">
        <f>Notes!B10</f>
        <v>Note 4</v>
      </c>
      <c r="B37" s="335" t="s">
        <v>7</v>
      </c>
      <c r="C37" s="341"/>
      <c r="D37" s="341"/>
      <c r="E37" s="341"/>
      <c r="F37" s="341"/>
      <c r="G37" s="341"/>
      <c r="H37" s="341"/>
      <c r="I37" s="341"/>
      <c r="J37" s="341"/>
      <c r="K37" s="341"/>
      <c r="L37" s="341"/>
      <c r="M37" s="341"/>
      <c r="N37" s="341"/>
      <c r="O37" s="341"/>
      <c r="P37" s="47"/>
      <c r="Q37" s="46"/>
      <c r="R37" s="46"/>
      <c r="S37" s="46"/>
      <c r="T37" s="46"/>
      <c r="U37" s="46"/>
      <c r="V37" s="46"/>
      <c r="W37" s="46"/>
      <c r="X37" s="46"/>
      <c r="Y37" s="46"/>
    </row>
    <row r="38" spans="1:25" s="150" customFormat="1" outlineLevel="1" x14ac:dyDescent="0.25">
      <c r="A38" s="293"/>
      <c r="B38" s="324"/>
      <c r="C38" s="341"/>
      <c r="D38" s="341"/>
      <c r="E38" s="341"/>
      <c r="F38" s="341"/>
      <c r="G38" s="341"/>
      <c r="H38" s="341"/>
      <c r="I38" s="341"/>
      <c r="J38" s="341"/>
      <c r="K38" s="341"/>
      <c r="L38" s="341"/>
      <c r="M38" s="341"/>
      <c r="N38" s="341"/>
      <c r="O38" s="341"/>
      <c r="P38" s="47"/>
      <c r="Q38" s="46"/>
      <c r="R38" s="46"/>
      <c r="S38" s="46"/>
      <c r="T38" s="46"/>
      <c r="U38" s="46"/>
      <c r="V38" s="46"/>
      <c r="W38" s="46"/>
      <c r="X38" s="46"/>
      <c r="Y38" s="46"/>
    </row>
    <row r="39" spans="1:25" s="150" customFormat="1" outlineLevel="1" x14ac:dyDescent="0.25">
      <c r="A39" s="293"/>
      <c r="B39" s="324"/>
      <c r="C39" s="341"/>
      <c r="D39" s="341"/>
      <c r="E39" s="341"/>
      <c r="F39" s="341"/>
      <c r="G39" s="341"/>
      <c r="H39" s="341"/>
      <c r="I39" s="341"/>
      <c r="J39" s="341"/>
      <c r="K39" s="341"/>
      <c r="L39" s="341"/>
      <c r="M39" s="341"/>
      <c r="N39" s="341"/>
      <c r="O39" s="341"/>
      <c r="P39" s="47"/>
      <c r="Q39" s="46"/>
      <c r="R39" s="46"/>
      <c r="S39" s="46"/>
      <c r="T39" s="46"/>
      <c r="U39" s="46"/>
      <c r="V39" s="46"/>
      <c r="W39" s="46"/>
      <c r="X39" s="46"/>
      <c r="Y39" s="46"/>
    </row>
    <row r="40" spans="1:25" s="150" customFormat="1" outlineLevel="1" x14ac:dyDescent="0.25">
      <c r="A40" s="293"/>
      <c r="B40" s="324"/>
      <c r="C40" s="341"/>
      <c r="D40" s="341"/>
      <c r="E40" s="341"/>
      <c r="F40" s="341"/>
      <c r="G40" s="341"/>
      <c r="H40" s="341"/>
      <c r="I40" s="341"/>
      <c r="J40" s="341"/>
      <c r="K40" s="341"/>
      <c r="L40" s="341"/>
      <c r="M40" s="341"/>
      <c r="N40" s="341"/>
      <c r="O40" s="341"/>
      <c r="P40" s="47"/>
      <c r="Q40" s="46"/>
      <c r="R40" s="46"/>
      <c r="S40" s="46"/>
      <c r="T40" s="46"/>
      <c r="U40" s="46"/>
      <c r="V40" s="46"/>
      <c r="W40" s="46"/>
      <c r="X40" s="46"/>
      <c r="Y40" s="46"/>
    </row>
    <row r="41" spans="1:25" s="150" customFormat="1" outlineLevel="1" x14ac:dyDescent="0.25">
      <c r="A41" s="293"/>
      <c r="B41" s="324"/>
      <c r="C41" s="341"/>
      <c r="D41" s="341"/>
      <c r="E41" s="341"/>
      <c r="F41" s="341"/>
      <c r="G41" s="341"/>
      <c r="H41" s="341"/>
      <c r="I41" s="341"/>
      <c r="J41" s="341"/>
      <c r="K41" s="341"/>
      <c r="L41" s="341"/>
      <c r="M41" s="341"/>
      <c r="N41" s="341"/>
      <c r="O41" s="341"/>
      <c r="P41" s="47"/>
      <c r="Q41" s="46"/>
      <c r="R41" s="46"/>
      <c r="S41" s="46"/>
      <c r="T41" s="46"/>
      <c r="U41" s="46"/>
      <c r="V41" s="46"/>
      <c r="W41" s="46"/>
      <c r="X41" s="46"/>
      <c r="Y41" s="46"/>
    </row>
    <row r="42" spans="1:25" s="150" customFormat="1" outlineLevel="1" x14ac:dyDescent="0.25">
      <c r="A42" s="293"/>
      <c r="B42" s="325"/>
      <c r="C42" s="341"/>
      <c r="D42" s="341"/>
      <c r="E42" s="341"/>
      <c r="F42" s="341"/>
      <c r="G42" s="341"/>
      <c r="H42" s="341"/>
      <c r="I42" s="341"/>
      <c r="J42" s="341"/>
      <c r="K42" s="341"/>
      <c r="L42" s="341"/>
      <c r="M42" s="341"/>
      <c r="N42" s="341"/>
      <c r="O42" s="341"/>
      <c r="P42" s="47"/>
      <c r="Q42" s="46"/>
      <c r="R42" s="46"/>
      <c r="S42" s="46"/>
      <c r="T42" s="46"/>
      <c r="U42" s="46"/>
      <c r="V42" s="46"/>
      <c r="W42" s="46"/>
      <c r="X42" s="46"/>
      <c r="Y42" s="46"/>
    </row>
    <row r="43" spans="1:25" s="150" customFormat="1" ht="6.75" customHeight="1" outlineLevel="1" x14ac:dyDescent="0.25">
      <c r="A43" s="293"/>
      <c r="B43" s="103"/>
      <c r="C43" s="203"/>
      <c r="D43" s="203"/>
      <c r="E43" s="203"/>
      <c r="F43" s="203"/>
      <c r="G43" s="203"/>
      <c r="H43" s="203"/>
      <c r="I43" s="203"/>
      <c r="J43" s="203"/>
      <c r="K43" s="203"/>
      <c r="L43" s="203"/>
      <c r="M43" s="203"/>
      <c r="N43" s="203"/>
      <c r="O43" s="203"/>
      <c r="P43" s="47"/>
      <c r="Q43" s="46"/>
      <c r="R43" s="46"/>
      <c r="S43" s="46"/>
      <c r="T43" s="46"/>
      <c r="U43" s="46"/>
      <c r="V43" s="46"/>
      <c r="W43" s="46"/>
      <c r="X43" s="46"/>
      <c r="Y43" s="46"/>
    </row>
    <row r="44" spans="1:25" s="151" customFormat="1" outlineLevel="1" x14ac:dyDescent="0.25">
      <c r="A44" s="293"/>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93"/>
      <c r="B45" s="352" t="s">
        <v>37</v>
      </c>
      <c r="C45" s="313"/>
      <c r="D45" s="314"/>
      <c r="E45" s="314"/>
      <c r="F45" s="314"/>
      <c r="G45" s="314"/>
      <c r="H45" s="314"/>
      <c r="I45" s="314"/>
      <c r="J45" s="314"/>
      <c r="K45" s="314"/>
      <c r="L45" s="314"/>
      <c r="M45" s="314"/>
      <c r="N45" s="314"/>
      <c r="O45" s="314"/>
      <c r="P45" s="47"/>
      <c r="Q45" s="46"/>
      <c r="R45" s="46"/>
      <c r="S45" s="46"/>
      <c r="T45" s="46"/>
      <c r="U45" s="46"/>
      <c r="V45" s="46"/>
      <c r="W45" s="46"/>
      <c r="X45" s="46"/>
      <c r="Y45" s="46"/>
    </row>
    <row r="46" spans="1:25" s="150" customFormat="1" outlineLevel="1" x14ac:dyDescent="0.25">
      <c r="A46" s="293"/>
      <c r="B46" s="353"/>
      <c r="C46" s="313"/>
      <c r="D46" s="314"/>
      <c r="E46" s="314"/>
      <c r="F46" s="314"/>
      <c r="G46" s="314"/>
      <c r="H46" s="314"/>
      <c r="I46" s="314"/>
      <c r="J46" s="314"/>
      <c r="K46" s="314"/>
      <c r="L46" s="314"/>
      <c r="M46" s="314"/>
      <c r="N46" s="314"/>
      <c r="O46" s="314"/>
      <c r="P46" s="47"/>
      <c r="Q46" s="46"/>
      <c r="R46" s="46"/>
      <c r="S46" s="46"/>
      <c r="T46" s="46"/>
      <c r="U46" s="46"/>
      <c r="V46" s="46"/>
      <c r="W46" s="46"/>
      <c r="X46" s="46"/>
      <c r="Y46" s="46"/>
    </row>
    <row r="47" spans="1:25" s="150" customFormat="1" outlineLevel="1" x14ac:dyDescent="0.25">
      <c r="A47" s="293"/>
      <c r="B47" s="353"/>
      <c r="C47" s="313"/>
      <c r="D47" s="314"/>
      <c r="E47" s="314"/>
      <c r="F47" s="314"/>
      <c r="G47" s="314"/>
      <c r="H47" s="314"/>
      <c r="I47" s="314"/>
      <c r="J47" s="314"/>
      <c r="K47" s="314"/>
      <c r="L47" s="314"/>
      <c r="M47" s="314"/>
      <c r="N47" s="314"/>
      <c r="O47" s="314"/>
      <c r="P47" s="47"/>
      <c r="Q47" s="46"/>
      <c r="R47" s="46"/>
      <c r="S47" s="46"/>
      <c r="T47" s="46"/>
      <c r="U47" s="46"/>
      <c r="V47" s="46"/>
      <c r="W47" s="46"/>
      <c r="X47" s="46"/>
      <c r="Y47" s="46"/>
    </row>
    <row r="48" spans="1:25" s="150" customFormat="1" outlineLevel="1" x14ac:dyDescent="0.25">
      <c r="A48" s="293"/>
      <c r="B48" s="353"/>
      <c r="C48" s="313"/>
      <c r="D48" s="314"/>
      <c r="E48" s="314"/>
      <c r="F48" s="314"/>
      <c r="G48" s="314"/>
      <c r="H48" s="314"/>
      <c r="I48" s="314"/>
      <c r="J48" s="314"/>
      <c r="K48" s="314"/>
      <c r="L48" s="314"/>
      <c r="M48" s="314"/>
      <c r="N48" s="314"/>
      <c r="O48" s="314"/>
      <c r="P48" s="47"/>
      <c r="Q48" s="46"/>
      <c r="R48" s="46"/>
      <c r="S48" s="46"/>
      <c r="T48" s="46"/>
      <c r="U48" s="46"/>
      <c r="V48" s="46"/>
      <c r="W48" s="46"/>
      <c r="X48" s="46"/>
      <c r="Y48" s="46"/>
    </row>
    <row r="49" spans="1:27" s="150" customFormat="1" outlineLevel="1" x14ac:dyDescent="0.25">
      <c r="A49" s="293"/>
      <c r="B49" s="353"/>
      <c r="C49" s="313"/>
      <c r="D49" s="314"/>
      <c r="E49" s="314"/>
      <c r="F49" s="314"/>
      <c r="G49" s="314"/>
      <c r="H49" s="314"/>
      <c r="I49" s="314"/>
      <c r="J49" s="314"/>
      <c r="K49" s="314"/>
      <c r="L49" s="314"/>
      <c r="M49" s="314"/>
      <c r="N49" s="314"/>
      <c r="O49" s="314"/>
      <c r="P49" s="47"/>
      <c r="Q49" s="46"/>
      <c r="R49" s="46"/>
      <c r="S49" s="46"/>
      <c r="T49" s="46"/>
      <c r="U49" s="46"/>
      <c r="V49" s="46"/>
      <c r="W49" s="46"/>
      <c r="X49" s="46"/>
      <c r="Y49" s="46"/>
    </row>
    <row r="50" spans="1:27" s="150" customFormat="1" outlineLevel="1" x14ac:dyDescent="0.25">
      <c r="A50" s="293"/>
      <c r="B50" s="204"/>
      <c r="C50" s="313"/>
      <c r="D50" s="314"/>
      <c r="E50" s="314"/>
      <c r="F50" s="314"/>
      <c r="G50" s="314"/>
      <c r="H50" s="314"/>
      <c r="I50" s="314"/>
      <c r="J50" s="314"/>
      <c r="K50" s="314"/>
      <c r="L50" s="314"/>
      <c r="M50" s="314"/>
      <c r="N50" s="314"/>
      <c r="O50" s="314"/>
      <c r="P50" s="47"/>
      <c r="Q50" s="46"/>
      <c r="R50" s="46"/>
      <c r="S50" s="46"/>
      <c r="T50" s="46"/>
      <c r="U50" s="46"/>
      <c r="V50" s="46"/>
      <c r="W50" s="46"/>
      <c r="X50" s="46"/>
      <c r="Y50" s="46"/>
    </row>
    <row r="51" spans="1:27" s="150" customFormat="1" outlineLevel="1" x14ac:dyDescent="0.25">
      <c r="A51" s="293"/>
      <c r="B51" s="112" t="str">
        <f>Notes!B12</f>
        <v>Note 5</v>
      </c>
      <c r="C51" s="313"/>
      <c r="D51" s="314"/>
      <c r="E51" s="314"/>
      <c r="F51" s="314"/>
      <c r="G51" s="314"/>
      <c r="H51" s="314"/>
      <c r="I51" s="314"/>
      <c r="J51" s="314"/>
      <c r="K51" s="314"/>
      <c r="L51" s="314"/>
      <c r="M51" s="314"/>
      <c r="N51" s="314"/>
      <c r="O51" s="314"/>
      <c r="P51" s="47"/>
      <c r="Q51" s="46"/>
      <c r="R51" s="46"/>
      <c r="S51" s="46"/>
      <c r="T51" s="46"/>
      <c r="U51" s="46"/>
      <c r="V51" s="46"/>
      <c r="W51" s="46"/>
      <c r="X51" s="46"/>
      <c r="Y51" s="46"/>
    </row>
    <row r="52" spans="1:27" s="150" customFormat="1" outlineLevel="1" x14ac:dyDescent="0.25">
      <c r="A52" s="293"/>
      <c r="B52" s="207"/>
      <c r="C52" s="313"/>
      <c r="D52" s="314"/>
      <c r="E52" s="314"/>
      <c r="F52" s="314"/>
      <c r="G52" s="314"/>
      <c r="H52" s="314"/>
      <c r="I52" s="314"/>
      <c r="J52" s="314"/>
      <c r="K52" s="314"/>
      <c r="L52" s="314"/>
      <c r="M52" s="314"/>
      <c r="N52" s="314"/>
      <c r="O52" s="314"/>
      <c r="P52" s="47"/>
      <c r="Q52" s="46"/>
      <c r="R52" s="55"/>
      <c r="S52" s="55"/>
      <c r="T52" s="55"/>
      <c r="U52" s="55"/>
      <c r="V52" s="55"/>
      <c r="W52" s="55"/>
      <c r="X52" s="55"/>
      <c r="Y52" s="55"/>
      <c r="Z52" s="152"/>
      <c r="AA52" s="152"/>
    </row>
    <row r="53" spans="1:27" s="150" customFormat="1" ht="6" customHeight="1" outlineLevel="1" x14ac:dyDescent="0.25">
      <c r="A53" s="293"/>
      <c r="B53" s="103"/>
      <c r="C53" s="203"/>
      <c r="D53" s="203"/>
      <c r="E53" s="203"/>
      <c r="F53" s="203"/>
      <c r="G53" s="203"/>
      <c r="H53" s="203"/>
      <c r="I53" s="203"/>
      <c r="J53" s="203"/>
      <c r="K53" s="203"/>
      <c r="L53" s="203"/>
      <c r="M53" s="203"/>
      <c r="N53" s="203"/>
      <c r="O53" s="203"/>
      <c r="P53" s="47"/>
      <c r="Q53" s="46"/>
      <c r="R53" s="46"/>
      <c r="S53" s="46"/>
      <c r="T53" s="46"/>
      <c r="U53" s="46"/>
      <c r="V53" s="46"/>
      <c r="W53" s="46"/>
      <c r="X53" s="46"/>
      <c r="Y53" s="46"/>
    </row>
    <row r="54" spans="1:27" s="150" customFormat="1" outlineLevel="1" x14ac:dyDescent="0.25">
      <c r="A54" s="293"/>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93"/>
      <c r="B55" s="104" t="s">
        <v>43</v>
      </c>
      <c r="C55" s="340"/>
      <c r="D55" s="341"/>
      <c r="E55" s="341"/>
      <c r="F55" s="341"/>
      <c r="G55" s="341"/>
      <c r="H55" s="341"/>
      <c r="I55" s="341"/>
      <c r="J55" s="341"/>
      <c r="K55" s="341"/>
      <c r="L55" s="341"/>
      <c r="M55" s="341"/>
      <c r="N55" s="341"/>
      <c r="O55" s="341"/>
      <c r="P55" s="47"/>
      <c r="Q55" s="46"/>
      <c r="R55" s="46"/>
      <c r="S55" s="46"/>
      <c r="T55" s="46"/>
      <c r="U55" s="46"/>
      <c r="V55" s="46"/>
      <c r="W55" s="46"/>
      <c r="X55" s="46"/>
      <c r="Y55" s="46"/>
    </row>
    <row r="56" spans="1:27" s="150" customFormat="1" ht="6" customHeight="1" outlineLevel="1" x14ac:dyDescent="0.25">
      <c r="A56" s="293"/>
      <c r="B56" s="103"/>
      <c r="C56" s="203"/>
      <c r="D56" s="203"/>
      <c r="E56" s="203"/>
      <c r="F56" s="203"/>
      <c r="G56" s="203"/>
      <c r="H56" s="203"/>
      <c r="I56" s="203"/>
      <c r="J56" s="203"/>
      <c r="K56" s="203"/>
      <c r="L56" s="203"/>
      <c r="M56" s="203"/>
      <c r="N56" s="203"/>
      <c r="O56" s="203"/>
      <c r="P56" s="47"/>
      <c r="Q56" s="46"/>
      <c r="R56" s="46"/>
      <c r="S56" s="46"/>
      <c r="T56" s="46"/>
      <c r="U56" s="46"/>
      <c r="V56" s="46"/>
      <c r="W56" s="46"/>
      <c r="X56" s="46"/>
      <c r="Y56" s="46"/>
    </row>
    <row r="57" spans="1:27" s="150" customFormat="1" ht="15" customHeight="1" outlineLevel="1" x14ac:dyDescent="0.25">
      <c r="A57" s="293"/>
      <c r="B57" s="352" t="s">
        <v>108</v>
      </c>
      <c r="C57" s="313"/>
      <c r="D57" s="314"/>
      <c r="E57" s="314"/>
      <c r="F57" s="314"/>
      <c r="G57" s="314"/>
      <c r="H57" s="314"/>
      <c r="I57" s="314"/>
      <c r="J57" s="314"/>
      <c r="K57" s="314"/>
      <c r="L57" s="314"/>
      <c r="M57" s="314"/>
      <c r="N57" s="314"/>
      <c r="O57" s="314"/>
      <c r="P57" s="47"/>
      <c r="Q57" s="46"/>
      <c r="R57" s="46"/>
      <c r="S57" s="46"/>
      <c r="T57" s="46"/>
      <c r="U57" s="46"/>
      <c r="V57" s="46"/>
      <c r="W57" s="46"/>
      <c r="X57" s="46"/>
      <c r="Y57" s="46"/>
    </row>
    <row r="58" spans="1:27" s="150" customFormat="1" outlineLevel="1" x14ac:dyDescent="0.25">
      <c r="A58" s="293"/>
      <c r="B58" s="353"/>
      <c r="C58" s="313"/>
      <c r="D58" s="314"/>
      <c r="E58" s="314"/>
      <c r="F58" s="314"/>
      <c r="G58" s="314"/>
      <c r="H58" s="314"/>
      <c r="I58" s="314"/>
      <c r="J58" s="314"/>
      <c r="K58" s="314"/>
      <c r="L58" s="314"/>
      <c r="M58" s="314"/>
      <c r="N58" s="314"/>
      <c r="O58" s="314"/>
      <c r="P58" s="47"/>
      <c r="Q58" s="46"/>
      <c r="R58" s="46"/>
      <c r="S58" s="46"/>
      <c r="T58" s="46"/>
      <c r="U58" s="46"/>
      <c r="V58" s="46"/>
      <c r="W58" s="46"/>
      <c r="X58" s="46"/>
      <c r="Y58" s="46"/>
    </row>
    <row r="59" spans="1:27" s="150" customFormat="1" outlineLevel="1" x14ac:dyDescent="0.25">
      <c r="A59" s="293"/>
      <c r="B59" s="353"/>
      <c r="C59" s="313"/>
      <c r="D59" s="314"/>
      <c r="E59" s="314"/>
      <c r="F59" s="314"/>
      <c r="G59" s="314"/>
      <c r="H59" s="314"/>
      <c r="I59" s="314"/>
      <c r="J59" s="314"/>
      <c r="K59" s="314"/>
      <c r="L59" s="314"/>
      <c r="M59" s="314"/>
      <c r="N59" s="314"/>
      <c r="O59" s="314"/>
      <c r="P59" s="47"/>
      <c r="Q59" s="46"/>
      <c r="R59" s="46"/>
      <c r="S59" s="46"/>
      <c r="T59" s="46"/>
      <c r="U59" s="46"/>
      <c r="V59" s="46"/>
      <c r="W59" s="46"/>
      <c r="X59" s="46"/>
      <c r="Y59" s="46"/>
    </row>
    <row r="60" spans="1:27" s="150" customFormat="1" outlineLevel="1" x14ac:dyDescent="0.25">
      <c r="A60" s="293"/>
      <c r="B60" s="353"/>
      <c r="C60" s="313"/>
      <c r="D60" s="314"/>
      <c r="E60" s="314"/>
      <c r="F60" s="314"/>
      <c r="G60" s="314"/>
      <c r="H60" s="314"/>
      <c r="I60" s="314"/>
      <c r="J60" s="314"/>
      <c r="K60" s="314"/>
      <c r="L60" s="314"/>
      <c r="M60" s="314"/>
      <c r="N60" s="314"/>
      <c r="O60" s="314"/>
      <c r="P60" s="47"/>
      <c r="Q60" s="46"/>
      <c r="R60" s="46"/>
      <c r="S60" s="46"/>
      <c r="T60" s="46"/>
      <c r="U60" s="46"/>
      <c r="V60" s="46"/>
      <c r="W60" s="46"/>
      <c r="X60" s="46"/>
      <c r="Y60" s="46"/>
    </row>
    <row r="61" spans="1:27" s="150" customFormat="1" outlineLevel="1" x14ac:dyDescent="0.25">
      <c r="A61" s="293"/>
      <c r="B61" s="353"/>
      <c r="C61" s="313"/>
      <c r="D61" s="314"/>
      <c r="E61" s="314"/>
      <c r="F61" s="314"/>
      <c r="G61" s="314"/>
      <c r="H61" s="314"/>
      <c r="I61" s="314"/>
      <c r="J61" s="314"/>
      <c r="K61" s="314"/>
      <c r="L61" s="314"/>
      <c r="M61" s="314"/>
      <c r="N61" s="314"/>
      <c r="O61" s="314"/>
      <c r="P61" s="47"/>
      <c r="Q61" s="46"/>
      <c r="R61" s="46"/>
      <c r="S61" s="46"/>
      <c r="T61" s="46"/>
      <c r="U61" s="46"/>
      <c r="V61" s="46"/>
      <c r="W61" s="46"/>
      <c r="X61" s="46"/>
      <c r="Y61" s="46"/>
    </row>
    <row r="62" spans="1:27" s="150" customFormat="1" outlineLevel="1" x14ac:dyDescent="0.25">
      <c r="A62" s="293"/>
      <c r="B62" s="353"/>
      <c r="C62" s="313"/>
      <c r="D62" s="314"/>
      <c r="E62" s="314"/>
      <c r="F62" s="314"/>
      <c r="G62" s="314"/>
      <c r="H62" s="314"/>
      <c r="I62" s="314"/>
      <c r="J62" s="314"/>
      <c r="K62" s="314"/>
      <c r="L62" s="314"/>
      <c r="M62" s="314"/>
      <c r="N62" s="314"/>
      <c r="O62" s="314"/>
      <c r="P62" s="47"/>
      <c r="Q62" s="46"/>
      <c r="R62" s="46"/>
      <c r="S62" s="46"/>
      <c r="T62" s="46"/>
      <c r="U62" s="46"/>
      <c r="V62" s="46"/>
      <c r="W62" s="46"/>
      <c r="X62" s="46"/>
      <c r="Y62" s="46"/>
    </row>
    <row r="63" spans="1:27" s="150" customFormat="1" outlineLevel="1" x14ac:dyDescent="0.25">
      <c r="A63" s="293"/>
      <c r="B63" s="353"/>
      <c r="C63" s="313"/>
      <c r="D63" s="314"/>
      <c r="E63" s="314"/>
      <c r="F63" s="314"/>
      <c r="G63" s="314"/>
      <c r="H63" s="314"/>
      <c r="I63" s="314"/>
      <c r="J63" s="314"/>
      <c r="K63" s="314"/>
      <c r="L63" s="314"/>
      <c r="M63" s="314"/>
      <c r="N63" s="314"/>
      <c r="O63" s="314"/>
      <c r="P63" s="47"/>
      <c r="Q63" s="46"/>
      <c r="R63" s="46"/>
      <c r="S63" s="46"/>
      <c r="T63" s="46"/>
      <c r="U63" s="46"/>
      <c r="V63" s="46"/>
      <c r="W63" s="46"/>
      <c r="X63" s="46"/>
      <c r="Y63" s="46"/>
    </row>
    <row r="64" spans="1:27" s="150" customFormat="1" outlineLevel="1" x14ac:dyDescent="0.25">
      <c r="A64" s="293"/>
      <c r="B64" s="354"/>
      <c r="C64" s="313"/>
      <c r="D64" s="314"/>
      <c r="E64" s="314"/>
      <c r="F64" s="314"/>
      <c r="G64" s="314"/>
      <c r="H64" s="314"/>
      <c r="I64" s="314"/>
      <c r="J64" s="314"/>
      <c r="K64" s="314"/>
      <c r="L64" s="314"/>
      <c r="M64" s="314"/>
      <c r="N64" s="314"/>
      <c r="O64" s="314"/>
      <c r="P64" s="47"/>
      <c r="Q64" s="46"/>
      <c r="R64" s="46"/>
      <c r="S64" s="46"/>
      <c r="T64" s="46"/>
      <c r="U64" s="46"/>
      <c r="V64" s="46"/>
      <c r="W64" s="46"/>
      <c r="X64" s="46"/>
      <c r="Y64" s="46"/>
    </row>
    <row r="65" spans="1:25" s="150" customFormat="1" ht="6" customHeight="1" outlineLevel="1" x14ac:dyDescent="0.25">
      <c r="A65" s="293"/>
      <c r="B65" s="103"/>
      <c r="C65" s="203"/>
      <c r="D65" s="203"/>
      <c r="E65" s="203"/>
      <c r="F65" s="203"/>
      <c r="G65" s="203"/>
      <c r="H65" s="203"/>
      <c r="I65" s="203"/>
      <c r="J65" s="203"/>
      <c r="K65" s="203"/>
      <c r="L65" s="203"/>
      <c r="M65" s="203"/>
      <c r="N65" s="203"/>
      <c r="O65" s="203"/>
      <c r="P65" s="47"/>
      <c r="Q65" s="46"/>
      <c r="R65" s="46"/>
      <c r="S65" s="46"/>
      <c r="T65" s="46"/>
      <c r="U65" s="46"/>
      <c r="V65" s="46"/>
      <c r="W65" s="46"/>
      <c r="X65" s="46"/>
      <c r="Y65" s="46"/>
    </row>
    <row r="66" spans="1:25" s="150" customFormat="1" outlineLevel="1" x14ac:dyDescent="0.25">
      <c r="A66" s="293"/>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93"/>
      <c r="B67" s="335" t="s">
        <v>63</v>
      </c>
      <c r="C67" s="313"/>
      <c r="D67" s="314"/>
      <c r="E67" s="314"/>
      <c r="F67" s="314"/>
      <c r="G67" s="314"/>
      <c r="H67" s="314"/>
      <c r="I67" s="314"/>
      <c r="J67" s="314"/>
      <c r="K67" s="314"/>
      <c r="L67" s="314"/>
      <c r="M67" s="314"/>
      <c r="N67" s="314"/>
      <c r="O67" s="314"/>
      <c r="P67" s="47"/>
      <c r="Q67" s="46"/>
      <c r="R67" s="46"/>
      <c r="S67" s="46"/>
      <c r="T67" s="46"/>
      <c r="U67" s="46"/>
      <c r="V67" s="46"/>
      <c r="W67" s="46"/>
      <c r="X67" s="46"/>
      <c r="Y67" s="46"/>
    </row>
    <row r="68" spans="1:25" s="150" customFormat="1" outlineLevel="1" x14ac:dyDescent="0.25">
      <c r="A68" s="293"/>
      <c r="B68" s="324"/>
      <c r="C68" s="313"/>
      <c r="D68" s="314"/>
      <c r="E68" s="314"/>
      <c r="F68" s="314"/>
      <c r="G68" s="314"/>
      <c r="H68" s="314"/>
      <c r="I68" s="314"/>
      <c r="J68" s="314"/>
      <c r="K68" s="314"/>
      <c r="L68" s="314"/>
      <c r="M68" s="314"/>
      <c r="N68" s="314"/>
      <c r="O68" s="314"/>
      <c r="P68" s="47"/>
      <c r="Q68" s="46"/>
      <c r="R68" s="46"/>
      <c r="S68" s="46"/>
      <c r="T68" s="46"/>
      <c r="U68" s="46"/>
      <c r="V68" s="46"/>
      <c r="W68" s="46"/>
      <c r="X68" s="46"/>
      <c r="Y68" s="46"/>
    </row>
    <row r="69" spans="1:25" s="150" customFormat="1" outlineLevel="1" x14ac:dyDescent="0.25">
      <c r="A69" s="293"/>
      <c r="B69" s="324"/>
      <c r="C69" s="313"/>
      <c r="D69" s="314"/>
      <c r="E69" s="314"/>
      <c r="F69" s="314"/>
      <c r="G69" s="314"/>
      <c r="H69" s="314"/>
      <c r="I69" s="314"/>
      <c r="J69" s="314"/>
      <c r="K69" s="314"/>
      <c r="L69" s="314"/>
      <c r="M69" s="314"/>
      <c r="N69" s="314"/>
      <c r="O69" s="314"/>
      <c r="P69" s="47"/>
      <c r="Q69" s="46"/>
      <c r="R69" s="46"/>
      <c r="S69" s="46"/>
      <c r="T69" s="46"/>
      <c r="U69" s="46"/>
      <c r="V69" s="46"/>
      <c r="W69" s="46"/>
      <c r="X69" s="46"/>
      <c r="Y69" s="46"/>
    </row>
    <row r="70" spans="1:25" s="150" customFormat="1" outlineLevel="1" x14ac:dyDescent="0.25">
      <c r="A70" s="293"/>
      <c r="B70" s="325"/>
      <c r="C70" s="313"/>
      <c r="D70" s="314"/>
      <c r="E70" s="314"/>
      <c r="F70" s="314"/>
      <c r="G70" s="314"/>
      <c r="H70" s="314"/>
      <c r="I70" s="314"/>
      <c r="J70" s="314"/>
      <c r="K70" s="314"/>
      <c r="L70" s="314"/>
      <c r="M70" s="314"/>
      <c r="N70" s="314"/>
      <c r="O70" s="314"/>
      <c r="P70" s="47"/>
      <c r="Q70" s="46"/>
      <c r="R70" s="46"/>
      <c r="S70" s="46"/>
      <c r="T70" s="46"/>
      <c r="U70" s="46"/>
      <c r="V70" s="46"/>
      <c r="W70" s="46"/>
      <c r="X70" s="46"/>
      <c r="Y70" s="46"/>
    </row>
    <row r="71" spans="1:25" s="150" customFormat="1" ht="6" customHeight="1" outlineLevel="1" x14ac:dyDescent="0.25">
      <c r="A71" s="293"/>
      <c r="B71" s="103"/>
      <c r="C71" s="203"/>
      <c r="D71" s="203"/>
      <c r="E71" s="203"/>
      <c r="F71" s="203"/>
      <c r="G71" s="203"/>
      <c r="H71" s="203"/>
      <c r="I71" s="203"/>
      <c r="J71" s="203"/>
      <c r="K71" s="203"/>
      <c r="L71" s="203"/>
      <c r="M71" s="203"/>
      <c r="N71" s="203"/>
      <c r="O71" s="203"/>
      <c r="P71" s="47"/>
      <c r="Q71" s="46"/>
      <c r="R71" s="46"/>
      <c r="S71" s="46"/>
      <c r="T71" s="46"/>
      <c r="U71" s="46"/>
      <c r="V71" s="46"/>
      <c r="W71" s="46"/>
      <c r="X71" s="46"/>
      <c r="Y71" s="46"/>
    </row>
    <row r="72" spans="1:25" s="150" customFormat="1" outlineLevel="1" x14ac:dyDescent="0.25">
      <c r="A72" s="293"/>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93"/>
      <c r="B73" s="335" t="s">
        <v>64</v>
      </c>
      <c r="C73" s="313"/>
      <c r="D73" s="314"/>
      <c r="E73" s="314"/>
      <c r="F73" s="314"/>
      <c r="G73" s="314"/>
      <c r="H73" s="314"/>
      <c r="I73" s="314"/>
      <c r="J73" s="314"/>
      <c r="K73" s="314"/>
      <c r="L73" s="314"/>
      <c r="M73" s="314"/>
      <c r="N73" s="314"/>
      <c r="O73" s="314"/>
      <c r="P73" s="47"/>
      <c r="Q73" s="46"/>
      <c r="R73" s="46"/>
      <c r="S73" s="46"/>
      <c r="T73" s="46"/>
      <c r="U73" s="46"/>
      <c r="V73" s="46"/>
      <c r="W73" s="46"/>
      <c r="X73" s="46"/>
      <c r="Y73" s="46"/>
    </row>
    <row r="74" spans="1:25" s="150" customFormat="1" outlineLevel="1" x14ac:dyDescent="0.25">
      <c r="A74" s="293"/>
      <c r="B74" s="324"/>
      <c r="C74" s="313"/>
      <c r="D74" s="314"/>
      <c r="E74" s="314"/>
      <c r="F74" s="314"/>
      <c r="G74" s="314"/>
      <c r="H74" s="314"/>
      <c r="I74" s="314"/>
      <c r="J74" s="314"/>
      <c r="K74" s="314"/>
      <c r="L74" s="314"/>
      <c r="M74" s="314"/>
      <c r="N74" s="314"/>
      <c r="O74" s="314"/>
      <c r="P74" s="47"/>
      <c r="Q74" s="46"/>
      <c r="R74" s="46"/>
      <c r="S74" s="46"/>
      <c r="T74" s="46"/>
      <c r="U74" s="46"/>
      <c r="V74" s="46"/>
      <c r="W74" s="46"/>
      <c r="X74" s="46"/>
      <c r="Y74" s="46"/>
    </row>
    <row r="75" spans="1:25" s="150" customFormat="1" outlineLevel="1" x14ac:dyDescent="0.25">
      <c r="A75" s="293"/>
      <c r="B75" s="324"/>
      <c r="C75" s="313"/>
      <c r="D75" s="314"/>
      <c r="E75" s="314"/>
      <c r="F75" s="314"/>
      <c r="G75" s="314"/>
      <c r="H75" s="314"/>
      <c r="I75" s="314"/>
      <c r="J75" s="314"/>
      <c r="K75" s="314"/>
      <c r="L75" s="314"/>
      <c r="M75" s="314"/>
      <c r="N75" s="314"/>
      <c r="O75" s="314"/>
      <c r="P75" s="47"/>
      <c r="Q75" s="46"/>
      <c r="R75" s="46"/>
      <c r="S75" s="46"/>
      <c r="T75" s="46"/>
      <c r="U75" s="46"/>
      <c r="V75" s="46"/>
      <c r="W75" s="46"/>
      <c r="X75" s="46"/>
      <c r="Y75" s="46"/>
    </row>
    <row r="76" spans="1:25" s="150" customFormat="1" outlineLevel="1" x14ac:dyDescent="0.25">
      <c r="A76" s="293"/>
      <c r="B76" s="325"/>
      <c r="C76" s="313"/>
      <c r="D76" s="314"/>
      <c r="E76" s="314"/>
      <c r="F76" s="314"/>
      <c r="G76" s="314"/>
      <c r="H76" s="314"/>
      <c r="I76" s="314"/>
      <c r="J76" s="314"/>
      <c r="K76" s="314"/>
      <c r="L76" s="314"/>
      <c r="M76" s="314"/>
      <c r="N76" s="314"/>
      <c r="O76" s="314"/>
      <c r="P76" s="47"/>
      <c r="Q76" s="46"/>
      <c r="R76" s="46"/>
      <c r="S76" s="46"/>
      <c r="T76" s="46"/>
      <c r="U76" s="46"/>
      <c r="V76" s="46"/>
      <c r="W76" s="46"/>
      <c r="X76" s="46"/>
      <c r="Y76" s="46"/>
    </row>
    <row r="77" spans="1:25" s="150" customFormat="1" ht="6" customHeight="1" outlineLevel="1" x14ac:dyDescent="0.25">
      <c r="A77" s="293"/>
      <c r="B77" s="103"/>
      <c r="C77" s="203"/>
      <c r="D77" s="203"/>
      <c r="E77" s="203"/>
      <c r="F77" s="203"/>
      <c r="G77" s="203"/>
      <c r="H77" s="203"/>
      <c r="I77" s="203"/>
      <c r="J77" s="203"/>
      <c r="K77" s="203"/>
      <c r="L77" s="203"/>
      <c r="M77" s="203"/>
      <c r="N77" s="203"/>
      <c r="O77" s="203"/>
      <c r="P77" s="47"/>
      <c r="Q77" s="46"/>
      <c r="R77" s="46"/>
      <c r="S77" s="46"/>
      <c r="T77" s="46"/>
      <c r="U77" s="46"/>
      <c r="V77" s="46"/>
      <c r="W77" s="46"/>
      <c r="X77" s="46"/>
      <c r="Y77" s="46"/>
    </row>
    <row r="78" spans="1:25" s="150" customFormat="1" outlineLevel="1" x14ac:dyDescent="0.25">
      <c r="A78" s="293"/>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93"/>
      <c r="B79" s="335" t="s">
        <v>34</v>
      </c>
      <c r="C79" s="313"/>
      <c r="D79" s="314"/>
      <c r="E79" s="314"/>
      <c r="F79" s="314"/>
      <c r="G79" s="314"/>
      <c r="H79" s="314"/>
      <c r="I79" s="314"/>
      <c r="J79" s="314"/>
      <c r="K79" s="314"/>
      <c r="L79" s="314"/>
      <c r="M79" s="314"/>
      <c r="N79" s="314"/>
      <c r="O79" s="314"/>
      <c r="P79" s="47"/>
      <c r="Q79" s="46"/>
      <c r="R79" s="46"/>
      <c r="S79" s="46"/>
      <c r="T79" s="46"/>
      <c r="U79" s="46"/>
      <c r="V79" s="46"/>
      <c r="W79" s="46"/>
      <c r="X79" s="46"/>
      <c r="Y79" s="46"/>
    </row>
    <row r="80" spans="1:25" s="150" customFormat="1" outlineLevel="1" x14ac:dyDescent="0.25">
      <c r="A80" s="293"/>
      <c r="B80" s="324"/>
      <c r="C80" s="313"/>
      <c r="D80" s="314"/>
      <c r="E80" s="314"/>
      <c r="F80" s="314"/>
      <c r="G80" s="314"/>
      <c r="H80" s="314"/>
      <c r="I80" s="314"/>
      <c r="J80" s="314"/>
      <c r="K80" s="314"/>
      <c r="L80" s="314"/>
      <c r="M80" s="314"/>
      <c r="N80" s="314"/>
      <c r="O80" s="314"/>
      <c r="P80" s="47"/>
      <c r="Q80" s="46"/>
      <c r="R80" s="46"/>
      <c r="S80" s="46"/>
      <c r="T80" s="46"/>
      <c r="U80" s="46"/>
      <c r="V80" s="46"/>
      <c r="W80" s="46"/>
      <c r="X80" s="46"/>
      <c r="Y80" s="46"/>
    </row>
    <row r="81" spans="1:25" s="150" customFormat="1" outlineLevel="1" x14ac:dyDescent="0.25">
      <c r="A81" s="293"/>
      <c r="B81" s="324"/>
      <c r="C81" s="313"/>
      <c r="D81" s="314"/>
      <c r="E81" s="314"/>
      <c r="F81" s="314"/>
      <c r="G81" s="314"/>
      <c r="H81" s="314"/>
      <c r="I81" s="314"/>
      <c r="J81" s="314"/>
      <c r="K81" s="314"/>
      <c r="L81" s="314"/>
      <c r="M81" s="314"/>
      <c r="N81" s="314"/>
      <c r="O81" s="314"/>
      <c r="P81" s="47"/>
      <c r="Q81" s="46"/>
      <c r="R81" s="46"/>
      <c r="S81" s="46"/>
      <c r="T81" s="46"/>
      <c r="U81" s="46"/>
      <c r="V81" s="46"/>
      <c r="W81" s="46"/>
      <c r="X81" s="46"/>
      <c r="Y81" s="46"/>
    </row>
    <row r="82" spans="1:25" s="150" customFormat="1" outlineLevel="1" x14ac:dyDescent="0.25">
      <c r="A82" s="293"/>
      <c r="B82" s="197"/>
      <c r="C82" s="313"/>
      <c r="D82" s="314"/>
      <c r="E82" s="314"/>
      <c r="F82" s="314"/>
      <c r="G82" s="314"/>
      <c r="H82" s="314"/>
      <c r="I82" s="314"/>
      <c r="J82" s="314"/>
      <c r="K82" s="314"/>
      <c r="L82" s="314"/>
      <c r="M82" s="314"/>
      <c r="N82" s="314"/>
      <c r="O82" s="314"/>
      <c r="P82" s="47"/>
      <c r="Q82" s="46"/>
      <c r="R82" s="46"/>
      <c r="S82" s="46"/>
      <c r="T82" s="46"/>
      <c r="U82" s="46"/>
      <c r="V82" s="46"/>
      <c r="W82" s="46"/>
      <c r="X82" s="46"/>
      <c r="Y82" s="46"/>
    </row>
    <row r="83" spans="1:25" s="150" customFormat="1" outlineLevel="1" x14ac:dyDescent="0.25">
      <c r="A83" s="293"/>
      <c r="B83" s="116" t="str">
        <f>Notes!B14</f>
        <v>Note 6</v>
      </c>
      <c r="C83" s="313"/>
      <c r="D83" s="314"/>
      <c r="E83" s="314"/>
      <c r="F83" s="314"/>
      <c r="G83" s="314"/>
      <c r="H83" s="314"/>
      <c r="I83" s="314"/>
      <c r="J83" s="314"/>
      <c r="K83" s="314"/>
      <c r="L83" s="314"/>
      <c r="M83" s="314"/>
      <c r="N83" s="314"/>
      <c r="O83" s="314"/>
      <c r="P83" s="47"/>
      <c r="Q83" s="46"/>
      <c r="R83" s="46"/>
      <c r="S83" s="46"/>
      <c r="T83" s="46"/>
      <c r="U83" s="46"/>
      <c r="V83" s="46"/>
      <c r="W83" s="46"/>
      <c r="X83" s="46"/>
      <c r="Y83" s="46"/>
    </row>
    <row r="84" spans="1:25" s="150" customFormat="1" ht="10.5" customHeight="1" outlineLevel="1" x14ac:dyDescent="0.25">
      <c r="A84" s="293"/>
      <c r="B84" s="117"/>
      <c r="C84" s="203"/>
      <c r="D84" s="203"/>
      <c r="E84" s="203"/>
      <c r="F84" s="203"/>
      <c r="G84" s="203"/>
      <c r="H84" s="203"/>
      <c r="I84" s="203"/>
      <c r="J84" s="203"/>
      <c r="K84" s="203"/>
      <c r="L84" s="203"/>
      <c r="M84" s="203"/>
      <c r="N84" s="203"/>
      <c r="O84" s="203"/>
      <c r="P84" s="47"/>
      <c r="Q84" s="46"/>
      <c r="R84" s="46"/>
      <c r="S84" s="46"/>
      <c r="T84" s="46"/>
      <c r="U84" s="46"/>
      <c r="V84" s="46"/>
      <c r="W84" s="46"/>
      <c r="X84" s="46"/>
      <c r="Y84" s="46"/>
    </row>
    <row r="85" spans="1:25" s="151" customFormat="1" ht="19.5" customHeight="1" outlineLevel="1" x14ac:dyDescent="0.25">
      <c r="A85" s="293"/>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93"/>
      <c r="B86" s="103" t="s">
        <v>6</v>
      </c>
      <c r="C86" s="301" t="s">
        <v>38</v>
      </c>
      <c r="D86" s="301"/>
      <c r="E86" s="202"/>
      <c r="F86" s="202"/>
      <c r="G86" s="202"/>
      <c r="H86" s="202"/>
      <c r="I86" s="202"/>
      <c r="J86" s="202"/>
      <c r="K86" s="202"/>
      <c r="L86" s="202"/>
      <c r="M86" s="202"/>
      <c r="N86" s="202"/>
      <c r="O86" s="65"/>
      <c r="P86" s="47"/>
      <c r="Q86" s="46"/>
      <c r="R86" s="46"/>
      <c r="S86" s="46"/>
      <c r="T86" s="46"/>
      <c r="U86" s="46"/>
      <c r="V86" s="46"/>
      <c r="W86" s="46"/>
      <c r="X86" s="46"/>
      <c r="Y86" s="46"/>
    </row>
    <row r="87" spans="1:25" s="150" customFormat="1" ht="6" customHeight="1" outlineLevel="1" x14ac:dyDescent="0.25">
      <c r="A87" s="293"/>
      <c r="B87" s="103"/>
      <c r="C87" s="203"/>
      <c r="D87" s="203"/>
      <c r="E87" s="203"/>
      <c r="F87" s="203"/>
      <c r="G87" s="203"/>
      <c r="H87" s="203"/>
      <c r="I87" s="203"/>
      <c r="J87" s="203"/>
      <c r="K87" s="203"/>
      <c r="L87" s="203"/>
      <c r="M87" s="203"/>
      <c r="N87" s="203"/>
      <c r="O87" s="203"/>
      <c r="P87" s="47"/>
      <c r="Q87" s="46"/>
      <c r="R87" s="46"/>
      <c r="S87" s="46"/>
      <c r="T87" s="46"/>
      <c r="U87" s="46"/>
      <c r="V87" s="46"/>
      <c r="W87" s="46"/>
      <c r="X87" s="46"/>
      <c r="Y87" s="46"/>
    </row>
    <row r="88" spans="1:25" s="150" customFormat="1" ht="51" customHeight="1" outlineLevel="1" thickBot="1" x14ac:dyDescent="0.3">
      <c r="A88" s="294"/>
      <c r="B88" s="118" t="s">
        <v>44</v>
      </c>
      <c r="C88" s="340"/>
      <c r="D88" s="341"/>
      <c r="E88" s="341"/>
      <c r="F88" s="341"/>
      <c r="G88" s="341"/>
      <c r="H88" s="341"/>
      <c r="I88" s="341"/>
      <c r="J88" s="341"/>
      <c r="K88" s="341"/>
      <c r="L88" s="341"/>
      <c r="M88" s="341"/>
      <c r="N88" s="341"/>
      <c r="O88" s="341"/>
      <c r="P88" s="47"/>
      <c r="Q88" s="46"/>
      <c r="R88" s="46"/>
      <c r="S88" s="46"/>
      <c r="T88" s="46"/>
      <c r="U88" s="46"/>
      <c r="V88" s="46"/>
      <c r="W88" s="46"/>
      <c r="X88" s="46"/>
      <c r="Y88" s="46"/>
    </row>
    <row r="89" spans="1:25" s="150" customFormat="1" ht="6" customHeight="1" outlineLevel="1" x14ac:dyDescent="0.25">
      <c r="A89" s="295" t="str">
        <f>Notes!B16</f>
        <v>Note 7</v>
      </c>
      <c r="B89" s="148"/>
      <c r="C89" s="203"/>
      <c r="D89" s="203"/>
      <c r="E89" s="203"/>
      <c r="F89" s="203"/>
      <c r="G89" s="203"/>
      <c r="H89" s="203"/>
      <c r="I89" s="203"/>
      <c r="J89" s="203"/>
      <c r="K89" s="203"/>
      <c r="L89" s="203"/>
      <c r="M89" s="203"/>
      <c r="N89" s="203"/>
      <c r="O89" s="203"/>
      <c r="P89" s="47"/>
      <c r="Q89" s="46"/>
      <c r="R89" s="46"/>
      <c r="S89" s="46"/>
      <c r="T89" s="46"/>
      <c r="U89" s="46"/>
      <c r="V89" s="46"/>
      <c r="W89" s="46"/>
      <c r="X89" s="46"/>
      <c r="Y89" s="46"/>
    </row>
    <row r="90" spans="1:25" s="150" customFormat="1" outlineLevel="1" x14ac:dyDescent="0.25">
      <c r="A90" s="296"/>
      <c r="B90" s="302" t="s">
        <v>90</v>
      </c>
      <c r="C90" s="302"/>
      <c r="D90" s="302"/>
      <c r="E90" s="302"/>
      <c r="F90" s="302"/>
      <c r="G90" s="357"/>
      <c r="H90" s="301" t="s">
        <v>38</v>
      </c>
      <c r="I90" s="301"/>
      <c r="J90" s="202"/>
      <c r="K90" s="202"/>
      <c r="L90" s="202"/>
      <c r="M90" s="202"/>
      <c r="N90" s="202"/>
      <c r="O90" s="65"/>
      <c r="P90" s="47"/>
      <c r="Q90" s="46"/>
      <c r="R90" s="46"/>
      <c r="S90" s="46"/>
      <c r="T90" s="46"/>
      <c r="U90" s="46"/>
      <c r="V90" s="46"/>
      <c r="W90" s="46"/>
      <c r="X90" s="46"/>
      <c r="Y90" s="46"/>
    </row>
    <row r="91" spans="1:25" s="150" customFormat="1" ht="6" customHeight="1" outlineLevel="1" x14ac:dyDescent="0.25">
      <c r="A91" s="296"/>
      <c r="B91" s="20"/>
      <c r="C91" s="203"/>
      <c r="D91" s="203"/>
      <c r="E91" s="203"/>
      <c r="F91" s="203"/>
      <c r="G91" s="203"/>
      <c r="H91" s="203"/>
      <c r="I91" s="203"/>
      <c r="J91" s="203"/>
      <c r="K91" s="203"/>
      <c r="L91" s="203"/>
      <c r="M91" s="203"/>
      <c r="N91" s="203"/>
      <c r="O91" s="203"/>
      <c r="P91" s="47"/>
      <c r="Q91" s="46"/>
      <c r="R91" s="46"/>
      <c r="S91" s="46"/>
      <c r="T91" s="46"/>
      <c r="U91" s="46"/>
      <c r="V91" s="46"/>
      <c r="W91" s="46"/>
      <c r="X91" s="46"/>
      <c r="Y91" s="46"/>
    </row>
    <row r="92" spans="1:25" s="150" customFormat="1" ht="45" customHeight="1" outlineLevel="1" x14ac:dyDescent="0.25">
      <c r="A92" s="296"/>
      <c r="B92" s="359" t="s">
        <v>158</v>
      </c>
      <c r="C92" s="299" t="s">
        <v>101</v>
      </c>
      <c r="D92" s="300"/>
      <c r="E92" s="340"/>
      <c r="F92" s="341"/>
      <c r="G92" s="65"/>
      <c r="H92" s="300" t="s">
        <v>173</v>
      </c>
      <c r="I92" s="300"/>
      <c r="J92" s="340"/>
      <c r="K92" s="341"/>
      <c r="L92" s="341"/>
      <c r="M92" s="341"/>
      <c r="N92" s="341"/>
      <c r="O92" s="341"/>
      <c r="P92" s="47"/>
      <c r="Q92" s="46"/>
      <c r="R92" s="46"/>
      <c r="S92" s="46"/>
      <c r="T92" s="46"/>
      <c r="U92" s="46"/>
      <c r="V92" s="46"/>
      <c r="W92" s="46"/>
      <c r="X92" s="46"/>
      <c r="Y92" s="46"/>
    </row>
    <row r="93" spans="1:25" s="150" customFormat="1" ht="8.25" customHeight="1" outlineLevel="1" x14ac:dyDescent="0.25">
      <c r="A93" s="296"/>
      <c r="B93" s="360"/>
      <c r="C93" s="203"/>
      <c r="D93" s="203"/>
      <c r="E93" s="203"/>
      <c r="F93" s="203"/>
      <c r="G93" s="203"/>
      <c r="H93" s="203"/>
      <c r="I93" s="203"/>
      <c r="J93" s="203"/>
      <c r="K93" s="203"/>
      <c r="L93" s="203"/>
      <c r="M93" s="203"/>
      <c r="N93" s="203"/>
      <c r="O93" s="203"/>
      <c r="P93" s="47"/>
      <c r="Q93" s="46"/>
      <c r="R93" s="46"/>
      <c r="S93" s="46"/>
      <c r="T93" s="46"/>
      <c r="U93" s="46"/>
      <c r="V93" s="46"/>
      <c r="W93" s="46"/>
      <c r="X93" s="46"/>
      <c r="Y93" s="46"/>
    </row>
    <row r="94" spans="1:25" s="150" customFormat="1" ht="30" customHeight="1" outlineLevel="1" x14ac:dyDescent="0.25">
      <c r="A94" s="296"/>
      <c r="B94" s="330" t="str">
        <f>Notes!B18</f>
        <v>Note 8</v>
      </c>
      <c r="C94" s="332" t="s">
        <v>169</v>
      </c>
      <c r="D94" s="333"/>
      <c r="E94" s="333"/>
      <c r="F94" s="333"/>
      <c r="G94" s="333"/>
      <c r="H94" s="333"/>
      <c r="I94" s="65"/>
      <c r="J94" s="203"/>
      <c r="K94" s="203"/>
      <c r="L94" s="203"/>
      <c r="M94" s="203"/>
      <c r="N94" s="203"/>
      <c r="O94" s="203"/>
      <c r="P94" s="47"/>
      <c r="Q94" s="46"/>
      <c r="R94" s="46"/>
      <c r="S94" s="46"/>
      <c r="T94" s="46"/>
      <c r="U94" s="46"/>
      <c r="V94" s="46"/>
      <c r="W94" s="46"/>
      <c r="X94" s="46"/>
      <c r="Y94" s="46"/>
    </row>
    <row r="95" spans="1:25" s="150" customFormat="1" ht="30" customHeight="1" outlineLevel="1" x14ac:dyDescent="0.25">
      <c r="A95" s="296"/>
      <c r="B95" s="330"/>
      <c r="C95" s="203"/>
      <c r="D95" s="203"/>
      <c r="E95" s="203"/>
      <c r="F95" s="203"/>
      <c r="G95" s="203"/>
      <c r="H95" s="203"/>
      <c r="I95" s="203"/>
      <c r="J95" s="203"/>
      <c r="K95" s="203"/>
      <c r="L95" s="203"/>
      <c r="M95" s="203"/>
      <c r="N95" s="300" t="s">
        <v>172</v>
      </c>
      <c r="O95" s="300"/>
      <c r="P95" s="47"/>
      <c r="Q95" s="46"/>
      <c r="R95" s="46"/>
      <c r="S95" s="46"/>
      <c r="T95" s="46"/>
      <c r="U95" s="46"/>
      <c r="V95" s="46"/>
      <c r="W95" s="46"/>
      <c r="X95" s="46"/>
      <c r="Y95" s="46"/>
    </row>
    <row r="96" spans="1:25" s="150" customFormat="1" ht="45" customHeight="1" outlineLevel="1" x14ac:dyDescent="0.25">
      <c r="A96" s="296"/>
      <c r="B96" s="330"/>
      <c r="C96" s="299" t="s">
        <v>102</v>
      </c>
      <c r="D96" s="300"/>
      <c r="E96" s="307" t="s">
        <v>103</v>
      </c>
      <c r="F96" s="307"/>
      <c r="G96" s="308"/>
      <c r="H96" s="308"/>
      <c r="I96" s="308"/>
      <c r="J96" s="308"/>
      <c r="K96" s="308"/>
      <c r="L96" s="308"/>
      <c r="M96" s="308"/>
      <c r="N96" s="308"/>
      <c r="O96" s="308"/>
      <c r="P96" s="47"/>
      <c r="Q96" s="46"/>
      <c r="R96" s="46"/>
      <c r="S96" s="46"/>
      <c r="T96" s="46"/>
      <c r="U96" s="46"/>
      <c r="V96" s="46"/>
      <c r="W96" s="46"/>
      <c r="X96" s="46"/>
      <c r="Y96" s="46"/>
    </row>
    <row r="97" spans="1:25" s="150" customFormat="1" ht="30" customHeight="1" outlineLevel="1" x14ac:dyDescent="0.25">
      <c r="A97" s="296"/>
      <c r="B97" s="330"/>
      <c r="C97" s="299"/>
      <c r="D97" s="300"/>
      <c r="E97" s="309" t="s">
        <v>104</v>
      </c>
      <c r="F97" s="310"/>
      <c r="G97" s="301" t="s">
        <v>3</v>
      </c>
      <c r="H97" s="301"/>
      <c r="I97" s="298"/>
      <c r="J97" s="298"/>
      <c r="K97" s="298"/>
      <c r="L97" s="298"/>
      <c r="M97" s="298"/>
      <c r="N97" s="298"/>
      <c r="O97" s="298"/>
      <c r="P97" s="47"/>
      <c r="Q97" s="46"/>
      <c r="R97" s="46"/>
      <c r="S97" s="46"/>
      <c r="T97" s="46"/>
      <c r="U97" s="46"/>
      <c r="V97" s="46"/>
      <c r="W97" s="46"/>
      <c r="X97" s="46"/>
      <c r="Y97" s="46"/>
    </row>
    <row r="98" spans="1:25" s="150" customFormat="1" ht="45" customHeight="1" outlineLevel="1" x14ac:dyDescent="0.25">
      <c r="A98" s="296"/>
      <c r="B98" s="330"/>
      <c r="C98" s="299"/>
      <c r="D98" s="300"/>
      <c r="E98" s="307" t="s">
        <v>105</v>
      </c>
      <c r="F98" s="307"/>
      <c r="G98" s="315"/>
      <c r="H98" s="315"/>
      <c r="I98" s="308"/>
      <c r="J98" s="308"/>
      <c r="K98" s="308"/>
      <c r="L98" s="308"/>
      <c r="M98" s="308"/>
      <c r="N98" s="308"/>
      <c r="O98" s="308"/>
      <c r="P98" s="47"/>
      <c r="Q98" s="46"/>
      <c r="R98" s="46"/>
      <c r="S98" s="46"/>
      <c r="T98" s="46"/>
      <c r="U98" s="46"/>
      <c r="V98" s="46"/>
      <c r="W98" s="46"/>
      <c r="X98" s="46"/>
      <c r="Y98" s="46"/>
    </row>
    <row r="99" spans="1:25" s="150" customFormat="1" ht="30" customHeight="1" outlineLevel="1" x14ac:dyDescent="0.25">
      <c r="A99" s="296"/>
      <c r="B99" s="330"/>
      <c r="C99" s="299"/>
      <c r="D99" s="300"/>
      <c r="E99" s="309" t="s">
        <v>104</v>
      </c>
      <c r="F99" s="310"/>
      <c r="G99" s="301" t="s">
        <v>3</v>
      </c>
      <c r="H99" s="301"/>
      <c r="I99" s="298"/>
      <c r="J99" s="298"/>
      <c r="K99" s="298"/>
      <c r="L99" s="298"/>
      <c r="M99" s="298"/>
      <c r="N99" s="298"/>
      <c r="O99" s="298"/>
      <c r="P99" s="47"/>
      <c r="Q99" s="46"/>
      <c r="R99" s="46"/>
      <c r="S99" s="46"/>
      <c r="T99" s="46"/>
      <c r="U99" s="46"/>
      <c r="V99" s="46"/>
      <c r="W99" s="46"/>
      <c r="X99" s="46"/>
      <c r="Y99" s="46"/>
    </row>
    <row r="100" spans="1:25" s="150" customFormat="1" ht="8.25" customHeight="1" outlineLevel="1" x14ac:dyDescent="0.25">
      <c r="A100" s="296"/>
      <c r="B100" s="330"/>
      <c r="C100" s="203"/>
      <c r="D100" s="203"/>
      <c r="E100" s="203"/>
      <c r="F100" s="203"/>
      <c r="G100" s="203"/>
      <c r="H100" s="203"/>
      <c r="I100" s="203"/>
      <c r="J100" s="203"/>
      <c r="K100" s="203"/>
      <c r="L100" s="203"/>
      <c r="M100" s="203"/>
      <c r="N100" s="298"/>
      <c r="O100" s="298"/>
      <c r="P100" s="47"/>
      <c r="Q100" s="46"/>
      <c r="R100" s="46"/>
      <c r="S100" s="46"/>
      <c r="T100" s="46"/>
      <c r="U100" s="46"/>
      <c r="V100" s="46"/>
      <c r="W100" s="46"/>
      <c r="X100" s="46"/>
      <c r="Y100" s="46"/>
    </row>
    <row r="101" spans="1:25" s="150" customFormat="1" ht="60" customHeight="1" outlineLevel="1" x14ac:dyDescent="0.25">
      <c r="A101" s="296"/>
      <c r="B101" s="330"/>
      <c r="C101" s="299" t="s">
        <v>170</v>
      </c>
      <c r="D101" s="300"/>
      <c r="E101" s="301"/>
      <c r="F101" s="301"/>
      <c r="G101" s="301"/>
      <c r="H101" s="301"/>
      <c r="I101" s="301"/>
      <c r="J101" s="301"/>
      <c r="K101" s="301"/>
      <c r="L101" s="301"/>
      <c r="M101" s="301"/>
      <c r="N101" s="301"/>
      <c r="O101" s="301"/>
      <c r="P101" s="47"/>
      <c r="Q101" s="46"/>
      <c r="R101" s="46"/>
      <c r="S101" s="46"/>
      <c r="T101" s="46"/>
      <c r="U101" s="46"/>
      <c r="V101" s="46"/>
      <c r="W101" s="46"/>
      <c r="X101" s="46"/>
      <c r="Y101" s="46"/>
    </row>
    <row r="102" spans="1:25" s="150" customFormat="1" ht="8.25" customHeight="1" outlineLevel="1" x14ac:dyDescent="0.25">
      <c r="A102" s="296"/>
      <c r="B102" s="330"/>
      <c r="C102" s="302"/>
      <c r="D102" s="302"/>
      <c r="E102" s="302"/>
      <c r="F102" s="302"/>
      <c r="G102" s="302"/>
      <c r="H102" s="302"/>
      <c r="I102" s="302"/>
      <c r="J102" s="302"/>
      <c r="K102" s="302"/>
      <c r="L102" s="302"/>
      <c r="M102" s="302"/>
      <c r="N102" s="302"/>
      <c r="O102" s="302"/>
      <c r="P102" s="47"/>
      <c r="Q102" s="46"/>
      <c r="R102" s="46"/>
      <c r="S102" s="46"/>
      <c r="T102" s="46"/>
      <c r="U102" s="46"/>
      <c r="V102" s="46"/>
      <c r="W102" s="46"/>
      <c r="X102" s="46"/>
      <c r="Y102" s="46"/>
    </row>
    <row r="103" spans="1:25" s="150" customFormat="1" ht="30" customHeight="1" outlineLevel="1" x14ac:dyDescent="0.25">
      <c r="A103" s="296"/>
      <c r="B103" s="330"/>
      <c r="C103" s="203"/>
      <c r="D103" s="203"/>
      <c r="E103" s="203"/>
      <c r="F103" s="203"/>
      <c r="G103" s="203"/>
      <c r="H103" s="203"/>
      <c r="I103" s="203"/>
      <c r="J103" s="203"/>
      <c r="K103" s="203"/>
      <c r="L103" s="203"/>
      <c r="M103" s="203"/>
      <c r="N103" s="300" t="s">
        <v>172</v>
      </c>
      <c r="O103" s="300"/>
      <c r="P103" s="47"/>
      <c r="Q103" s="46"/>
      <c r="R103" s="46"/>
      <c r="S103" s="46"/>
      <c r="T103" s="46"/>
      <c r="U103" s="46"/>
      <c r="V103" s="46"/>
      <c r="W103" s="46"/>
      <c r="X103" s="46"/>
      <c r="Y103" s="46"/>
    </row>
    <row r="104" spans="1:25" s="150" customFormat="1" ht="45" customHeight="1" outlineLevel="1" x14ac:dyDescent="0.25">
      <c r="A104" s="296"/>
      <c r="B104" s="330"/>
      <c r="C104" s="303" t="s">
        <v>106</v>
      </c>
      <c r="D104" s="304"/>
      <c r="E104" s="307" t="s">
        <v>107</v>
      </c>
      <c r="F104" s="307"/>
      <c r="G104" s="308"/>
      <c r="H104" s="308"/>
      <c r="I104" s="308"/>
      <c r="J104" s="308"/>
      <c r="K104" s="308"/>
      <c r="L104" s="308"/>
      <c r="M104" s="308"/>
      <c r="N104" s="308"/>
      <c r="O104" s="308"/>
      <c r="P104" s="47"/>
      <c r="Q104" s="46"/>
      <c r="R104" s="46"/>
      <c r="S104" s="46"/>
      <c r="T104" s="46"/>
      <c r="U104" s="46"/>
      <c r="V104" s="46"/>
      <c r="W104" s="46"/>
      <c r="X104" s="46"/>
      <c r="Y104" s="46"/>
    </row>
    <row r="105" spans="1:25" s="150" customFormat="1" ht="30" customHeight="1" outlineLevel="1" x14ac:dyDescent="0.25">
      <c r="A105" s="296"/>
      <c r="B105" s="330"/>
      <c r="C105" s="305"/>
      <c r="D105" s="306"/>
      <c r="E105" s="309" t="s">
        <v>104</v>
      </c>
      <c r="F105" s="310"/>
      <c r="G105" s="301" t="s">
        <v>3</v>
      </c>
      <c r="H105" s="301"/>
      <c r="I105" s="311"/>
      <c r="J105" s="312"/>
      <c r="K105" s="312"/>
      <c r="L105" s="312"/>
      <c r="M105" s="312"/>
      <c r="N105" s="312"/>
      <c r="O105" s="312"/>
      <c r="P105" s="47"/>
      <c r="Q105" s="46"/>
      <c r="R105" s="46"/>
      <c r="S105" s="46"/>
      <c r="T105" s="46"/>
      <c r="U105" s="46"/>
      <c r="V105" s="46"/>
      <c r="W105" s="46"/>
      <c r="X105" s="46"/>
      <c r="Y105" s="46"/>
    </row>
    <row r="106" spans="1:25" s="150" customFormat="1" ht="6" customHeight="1" outlineLevel="1" x14ac:dyDescent="0.25">
      <c r="A106" s="296"/>
      <c r="B106" s="209"/>
      <c r="C106" s="298"/>
      <c r="D106" s="298"/>
      <c r="E106" s="298"/>
      <c r="F106" s="298"/>
      <c r="G106" s="298"/>
      <c r="H106" s="298"/>
      <c r="I106" s="298"/>
      <c r="J106" s="298"/>
      <c r="K106" s="298"/>
      <c r="L106" s="298"/>
      <c r="M106" s="298"/>
      <c r="N106" s="298"/>
      <c r="O106" s="298"/>
      <c r="P106" s="47"/>
      <c r="Q106" s="46"/>
      <c r="R106" s="46"/>
      <c r="S106" s="46"/>
      <c r="T106" s="46"/>
      <c r="U106" s="46"/>
      <c r="V106" s="46"/>
      <c r="W106" s="46"/>
      <c r="X106" s="46"/>
      <c r="Y106" s="46"/>
    </row>
    <row r="107" spans="1:25" s="150" customFormat="1" ht="25.5" customHeight="1" outlineLevel="1" x14ac:dyDescent="0.25">
      <c r="A107" s="296"/>
      <c r="B107" s="330" t="str">
        <f>Notes!B20</f>
        <v>Note 9</v>
      </c>
      <c r="C107" s="332" t="s">
        <v>178</v>
      </c>
      <c r="D107" s="333"/>
      <c r="E107" s="333"/>
      <c r="F107" s="333"/>
      <c r="G107" s="333"/>
      <c r="H107" s="333"/>
      <c r="I107" s="334"/>
      <c r="J107" s="298"/>
      <c r="K107" s="298"/>
      <c r="L107" s="298"/>
      <c r="M107" s="298"/>
      <c r="N107" s="298"/>
      <c r="O107" s="298"/>
      <c r="P107" s="47"/>
      <c r="Q107" s="46"/>
      <c r="R107" s="46"/>
      <c r="S107" s="46"/>
      <c r="T107" s="46"/>
      <c r="U107" s="46"/>
      <c r="V107" s="46"/>
      <c r="W107" s="46"/>
      <c r="X107" s="46"/>
      <c r="Y107" s="46"/>
    </row>
    <row r="108" spans="1:25" s="150" customFormat="1" ht="6" customHeight="1" outlineLevel="1" x14ac:dyDescent="0.25">
      <c r="A108" s="296"/>
      <c r="B108" s="330"/>
      <c r="C108" s="302"/>
      <c r="D108" s="302"/>
      <c r="E108" s="302"/>
      <c r="F108" s="302"/>
      <c r="G108" s="302"/>
      <c r="H108" s="302"/>
      <c r="I108" s="302"/>
      <c r="J108" s="302"/>
      <c r="K108" s="302"/>
      <c r="L108" s="302"/>
      <c r="M108" s="302"/>
      <c r="N108" s="302"/>
      <c r="O108" s="302"/>
      <c r="P108" s="47"/>
      <c r="Q108" s="46"/>
      <c r="R108" s="46"/>
      <c r="S108" s="46"/>
      <c r="T108" s="46"/>
      <c r="U108" s="46"/>
      <c r="V108" s="46"/>
      <c r="W108" s="46"/>
      <c r="X108" s="46"/>
      <c r="Y108" s="46"/>
    </row>
    <row r="109" spans="1:25" s="150" customFormat="1" ht="45" customHeight="1" outlineLevel="1" thickBot="1" x14ac:dyDescent="0.3">
      <c r="A109" s="297"/>
      <c r="B109" s="331"/>
      <c r="C109" s="341"/>
      <c r="D109" s="341"/>
      <c r="E109" s="341"/>
      <c r="F109" s="341"/>
      <c r="G109" s="341"/>
      <c r="H109" s="341"/>
      <c r="I109" s="341"/>
      <c r="J109" s="341"/>
      <c r="K109" s="341"/>
      <c r="L109" s="341"/>
      <c r="M109" s="341"/>
      <c r="N109" s="341"/>
      <c r="O109" s="341"/>
      <c r="P109" s="47"/>
      <c r="Q109" s="46"/>
      <c r="R109" s="46"/>
      <c r="S109" s="46"/>
      <c r="T109" s="46"/>
      <c r="U109" s="46"/>
      <c r="V109" s="46"/>
      <c r="W109" s="46"/>
      <c r="X109" s="46"/>
      <c r="Y109" s="46"/>
    </row>
    <row r="110" spans="1:25" s="150" customFormat="1" ht="6" customHeight="1" outlineLevel="1" x14ac:dyDescent="0.25">
      <c r="A110" s="56"/>
      <c r="B110" s="117"/>
      <c r="C110" s="203"/>
      <c r="D110" s="203"/>
      <c r="E110" s="203"/>
      <c r="F110" s="203"/>
      <c r="G110" s="203"/>
      <c r="H110" s="203"/>
      <c r="I110" s="203"/>
      <c r="J110" s="203"/>
      <c r="K110" s="203"/>
      <c r="L110" s="203"/>
      <c r="M110" s="203"/>
      <c r="N110" s="203"/>
      <c r="O110" s="20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326" t="s">
        <v>1</v>
      </c>
      <c r="D112" s="327"/>
      <c r="E112" s="203"/>
      <c r="F112" s="203"/>
      <c r="G112" s="203"/>
      <c r="H112" s="203"/>
      <c r="I112" s="203"/>
      <c r="J112" s="203"/>
      <c r="K112" s="203"/>
      <c r="L112" s="203"/>
      <c r="M112" s="203"/>
      <c r="N112" s="203"/>
      <c r="O112" s="203"/>
      <c r="P112" s="47"/>
      <c r="Q112" s="46"/>
      <c r="R112" s="46"/>
      <c r="S112" s="46"/>
      <c r="T112" s="46"/>
      <c r="U112" s="46"/>
      <c r="V112" s="46"/>
      <c r="W112" s="46"/>
      <c r="X112" s="46"/>
      <c r="Y112" s="46"/>
    </row>
    <row r="113" spans="1:25" s="150" customFormat="1" ht="23" outlineLevel="1" x14ac:dyDescent="0.25">
      <c r="A113" s="56"/>
      <c r="B113" s="120" t="s">
        <v>98</v>
      </c>
      <c r="C113" s="340"/>
      <c r="D113" s="341"/>
      <c r="E113" s="341"/>
      <c r="F113" s="341"/>
      <c r="G113" s="341"/>
      <c r="H113" s="341"/>
      <c r="I113" s="341"/>
      <c r="J113" s="341"/>
      <c r="K113" s="341"/>
      <c r="L113" s="341"/>
      <c r="M113" s="341"/>
      <c r="N113" s="341"/>
      <c r="O113" s="341"/>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321"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22"/>
      <c r="B117" s="117"/>
      <c r="C117" s="203"/>
      <c r="D117" s="203"/>
      <c r="E117" s="203"/>
      <c r="F117" s="203"/>
      <c r="G117" s="203"/>
      <c r="H117" s="203"/>
      <c r="I117" s="203"/>
      <c r="J117" s="203"/>
      <c r="K117" s="203"/>
      <c r="L117" s="203"/>
      <c r="M117" s="203"/>
      <c r="N117" s="203"/>
      <c r="O117" s="203"/>
      <c r="P117" s="47"/>
      <c r="Q117" s="46"/>
      <c r="R117" s="46"/>
      <c r="S117" s="46"/>
      <c r="T117" s="46"/>
      <c r="U117" s="46"/>
      <c r="V117" s="46"/>
      <c r="W117" s="46"/>
      <c r="X117" s="46"/>
      <c r="Y117" s="46"/>
    </row>
    <row r="118" spans="1:25" s="150" customFormat="1" outlineLevel="1" x14ac:dyDescent="0.25">
      <c r="A118" s="322"/>
      <c r="B118" s="59" t="s">
        <v>182</v>
      </c>
      <c r="C118" s="203"/>
      <c r="D118" s="203"/>
      <c r="E118" s="203"/>
      <c r="F118" s="203"/>
      <c r="G118" s="203"/>
      <c r="H118" s="169" t="s">
        <v>14</v>
      </c>
      <c r="I118" s="203"/>
      <c r="J118" s="203"/>
      <c r="K118" s="203"/>
      <c r="L118" s="203"/>
      <c r="M118" s="203"/>
      <c r="N118" s="170"/>
      <c r="O118" s="170"/>
      <c r="P118" s="60"/>
      <c r="Q118" s="46"/>
      <c r="R118" s="46"/>
      <c r="S118" s="46"/>
      <c r="T118" s="46"/>
      <c r="U118" s="46"/>
      <c r="V118" s="46"/>
      <c r="W118" s="46"/>
      <c r="X118" s="46"/>
      <c r="Y118" s="46"/>
    </row>
    <row r="119" spans="1:25" s="150" customFormat="1" ht="6" customHeight="1" outlineLevel="1" x14ac:dyDescent="0.25">
      <c r="A119" s="322"/>
      <c r="B119" s="117"/>
      <c r="C119" s="203"/>
      <c r="D119" s="203"/>
      <c r="E119" s="203"/>
      <c r="F119" s="203"/>
      <c r="G119" s="203"/>
      <c r="H119" s="203"/>
      <c r="I119" s="203"/>
      <c r="J119" s="203"/>
      <c r="K119" s="203"/>
      <c r="L119" s="203"/>
      <c r="M119" s="203"/>
      <c r="N119" s="203"/>
      <c r="O119" s="203"/>
      <c r="P119" s="47"/>
      <c r="Q119" s="46"/>
      <c r="R119" s="46"/>
      <c r="S119" s="46"/>
      <c r="T119" s="46"/>
      <c r="U119" s="46"/>
      <c r="V119" s="46"/>
      <c r="W119" s="46"/>
      <c r="X119" s="46"/>
      <c r="Y119" s="46"/>
    </row>
    <row r="120" spans="1:25" s="150" customFormat="1" ht="15" customHeight="1" outlineLevel="1" x14ac:dyDescent="0.25">
      <c r="A120" s="322"/>
      <c r="B120" s="335" t="s">
        <v>68</v>
      </c>
      <c r="C120" s="341"/>
      <c r="D120" s="341"/>
      <c r="E120" s="341"/>
      <c r="F120" s="341"/>
      <c r="G120" s="341"/>
      <c r="H120" s="341"/>
      <c r="I120" s="341"/>
      <c r="J120" s="341"/>
      <c r="K120" s="341"/>
      <c r="L120" s="341"/>
      <c r="M120" s="341"/>
      <c r="N120" s="341"/>
      <c r="O120" s="341"/>
      <c r="P120" s="47"/>
      <c r="Q120" s="46"/>
      <c r="R120" s="46"/>
      <c r="S120" s="46"/>
      <c r="T120" s="46"/>
      <c r="U120" s="46"/>
      <c r="V120" s="46"/>
      <c r="W120" s="46"/>
      <c r="X120" s="46"/>
      <c r="Y120" s="46"/>
    </row>
    <row r="121" spans="1:25" s="150" customFormat="1" outlineLevel="1" x14ac:dyDescent="0.25">
      <c r="A121" s="322"/>
      <c r="B121" s="324"/>
      <c r="C121" s="341"/>
      <c r="D121" s="341"/>
      <c r="E121" s="341"/>
      <c r="F121" s="341"/>
      <c r="G121" s="341"/>
      <c r="H121" s="341"/>
      <c r="I121" s="341"/>
      <c r="J121" s="341"/>
      <c r="K121" s="341"/>
      <c r="L121" s="341"/>
      <c r="M121" s="341"/>
      <c r="N121" s="341"/>
      <c r="O121" s="341"/>
      <c r="P121" s="47"/>
      <c r="Q121" s="46"/>
      <c r="R121" s="46"/>
      <c r="S121" s="46"/>
      <c r="T121" s="46"/>
      <c r="U121" s="46"/>
      <c r="V121" s="46"/>
      <c r="W121" s="46"/>
      <c r="X121" s="46"/>
      <c r="Y121" s="46"/>
    </row>
    <row r="122" spans="1:25" s="150" customFormat="1" outlineLevel="1" x14ac:dyDescent="0.25">
      <c r="A122" s="322"/>
      <c r="B122" s="324"/>
      <c r="C122" s="341"/>
      <c r="D122" s="341"/>
      <c r="E122" s="341"/>
      <c r="F122" s="341"/>
      <c r="G122" s="341"/>
      <c r="H122" s="341"/>
      <c r="I122" s="341"/>
      <c r="J122" s="341"/>
      <c r="K122" s="341"/>
      <c r="L122" s="341"/>
      <c r="M122" s="341"/>
      <c r="N122" s="341"/>
      <c r="O122" s="341"/>
      <c r="P122" s="47"/>
      <c r="Q122" s="46"/>
      <c r="R122" s="46"/>
      <c r="S122" s="46"/>
      <c r="T122" s="46"/>
      <c r="U122" s="46"/>
      <c r="V122" s="46"/>
      <c r="W122" s="46"/>
      <c r="X122" s="46"/>
      <c r="Y122" s="46"/>
    </row>
    <row r="123" spans="1:25" s="150" customFormat="1" outlineLevel="1" x14ac:dyDescent="0.25">
      <c r="A123" s="322"/>
      <c r="B123" s="324"/>
      <c r="C123" s="341"/>
      <c r="D123" s="341"/>
      <c r="E123" s="341"/>
      <c r="F123" s="341"/>
      <c r="G123" s="341"/>
      <c r="H123" s="341"/>
      <c r="I123" s="341"/>
      <c r="J123" s="341"/>
      <c r="K123" s="341"/>
      <c r="L123" s="341"/>
      <c r="M123" s="341"/>
      <c r="N123" s="341"/>
      <c r="O123" s="341"/>
      <c r="P123" s="47"/>
      <c r="Q123" s="46"/>
      <c r="R123" s="46"/>
      <c r="S123" s="46"/>
      <c r="T123" s="46"/>
      <c r="U123" s="46"/>
      <c r="V123" s="46"/>
      <c r="W123" s="46"/>
      <c r="X123" s="46"/>
      <c r="Y123" s="46"/>
    </row>
    <row r="124" spans="1:25" s="150" customFormat="1" outlineLevel="1" x14ac:dyDescent="0.25">
      <c r="A124" s="322"/>
      <c r="B124" s="324"/>
      <c r="C124" s="341"/>
      <c r="D124" s="341"/>
      <c r="E124" s="341"/>
      <c r="F124" s="341"/>
      <c r="G124" s="341"/>
      <c r="H124" s="341"/>
      <c r="I124" s="341"/>
      <c r="J124" s="341"/>
      <c r="K124" s="341"/>
      <c r="L124" s="341"/>
      <c r="M124" s="341"/>
      <c r="N124" s="341"/>
      <c r="O124" s="341"/>
      <c r="P124" s="47"/>
      <c r="Q124" s="46"/>
      <c r="R124" s="46"/>
      <c r="S124" s="46"/>
      <c r="T124" s="46"/>
      <c r="U124" s="46"/>
      <c r="V124" s="46"/>
      <c r="W124" s="46"/>
      <c r="X124" s="46"/>
      <c r="Y124" s="46"/>
    </row>
    <row r="125" spans="1:25" s="150" customFormat="1" outlineLevel="1" x14ac:dyDescent="0.25">
      <c r="A125" s="322"/>
      <c r="B125" s="325"/>
      <c r="C125" s="341"/>
      <c r="D125" s="341"/>
      <c r="E125" s="341"/>
      <c r="F125" s="341"/>
      <c r="G125" s="341"/>
      <c r="H125" s="341"/>
      <c r="I125" s="341"/>
      <c r="J125" s="341"/>
      <c r="K125" s="341"/>
      <c r="L125" s="341"/>
      <c r="M125" s="341"/>
      <c r="N125" s="341"/>
      <c r="O125" s="341"/>
      <c r="P125" s="47"/>
      <c r="Q125" s="46"/>
      <c r="R125" s="46"/>
      <c r="S125" s="46"/>
      <c r="T125" s="46"/>
      <c r="U125" s="46"/>
      <c r="V125" s="46"/>
      <c r="W125" s="46"/>
      <c r="X125" s="46"/>
      <c r="Y125" s="46"/>
    </row>
    <row r="126" spans="1:25" s="150" customFormat="1" ht="6" customHeight="1" outlineLevel="1" thickBot="1" x14ac:dyDescent="0.3">
      <c r="A126" s="323"/>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3"/>
      <c r="D129" s="203"/>
      <c r="E129" s="203"/>
      <c r="F129" s="203"/>
      <c r="G129" s="203"/>
      <c r="H129" s="203"/>
      <c r="I129" s="203"/>
      <c r="J129" s="203"/>
      <c r="K129" s="203"/>
      <c r="L129" s="203"/>
      <c r="M129" s="203"/>
      <c r="N129" s="203"/>
      <c r="O129" s="203"/>
      <c r="P129" s="47"/>
      <c r="Q129" s="46"/>
      <c r="R129" s="46"/>
      <c r="S129" s="46"/>
      <c r="T129" s="46"/>
      <c r="U129" s="46"/>
      <c r="V129" s="46"/>
      <c r="W129" s="46"/>
      <c r="X129" s="46"/>
      <c r="Y129" s="46"/>
    </row>
    <row r="130" spans="1:25" s="150" customFormat="1" ht="12" outlineLevel="1" thickBot="1" x14ac:dyDescent="0.3">
      <c r="A130" s="64"/>
      <c r="B130" s="348" t="s">
        <v>154</v>
      </c>
      <c r="C130" s="349"/>
      <c r="D130" s="349"/>
      <c r="E130" s="349"/>
      <c r="F130" s="349"/>
      <c r="G130" s="349"/>
      <c r="H130" s="349"/>
      <c r="I130" s="349"/>
      <c r="J130" s="349"/>
      <c r="K130" s="349"/>
      <c r="L130" s="349"/>
      <c r="M130" s="349"/>
      <c r="N130" s="349"/>
      <c r="O130" s="350"/>
      <c r="P130" s="47"/>
      <c r="Q130" s="46" t="s">
        <v>58</v>
      </c>
      <c r="R130" s="46"/>
      <c r="S130" s="46"/>
      <c r="T130" s="46"/>
      <c r="U130" s="46"/>
      <c r="V130" s="46"/>
      <c r="W130" s="46"/>
      <c r="X130" s="46"/>
      <c r="Y130" s="46"/>
    </row>
    <row r="131" spans="1:25" s="150" customFormat="1" ht="6" customHeight="1" outlineLevel="1" thickBot="1" x14ac:dyDescent="0.3">
      <c r="A131" s="64"/>
      <c r="B131" s="117"/>
      <c r="C131" s="203"/>
      <c r="D131" s="203"/>
      <c r="E131" s="203"/>
      <c r="F131" s="203"/>
      <c r="G131" s="203"/>
      <c r="H131" s="203"/>
      <c r="I131" s="203"/>
      <c r="J131" s="203"/>
      <c r="K131" s="203"/>
      <c r="L131" s="203"/>
      <c r="M131" s="203"/>
      <c r="N131" s="203"/>
      <c r="O131" s="203"/>
      <c r="P131" s="47"/>
      <c r="Q131" s="46" t="s">
        <v>59</v>
      </c>
      <c r="R131" s="46"/>
      <c r="S131" s="46"/>
      <c r="T131" s="46"/>
      <c r="U131" s="46"/>
      <c r="V131" s="46"/>
      <c r="W131" s="46"/>
      <c r="X131" s="46"/>
      <c r="Y131" s="46"/>
    </row>
    <row r="132" spans="1:25" s="150" customFormat="1" ht="15" customHeight="1" outlineLevel="1" x14ac:dyDescent="0.25">
      <c r="A132" s="321" t="str">
        <f>Notes!B24</f>
        <v>Note 11</v>
      </c>
      <c r="B132" s="196" t="s">
        <v>61</v>
      </c>
      <c r="C132" s="212" t="s">
        <v>39</v>
      </c>
      <c r="D132" s="213"/>
      <c r="E132" s="201" t="s">
        <v>46</v>
      </c>
      <c r="F132" s="174" t="s">
        <v>40</v>
      </c>
      <c r="G132" s="201" t="s">
        <v>50</v>
      </c>
      <c r="H132" s="174" t="s">
        <v>41</v>
      </c>
      <c r="I132" s="201" t="s">
        <v>46</v>
      </c>
      <c r="J132" s="174" t="s">
        <v>42</v>
      </c>
      <c r="K132" s="201" t="s">
        <v>46</v>
      </c>
      <c r="L132" s="65"/>
      <c r="M132" s="65"/>
      <c r="N132" s="65"/>
      <c r="O132" s="65"/>
      <c r="P132" s="47"/>
      <c r="Q132" s="46" t="s">
        <v>46</v>
      </c>
      <c r="R132" s="46"/>
      <c r="S132" s="46"/>
      <c r="T132" s="46"/>
      <c r="U132" s="46"/>
      <c r="V132" s="46"/>
      <c r="W132" s="46"/>
      <c r="X132" s="46"/>
      <c r="Y132" s="46"/>
    </row>
    <row r="133" spans="1:25" s="150" customFormat="1" outlineLevel="1" x14ac:dyDescent="0.25">
      <c r="A133" s="322"/>
      <c r="B133" s="197"/>
      <c r="C133" s="199"/>
      <c r="D133" s="200"/>
      <c r="E133" s="200"/>
      <c r="F133" s="200"/>
      <c r="G133" s="200"/>
      <c r="H133" s="200"/>
      <c r="I133" s="200"/>
      <c r="J133" s="200"/>
      <c r="K133" s="200"/>
      <c r="L133" s="200"/>
      <c r="M133" s="200"/>
      <c r="N133" s="200"/>
      <c r="O133" s="200"/>
      <c r="P133" s="47"/>
      <c r="Q133" s="46" t="s">
        <v>50</v>
      </c>
      <c r="R133" s="46" t="s">
        <v>50</v>
      </c>
      <c r="S133" s="46"/>
      <c r="T133" s="46"/>
      <c r="U133" s="46"/>
      <c r="V133" s="46"/>
      <c r="W133" s="46"/>
      <c r="X133" s="46"/>
      <c r="Y133" s="46"/>
    </row>
    <row r="134" spans="1:25" s="150" customFormat="1" outlineLevel="1" x14ac:dyDescent="0.25">
      <c r="A134" s="322"/>
      <c r="B134" s="197"/>
      <c r="C134" s="199"/>
      <c r="D134" s="200"/>
      <c r="E134" s="200"/>
      <c r="F134" s="200"/>
      <c r="G134" s="200"/>
      <c r="H134" s="200"/>
      <c r="I134" s="200"/>
      <c r="J134" s="200"/>
      <c r="K134" s="200"/>
      <c r="L134" s="200"/>
      <c r="M134" s="200"/>
      <c r="N134" s="200"/>
      <c r="O134" s="200"/>
      <c r="P134" s="47"/>
      <c r="Q134" s="46"/>
      <c r="R134" s="46"/>
      <c r="S134" s="46"/>
      <c r="T134" s="46"/>
      <c r="U134" s="46"/>
      <c r="V134" s="46"/>
      <c r="W134" s="46"/>
      <c r="X134" s="46"/>
      <c r="Y134" s="46"/>
    </row>
    <row r="135" spans="1:25" s="150" customFormat="1" outlineLevel="1" x14ac:dyDescent="0.25">
      <c r="A135" s="322"/>
      <c r="B135" s="197"/>
      <c r="C135" s="199"/>
      <c r="D135" s="200"/>
      <c r="E135" s="200"/>
      <c r="F135" s="200"/>
      <c r="G135" s="200"/>
      <c r="H135" s="200"/>
      <c r="I135" s="200"/>
      <c r="J135" s="200"/>
      <c r="K135" s="200"/>
      <c r="L135" s="200"/>
      <c r="M135" s="200"/>
      <c r="N135" s="200"/>
      <c r="O135" s="200"/>
      <c r="P135" s="47"/>
      <c r="Q135" s="46"/>
      <c r="R135" s="46"/>
      <c r="S135" s="46"/>
      <c r="T135" s="46"/>
      <c r="U135" s="46"/>
      <c r="V135" s="46"/>
      <c r="W135" s="46"/>
      <c r="X135" s="46"/>
      <c r="Y135" s="46"/>
    </row>
    <row r="136" spans="1:25" s="150" customFormat="1" outlineLevel="1" x14ac:dyDescent="0.25">
      <c r="A136" s="322"/>
      <c r="B136" s="197"/>
      <c r="C136" s="199"/>
      <c r="D136" s="200"/>
      <c r="E136" s="200"/>
      <c r="F136" s="200"/>
      <c r="G136" s="200"/>
      <c r="H136" s="200"/>
      <c r="I136" s="200"/>
      <c r="J136" s="200"/>
      <c r="K136" s="200"/>
      <c r="L136" s="200"/>
      <c r="M136" s="200"/>
      <c r="N136" s="200"/>
      <c r="O136" s="200"/>
      <c r="P136" s="47"/>
      <c r="Q136" s="46"/>
      <c r="R136" s="46"/>
      <c r="S136" s="46"/>
      <c r="T136" s="46"/>
      <c r="U136" s="46"/>
      <c r="V136" s="46"/>
      <c r="W136" s="46"/>
      <c r="X136" s="46"/>
      <c r="Y136" s="46"/>
    </row>
    <row r="137" spans="1:25" s="150" customFormat="1" ht="12" outlineLevel="1" thickBot="1" x14ac:dyDescent="0.3">
      <c r="A137" s="323"/>
      <c r="B137" s="198"/>
      <c r="C137" s="199"/>
      <c r="D137" s="200"/>
      <c r="E137" s="200"/>
      <c r="F137" s="200"/>
      <c r="G137" s="200"/>
      <c r="H137" s="200"/>
      <c r="I137" s="200"/>
      <c r="J137" s="200"/>
      <c r="K137" s="200"/>
      <c r="L137" s="200"/>
      <c r="M137" s="200"/>
      <c r="N137" s="200"/>
      <c r="O137" s="200"/>
      <c r="P137" s="47"/>
      <c r="Q137" s="46"/>
      <c r="R137" s="46"/>
      <c r="S137" s="46"/>
      <c r="T137" s="46"/>
      <c r="U137" s="46"/>
      <c r="V137" s="46"/>
      <c r="W137" s="46"/>
      <c r="X137" s="46"/>
      <c r="Y137" s="46"/>
    </row>
    <row r="138" spans="1:25" s="150" customFormat="1" ht="6" customHeight="1" outlineLevel="1" x14ac:dyDescent="0.25">
      <c r="A138" s="321" t="str">
        <f>Notes!B26</f>
        <v>Note 12</v>
      </c>
      <c r="B138" s="117"/>
      <c r="C138" s="203"/>
      <c r="D138" s="203"/>
      <c r="E138" s="203"/>
      <c r="F138" s="203"/>
      <c r="G138" s="203"/>
      <c r="H138" s="203"/>
      <c r="I138" s="203"/>
      <c r="J138" s="203"/>
      <c r="K138" s="203"/>
      <c r="L138" s="203"/>
      <c r="M138" s="203"/>
      <c r="N138" s="203"/>
      <c r="O138" s="203"/>
      <c r="P138" s="47"/>
      <c r="Q138" s="46"/>
      <c r="R138" s="46"/>
      <c r="S138" s="46"/>
      <c r="T138" s="46"/>
      <c r="U138" s="46"/>
      <c r="V138" s="46"/>
      <c r="W138" s="46"/>
      <c r="X138" s="46"/>
      <c r="Y138" s="46"/>
    </row>
    <row r="139" spans="1:25" s="150" customFormat="1" ht="15" customHeight="1" outlineLevel="1" x14ac:dyDescent="0.25">
      <c r="A139" s="322"/>
      <c r="B139" s="196" t="s">
        <v>48</v>
      </c>
      <c r="C139" s="342" t="s">
        <v>109</v>
      </c>
      <c r="D139" s="343"/>
      <c r="E139" s="343"/>
      <c r="F139" s="34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22"/>
      <c r="B140" s="197"/>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22"/>
      <c r="B141" s="197"/>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22"/>
      <c r="B142" s="197"/>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22"/>
      <c r="B143" s="197"/>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22"/>
      <c r="B144" s="197"/>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22"/>
      <c r="B145" s="198"/>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23"/>
      <c r="B146" s="103"/>
      <c r="C146" s="203"/>
      <c r="D146" s="203"/>
      <c r="E146" s="203"/>
      <c r="F146" s="203"/>
      <c r="G146" s="203"/>
      <c r="H146" s="203"/>
      <c r="I146" s="203"/>
      <c r="J146" s="203"/>
      <c r="K146" s="203"/>
      <c r="L146" s="203"/>
      <c r="M146" s="203"/>
      <c r="N146" s="203"/>
      <c r="O146" s="203"/>
      <c r="P146" s="47"/>
      <c r="Q146" s="46"/>
      <c r="R146" s="46"/>
      <c r="S146" s="46"/>
      <c r="T146" s="46"/>
      <c r="U146" s="46"/>
      <c r="V146" s="46"/>
      <c r="W146" s="46"/>
      <c r="X146" s="46"/>
      <c r="Y146" s="46"/>
    </row>
    <row r="147" spans="1:25" s="150" customFormat="1" ht="15" customHeight="1" outlineLevel="1" x14ac:dyDescent="0.25">
      <c r="A147" s="322" t="str">
        <f>Notes!B28</f>
        <v>Note 13</v>
      </c>
      <c r="B147" s="196" t="s">
        <v>62</v>
      </c>
      <c r="C147" s="313" t="s">
        <v>135</v>
      </c>
      <c r="D147" s="314"/>
      <c r="E147" s="314"/>
      <c r="F147" s="314"/>
      <c r="G147" s="314"/>
      <c r="H147" s="314"/>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22"/>
      <c r="B148" s="197"/>
      <c r="C148" s="203"/>
      <c r="D148" s="203"/>
      <c r="E148" s="203"/>
      <c r="F148" s="203"/>
      <c r="G148" s="203"/>
      <c r="H148" s="203"/>
      <c r="I148" s="203"/>
      <c r="J148" s="203"/>
      <c r="K148" s="203"/>
      <c r="L148" s="203"/>
      <c r="M148" s="203"/>
      <c r="N148" s="203"/>
      <c r="O148" s="203"/>
      <c r="P148" s="47"/>
      <c r="Q148" s="46"/>
      <c r="R148" s="46"/>
      <c r="S148" s="46"/>
      <c r="T148" s="46"/>
      <c r="U148" s="46"/>
      <c r="V148" s="46"/>
      <c r="W148" s="46"/>
      <c r="X148" s="46"/>
      <c r="Y148" s="46"/>
    </row>
    <row r="149" spans="1:25" s="150" customFormat="1" ht="15" customHeight="1" outlineLevel="1" x14ac:dyDescent="0.25">
      <c r="A149" s="322"/>
      <c r="B149" s="197"/>
      <c r="C149" s="374">
        <v>4</v>
      </c>
      <c r="D149" s="375"/>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22"/>
      <c r="B150" s="197"/>
      <c r="C150" s="328">
        <v>2</v>
      </c>
      <c r="D150" s="329"/>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22"/>
      <c r="B151" s="197"/>
      <c r="C151" s="345"/>
      <c r="D151" s="346"/>
      <c r="E151" s="346"/>
      <c r="F151" s="346"/>
      <c r="G151" s="346"/>
      <c r="H151" s="346"/>
      <c r="I151" s="346"/>
      <c r="J151" s="346"/>
      <c r="K151" s="346"/>
      <c r="L151" s="346"/>
      <c r="M151" s="346"/>
      <c r="N151" s="346"/>
      <c r="O151" s="346"/>
      <c r="P151" s="47"/>
      <c r="Q151" s="46" t="s">
        <v>136</v>
      </c>
      <c r="R151" s="46"/>
      <c r="S151" s="46"/>
      <c r="T151" s="46"/>
      <c r="U151" s="46"/>
      <c r="V151" s="46"/>
      <c r="W151" s="46"/>
      <c r="X151" s="46"/>
      <c r="Y151" s="46"/>
    </row>
    <row r="152" spans="1:25" s="150" customFormat="1" outlineLevel="1" x14ac:dyDescent="0.25">
      <c r="A152" s="322"/>
      <c r="B152" s="197"/>
      <c r="C152" s="345"/>
      <c r="D152" s="346"/>
      <c r="E152" s="346"/>
      <c r="F152" s="346"/>
      <c r="G152" s="346"/>
      <c r="H152" s="346"/>
      <c r="I152" s="346"/>
      <c r="J152" s="346"/>
      <c r="K152" s="346"/>
      <c r="L152" s="346"/>
      <c r="M152" s="346"/>
      <c r="N152" s="346"/>
      <c r="O152" s="346"/>
      <c r="P152" s="47"/>
      <c r="Q152" s="46" t="s">
        <v>137</v>
      </c>
      <c r="R152" s="46"/>
      <c r="S152" s="46"/>
      <c r="T152" s="46"/>
      <c r="U152" s="46"/>
      <c r="V152" s="46"/>
      <c r="W152" s="46"/>
      <c r="X152" s="46"/>
      <c r="Y152" s="46"/>
    </row>
    <row r="153" spans="1:25" s="150" customFormat="1" outlineLevel="1" x14ac:dyDescent="0.25">
      <c r="A153" s="322"/>
      <c r="B153" s="197"/>
      <c r="C153" s="345"/>
      <c r="D153" s="346"/>
      <c r="E153" s="346"/>
      <c r="F153" s="346"/>
      <c r="G153" s="346"/>
      <c r="H153" s="346"/>
      <c r="I153" s="346"/>
      <c r="J153" s="346"/>
      <c r="K153" s="346"/>
      <c r="L153" s="346"/>
      <c r="M153" s="346"/>
      <c r="N153" s="346"/>
      <c r="O153" s="346"/>
      <c r="P153" s="47"/>
      <c r="Q153" s="46" t="s">
        <v>138</v>
      </c>
      <c r="R153" s="46"/>
      <c r="S153" s="46"/>
      <c r="T153" s="46"/>
      <c r="U153" s="46"/>
      <c r="V153" s="46"/>
      <c r="W153" s="46"/>
      <c r="X153" s="46"/>
      <c r="Y153" s="46"/>
    </row>
    <row r="154" spans="1:25" s="150" customFormat="1" outlineLevel="1" x14ac:dyDescent="0.25">
      <c r="A154" s="322"/>
      <c r="B154" s="197"/>
      <c r="C154" s="345"/>
      <c r="D154" s="346"/>
      <c r="E154" s="346"/>
      <c r="F154" s="346"/>
      <c r="G154" s="346"/>
      <c r="H154" s="346"/>
      <c r="I154" s="346"/>
      <c r="J154" s="346"/>
      <c r="K154" s="346"/>
      <c r="L154" s="346"/>
      <c r="M154" s="346"/>
      <c r="N154" s="346"/>
      <c r="O154" s="346"/>
      <c r="P154" s="47"/>
      <c r="Q154" s="46" t="s">
        <v>139</v>
      </c>
      <c r="R154" s="46"/>
      <c r="S154" s="46"/>
      <c r="T154" s="46"/>
      <c r="U154" s="46"/>
      <c r="V154" s="46"/>
      <c r="W154" s="46"/>
      <c r="X154" s="46"/>
      <c r="Y154" s="46"/>
    </row>
    <row r="155" spans="1:25" s="150" customFormat="1" outlineLevel="1" x14ac:dyDescent="0.25">
      <c r="A155" s="322"/>
      <c r="B155" s="198"/>
      <c r="C155" s="345"/>
      <c r="D155" s="346"/>
      <c r="E155" s="346"/>
      <c r="F155" s="346"/>
      <c r="G155" s="346"/>
      <c r="H155" s="346"/>
      <c r="I155" s="346"/>
      <c r="J155" s="346"/>
      <c r="K155" s="346"/>
      <c r="L155" s="346"/>
      <c r="M155" s="346"/>
      <c r="N155" s="346"/>
      <c r="O155" s="346"/>
      <c r="P155" s="47"/>
      <c r="Q155" s="46" t="s">
        <v>140</v>
      </c>
      <c r="R155" s="46"/>
      <c r="S155" s="46"/>
      <c r="T155" s="46"/>
      <c r="U155" s="46"/>
      <c r="V155" s="46"/>
      <c r="W155" s="46"/>
      <c r="X155" s="46"/>
      <c r="Y155" s="46"/>
    </row>
    <row r="156" spans="1:25" s="150" customFormat="1" ht="6" customHeight="1" outlineLevel="1" thickBot="1" x14ac:dyDescent="0.3">
      <c r="A156" s="323"/>
      <c r="B156" s="117"/>
      <c r="C156" s="203"/>
      <c r="D156" s="203"/>
      <c r="E156" s="203"/>
      <c r="F156" s="203"/>
      <c r="G156" s="203"/>
      <c r="H156" s="203"/>
      <c r="I156" s="203"/>
      <c r="J156" s="203"/>
      <c r="K156" s="203"/>
      <c r="L156" s="203"/>
      <c r="M156" s="203"/>
      <c r="N156" s="203"/>
      <c r="O156" s="203"/>
      <c r="P156" s="47"/>
      <c r="Q156" s="46"/>
      <c r="R156" s="46"/>
      <c r="S156" s="46"/>
      <c r="T156" s="46"/>
      <c r="U156" s="46"/>
      <c r="V156" s="46"/>
      <c r="W156" s="46"/>
      <c r="X156" s="46"/>
      <c r="Y156" s="46"/>
    </row>
    <row r="157" spans="1:25" s="150" customFormat="1" ht="46.5" customHeight="1" outlineLevel="1" x14ac:dyDescent="0.25">
      <c r="A157" s="295" t="str">
        <f>Notes!B30</f>
        <v>Note 14</v>
      </c>
      <c r="B157" s="126" t="s">
        <v>141</v>
      </c>
      <c r="C157" s="326" t="s">
        <v>38</v>
      </c>
      <c r="D157" s="327"/>
      <c r="E157" s="203"/>
      <c r="F157" s="203"/>
      <c r="G157" s="203"/>
      <c r="H157" s="203"/>
      <c r="I157" s="203"/>
      <c r="J157" s="203"/>
      <c r="K157" s="203"/>
      <c r="L157" s="203"/>
      <c r="M157" s="203"/>
      <c r="N157" s="203"/>
      <c r="O157" s="203"/>
      <c r="P157" s="47"/>
      <c r="Q157" s="46"/>
      <c r="R157" s="46"/>
      <c r="S157" s="46"/>
      <c r="T157" s="46"/>
      <c r="U157" s="46"/>
      <c r="V157" s="46"/>
      <c r="W157" s="46"/>
      <c r="X157" s="46"/>
      <c r="Y157" s="46"/>
    </row>
    <row r="158" spans="1:25" s="150" customFormat="1" ht="6" customHeight="1" outlineLevel="1" x14ac:dyDescent="0.25">
      <c r="A158" s="296"/>
      <c r="B158" s="148"/>
      <c r="C158" s="203"/>
      <c r="D158" s="203"/>
      <c r="E158" s="203"/>
      <c r="F158" s="203"/>
      <c r="G158" s="203"/>
      <c r="H158" s="203"/>
      <c r="I158" s="203"/>
      <c r="J158" s="203"/>
      <c r="K158" s="203"/>
      <c r="L158" s="203"/>
      <c r="M158" s="203"/>
      <c r="N158" s="203"/>
      <c r="O158" s="203"/>
      <c r="P158" s="47"/>
      <c r="Q158" s="46"/>
      <c r="R158" s="46"/>
      <c r="S158" s="46"/>
      <c r="T158" s="46"/>
      <c r="U158" s="46"/>
      <c r="V158" s="46"/>
      <c r="W158" s="46"/>
      <c r="X158" s="46"/>
      <c r="Y158" s="46"/>
    </row>
    <row r="159" spans="1:25" s="150" customFormat="1" ht="69.75" customHeight="1" outlineLevel="1" x14ac:dyDescent="0.25">
      <c r="A159" s="296"/>
      <c r="B159" s="126" t="s">
        <v>99</v>
      </c>
      <c r="C159" s="340"/>
      <c r="D159" s="341"/>
      <c r="E159" s="341"/>
      <c r="F159" s="341"/>
      <c r="G159" s="341"/>
      <c r="H159" s="341"/>
      <c r="I159" s="341"/>
      <c r="J159" s="341"/>
      <c r="K159" s="341"/>
      <c r="L159" s="341"/>
      <c r="M159" s="341"/>
      <c r="N159" s="341"/>
      <c r="O159" s="341"/>
      <c r="P159" s="47"/>
      <c r="Q159" s="46"/>
      <c r="R159" s="46"/>
      <c r="S159" s="46"/>
      <c r="T159" s="46"/>
      <c r="U159" s="46"/>
      <c r="V159" s="46"/>
      <c r="W159" s="46"/>
      <c r="X159" s="46"/>
      <c r="Y159" s="46"/>
    </row>
    <row r="160" spans="1:25" s="150" customFormat="1" ht="6" customHeight="1" outlineLevel="1" thickBot="1" x14ac:dyDescent="0.3">
      <c r="A160" s="297"/>
      <c r="B160" s="148"/>
      <c r="C160" s="203"/>
      <c r="D160" s="203"/>
      <c r="E160" s="203"/>
      <c r="F160" s="203"/>
      <c r="G160" s="203"/>
      <c r="H160" s="203"/>
      <c r="I160" s="203"/>
      <c r="J160" s="203"/>
      <c r="K160" s="203"/>
      <c r="L160" s="203"/>
      <c r="M160" s="203"/>
      <c r="N160" s="203"/>
      <c r="O160" s="203"/>
      <c r="P160" s="47"/>
      <c r="Q160" s="46"/>
      <c r="R160" s="46"/>
      <c r="S160" s="46"/>
      <c r="T160" s="46"/>
      <c r="U160" s="46"/>
      <c r="V160" s="46"/>
      <c r="W160" s="46"/>
      <c r="X160" s="46"/>
      <c r="Y160" s="46"/>
    </row>
    <row r="161" spans="1:25" s="150" customFormat="1" ht="15" customHeight="1" outlineLevel="1" x14ac:dyDescent="0.25">
      <c r="A161" s="295" t="str">
        <f>Notes!B32</f>
        <v>Note 15</v>
      </c>
      <c r="B161" s="104" t="s">
        <v>77</v>
      </c>
      <c r="C161" s="326" t="s">
        <v>38</v>
      </c>
      <c r="D161" s="327"/>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96"/>
      <c r="B162" s="117"/>
      <c r="C162" s="203"/>
      <c r="D162" s="203"/>
      <c r="E162" s="203"/>
      <c r="F162" s="203"/>
      <c r="G162" s="203"/>
      <c r="H162" s="203"/>
      <c r="I162" s="203"/>
      <c r="J162" s="203"/>
      <c r="K162" s="203"/>
      <c r="L162" s="203"/>
      <c r="M162" s="203"/>
      <c r="N162" s="203"/>
      <c r="O162" s="203"/>
      <c r="P162" s="47"/>
      <c r="Q162" s="46" t="s">
        <v>35</v>
      </c>
      <c r="R162" s="46"/>
      <c r="S162" s="46"/>
      <c r="T162" s="46"/>
      <c r="U162" s="46"/>
      <c r="V162" s="46"/>
      <c r="W162" s="46"/>
      <c r="X162" s="46"/>
      <c r="Y162" s="46"/>
    </row>
    <row r="163" spans="1:25" s="150" customFormat="1" ht="15" customHeight="1" outlineLevel="1" x14ac:dyDescent="0.25">
      <c r="A163" s="296"/>
      <c r="B163" s="104" t="s">
        <v>49</v>
      </c>
      <c r="C163" s="326" t="s">
        <v>35</v>
      </c>
      <c r="D163" s="327"/>
      <c r="E163" s="327"/>
      <c r="F163" s="327"/>
      <c r="G163" s="65"/>
      <c r="H163" s="65"/>
      <c r="I163" s="203"/>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97"/>
      <c r="B164" s="117"/>
      <c r="C164" s="203"/>
      <c r="D164" s="203"/>
      <c r="E164" s="203"/>
      <c r="F164" s="203"/>
      <c r="G164" s="203"/>
      <c r="H164" s="203"/>
      <c r="I164" s="203"/>
      <c r="J164" s="203"/>
      <c r="K164" s="203"/>
      <c r="L164" s="203"/>
      <c r="M164" s="203"/>
      <c r="N164" s="203"/>
      <c r="O164" s="203"/>
      <c r="P164" s="47"/>
      <c r="Q164" s="46" t="s">
        <v>70</v>
      </c>
      <c r="R164" s="46"/>
      <c r="S164" s="46"/>
      <c r="T164" s="46"/>
      <c r="U164" s="46"/>
      <c r="V164" s="46"/>
      <c r="W164" s="46"/>
      <c r="X164" s="46"/>
      <c r="Y164" s="46"/>
    </row>
    <row r="165" spans="1:25" s="150" customFormat="1" ht="12" outlineLevel="1" thickBot="1" x14ac:dyDescent="0.3">
      <c r="A165" s="321" t="str">
        <f>Notes!B34</f>
        <v>Note 16</v>
      </c>
      <c r="B165" s="348" t="s">
        <v>157</v>
      </c>
      <c r="C165" s="349"/>
      <c r="D165" s="349"/>
      <c r="E165" s="349"/>
      <c r="F165" s="349"/>
      <c r="G165" s="349"/>
      <c r="H165" s="349"/>
      <c r="I165" s="349"/>
      <c r="J165" s="349"/>
      <c r="K165" s="349"/>
      <c r="L165" s="349"/>
      <c r="M165" s="349"/>
      <c r="N165" s="349"/>
      <c r="O165" s="350"/>
      <c r="P165" s="47"/>
      <c r="Q165" s="46"/>
      <c r="R165" s="46"/>
      <c r="S165" s="46"/>
      <c r="T165" s="46"/>
      <c r="U165" s="46"/>
      <c r="V165" s="46"/>
      <c r="W165" s="46"/>
      <c r="X165" s="46"/>
      <c r="Y165" s="46"/>
    </row>
    <row r="166" spans="1:25" s="150" customFormat="1" ht="6" customHeight="1" outlineLevel="1" x14ac:dyDescent="0.25">
      <c r="A166" s="322"/>
      <c r="B166" s="117"/>
      <c r="C166" s="203"/>
      <c r="D166" s="203"/>
      <c r="E166" s="203"/>
      <c r="F166" s="203"/>
      <c r="G166" s="203"/>
      <c r="H166" s="203"/>
      <c r="I166" s="203"/>
      <c r="J166" s="203"/>
      <c r="K166" s="203"/>
      <c r="L166" s="203"/>
      <c r="M166" s="203"/>
      <c r="N166" s="203"/>
      <c r="O166" s="203"/>
      <c r="P166" s="47"/>
      <c r="Q166" s="46" t="s">
        <v>55</v>
      </c>
      <c r="R166" s="46"/>
      <c r="S166" s="46"/>
      <c r="T166" s="46"/>
      <c r="U166" s="46"/>
      <c r="V166" s="46"/>
      <c r="W166" s="46"/>
      <c r="X166" s="46"/>
      <c r="Y166" s="46"/>
    </row>
    <row r="167" spans="1:25" s="150" customFormat="1" ht="15" customHeight="1" outlineLevel="1" x14ac:dyDescent="0.25">
      <c r="A167" s="322"/>
      <c r="B167" s="104" t="s">
        <v>57</v>
      </c>
      <c r="C167" s="326"/>
      <c r="D167" s="327"/>
      <c r="E167" s="327"/>
      <c r="F167" s="327"/>
      <c r="G167" s="327"/>
      <c r="H167" s="65"/>
      <c r="I167" s="203"/>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22"/>
      <c r="B168" s="117"/>
      <c r="C168" s="203"/>
      <c r="D168" s="203"/>
      <c r="E168" s="203"/>
      <c r="F168" s="203"/>
      <c r="G168" s="203"/>
      <c r="H168" s="203"/>
      <c r="I168" s="203"/>
      <c r="J168" s="203"/>
      <c r="K168" s="203"/>
      <c r="L168" s="203"/>
      <c r="M168" s="203"/>
      <c r="N168" s="203"/>
      <c r="O168" s="203"/>
      <c r="P168" s="47"/>
      <c r="Q168" s="46"/>
      <c r="R168" s="46"/>
      <c r="S168" s="46"/>
      <c r="T168" s="46"/>
      <c r="U168" s="46"/>
      <c r="V168" s="46"/>
      <c r="W168" s="46"/>
      <c r="X168" s="46"/>
      <c r="Y168" s="46"/>
    </row>
    <row r="169" spans="1:25" s="150" customFormat="1" ht="15" customHeight="1" outlineLevel="1" x14ac:dyDescent="0.25">
      <c r="A169" s="322"/>
      <c r="B169" s="335" t="s">
        <v>61</v>
      </c>
      <c r="C169" s="336" t="s">
        <v>39</v>
      </c>
      <c r="D169" s="337"/>
      <c r="E169" s="201" t="s">
        <v>46</v>
      </c>
      <c r="F169" s="174" t="s">
        <v>40</v>
      </c>
      <c r="G169" s="201" t="s">
        <v>50</v>
      </c>
      <c r="H169" s="174" t="s">
        <v>41</v>
      </c>
      <c r="I169" s="201" t="s">
        <v>46</v>
      </c>
      <c r="J169" s="174" t="s">
        <v>42</v>
      </c>
      <c r="K169" s="201" t="s">
        <v>46</v>
      </c>
      <c r="L169" s="65"/>
      <c r="M169" s="65"/>
      <c r="N169" s="65"/>
      <c r="O169" s="65"/>
      <c r="P169" s="47"/>
      <c r="Q169" s="46" t="s">
        <v>46</v>
      </c>
      <c r="R169" s="46"/>
      <c r="S169" s="46"/>
      <c r="T169" s="46"/>
      <c r="U169" s="46"/>
      <c r="V169" s="46"/>
      <c r="W169" s="46"/>
      <c r="X169" s="46"/>
      <c r="Y169" s="46"/>
    </row>
    <row r="170" spans="1:25" s="150" customFormat="1" outlineLevel="1" x14ac:dyDescent="0.25">
      <c r="A170" s="322"/>
      <c r="B170" s="324"/>
      <c r="C170" s="340"/>
      <c r="D170" s="341"/>
      <c r="E170" s="341"/>
      <c r="F170" s="341"/>
      <c r="G170" s="341"/>
      <c r="H170" s="341"/>
      <c r="I170" s="341"/>
      <c r="J170" s="341"/>
      <c r="K170" s="341"/>
      <c r="L170" s="341"/>
      <c r="M170" s="341"/>
      <c r="N170" s="341"/>
      <c r="O170" s="341"/>
      <c r="P170" s="47"/>
      <c r="Q170" s="46" t="s">
        <v>50</v>
      </c>
      <c r="R170" s="46"/>
      <c r="S170" s="46"/>
      <c r="T170" s="46"/>
      <c r="U170" s="46"/>
      <c r="V170" s="46"/>
      <c r="W170" s="46"/>
      <c r="X170" s="46"/>
      <c r="Y170" s="46"/>
    </row>
    <row r="171" spans="1:25" s="150" customFormat="1" outlineLevel="1" x14ac:dyDescent="0.25">
      <c r="A171" s="322"/>
      <c r="B171" s="324"/>
      <c r="C171" s="340"/>
      <c r="D171" s="341"/>
      <c r="E171" s="341"/>
      <c r="F171" s="341"/>
      <c r="G171" s="341"/>
      <c r="H171" s="341"/>
      <c r="I171" s="341"/>
      <c r="J171" s="341"/>
      <c r="K171" s="341"/>
      <c r="L171" s="341"/>
      <c r="M171" s="341"/>
      <c r="N171" s="341"/>
      <c r="O171" s="341"/>
      <c r="P171" s="47"/>
      <c r="Q171" s="46"/>
      <c r="R171" s="46"/>
      <c r="S171" s="46"/>
      <c r="T171" s="46"/>
      <c r="U171" s="46"/>
      <c r="V171" s="46"/>
      <c r="W171" s="46"/>
      <c r="X171" s="46"/>
      <c r="Y171" s="46"/>
    </row>
    <row r="172" spans="1:25" s="150" customFormat="1" outlineLevel="1" x14ac:dyDescent="0.25">
      <c r="A172" s="322"/>
      <c r="B172" s="324"/>
      <c r="C172" s="340"/>
      <c r="D172" s="341"/>
      <c r="E172" s="341"/>
      <c r="F172" s="341"/>
      <c r="G172" s="341"/>
      <c r="H172" s="341"/>
      <c r="I172" s="341"/>
      <c r="J172" s="341"/>
      <c r="K172" s="341"/>
      <c r="L172" s="341"/>
      <c r="M172" s="341"/>
      <c r="N172" s="341"/>
      <c r="O172" s="341"/>
      <c r="P172" s="47"/>
      <c r="Q172" s="46"/>
      <c r="R172" s="46"/>
      <c r="S172" s="46"/>
      <c r="T172" s="46"/>
      <c r="U172" s="46"/>
      <c r="V172" s="46"/>
      <c r="W172" s="46"/>
      <c r="X172" s="46"/>
      <c r="Y172" s="46"/>
    </row>
    <row r="173" spans="1:25" s="150" customFormat="1" outlineLevel="1" x14ac:dyDescent="0.25">
      <c r="A173" s="322"/>
      <c r="B173" s="324"/>
      <c r="C173" s="340"/>
      <c r="D173" s="341"/>
      <c r="E173" s="341"/>
      <c r="F173" s="341"/>
      <c r="G173" s="341"/>
      <c r="H173" s="341"/>
      <c r="I173" s="341"/>
      <c r="J173" s="341"/>
      <c r="K173" s="341"/>
      <c r="L173" s="341"/>
      <c r="M173" s="341"/>
      <c r="N173" s="341"/>
      <c r="O173" s="341"/>
      <c r="P173" s="47"/>
      <c r="Q173" s="46"/>
      <c r="R173" s="46"/>
      <c r="S173" s="46"/>
      <c r="T173" s="46"/>
      <c r="U173" s="46"/>
      <c r="V173" s="46"/>
      <c r="W173" s="46"/>
      <c r="X173" s="46"/>
      <c r="Y173" s="46"/>
    </row>
    <row r="174" spans="1:25" s="150" customFormat="1" outlineLevel="1" x14ac:dyDescent="0.25">
      <c r="A174" s="322"/>
      <c r="B174" s="325"/>
      <c r="C174" s="340"/>
      <c r="D174" s="341"/>
      <c r="E174" s="341"/>
      <c r="F174" s="341"/>
      <c r="G174" s="341"/>
      <c r="H174" s="341"/>
      <c r="I174" s="341"/>
      <c r="J174" s="341"/>
      <c r="K174" s="341"/>
      <c r="L174" s="341"/>
      <c r="M174" s="341"/>
      <c r="N174" s="341"/>
      <c r="O174" s="341"/>
      <c r="P174" s="47"/>
      <c r="Q174" s="46"/>
      <c r="R174" s="46"/>
      <c r="S174" s="46"/>
      <c r="T174" s="46"/>
      <c r="U174" s="46"/>
      <c r="V174" s="46"/>
      <c r="W174" s="46"/>
      <c r="X174" s="46"/>
      <c r="Y174" s="46"/>
    </row>
    <row r="175" spans="1:25" s="150" customFormat="1" ht="6" customHeight="1" outlineLevel="1" x14ac:dyDescent="0.25">
      <c r="A175" s="322"/>
      <c r="B175" s="127"/>
      <c r="C175" s="203"/>
      <c r="D175" s="203"/>
      <c r="E175" s="203"/>
      <c r="F175" s="203"/>
      <c r="G175" s="203"/>
      <c r="H175" s="203"/>
      <c r="I175" s="203"/>
      <c r="J175" s="203"/>
      <c r="K175" s="203"/>
      <c r="L175" s="203"/>
      <c r="M175" s="203"/>
      <c r="N175" s="203"/>
      <c r="O175" s="203"/>
      <c r="P175" s="47"/>
      <c r="Q175" s="46"/>
      <c r="R175" s="46"/>
      <c r="S175" s="46"/>
      <c r="T175" s="46"/>
      <c r="U175" s="46"/>
      <c r="V175" s="46"/>
      <c r="W175" s="46"/>
      <c r="X175" s="46"/>
      <c r="Y175" s="46"/>
    </row>
    <row r="176" spans="1:25" s="150" customFormat="1" ht="15" customHeight="1" outlineLevel="1" x14ac:dyDescent="0.25">
      <c r="A176" s="322"/>
      <c r="B176" s="335" t="s">
        <v>48</v>
      </c>
      <c r="C176" s="340"/>
      <c r="D176" s="341"/>
      <c r="E176" s="341"/>
      <c r="F176" s="341"/>
      <c r="G176" s="341"/>
      <c r="H176" s="341"/>
      <c r="I176" s="341"/>
      <c r="J176" s="341"/>
      <c r="K176" s="341"/>
      <c r="L176" s="341"/>
      <c r="M176" s="341"/>
      <c r="N176" s="341"/>
      <c r="O176" s="341"/>
      <c r="P176" s="47"/>
      <c r="Q176" s="46"/>
      <c r="R176" s="46"/>
      <c r="S176" s="46"/>
      <c r="T176" s="46"/>
      <c r="U176" s="46"/>
      <c r="V176" s="46"/>
      <c r="W176" s="46"/>
      <c r="X176" s="46"/>
      <c r="Y176" s="46"/>
    </row>
    <row r="177" spans="1:25" s="150" customFormat="1" ht="15" customHeight="1" outlineLevel="1" x14ac:dyDescent="0.25">
      <c r="A177" s="322"/>
      <c r="B177" s="324"/>
      <c r="C177" s="340"/>
      <c r="D177" s="341"/>
      <c r="E177" s="341"/>
      <c r="F177" s="341"/>
      <c r="G177" s="341"/>
      <c r="H177" s="341"/>
      <c r="I177" s="341"/>
      <c r="J177" s="341"/>
      <c r="K177" s="341"/>
      <c r="L177" s="341"/>
      <c r="M177" s="341"/>
      <c r="N177" s="341"/>
      <c r="O177" s="341"/>
      <c r="P177" s="47"/>
      <c r="Q177" s="46"/>
      <c r="R177" s="46"/>
      <c r="S177" s="46"/>
      <c r="T177" s="46"/>
      <c r="U177" s="46"/>
      <c r="V177" s="46"/>
      <c r="W177" s="46"/>
      <c r="X177" s="46"/>
      <c r="Y177" s="46"/>
    </row>
    <row r="178" spans="1:25" s="150" customFormat="1" outlineLevel="1" x14ac:dyDescent="0.25">
      <c r="A178" s="322"/>
      <c r="B178" s="324"/>
      <c r="C178" s="340"/>
      <c r="D178" s="341"/>
      <c r="E178" s="341"/>
      <c r="F178" s="341"/>
      <c r="G178" s="341"/>
      <c r="H178" s="341"/>
      <c r="I178" s="341"/>
      <c r="J178" s="341"/>
      <c r="K178" s="341"/>
      <c r="L178" s="341"/>
      <c r="M178" s="341"/>
      <c r="N178" s="341"/>
      <c r="O178" s="341"/>
      <c r="P178" s="47"/>
      <c r="Q178" s="46"/>
      <c r="R178" s="46"/>
      <c r="S178" s="46"/>
      <c r="T178" s="46"/>
      <c r="U178" s="46"/>
      <c r="V178" s="46"/>
      <c r="W178" s="46"/>
      <c r="X178" s="46"/>
      <c r="Y178" s="46"/>
    </row>
    <row r="179" spans="1:25" s="150" customFormat="1" outlineLevel="1" x14ac:dyDescent="0.25">
      <c r="A179" s="322"/>
      <c r="B179" s="324"/>
      <c r="C179" s="340"/>
      <c r="D179" s="341"/>
      <c r="E179" s="341"/>
      <c r="F179" s="341"/>
      <c r="G179" s="341"/>
      <c r="H179" s="341"/>
      <c r="I179" s="341"/>
      <c r="J179" s="341"/>
      <c r="K179" s="341"/>
      <c r="L179" s="341"/>
      <c r="M179" s="341"/>
      <c r="N179" s="341"/>
      <c r="O179" s="341"/>
      <c r="P179" s="47"/>
      <c r="Q179" s="46"/>
      <c r="R179" s="46"/>
      <c r="S179" s="46"/>
      <c r="T179" s="46"/>
      <c r="U179" s="46"/>
      <c r="V179" s="46"/>
      <c r="W179" s="46"/>
      <c r="X179" s="46"/>
      <c r="Y179" s="46"/>
    </row>
    <row r="180" spans="1:25" s="150" customFormat="1" outlineLevel="1" x14ac:dyDescent="0.25">
      <c r="A180" s="322"/>
      <c r="B180" s="324"/>
      <c r="C180" s="340"/>
      <c r="D180" s="341"/>
      <c r="E180" s="341"/>
      <c r="F180" s="341"/>
      <c r="G180" s="341"/>
      <c r="H180" s="341"/>
      <c r="I180" s="341"/>
      <c r="J180" s="341"/>
      <c r="K180" s="341"/>
      <c r="L180" s="341"/>
      <c r="M180" s="341"/>
      <c r="N180" s="341"/>
      <c r="O180" s="341"/>
      <c r="P180" s="47"/>
      <c r="Q180" s="46"/>
      <c r="R180" s="46"/>
      <c r="S180" s="46"/>
      <c r="T180" s="46"/>
      <c r="U180" s="46"/>
      <c r="V180" s="46"/>
      <c r="W180" s="46"/>
      <c r="X180" s="46"/>
      <c r="Y180" s="46"/>
    </row>
    <row r="181" spans="1:25" s="150" customFormat="1" outlineLevel="1" x14ac:dyDescent="0.25">
      <c r="A181" s="322"/>
      <c r="B181" s="324"/>
      <c r="C181" s="340"/>
      <c r="D181" s="341"/>
      <c r="E181" s="341"/>
      <c r="F181" s="341"/>
      <c r="G181" s="341"/>
      <c r="H181" s="341"/>
      <c r="I181" s="341"/>
      <c r="J181" s="341"/>
      <c r="K181" s="341"/>
      <c r="L181" s="341"/>
      <c r="M181" s="341"/>
      <c r="N181" s="341"/>
      <c r="O181" s="341"/>
      <c r="P181" s="47"/>
      <c r="Q181" s="46"/>
      <c r="R181" s="46"/>
      <c r="S181" s="46"/>
      <c r="T181" s="46"/>
      <c r="U181" s="46"/>
      <c r="V181" s="46"/>
      <c r="W181" s="46"/>
      <c r="X181" s="46"/>
      <c r="Y181" s="46"/>
    </row>
    <row r="182" spans="1:25" s="150" customFormat="1" outlineLevel="1" x14ac:dyDescent="0.25">
      <c r="A182" s="322"/>
      <c r="B182" s="325"/>
      <c r="C182" s="340"/>
      <c r="D182" s="341"/>
      <c r="E182" s="341"/>
      <c r="F182" s="341"/>
      <c r="G182" s="341"/>
      <c r="H182" s="341"/>
      <c r="I182" s="341"/>
      <c r="J182" s="341"/>
      <c r="K182" s="341"/>
      <c r="L182" s="341"/>
      <c r="M182" s="341"/>
      <c r="N182" s="341"/>
      <c r="O182" s="341"/>
      <c r="P182" s="47"/>
      <c r="Q182" s="46"/>
      <c r="R182" s="46"/>
      <c r="S182" s="46"/>
      <c r="T182" s="46"/>
      <c r="U182" s="46"/>
      <c r="V182" s="46"/>
      <c r="W182" s="46"/>
      <c r="X182" s="46"/>
      <c r="Y182" s="46"/>
    </row>
    <row r="183" spans="1:25" s="150" customFormat="1" ht="6" customHeight="1" outlineLevel="1" x14ac:dyDescent="0.25">
      <c r="A183" s="322"/>
      <c r="B183" s="103"/>
      <c r="C183" s="203"/>
      <c r="D183" s="203"/>
      <c r="E183" s="203"/>
      <c r="F183" s="203"/>
      <c r="G183" s="203"/>
      <c r="H183" s="203"/>
      <c r="I183" s="203"/>
      <c r="J183" s="203"/>
      <c r="K183" s="203"/>
      <c r="L183" s="203"/>
      <c r="M183" s="203"/>
      <c r="N183" s="203"/>
      <c r="O183" s="203"/>
      <c r="P183" s="47"/>
      <c r="Q183" s="46"/>
      <c r="R183" s="46"/>
      <c r="S183" s="46"/>
      <c r="T183" s="46"/>
      <c r="U183" s="46"/>
      <c r="V183" s="46"/>
      <c r="W183" s="46"/>
      <c r="X183" s="46"/>
      <c r="Y183" s="46"/>
    </row>
    <row r="184" spans="1:25" s="150" customFormat="1" ht="15" customHeight="1" outlineLevel="1" x14ac:dyDescent="0.25">
      <c r="A184" s="322"/>
      <c r="B184" s="196" t="s">
        <v>62</v>
      </c>
      <c r="C184" s="328" t="s">
        <v>35</v>
      </c>
      <c r="D184" s="347"/>
      <c r="E184" s="347"/>
      <c r="F184" s="329"/>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22"/>
      <c r="B185" s="197"/>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22"/>
      <c r="B186" s="324"/>
      <c r="C186" s="328">
        <v>1</v>
      </c>
      <c r="D186" s="329"/>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22"/>
      <c r="B187" s="324"/>
      <c r="C187" s="313"/>
      <c r="D187" s="314"/>
      <c r="E187" s="314"/>
      <c r="F187" s="314"/>
      <c r="G187" s="314"/>
      <c r="H187" s="314"/>
      <c r="I187" s="314"/>
      <c r="J187" s="314"/>
      <c r="K187" s="314"/>
      <c r="L187" s="314"/>
      <c r="M187" s="314"/>
      <c r="N187" s="314"/>
      <c r="O187" s="314"/>
      <c r="P187" s="47"/>
      <c r="Q187" s="46" t="s">
        <v>136</v>
      </c>
      <c r="R187" s="46"/>
      <c r="S187" s="46"/>
      <c r="T187" s="46"/>
      <c r="U187" s="46"/>
      <c r="V187" s="46"/>
      <c r="W187" s="46"/>
      <c r="X187" s="46"/>
      <c r="Y187" s="46"/>
    </row>
    <row r="188" spans="1:25" s="150" customFormat="1" outlineLevel="1" x14ac:dyDescent="0.25">
      <c r="A188" s="322"/>
      <c r="B188" s="324"/>
      <c r="C188" s="313"/>
      <c r="D188" s="314"/>
      <c r="E188" s="314"/>
      <c r="F188" s="314"/>
      <c r="G188" s="314"/>
      <c r="H188" s="314"/>
      <c r="I188" s="314"/>
      <c r="J188" s="314"/>
      <c r="K188" s="314"/>
      <c r="L188" s="314"/>
      <c r="M188" s="314"/>
      <c r="N188" s="314"/>
      <c r="O188" s="314"/>
      <c r="P188" s="47"/>
      <c r="Q188" s="46" t="s">
        <v>137</v>
      </c>
      <c r="R188" s="46"/>
      <c r="S188" s="46"/>
      <c r="T188" s="46"/>
      <c r="U188" s="46"/>
      <c r="V188" s="46"/>
      <c r="W188" s="46"/>
      <c r="X188" s="46"/>
      <c r="Y188" s="46"/>
    </row>
    <row r="189" spans="1:25" s="150" customFormat="1" outlineLevel="1" x14ac:dyDescent="0.25">
      <c r="A189" s="322"/>
      <c r="B189" s="324"/>
      <c r="C189" s="313"/>
      <c r="D189" s="314"/>
      <c r="E189" s="314"/>
      <c r="F189" s="314"/>
      <c r="G189" s="314"/>
      <c r="H189" s="314"/>
      <c r="I189" s="314"/>
      <c r="J189" s="314"/>
      <c r="K189" s="314"/>
      <c r="L189" s="314"/>
      <c r="M189" s="314"/>
      <c r="N189" s="314"/>
      <c r="O189" s="314"/>
      <c r="P189" s="47"/>
      <c r="Q189" s="46" t="s">
        <v>138</v>
      </c>
      <c r="R189" s="46"/>
      <c r="S189" s="46"/>
      <c r="T189" s="46"/>
      <c r="U189" s="46"/>
      <c r="V189" s="46"/>
      <c r="W189" s="46"/>
      <c r="X189" s="46"/>
      <c r="Y189" s="46"/>
    </row>
    <row r="190" spans="1:25" s="150" customFormat="1" outlineLevel="1" x14ac:dyDescent="0.25">
      <c r="A190" s="322"/>
      <c r="B190" s="324"/>
      <c r="C190" s="313"/>
      <c r="D190" s="314"/>
      <c r="E190" s="314"/>
      <c r="F190" s="314"/>
      <c r="G190" s="314"/>
      <c r="H190" s="314"/>
      <c r="I190" s="314"/>
      <c r="J190" s="314"/>
      <c r="K190" s="314"/>
      <c r="L190" s="314"/>
      <c r="M190" s="314"/>
      <c r="N190" s="314"/>
      <c r="O190" s="314"/>
      <c r="P190" s="47"/>
      <c r="Q190" s="46" t="s">
        <v>139</v>
      </c>
      <c r="R190" s="46"/>
      <c r="S190" s="46"/>
      <c r="T190" s="46"/>
      <c r="U190" s="46"/>
      <c r="V190" s="46"/>
      <c r="W190" s="46"/>
      <c r="X190" s="46"/>
      <c r="Y190" s="46"/>
    </row>
    <row r="191" spans="1:25" s="150" customFormat="1" outlineLevel="1" x14ac:dyDescent="0.25">
      <c r="A191" s="322"/>
      <c r="B191" s="325"/>
      <c r="C191" s="313"/>
      <c r="D191" s="314"/>
      <c r="E191" s="314"/>
      <c r="F191" s="314"/>
      <c r="G191" s="314"/>
      <c r="H191" s="314"/>
      <c r="I191" s="314"/>
      <c r="J191" s="314"/>
      <c r="K191" s="314"/>
      <c r="L191" s="314"/>
      <c r="M191" s="314"/>
      <c r="N191" s="314"/>
      <c r="O191" s="314"/>
      <c r="P191" s="47"/>
      <c r="Q191" s="46" t="s">
        <v>140</v>
      </c>
      <c r="R191" s="46"/>
      <c r="S191" s="46"/>
      <c r="T191" s="46"/>
      <c r="U191" s="46"/>
      <c r="V191" s="46"/>
      <c r="W191" s="46"/>
      <c r="X191" s="46"/>
      <c r="Y191" s="46"/>
    </row>
    <row r="192" spans="1:25" s="150" customFormat="1" ht="6" customHeight="1" outlineLevel="1" x14ac:dyDescent="0.25">
      <c r="A192" s="322"/>
      <c r="B192" s="117"/>
      <c r="C192" s="203"/>
      <c r="D192" s="203"/>
      <c r="E192" s="203"/>
      <c r="F192" s="203"/>
      <c r="G192" s="203"/>
      <c r="H192" s="203"/>
      <c r="I192" s="203"/>
      <c r="J192" s="203"/>
      <c r="K192" s="203"/>
      <c r="L192" s="203"/>
      <c r="M192" s="203"/>
      <c r="N192" s="203"/>
      <c r="O192" s="203"/>
      <c r="P192" s="47"/>
      <c r="Q192" s="46" t="s">
        <v>35</v>
      </c>
      <c r="R192" s="46"/>
      <c r="S192" s="46"/>
      <c r="T192" s="46"/>
      <c r="U192" s="46"/>
      <c r="V192" s="46"/>
      <c r="W192" s="46"/>
      <c r="X192" s="46"/>
      <c r="Y192" s="46"/>
    </row>
    <row r="193" spans="1:25" s="150" customFormat="1" ht="24.75" customHeight="1" outlineLevel="1" x14ac:dyDescent="0.25">
      <c r="A193" s="322"/>
      <c r="B193" s="118" t="s">
        <v>142</v>
      </c>
      <c r="C193" s="326" t="s">
        <v>38</v>
      </c>
      <c r="D193" s="327"/>
      <c r="E193" s="203"/>
      <c r="F193" s="203"/>
      <c r="G193" s="203"/>
      <c r="H193" s="203"/>
      <c r="I193" s="203"/>
      <c r="J193" s="203"/>
      <c r="K193" s="203"/>
      <c r="L193" s="203"/>
      <c r="M193" s="203"/>
      <c r="N193" s="203"/>
      <c r="O193" s="203"/>
      <c r="P193" s="47"/>
      <c r="Q193" s="46"/>
      <c r="R193" s="46"/>
      <c r="S193" s="46"/>
      <c r="T193" s="46"/>
      <c r="U193" s="46"/>
      <c r="V193" s="46"/>
      <c r="W193" s="46"/>
      <c r="X193" s="46"/>
      <c r="Y193" s="46"/>
    </row>
    <row r="194" spans="1:25" s="150" customFormat="1" ht="6" customHeight="1" outlineLevel="1" x14ac:dyDescent="0.25">
      <c r="A194" s="322"/>
      <c r="B194" s="117"/>
      <c r="C194" s="203"/>
      <c r="D194" s="203"/>
      <c r="E194" s="203"/>
      <c r="F194" s="203"/>
      <c r="G194" s="203"/>
      <c r="H194" s="203"/>
      <c r="I194" s="203"/>
      <c r="J194" s="203"/>
      <c r="K194" s="203"/>
      <c r="L194" s="203"/>
      <c r="M194" s="203"/>
      <c r="N194" s="203"/>
      <c r="O194" s="203"/>
      <c r="P194" s="47"/>
      <c r="Q194" s="46"/>
      <c r="R194" s="46"/>
      <c r="S194" s="46"/>
      <c r="T194" s="46"/>
      <c r="U194" s="46"/>
      <c r="V194" s="46"/>
      <c r="W194" s="46"/>
      <c r="X194" s="46"/>
      <c r="Y194" s="46"/>
    </row>
    <row r="195" spans="1:25" s="150" customFormat="1" ht="36" customHeight="1" outlineLevel="1" x14ac:dyDescent="0.25">
      <c r="A195" s="322"/>
      <c r="B195" s="120" t="s">
        <v>99</v>
      </c>
      <c r="C195" s="340"/>
      <c r="D195" s="341"/>
      <c r="E195" s="341"/>
      <c r="F195" s="341"/>
      <c r="G195" s="341"/>
      <c r="H195" s="341"/>
      <c r="I195" s="341"/>
      <c r="J195" s="341"/>
      <c r="K195" s="341"/>
      <c r="L195" s="341"/>
      <c r="M195" s="341"/>
      <c r="N195" s="341"/>
      <c r="O195" s="341"/>
      <c r="P195" s="47"/>
      <c r="Q195" s="46"/>
      <c r="R195" s="46"/>
      <c r="S195" s="46"/>
      <c r="T195" s="46"/>
      <c r="U195" s="46"/>
      <c r="V195" s="46"/>
      <c r="W195" s="46"/>
      <c r="X195" s="46"/>
      <c r="Y195" s="46"/>
    </row>
    <row r="196" spans="1:25" s="150" customFormat="1" ht="6" customHeight="1" outlineLevel="1" x14ac:dyDescent="0.25">
      <c r="A196" s="322"/>
      <c r="B196" s="117"/>
      <c r="C196" s="203"/>
      <c r="D196" s="203"/>
      <c r="E196" s="203"/>
      <c r="F196" s="203"/>
      <c r="G196" s="203"/>
      <c r="H196" s="203"/>
      <c r="I196" s="203"/>
      <c r="J196" s="203"/>
      <c r="K196" s="203"/>
      <c r="L196" s="203"/>
      <c r="M196" s="203"/>
      <c r="N196" s="203"/>
      <c r="O196" s="203"/>
      <c r="P196" s="47"/>
      <c r="Q196" s="46"/>
      <c r="R196" s="46"/>
      <c r="S196" s="46"/>
      <c r="T196" s="46"/>
      <c r="U196" s="46"/>
      <c r="V196" s="46"/>
      <c r="W196" s="46"/>
      <c r="X196" s="46"/>
      <c r="Y196" s="46"/>
    </row>
    <row r="197" spans="1:25" s="150" customFormat="1" ht="15" customHeight="1" outlineLevel="1" x14ac:dyDescent="0.25">
      <c r="A197" s="322"/>
      <c r="B197" s="104" t="s">
        <v>77</v>
      </c>
      <c r="C197" s="326" t="s">
        <v>38</v>
      </c>
      <c r="D197" s="327"/>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22"/>
      <c r="B198" s="117"/>
      <c r="C198" s="203"/>
      <c r="D198" s="203"/>
      <c r="E198" s="203"/>
      <c r="F198" s="203"/>
      <c r="G198" s="203"/>
      <c r="H198" s="203"/>
      <c r="I198" s="203"/>
      <c r="J198" s="203"/>
      <c r="K198" s="203"/>
      <c r="L198" s="203"/>
      <c r="M198" s="203"/>
      <c r="N198" s="203"/>
      <c r="O198" s="203"/>
      <c r="P198" s="47"/>
      <c r="Q198" s="46" t="s">
        <v>35</v>
      </c>
      <c r="R198" s="46"/>
      <c r="S198" s="46"/>
      <c r="T198" s="46"/>
      <c r="U198" s="46"/>
      <c r="V198" s="46"/>
      <c r="W198" s="46"/>
      <c r="X198" s="46"/>
      <c r="Y198" s="46"/>
    </row>
    <row r="199" spans="1:25" s="150" customFormat="1" ht="15" customHeight="1" outlineLevel="1" x14ac:dyDescent="0.25">
      <c r="A199" s="322"/>
      <c r="B199" s="104" t="s">
        <v>49</v>
      </c>
      <c r="C199" s="326" t="s">
        <v>35</v>
      </c>
      <c r="D199" s="327"/>
      <c r="E199" s="327"/>
      <c r="F199" s="327"/>
      <c r="G199" s="65"/>
      <c r="H199" s="65"/>
      <c r="I199" s="203"/>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23"/>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3"/>
      <c r="D204" s="203"/>
      <c r="E204" s="203"/>
      <c r="F204" s="203"/>
      <c r="G204" s="203"/>
      <c r="H204" s="203"/>
      <c r="I204" s="203"/>
      <c r="J204" s="203"/>
      <c r="K204" s="203"/>
      <c r="L204" s="203"/>
      <c r="M204" s="203"/>
      <c r="N204" s="203"/>
      <c r="O204" s="203"/>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8" t="str">
        <f>Notes!B36</f>
        <v>Note 17</v>
      </c>
      <c r="C206" s="319"/>
      <c r="D206" s="319"/>
      <c r="E206" s="319"/>
      <c r="F206" s="319"/>
      <c r="G206" s="319"/>
      <c r="H206" s="319"/>
      <c r="I206" s="319"/>
      <c r="J206" s="319"/>
      <c r="K206" s="319"/>
      <c r="L206" s="319"/>
      <c r="M206" s="319"/>
      <c r="N206" s="320"/>
      <c r="O206" s="182" t="str">
        <f>Notes!B38</f>
        <v>Note 18</v>
      </c>
      <c r="P206" s="67"/>
      <c r="Q206" s="44"/>
      <c r="R206" s="44"/>
      <c r="S206" s="44"/>
      <c r="T206" s="44"/>
      <c r="U206" s="44"/>
      <c r="V206" s="44"/>
      <c r="W206" s="44"/>
      <c r="X206" s="44"/>
      <c r="Y206" s="44"/>
    </row>
    <row r="207" spans="1:25" ht="23" outlineLevel="1" x14ac:dyDescent="0.25">
      <c r="A207" s="43"/>
      <c r="B207" s="130" t="s">
        <v>19</v>
      </c>
      <c r="C207" s="316" t="s">
        <v>22</v>
      </c>
      <c r="D207" s="316"/>
      <c r="E207" s="211"/>
      <c r="F207" s="211"/>
      <c r="G207" s="211"/>
      <c r="H207" s="211"/>
      <c r="I207" s="211"/>
      <c r="J207" s="211"/>
      <c r="K207" s="211"/>
      <c r="L207" s="211"/>
      <c r="M207" s="211"/>
      <c r="N207" s="205"/>
      <c r="O207" s="211" t="s">
        <v>15</v>
      </c>
      <c r="P207" s="67"/>
      <c r="Q207" s="44"/>
      <c r="R207" s="44"/>
      <c r="S207" s="44"/>
      <c r="T207" s="44"/>
      <c r="U207" s="44"/>
      <c r="V207" s="44"/>
      <c r="W207" s="44"/>
      <c r="X207" s="44"/>
      <c r="Y207" s="44"/>
    </row>
    <row r="208" spans="1:25" outlineLevel="1" x14ac:dyDescent="0.25">
      <c r="A208" s="43"/>
      <c r="B208" s="130"/>
      <c r="C208" s="376"/>
      <c r="D208" s="376"/>
      <c r="E208" s="205"/>
      <c r="F208" s="205"/>
      <c r="G208" s="205"/>
      <c r="H208" s="205"/>
      <c r="I208" s="205"/>
      <c r="J208" s="205"/>
      <c r="K208" s="205"/>
      <c r="L208" s="205"/>
      <c r="M208" s="205"/>
      <c r="N208" s="205"/>
      <c r="O208" s="205"/>
      <c r="P208" s="67"/>
      <c r="Q208" s="44"/>
      <c r="R208" s="44"/>
      <c r="S208" s="44"/>
      <c r="T208" s="44"/>
      <c r="U208" s="44"/>
      <c r="V208" s="44"/>
      <c r="W208" s="44"/>
      <c r="X208" s="44"/>
      <c r="Y208" s="44"/>
    </row>
    <row r="209" spans="1:25" outlineLevel="1" x14ac:dyDescent="0.25">
      <c r="A209" s="43"/>
      <c r="B209" s="131"/>
      <c r="C209" s="317"/>
      <c r="D209" s="317"/>
      <c r="E209" s="205"/>
      <c r="F209" s="205"/>
      <c r="G209" s="205"/>
      <c r="H209" s="205"/>
      <c r="I209" s="205"/>
      <c r="J209" s="205"/>
      <c r="K209" s="205"/>
      <c r="L209" s="205"/>
      <c r="M209" s="205"/>
      <c r="N209" s="205"/>
      <c r="O209" s="205"/>
      <c r="P209" s="67"/>
      <c r="Q209" s="44"/>
      <c r="R209" s="44"/>
      <c r="S209" s="44"/>
      <c r="T209" s="44"/>
      <c r="U209" s="44"/>
      <c r="V209" s="44"/>
      <c r="W209" s="44"/>
      <c r="X209" s="44"/>
      <c r="Y209" s="44"/>
    </row>
    <row r="210" spans="1:25" outlineLevel="1" x14ac:dyDescent="0.25">
      <c r="A210" s="43"/>
      <c r="B210" s="131"/>
      <c r="C210" s="317"/>
      <c r="D210" s="317"/>
      <c r="E210" s="205"/>
      <c r="F210" s="205"/>
      <c r="G210" s="205"/>
      <c r="H210" s="205"/>
      <c r="I210" s="205"/>
      <c r="J210" s="205"/>
      <c r="K210" s="205"/>
      <c r="L210" s="205"/>
      <c r="M210" s="205"/>
      <c r="N210" s="205"/>
      <c r="O210" s="205"/>
      <c r="P210" s="67"/>
      <c r="Q210" s="44"/>
      <c r="R210" s="44"/>
      <c r="S210" s="44"/>
      <c r="T210" s="44"/>
      <c r="U210" s="44"/>
      <c r="V210" s="44"/>
      <c r="W210" s="44"/>
      <c r="X210" s="44"/>
      <c r="Y210" s="44"/>
    </row>
    <row r="211" spans="1:25" outlineLevel="1" x14ac:dyDescent="0.25">
      <c r="A211" s="43"/>
      <c r="B211" s="131"/>
      <c r="C211" s="317"/>
      <c r="D211" s="317"/>
      <c r="E211" s="205"/>
      <c r="F211" s="205"/>
      <c r="G211" s="205"/>
      <c r="H211" s="205"/>
      <c r="I211" s="205"/>
      <c r="J211" s="205"/>
      <c r="K211" s="205"/>
      <c r="L211" s="205"/>
      <c r="M211" s="205"/>
      <c r="N211" s="205"/>
      <c r="O211" s="205"/>
      <c r="P211" s="67"/>
      <c r="Q211" s="44"/>
      <c r="R211" s="44"/>
      <c r="S211" s="44"/>
      <c r="T211" s="44"/>
      <c r="U211" s="44"/>
      <c r="V211" s="44"/>
      <c r="W211" s="44"/>
      <c r="X211" s="44"/>
      <c r="Y211" s="44"/>
    </row>
    <row r="212" spans="1:25" outlineLevel="1" x14ac:dyDescent="0.25">
      <c r="A212" s="43"/>
      <c r="B212" s="131"/>
      <c r="C212" s="317"/>
      <c r="D212" s="317"/>
      <c r="E212" s="205"/>
      <c r="F212" s="205"/>
      <c r="G212" s="205"/>
      <c r="H212" s="205"/>
      <c r="I212" s="205"/>
      <c r="J212" s="205"/>
      <c r="K212" s="205"/>
      <c r="L212" s="205"/>
      <c r="M212" s="205"/>
      <c r="N212" s="205"/>
      <c r="O212" s="205"/>
      <c r="P212" s="67"/>
      <c r="Q212" s="44"/>
      <c r="R212" s="44"/>
      <c r="S212" s="44"/>
      <c r="T212" s="44"/>
      <c r="U212" s="44"/>
      <c r="V212" s="44"/>
      <c r="W212" s="44"/>
      <c r="X212" s="44"/>
      <c r="Y212" s="44"/>
    </row>
    <row r="213" spans="1:25" outlineLevel="1" x14ac:dyDescent="0.25">
      <c r="A213" s="43"/>
      <c r="B213" s="131"/>
      <c r="C213" s="317"/>
      <c r="D213" s="317"/>
      <c r="E213" s="205"/>
      <c r="F213" s="205"/>
      <c r="G213" s="205"/>
      <c r="H213" s="205"/>
      <c r="I213" s="205"/>
      <c r="J213" s="205"/>
      <c r="K213" s="205"/>
      <c r="L213" s="205"/>
      <c r="M213" s="205"/>
      <c r="N213" s="205"/>
      <c r="O213" s="205"/>
      <c r="P213" s="67"/>
      <c r="Q213" s="44"/>
      <c r="R213" s="44"/>
      <c r="S213" s="44"/>
      <c r="T213" s="44"/>
      <c r="U213" s="44"/>
      <c r="V213" s="44"/>
      <c r="W213" s="44"/>
      <c r="X213" s="44"/>
      <c r="Y213" s="44"/>
    </row>
    <row r="214" spans="1:25" outlineLevel="1" x14ac:dyDescent="0.25">
      <c r="A214" s="43"/>
      <c r="B214" s="131"/>
      <c r="C214" s="317"/>
      <c r="D214" s="317"/>
      <c r="E214" s="205"/>
      <c r="F214" s="205"/>
      <c r="G214" s="205"/>
      <c r="H214" s="205"/>
      <c r="I214" s="205"/>
      <c r="J214" s="205"/>
      <c r="K214" s="205"/>
      <c r="L214" s="205"/>
      <c r="M214" s="205"/>
      <c r="N214" s="205"/>
      <c r="O214" s="205"/>
      <c r="P214" s="67"/>
      <c r="Q214" s="44"/>
      <c r="R214" s="44"/>
      <c r="S214" s="44"/>
      <c r="T214" s="44"/>
      <c r="U214" s="44"/>
      <c r="V214" s="44"/>
      <c r="W214" s="44"/>
      <c r="X214" s="44"/>
      <c r="Y214" s="44"/>
    </row>
    <row r="215" spans="1:25" outlineLevel="1" x14ac:dyDescent="0.25">
      <c r="A215" s="43"/>
      <c r="B215" s="131"/>
      <c r="C215" s="317"/>
      <c r="D215" s="317"/>
      <c r="E215" s="205"/>
      <c r="F215" s="205"/>
      <c r="G215" s="205"/>
      <c r="H215" s="205"/>
      <c r="I215" s="205"/>
      <c r="J215" s="205"/>
      <c r="K215" s="205"/>
      <c r="L215" s="205"/>
      <c r="M215" s="205"/>
      <c r="N215" s="205"/>
      <c r="O215" s="205"/>
      <c r="P215" s="67"/>
      <c r="Q215" s="44"/>
      <c r="R215" s="44"/>
      <c r="S215" s="44"/>
      <c r="T215" s="44"/>
      <c r="U215" s="44"/>
      <c r="V215" s="44"/>
      <c r="W215" s="44"/>
      <c r="X215" s="44"/>
      <c r="Y215" s="44"/>
    </row>
    <row r="216" spans="1:25" outlineLevel="1" x14ac:dyDescent="0.25">
      <c r="A216" s="43"/>
      <c r="B216" s="131"/>
      <c r="C216" s="317"/>
      <c r="D216" s="317"/>
      <c r="E216" s="205"/>
      <c r="F216" s="205"/>
      <c r="G216" s="205"/>
      <c r="H216" s="205"/>
      <c r="I216" s="205"/>
      <c r="J216" s="205"/>
      <c r="K216" s="205"/>
      <c r="L216" s="205"/>
      <c r="M216" s="205"/>
      <c r="N216" s="205"/>
      <c r="O216" s="205"/>
      <c r="P216" s="67"/>
      <c r="Q216" s="44"/>
      <c r="R216" s="44"/>
      <c r="S216" s="44"/>
      <c r="T216" s="44"/>
      <c r="U216" s="44"/>
      <c r="V216" s="44"/>
      <c r="W216" s="44"/>
      <c r="X216" s="44"/>
      <c r="Y216" s="44"/>
    </row>
    <row r="217" spans="1:25" outlineLevel="1" x14ac:dyDescent="0.25">
      <c r="A217" s="43"/>
      <c r="B217" s="131"/>
      <c r="C217" s="317"/>
      <c r="D217" s="317"/>
      <c r="E217" s="205"/>
      <c r="F217" s="205"/>
      <c r="G217" s="205"/>
      <c r="H217" s="205"/>
      <c r="I217" s="205"/>
      <c r="J217" s="205"/>
      <c r="K217" s="205"/>
      <c r="L217" s="205"/>
      <c r="M217" s="205"/>
      <c r="N217" s="205"/>
      <c r="O217" s="205"/>
      <c r="P217" s="67"/>
      <c r="Q217" s="44"/>
      <c r="R217" s="44"/>
      <c r="S217" s="44"/>
      <c r="T217" s="44"/>
      <c r="U217" s="44"/>
      <c r="V217" s="44"/>
      <c r="W217" s="44"/>
      <c r="X217" s="44"/>
      <c r="Y217" s="44"/>
    </row>
    <row r="218" spans="1:25" outlineLevel="1" x14ac:dyDescent="0.25">
      <c r="A218" s="43"/>
      <c r="B218" s="131"/>
      <c r="C218" s="317"/>
      <c r="D218" s="317"/>
      <c r="E218" s="205"/>
      <c r="F218" s="205"/>
      <c r="G218" s="205"/>
      <c r="H218" s="205"/>
      <c r="I218" s="205"/>
      <c r="J218" s="205"/>
      <c r="K218" s="205"/>
      <c r="L218" s="205"/>
      <c r="M218" s="205"/>
      <c r="N218" s="205"/>
      <c r="O218" s="205"/>
      <c r="P218" s="67"/>
      <c r="Q218" s="44"/>
      <c r="R218" s="44"/>
      <c r="S218" s="44"/>
      <c r="T218" s="44"/>
      <c r="U218" s="44"/>
      <c r="V218" s="44"/>
      <c r="W218" s="44"/>
      <c r="X218" s="44"/>
      <c r="Y218" s="44"/>
    </row>
    <row r="219" spans="1:25" outlineLevel="1" x14ac:dyDescent="0.25">
      <c r="A219" s="43"/>
      <c r="B219" s="131"/>
      <c r="C219" s="317"/>
      <c r="D219" s="317"/>
      <c r="E219" s="205"/>
      <c r="F219" s="205"/>
      <c r="G219" s="205"/>
      <c r="H219" s="205"/>
      <c r="I219" s="205"/>
      <c r="J219" s="205"/>
      <c r="K219" s="205"/>
      <c r="L219" s="205"/>
      <c r="M219" s="205"/>
      <c r="N219" s="205"/>
      <c r="O219" s="205"/>
      <c r="P219" s="67"/>
      <c r="Q219" s="44"/>
      <c r="R219" s="44"/>
      <c r="S219" s="44"/>
      <c r="T219" s="44"/>
      <c r="U219" s="44"/>
      <c r="V219" s="44"/>
      <c r="W219" s="44"/>
      <c r="X219" s="44"/>
      <c r="Y219" s="44"/>
    </row>
    <row r="220" spans="1:25" outlineLevel="1" x14ac:dyDescent="0.25">
      <c r="A220" s="43"/>
      <c r="B220" s="131"/>
      <c r="C220" s="317"/>
      <c r="D220" s="317"/>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51"/>
      <c r="D221" s="351"/>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3"/>
      <c r="D225" s="203"/>
      <c r="E225" s="203"/>
      <c r="F225" s="203"/>
      <c r="G225" s="203"/>
      <c r="H225" s="203"/>
      <c r="I225" s="203"/>
      <c r="J225" s="203"/>
      <c r="K225" s="203"/>
      <c r="L225" s="203"/>
      <c r="M225" s="203"/>
      <c r="N225" s="203"/>
      <c r="O225" s="203"/>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8" t="str">
        <f>Notes!B36</f>
        <v>Note 17</v>
      </c>
      <c r="C227" s="319"/>
      <c r="D227" s="319"/>
      <c r="E227" s="319"/>
      <c r="F227" s="319"/>
      <c r="G227" s="319"/>
      <c r="H227" s="319"/>
      <c r="I227" s="319"/>
      <c r="J227" s="319"/>
      <c r="K227" s="319"/>
      <c r="L227" s="319"/>
      <c r="M227" s="319"/>
      <c r="N227" s="320"/>
      <c r="O227" s="182" t="str">
        <f>Notes!B38</f>
        <v>Note 18</v>
      </c>
      <c r="P227" s="67"/>
      <c r="Q227" s="44"/>
      <c r="R227" s="71"/>
      <c r="S227" s="44"/>
      <c r="T227" s="44"/>
      <c r="U227" s="44"/>
      <c r="V227" s="44"/>
      <c r="W227" s="44"/>
      <c r="X227" s="44"/>
      <c r="Y227" s="44"/>
    </row>
    <row r="228" spans="1:25" ht="23" outlineLevel="1" x14ac:dyDescent="0.25">
      <c r="A228" s="43"/>
      <c r="B228" s="130" t="s">
        <v>19</v>
      </c>
      <c r="C228" s="316" t="s">
        <v>22</v>
      </c>
      <c r="D228" s="316"/>
      <c r="E228" s="211"/>
      <c r="F228" s="211"/>
      <c r="G228" s="211"/>
      <c r="H228" s="211"/>
      <c r="I228" s="211"/>
      <c r="J228" s="211"/>
      <c r="K228" s="211"/>
      <c r="L228" s="211"/>
      <c r="M228" s="211"/>
      <c r="N228" s="205"/>
      <c r="O228" s="211" t="s">
        <v>15</v>
      </c>
      <c r="P228" s="67"/>
      <c r="Q228" s="44"/>
      <c r="R228" s="44"/>
      <c r="S228" s="44"/>
      <c r="T228" s="44"/>
      <c r="U228" s="44"/>
      <c r="V228" s="44"/>
      <c r="W228" s="44"/>
      <c r="X228" s="44"/>
      <c r="Y228" s="44"/>
    </row>
    <row r="229" spans="1:25" outlineLevel="1" x14ac:dyDescent="0.25">
      <c r="A229" s="43"/>
      <c r="B229" s="130"/>
      <c r="C229" s="317"/>
      <c r="D229" s="317"/>
      <c r="E229" s="205"/>
      <c r="F229" s="205"/>
      <c r="G229" s="205"/>
      <c r="H229" s="205"/>
      <c r="I229" s="205"/>
      <c r="J229" s="205"/>
      <c r="K229" s="205"/>
      <c r="L229" s="205"/>
      <c r="M229" s="205"/>
      <c r="N229" s="205"/>
      <c r="O229" s="205"/>
      <c r="P229" s="67"/>
      <c r="Q229" s="44"/>
      <c r="R229" s="44"/>
      <c r="S229" s="44"/>
      <c r="T229" s="44"/>
      <c r="U229" s="44"/>
      <c r="V229" s="44"/>
      <c r="W229" s="44"/>
      <c r="X229" s="44"/>
      <c r="Y229" s="44"/>
    </row>
    <row r="230" spans="1:25" outlineLevel="1" x14ac:dyDescent="0.25">
      <c r="A230" s="43"/>
      <c r="B230" s="131"/>
      <c r="C230" s="317"/>
      <c r="D230" s="317"/>
      <c r="E230" s="205"/>
      <c r="F230" s="205"/>
      <c r="G230" s="205"/>
      <c r="H230" s="205"/>
      <c r="I230" s="205"/>
      <c r="J230" s="205"/>
      <c r="K230" s="205"/>
      <c r="L230" s="205"/>
      <c r="M230" s="205"/>
      <c r="N230" s="205"/>
      <c r="O230" s="205"/>
      <c r="P230" s="67"/>
      <c r="Q230" s="44"/>
      <c r="R230" s="44"/>
      <c r="S230" s="44"/>
      <c r="T230" s="44"/>
      <c r="U230" s="44"/>
      <c r="V230" s="44"/>
      <c r="W230" s="44"/>
      <c r="X230" s="44"/>
      <c r="Y230" s="44"/>
    </row>
    <row r="231" spans="1:25" outlineLevel="1" x14ac:dyDescent="0.25">
      <c r="A231" s="43"/>
      <c r="B231" s="131"/>
      <c r="C231" s="317"/>
      <c r="D231" s="317"/>
      <c r="E231" s="205"/>
      <c r="F231" s="205"/>
      <c r="G231" s="205"/>
      <c r="H231" s="205"/>
      <c r="I231" s="205"/>
      <c r="J231" s="205"/>
      <c r="K231" s="205"/>
      <c r="L231" s="205"/>
      <c r="M231" s="205"/>
      <c r="N231" s="205"/>
      <c r="O231" s="205"/>
      <c r="P231" s="67"/>
      <c r="Q231" s="44"/>
      <c r="R231" s="44"/>
      <c r="S231" s="44"/>
      <c r="T231" s="44"/>
      <c r="U231" s="44"/>
      <c r="V231" s="44"/>
      <c r="W231" s="44"/>
      <c r="X231" s="44"/>
      <c r="Y231" s="44"/>
    </row>
    <row r="232" spans="1:25" outlineLevel="1" x14ac:dyDescent="0.25">
      <c r="A232" s="43"/>
      <c r="B232" s="131"/>
      <c r="C232" s="317"/>
      <c r="D232" s="317"/>
      <c r="E232" s="205"/>
      <c r="F232" s="205"/>
      <c r="G232" s="205"/>
      <c r="H232" s="205"/>
      <c r="I232" s="205"/>
      <c r="J232" s="205"/>
      <c r="K232" s="205"/>
      <c r="L232" s="205"/>
      <c r="M232" s="205"/>
      <c r="N232" s="205"/>
      <c r="O232" s="205"/>
      <c r="P232" s="67"/>
      <c r="Q232" s="44"/>
      <c r="R232" s="44"/>
      <c r="S232" s="44"/>
      <c r="T232" s="44"/>
      <c r="U232" s="44"/>
      <c r="V232" s="44"/>
      <c r="W232" s="44"/>
      <c r="X232" s="44"/>
      <c r="Y232" s="44"/>
    </row>
    <row r="233" spans="1:25" outlineLevel="1" x14ac:dyDescent="0.25">
      <c r="A233" s="43"/>
      <c r="B233" s="131"/>
      <c r="C233" s="317"/>
      <c r="D233" s="317"/>
      <c r="E233" s="205"/>
      <c r="F233" s="205"/>
      <c r="G233" s="205"/>
      <c r="H233" s="205"/>
      <c r="I233" s="205"/>
      <c r="J233" s="205"/>
      <c r="K233" s="205"/>
      <c r="L233" s="205"/>
      <c r="M233" s="205"/>
      <c r="N233" s="205"/>
      <c r="O233" s="205"/>
      <c r="P233" s="67"/>
      <c r="Q233" s="44"/>
      <c r="R233" s="44"/>
      <c r="S233" s="44"/>
      <c r="T233" s="44"/>
      <c r="U233" s="44"/>
      <c r="V233" s="44"/>
      <c r="W233" s="44"/>
      <c r="X233" s="44"/>
      <c r="Y233" s="44"/>
    </row>
    <row r="234" spans="1:25" outlineLevel="1" x14ac:dyDescent="0.25">
      <c r="A234" s="43"/>
      <c r="B234" s="131"/>
      <c r="C234" s="317"/>
      <c r="D234" s="317"/>
      <c r="E234" s="205"/>
      <c r="F234" s="205"/>
      <c r="G234" s="205"/>
      <c r="H234" s="205"/>
      <c r="I234" s="205"/>
      <c r="J234" s="205"/>
      <c r="K234" s="205"/>
      <c r="L234" s="205"/>
      <c r="M234" s="205"/>
      <c r="N234" s="205"/>
      <c r="O234" s="205"/>
      <c r="P234" s="67"/>
      <c r="Q234" s="44"/>
      <c r="R234" s="44"/>
      <c r="S234" s="44"/>
      <c r="T234" s="44"/>
      <c r="U234" s="44"/>
      <c r="V234" s="44"/>
      <c r="W234" s="44"/>
      <c r="X234" s="44"/>
      <c r="Y234" s="44"/>
    </row>
    <row r="235" spans="1:25" outlineLevel="1" x14ac:dyDescent="0.25">
      <c r="A235" s="43"/>
      <c r="B235" s="131"/>
      <c r="C235" s="317"/>
      <c r="D235" s="317"/>
      <c r="E235" s="205"/>
      <c r="F235" s="205"/>
      <c r="G235" s="205"/>
      <c r="H235" s="205"/>
      <c r="I235" s="205"/>
      <c r="J235" s="205"/>
      <c r="K235" s="205"/>
      <c r="L235" s="205"/>
      <c r="M235" s="205"/>
      <c r="N235" s="205"/>
      <c r="O235" s="205"/>
      <c r="P235" s="67"/>
      <c r="Q235" s="44"/>
      <c r="R235" s="44"/>
      <c r="S235" s="44"/>
      <c r="T235" s="44"/>
      <c r="U235" s="44"/>
      <c r="V235" s="44"/>
      <c r="W235" s="44"/>
      <c r="X235" s="44"/>
      <c r="Y235" s="44"/>
    </row>
    <row r="236" spans="1:25" outlineLevel="1" x14ac:dyDescent="0.25">
      <c r="A236" s="43"/>
      <c r="B236" s="131"/>
      <c r="C236" s="317"/>
      <c r="D236" s="317"/>
      <c r="E236" s="205"/>
      <c r="F236" s="205"/>
      <c r="G236" s="205"/>
      <c r="H236" s="205"/>
      <c r="I236" s="205"/>
      <c r="J236" s="205"/>
      <c r="K236" s="205"/>
      <c r="L236" s="205"/>
      <c r="M236" s="205"/>
      <c r="N236" s="205"/>
      <c r="O236" s="205"/>
      <c r="P236" s="67"/>
      <c r="Q236" s="44"/>
      <c r="R236" s="44"/>
      <c r="S236" s="44"/>
      <c r="T236" s="44"/>
      <c r="U236" s="44"/>
      <c r="V236" s="44"/>
      <c r="W236" s="44"/>
      <c r="X236" s="44"/>
      <c r="Y236" s="44"/>
    </row>
    <row r="237" spans="1:25" outlineLevel="1" x14ac:dyDescent="0.25">
      <c r="A237" s="43"/>
      <c r="B237" s="131"/>
      <c r="C237" s="317"/>
      <c r="D237" s="317"/>
      <c r="E237" s="205"/>
      <c r="F237" s="205"/>
      <c r="G237" s="205"/>
      <c r="H237" s="205"/>
      <c r="I237" s="205"/>
      <c r="J237" s="205"/>
      <c r="K237" s="205"/>
      <c r="L237" s="205"/>
      <c r="M237" s="205"/>
      <c r="N237" s="205"/>
      <c r="O237" s="205"/>
      <c r="P237" s="67"/>
      <c r="Q237" s="44"/>
      <c r="R237" s="44"/>
      <c r="S237" s="44"/>
      <c r="T237" s="44"/>
      <c r="U237" s="44"/>
      <c r="V237" s="44"/>
      <c r="W237" s="44"/>
      <c r="X237" s="44"/>
      <c r="Y237" s="44"/>
    </row>
    <row r="238" spans="1:25" outlineLevel="1" x14ac:dyDescent="0.25">
      <c r="A238" s="43"/>
      <c r="B238" s="131"/>
      <c r="C238" s="317"/>
      <c r="D238" s="317"/>
      <c r="E238" s="205"/>
      <c r="F238" s="205"/>
      <c r="G238" s="205"/>
      <c r="H238" s="205"/>
      <c r="I238" s="205"/>
      <c r="J238" s="205"/>
      <c r="K238" s="205"/>
      <c r="L238" s="205"/>
      <c r="M238" s="205"/>
      <c r="N238" s="205"/>
      <c r="O238" s="205"/>
      <c r="P238" s="67"/>
      <c r="Q238" s="44"/>
      <c r="R238" s="44"/>
      <c r="S238" s="44"/>
      <c r="T238" s="44"/>
      <c r="U238" s="44"/>
      <c r="V238" s="44"/>
      <c r="W238" s="44"/>
      <c r="X238" s="44"/>
      <c r="Y238" s="44"/>
    </row>
    <row r="239" spans="1:25" outlineLevel="1" x14ac:dyDescent="0.25">
      <c r="A239" s="43"/>
      <c r="B239" s="131"/>
      <c r="C239" s="317"/>
      <c r="D239" s="317"/>
      <c r="E239" s="205"/>
      <c r="F239" s="205"/>
      <c r="G239" s="205"/>
      <c r="H239" s="205"/>
      <c r="I239" s="205"/>
      <c r="J239" s="205"/>
      <c r="K239" s="205"/>
      <c r="L239" s="205"/>
      <c r="M239" s="205"/>
      <c r="N239" s="205"/>
      <c r="O239" s="205"/>
      <c r="P239" s="67"/>
      <c r="Q239" s="44"/>
      <c r="R239" s="44"/>
      <c r="S239" s="44"/>
      <c r="T239" s="44"/>
      <c r="U239" s="44"/>
      <c r="V239" s="44"/>
      <c r="W239" s="44"/>
      <c r="X239" s="44"/>
      <c r="Y239" s="44"/>
    </row>
    <row r="240" spans="1:25" outlineLevel="1" x14ac:dyDescent="0.25">
      <c r="A240" s="43"/>
      <c r="B240" s="131"/>
      <c r="C240" s="317"/>
      <c r="D240" s="317"/>
      <c r="E240" s="205"/>
      <c r="F240" s="205"/>
      <c r="G240" s="205"/>
      <c r="H240" s="205"/>
      <c r="I240" s="205"/>
      <c r="J240" s="205"/>
      <c r="K240" s="205"/>
      <c r="L240" s="205"/>
      <c r="M240" s="205"/>
      <c r="N240" s="205"/>
      <c r="O240" s="205"/>
      <c r="P240" s="67"/>
      <c r="Q240" s="44"/>
      <c r="R240" s="44"/>
      <c r="S240" s="44"/>
      <c r="T240" s="44"/>
      <c r="U240" s="44"/>
      <c r="V240" s="44"/>
      <c r="W240" s="44"/>
      <c r="X240" s="44"/>
      <c r="Y240" s="44"/>
    </row>
    <row r="241" spans="1:25" outlineLevel="1" x14ac:dyDescent="0.25">
      <c r="A241" s="43"/>
      <c r="B241" s="131"/>
      <c r="C241" s="317"/>
      <c r="D241" s="317"/>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51"/>
      <c r="D242" s="35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321"/>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22"/>
      <c r="B245" s="117"/>
      <c r="C245" s="203"/>
      <c r="D245" s="203"/>
      <c r="E245" s="203"/>
      <c r="F245" s="203"/>
      <c r="G245" s="203"/>
      <c r="H245" s="203"/>
      <c r="I245" s="203"/>
      <c r="J245" s="203"/>
      <c r="K245" s="203"/>
      <c r="L245" s="203"/>
      <c r="M245" s="203"/>
      <c r="N245" s="203"/>
      <c r="O245" s="203"/>
      <c r="P245" s="47"/>
      <c r="Q245" s="46"/>
      <c r="R245" s="46"/>
      <c r="S245" s="46"/>
      <c r="T245" s="46"/>
      <c r="U245" s="46"/>
      <c r="V245" s="46"/>
      <c r="W245" s="46"/>
      <c r="X245" s="46"/>
      <c r="Y245" s="46"/>
    </row>
    <row r="246" spans="1:25" s="150" customFormat="1" outlineLevel="1" x14ac:dyDescent="0.25">
      <c r="A246" s="322"/>
      <c r="B246" s="367" t="s">
        <v>0</v>
      </c>
      <c r="C246" s="327" t="s">
        <v>1</v>
      </c>
      <c r="D246" s="327"/>
      <c r="E246" s="203"/>
      <c r="F246" s="302"/>
      <c r="G246" s="302"/>
      <c r="H246" s="302"/>
      <c r="I246" s="302"/>
      <c r="J246" s="302"/>
      <c r="K246" s="203"/>
      <c r="L246" s="203"/>
      <c r="M246" s="203"/>
      <c r="N246" s="203"/>
      <c r="O246" s="203"/>
      <c r="P246" s="47"/>
      <c r="Q246" s="44"/>
      <c r="R246" s="44"/>
      <c r="S246" s="46"/>
      <c r="T246" s="46"/>
      <c r="U246" s="46"/>
      <c r="V246" s="46"/>
      <c r="W246" s="46"/>
      <c r="X246" s="46"/>
      <c r="Y246" s="46"/>
    </row>
    <row r="247" spans="1:25" s="150" customFormat="1" ht="5.25" customHeight="1" outlineLevel="1" x14ac:dyDescent="0.25">
      <c r="A247" s="322"/>
      <c r="B247" s="368"/>
      <c r="C247" s="327"/>
      <c r="D247" s="327"/>
      <c r="E247" s="203"/>
      <c r="F247" s="183"/>
      <c r="G247" s="184"/>
      <c r="H247" s="184"/>
      <c r="I247" s="203"/>
      <c r="J247" s="203"/>
      <c r="K247" s="203"/>
      <c r="L247" s="203"/>
      <c r="M247" s="203"/>
      <c r="N247" s="203"/>
      <c r="O247" s="203"/>
      <c r="P247" s="47"/>
      <c r="Q247" s="44"/>
      <c r="R247" s="44"/>
      <c r="S247" s="46"/>
      <c r="T247" s="46"/>
      <c r="U247" s="46"/>
      <c r="V247" s="46"/>
      <c r="W247" s="46"/>
      <c r="X247" s="46"/>
      <c r="Y247" s="46"/>
    </row>
    <row r="248" spans="1:25" s="150" customFormat="1" outlineLevel="1" x14ac:dyDescent="0.25">
      <c r="A248" s="322"/>
      <c r="B248" s="369"/>
      <c r="C248" s="327"/>
      <c r="D248" s="327"/>
      <c r="E248" s="203"/>
      <c r="F248" s="302"/>
      <c r="G248" s="302"/>
      <c r="H248" s="302"/>
      <c r="I248" s="302"/>
      <c r="J248" s="302"/>
      <c r="K248" s="203"/>
      <c r="L248" s="203"/>
      <c r="M248" s="203"/>
      <c r="N248" s="203"/>
      <c r="O248" s="203"/>
      <c r="P248" s="47"/>
      <c r="Q248" s="46"/>
      <c r="R248" s="44"/>
      <c r="S248" s="46"/>
      <c r="T248" s="46"/>
      <c r="U248" s="46"/>
      <c r="V248" s="46"/>
      <c r="W248" s="46"/>
      <c r="X248" s="46"/>
      <c r="Y248" s="46"/>
    </row>
    <row r="249" spans="1:25" s="150" customFormat="1" ht="6.75" customHeight="1" outlineLevel="1" x14ac:dyDescent="0.25">
      <c r="A249" s="322"/>
      <c r="B249" s="133"/>
      <c r="C249" s="202"/>
      <c r="D249" s="202"/>
      <c r="E249" s="203"/>
      <c r="F249" s="183"/>
      <c r="G249" s="184"/>
      <c r="H249" s="184"/>
      <c r="I249" s="203"/>
      <c r="J249" s="203"/>
      <c r="K249" s="203"/>
      <c r="L249" s="203"/>
      <c r="M249" s="203"/>
      <c r="N249" s="203"/>
      <c r="O249" s="203"/>
      <c r="P249" s="47"/>
      <c r="Q249" s="44"/>
      <c r="R249" s="44"/>
      <c r="S249" s="46"/>
      <c r="T249" s="46"/>
      <c r="U249" s="46"/>
      <c r="V249" s="46"/>
      <c r="W249" s="46"/>
      <c r="X249" s="46"/>
      <c r="Y249" s="46"/>
    </row>
    <row r="250" spans="1:25" s="150" customFormat="1" outlineLevel="1" x14ac:dyDescent="0.25">
      <c r="A250" s="322"/>
      <c r="B250" s="352" t="s">
        <v>100</v>
      </c>
      <c r="C250" s="326"/>
      <c r="D250" s="327"/>
      <c r="E250" s="327"/>
      <c r="F250" s="327"/>
      <c r="G250" s="327"/>
      <c r="H250" s="327"/>
      <c r="I250" s="327"/>
      <c r="J250" s="327"/>
      <c r="K250" s="327"/>
      <c r="L250" s="327"/>
      <c r="M250" s="327"/>
      <c r="N250" s="327"/>
      <c r="O250" s="327"/>
      <c r="P250" s="47"/>
      <c r="Q250" s="44"/>
      <c r="R250" s="44"/>
      <c r="S250" s="46"/>
      <c r="T250" s="46"/>
      <c r="U250" s="46"/>
      <c r="V250" s="46"/>
      <c r="W250" s="46"/>
      <c r="X250" s="46"/>
      <c r="Y250" s="46"/>
    </row>
    <row r="251" spans="1:25" s="150" customFormat="1" outlineLevel="1" x14ac:dyDescent="0.25">
      <c r="A251" s="322"/>
      <c r="B251" s="353"/>
      <c r="C251" s="326"/>
      <c r="D251" s="327"/>
      <c r="E251" s="327"/>
      <c r="F251" s="327"/>
      <c r="G251" s="327"/>
      <c r="H251" s="327"/>
      <c r="I251" s="327"/>
      <c r="J251" s="327"/>
      <c r="K251" s="327"/>
      <c r="L251" s="327"/>
      <c r="M251" s="327"/>
      <c r="N251" s="327"/>
      <c r="O251" s="327"/>
      <c r="P251" s="47"/>
      <c r="Q251" s="44"/>
      <c r="R251" s="44"/>
      <c r="S251" s="46"/>
      <c r="T251" s="46"/>
      <c r="U251" s="46"/>
      <c r="V251" s="46"/>
      <c r="W251" s="46"/>
      <c r="X251" s="46"/>
      <c r="Y251" s="46"/>
    </row>
    <row r="252" spans="1:25" s="150" customFormat="1" outlineLevel="1" x14ac:dyDescent="0.25">
      <c r="A252" s="322"/>
      <c r="B252" s="353"/>
      <c r="C252" s="326"/>
      <c r="D252" s="327"/>
      <c r="E252" s="327"/>
      <c r="F252" s="327"/>
      <c r="G252" s="327"/>
      <c r="H252" s="327"/>
      <c r="I252" s="327"/>
      <c r="J252" s="327"/>
      <c r="K252" s="327"/>
      <c r="L252" s="327"/>
      <c r="M252" s="327"/>
      <c r="N252" s="327"/>
      <c r="O252" s="327"/>
      <c r="P252" s="47"/>
      <c r="Q252" s="44"/>
      <c r="R252" s="44"/>
      <c r="S252" s="46"/>
      <c r="T252" s="46"/>
      <c r="U252" s="46"/>
      <c r="V252" s="46"/>
      <c r="W252" s="46"/>
      <c r="X252" s="46"/>
      <c r="Y252" s="46"/>
    </row>
    <row r="253" spans="1:25" s="150" customFormat="1" outlineLevel="1" x14ac:dyDescent="0.25">
      <c r="A253" s="322"/>
      <c r="B253" s="353"/>
      <c r="C253" s="326"/>
      <c r="D253" s="327"/>
      <c r="E253" s="327"/>
      <c r="F253" s="327"/>
      <c r="G253" s="327"/>
      <c r="H253" s="327"/>
      <c r="I253" s="327"/>
      <c r="J253" s="327"/>
      <c r="K253" s="327"/>
      <c r="L253" s="327"/>
      <c r="M253" s="327"/>
      <c r="N253" s="327"/>
      <c r="O253" s="327"/>
      <c r="P253" s="47"/>
      <c r="Q253" s="44"/>
      <c r="R253" s="44"/>
      <c r="S253" s="46"/>
      <c r="T253" s="46"/>
      <c r="U253" s="46"/>
      <c r="V253" s="46"/>
      <c r="W253" s="46"/>
      <c r="X253" s="46"/>
      <c r="Y253" s="46"/>
    </row>
    <row r="254" spans="1:25" s="150" customFormat="1" outlineLevel="1" x14ac:dyDescent="0.25">
      <c r="A254" s="322"/>
      <c r="B254" s="354"/>
      <c r="C254" s="326"/>
      <c r="D254" s="327"/>
      <c r="E254" s="327"/>
      <c r="F254" s="327"/>
      <c r="G254" s="327"/>
      <c r="H254" s="327"/>
      <c r="I254" s="327"/>
      <c r="J254" s="327"/>
      <c r="K254" s="327"/>
      <c r="L254" s="327"/>
      <c r="M254" s="327"/>
      <c r="N254" s="327"/>
      <c r="O254" s="327"/>
      <c r="P254" s="47"/>
      <c r="Q254" s="44"/>
      <c r="R254" s="44"/>
      <c r="S254" s="46"/>
      <c r="T254" s="46"/>
      <c r="U254" s="46"/>
      <c r="V254" s="46"/>
      <c r="W254" s="46"/>
      <c r="X254" s="46"/>
      <c r="Y254" s="46"/>
    </row>
    <row r="255" spans="1:25" s="150" customFormat="1" ht="6" customHeight="1" outlineLevel="1" thickBot="1" x14ac:dyDescent="0.3">
      <c r="A255" s="323"/>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C112" xr:uid="{00000000-0002-0000-0700-000000000000}">
      <formula1>"Effective, Ineffective"</formula1>
    </dataValidation>
    <dataValidation type="list" allowBlank="1" showInputMessage="1" showErrorMessage="1" sqref="O244 O35 O202 O223" xr:uid="{00000000-0002-0000-0700-000001000000}">
      <formula1>"Open, Ready for Review, Reviewed, Final"</formula1>
    </dataValidation>
    <dataValidation type="list" allowBlank="1" showInputMessage="1" showErrorMessage="1" sqref="K118:M118 E118 G118 I118" xr:uid="{00000000-0002-0000-0700-000002000000}">
      <formula1>"low risk, normal risk, high risk"</formula1>
    </dataValidation>
    <dataValidation type="list" allowBlank="1" showInputMessage="1" showErrorMessage="1" sqref="H118" xr:uid="{00000000-0002-0000-0700-000003000000}">
      <formula1>"Not Higher, Higher"</formula1>
    </dataValidation>
    <dataValidation type="list" allowBlank="1" showInputMessage="1" showErrorMessage="1" sqref="C161:D161 C157:D157 C193:D193 G97:H97 G99:H99 G105:H105 C86:D86 H90:I90" xr:uid="{00000000-0002-0000-0700-000004000000}">
      <formula1>"Yes,No"</formula1>
    </dataValidation>
    <dataValidation type="list" allowBlank="1" showInputMessage="1" showErrorMessage="1" sqref="C249 C246" xr:uid="{00000000-0002-0000-0700-000005000000}">
      <formula1>"N/A for approach, Effective, Ineffective"</formula1>
    </dataValidation>
    <dataValidation type="list" allowBlank="1" showInputMessage="1" showErrorMessage="1" sqref="C197:D197" xr:uid="{00000000-0002-0000-07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8000000}"/>
    <dataValidation type="list" allowBlank="1" showInputMessage="1" showErrorMessage="1" prompt="See Internal Control Guide Section 3.5.1 for factors to consider when planning the nature of our tests of operating effectiveness." sqref="E132 K132 I132 G132" xr:uid="{00000000-0002-0000-0700-000009000000}">
      <formula1>$Q$132:$Q$133</formula1>
    </dataValidation>
    <dataValidation type="list" allowBlank="1" showInputMessage="1" showErrorMessage="1" sqref="E169 K169 I169 G169" xr:uid="{00000000-0002-0000-0700-00000A000000}">
      <formula1>$Q$169:$Q$170</formula1>
    </dataValidation>
    <dataValidation type="list" allowBlank="1" showInputMessage="1" showErrorMessage="1" sqref="C163" xr:uid="{00000000-0002-0000-0700-00000B000000}">
      <formula1>$Q$162:$Q$164</formula1>
    </dataValidation>
    <dataValidation type="list" allowBlank="1" showInputMessage="1" showErrorMessage="1" sqref="C199" xr:uid="{00000000-0002-0000-07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700-00000D000000}">
      <formula1>$Q$150:$Q$155</formula1>
    </dataValidation>
    <dataValidation type="list" allowBlank="1" showInputMessage="1" showErrorMessage="1" sqref="C184:F184" xr:uid="{00000000-0002-0000-07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700-000010000000}">
      <formula1>$Q$139:$Q$140</formula1>
    </dataValidation>
    <dataValidation type="list" allowBlank="1" showInputMessage="1" showErrorMessage="1" sqref="H28" xr:uid="{00000000-0002-0000-0700-000011000000}">
      <formula1>"Lower, Higher, Significant"</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48CA0D-44F1-4691-A694-352E8BA0C54E}"/>
</file>

<file path=customXml/itemProps2.xml><?xml version="1.0" encoding="utf-8"?>
<ds:datastoreItem xmlns:ds="http://schemas.openxmlformats.org/officeDocument/2006/customXml" ds:itemID="{FCEBED4C-5848-463D-8C0A-030689907E01}"/>
</file>

<file path=customXml/itemProps3.xml><?xml version="1.0" encoding="utf-8"?>
<ds:datastoreItem xmlns:ds="http://schemas.openxmlformats.org/officeDocument/2006/customXml" ds:itemID="{528A4CF5-B248-4220-95D0-BD5D46CB28C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Instructions</vt:lpstr>
      <vt:lpstr>Executive Summary</vt:lpstr>
      <vt:lpstr>Control 1</vt:lpstr>
      <vt:lpstr>Control-1-Frequency Testing</vt:lpstr>
      <vt:lpstr>Control-1-OE-Frequency test-Act</vt:lpstr>
      <vt:lpstr>Control-1-OE-Frequency test</vt:lpstr>
      <vt:lpstr>Control-1-Frequency </vt:lpstr>
      <vt:lpstr>Control 2</vt:lpstr>
      <vt:lpstr>Control 3</vt:lpstr>
      <vt:lpstr>Control 4</vt:lpstr>
      <vt:lpstr>Control 5</vt:lpstr>
      <vt:lpstr>Notes</vt:lpstr>
      <vt:lpstr>'Control 1'!Print_Area</vt:lpstr>
      <vt:lpstr>'Control 2'!Print_Area</vt:lpstr>
      <vt:lpstr>'Control 3'!Print_Area</vt:lpstr>
      <vt:lpstr>'Control 4'!Print_Area</vt:lpstr>
      <vt:lpstr>'Control 5'!Print_Area</vt:lpstr>
      <vt:lpstr>'Control-1-Frequency Testing'!Print_Area</vt:lpstr>
      <vt:lpstr>'Executive Summary'!Print_Area</vt:lpstr>
      <vt:lpstr>Instructions!Print_Area</vt:lpstr>
      <vt:lpstr>Notes!Print_Area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Revised 9/15/17</dc:description>
  <cp:lastModifiedBy>Mahdi</cp:lastModifiedBy>
  <cp:lastPrinted>2014-08-12T20:23:13Z</cp:lastPrinted>
  <dcterms:created xsi:type="dcterms:W3CDTF">2011-05-09T14:56:35Z</dcterms:created>
  <dcterms:modified xsi:type="dcterms:W3CDTF">2021-10-02T09:14:20Z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