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1. Audit\08 EPIC 2021\01 Latest update\D&amp;I CIPL\"/>
    </mc:Choice>
  </mc:AlternateContent>
  <bookViews>
    <workbookView xWindow="0" yWindow="0" windowWidth="20490" windowHeight="7455" tabRatio="837" activeTab="2"/>
  </bookViews>
  <sheets>
    <sheet name="Instructions" sheetId="19" r:id="rId1"/>
    <sheet name="Executive Summary" sheetId="1" r:id="rId2"/>
    <sheet name="Control 2" sheetId="15" r:id="rId3"/>
    <sheet name="Frequency DI" sheetId="34" state="hidden" r:id="rId4"/>
    <sheet name="Control-1-Frequency " sheetId="33" state="hidden" r:id="rId5"/>
    <sheet name="Control 3" sheetId="29" state="hidden" r:id="rId6"/>
    <sheet name="Control 4" sheetId="30" state="hidden" r:id="rId7"/>
    <sheet name="Control 5" sheetId="31" state="hidden" r:id="rId8"/>
    <sheet name="Template" sheetId="32" state="hidden" r:id="rId9"/>
    <sheet name="Notes" sheetId="22" r:id="rId10"/>
  </sheets>
  <definedNames>
    <definedName name="AS2DocOpenMode" hidden="1">"AS2DocumentEdit"</definedName>
    <definedName name="_xlnm.Print_Area" localSheetId="2">'Control 2'!$A$1:$R$256</definedName>
    <definedName name="_xlnm.Print_Area" localSheetId="5">'Control 3'!$A$1:$R$256</definedName>
    <definedName name="_xlnm.Print_Area" localSheetId="6">'Control 4'!$A$1:$R$256</definedName>
    <definedName name="_xlnm.Print_Area" localSheetId="7">'Control 5'!$A$1:$R$256</definedName>
    <definedName name="_xlnm.Print_Area" localSheetId="1">'Executive Summary'!$A$1:$J$43</definedName>
    <definedName name="_xlnm.Print_Area" localSheetId="0">Instructions!$B$1:$I$23</definedName>
    <definedName name="_xlnm.Print_Area" localSheetId="9">Notes!$B$1:$I$39</definedName>
    <definedName name="_xlnm.Print_Area" localSheetId="8">Template!$A$1:$R$256</definedName>
    <definedName name="TextRefCopyRangeCount" hidden="1">31</definedName>
  </definedNames>
  <calcPr calcId="152511"/>
</workbook>
</file>

<file path=xl/calcChain.xml><?xml version="1.0" encoding="utf-8"?>
<calcChain xmlns="http://schemas.openxmlformats.org/spreadsheetml/2006/main">
  <c r="H5" i="34" l="1"/>
  <c r="C1341" i="34"/>
  <c r="C5" i="34" s="1"/>
  <c r="E5" i="34" l="1"/>
  <c r="G5" i="34"/>
  <c r="I5" i="34"/>
  <c r="D1796" i="33"/>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E15" i="1"/>
  <c r="E14" i="1"/>
  <c r="E13" i="1"/>
  <c r="E12" i="1"/>
  <c r="E11" i="1"/>
  <c r="E10" i="1"/>
  <c r="E9" i="1"/>
  <c r="E8" i="1"/>
  <c r="E7" i="1"/>
  <c r="E6" i="1"/>
  <c r="E3" i="1"/>
  <c r="H32" i="1" l="1"/>
  <c r="I32" i="1"/>
  <c r="H30"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<sst xmlns="http://schemas.openxmlformats.org/spreadsheetml/2006/main" count="2480" uniqueCount="1750">
  <si>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</si>
  <si>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</si>
  <si>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</si>
  <si>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</si>
  <si>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</si>
  <si>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</si>
  <si>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</si>
  <si>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</si>
  <si>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</si>
  <si>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</si>
  <si>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</si>
  <si>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</si>
  <si>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</si>
  <si>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</si>
  <si>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</si>
  <si>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</si>
  <si>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</si>
  <si>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</si>
  <si>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</si>
  <si>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</si>
  <si>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</si>
  <si>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</si>
  <si>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</si>
  <si>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</si>
  <si>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</si>
  <si>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</si>
  <si>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</si>
  <si>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</si>
  <si>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</si>
  <si>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</si>
  <si>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</si>
  <si>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</si>
  <si>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</si>
  <si>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</si>
  <si>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</si>
  <si>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</si>
  <si>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</si>
  <si>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</si>
  <si>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</si>
  <si>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</si>
  <si>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</si>
  <si>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</si>
  <si>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</si>
  <si>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</si>
  <si>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</si>
  <si>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</si>
  <si>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</si>
  <si>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</si>
  <si>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</si>
  <si>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</si>
  <si>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</si>
  <si>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</si>
  <si>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</si>
  <si>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</si>
  <si>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</si>
  <si>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</si>
  <si>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</si>
  <si>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</si>
  <si>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</si>
  <si>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</si>
  <si>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</si>
  <si>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</si>
  <si>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</si>
  <si>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</si>
  <si>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</si>
  <si>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</si>
  <si>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</si>
  <si>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</si>
  <si>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</si>
  <si>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</si>
  <si>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</si>
  <si>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</si>
  <si>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</si>
  <si>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</si>
  <si>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</si>
  <si>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</si>
  <si>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</si>
  <si>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</si>
  <si>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</si>
  <si>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</si>
  <si>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</si>
  <si>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</si>
  <si>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</si>
  <si>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</si>
  <si>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</si>
  <si>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</si>
  <si>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</si>
  <si>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</si>
  <si>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</si>
  <si>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</si>
  <si>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</si>
  <si>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</si>
  <si>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</si>
  <si>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</si>
  <si>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</si>
  <si>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</si>
  <si>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</si>
  <si>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</si>
  <si>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</si>
  <si>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</si>
  <si>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</si>
  <si>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</si>
  <si>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</si>
  <si>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</si>
  <si>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</si>
  <si>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</si>
  <si>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</si>
  <si>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</si>
  <si>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</si>
  <si>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</si>
  <si>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</si>
  <si>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</si>
  <si>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</si>
  <si>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</si>
  <si>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</si>
  <si>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</si>
  <si>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</si>
  <si>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</si>
  <si>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</si>
  <si>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</si>
  <si>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</si>
  <si>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</si>
  <si>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</si>
  <si>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</si>
  <si>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</si>
  <si>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</si>
  <si>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</si>
  <si>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</si>
  <si>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</si>
  <si>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</si>
  <si>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</si>
  <si>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</si>
  <si>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</si>
  <si>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</si>
  <si>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</si>
  <si>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</si>
  <si>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</si>
  <si>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</si>
  <si>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</si>
  <si>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</si>
  <si>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</si>
  <si>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</si>
  <si>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</si>
  <si>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</si>
  <si>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</si>
  <si>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</si>
  <si>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</si>
  <si>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</si>
  <si>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</si>
  <si>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</si>
  <si>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</si>
  <si>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</si>
  <si>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</si>
  <si>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</si>
  <si>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</si>
  <si>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</si>
  <si>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</si>
  <si>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</si>
  <si>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</si>
  <si>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</si>
  <si>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</si>
  <si>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</si>
  <si>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</si>
  <si>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</si>
  <si>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</si>
  <si>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</si>
  <si>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</si>
  <si>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</si>
  <si>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</si>
  <si>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</si>
  <si>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</si>
  <si>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</si>
  <si>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</si>
  <si>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</si>
  <si>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</si>
  <si>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</si>
  <si>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</si>
  <si>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</si>
  <si>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</si>
  <si>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</si>
  <si>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</si>
  <si>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</si>
  <si>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</si>
  <si>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</si>
  <si>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</si>
  <si>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</si>
  <si>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</si>
  <si>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</si>
  <si>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2018000001</t>
  </si>
  <si>
    <t>2018000007</t>
  </si>
  <si>
    <t>2018000013</t>
  </si>
  <si>
    <t>2018000012</t>
  </si>
  <si>
    <t>2018000026</t>
  </si>
  <si>
    <t>2018000014</t>
  </si>
  <si>
    <t>2018000018</t>
  </si>
  <si>
    <t>2018000017</t>
  </si>
  <si>
    <t>2018000027</t>
  </si>
  <si>
    <t>2018000039</t>
  </si>
  <si>
    <t>2018000034</t>
  </si>
  <si>
    <t>2018000040</t>
  </si>
  <si>
    <t>2018000036</t>
  </si>
  <si>
    <t>2018000044</t>
  </si>
  <si>
    <t>2018000048</t>
  </si>
  <si>
    <t>2018000052</t>
  </si>
  <si>
    <t>2018000057</t>
  </si>
  <si>
    <t>2008000000</t>
  </si>
  <si>
    <t>2018000051</t>
  </si>
  <si>
    <t>2018000063</t>
  </si>
  <si>
    <t>2018000067</t>
  </si>
  <si>
    <t>2018000070</t>
  </si>
  <si>
    <t>2018000074</t>
  </si>
  <si>
    <t>2018000079</t>
  </si>
  <si>
    <t>2018000086</t>
  </si>
  <si>
    <t>2018000084</t>
  </si>
  <si>
    <t>2018000087</t>
  </si>
  <si>
    <t>2018000104</t>
  </si>
  <si>
    <t>2018000092</t>
  </si>
  <si>
    <t>2018000090</t>
  </si>
  <si>
    <t>2018000088</t>
  </si>
  <si>
    <t>2018000096</t>
  </si>
  <si>
    <t>2018000093</t>
  </si>
  <si>
    <t>2018000094</t>
  </si>
  <si>
    <t>2018000101</t>
  </si>
  <si>
    <t>2018000112</t>
  </si>
  <si>
    <t>2018000102</t>
  </si>
  <si>
    <t>2018000110</t>
  </si>
  <si>
    <t>2018000108</t>
  </si>
  <si>
    <t>2018000127</t>
  </si>
  <si>
    <t>2018000118</t>
  </si>
  <si>
    <t>2018000114</t>
  </si>
  <si>
    <t>2018000113</t>
  </si>
  <si>
    <t>2018000129</t>
  </si>
  <si>
    <t>2018000119</t>
  </si>
  <si>
    <t>2018000120</t>
  </si>
  <si>
    <t>2018000132</t>
  </si>
  <si>
    <t>2008000003</t>
  </si>
  <si>
    <t>2018000134</t>
  </si>
  <si>
    <t>2018000141</t>
  </si>
  <si>
    <t>2018000138</t>
  </si>
  <si>
    <t>2018000133</t>
  </si>
  <si>
    <t>2018000145</t>
  </si>
  <si>
    <t>2018000146</t>
  </si>
  <si>
    <t>2008000005</t>
  </si>
  <si>
    <t>2018000154</t>
  </si>
  <si>
    <t>2018000156</t>
  </si>
  <si>
    <t>2008000006</t>
  </si>
  <si>
    <t>2018000164</t>
  </si>
  <si>
    <t>2018000157</t>
  </si>
  <si>
    <t>2018000166</t>
  </si>
  <si>
    <t>2018000168</t>
  </si>
  <si>
    <t>2018000169</t>
  </si>
  <si>
    <t>2018000171</t>
  </si>
  <si>
    <t>2018000170</t>
  </si>
  <si>
    <t>2018000174</t>
  </si>
  <si>
    <t>2018000183</t>
  </si>
  <si>
    <t>2018000176</t>
  </si>
  <si>
    <t>2018000177</t>
  </si>
  <si>
    <t>2018000179</t>
  </si>
  <si>
    <t>2018000190</t>
  </si>
  <si>
    <t>2018000197</t>
  </si>
  <si>
    <t>2018000182</t>
  </si>
  <si>
    <t>2018000186</t>
  </si>
  <si>
    <t>2018000187</t>
  </si>
  <si>
    <t>2018000195</t>
  </si>
  <si>
    <t>2008000011</t>
  </si>
  <si>
    <t>2018000193</t>
  </si>
  <si>
    <t>2018000196</t>
  </si>
  <si>
    <t>2018000200</t>
  </si>
  <si>
    <t>2018000216</t>
  </si>
  <si>
    <t>2018000201</t>
  </si>
  <si>
    <t>2018000214</t>
  </si>
  <si>
    <t>2018000223</t>
  </si>
  <si>
    <t>2018000217</t>
  </si>
  <si>
    <t>2018000220</t>
  </si>
  <si>
    <t>2018000226</t>
  </si>
  <si>
    <t>2018000229</t>
  </si>
  <si>
    <t>2018000227</t>
  </si>
  <si>
    <t>2018000232</t>
  </si>
  <si>
    <t>2018000230</t>
  </si>
  <si>
    <t>2018000231</t>
  </si>
  <si>
    <t>2018000238</t>
  </si>
  <si>
    <t>2018000265</t>
  </si>
  <si>
    <t>2018000254</t>
  </si>
  <si>
    <t>2018000251</t>
  </si>
  <si>
    <t>2018000268</t>
  </si>
  <si>
    <t>2018000258</t>
  </si>
  <si>
    <t>2018000257</t>
  </si>
  <si>
    <t>2018000262</t>
  </si>
  <si>
    <t>2018000274</t>
  </si>
  <si>
    <t>2018000291</t>
  </si>
  <si>
    <t>2018000290</t>
  </si>
  <si>
    <t>2018000289</t>
  </si>
  <si>
    <t>2018000321</t>
  </si>
  <si>
    <t>2018000303</t>
  </si>
  <si>
    <t>2018000308</t>
  </si>
  <si>
    <t>2018000307</t>
  </si>
  <si>
    <t>2018000312</t>
  </si>
  <si>
    <t>2018000342</t>
  </si>
  <si>
    <t>2008000014</t>
  </si>
  <si>
    <t>2018000381</t>
  </si>
  <si>
    <t>2018000336</t>
  </si>
  <si>
    <t>2018000348</t>
  </si>
  <si>
    <t>2018000338</t>
  </si>
  <si>
    <t>2018000363</t>
  </si>
  <si>
    <t>2018000339</t>
  </si>
  <si>
    <t>2018000365</t>
  </si>
  <si>
    <t>2018000378</t>
  </si>
  <si>
    <t>2018000368</t>
  </si>
  <si>
    <t>2018000370</t>
  </si>
  <si>
    <t>2018000376</t>
  </si>
  <si>
    <t>2018000391</t>
  </si>
  <si>
    <t>2018000375</t>
  </si>
  <si>
    <t>2018000383</t>
  </si>
  <si>
    <t>2018000394</t>
  </si>
  <si>
    <t>2008000015</t>
  </si>
  <si>
    <t>2018000398</t>
  </si>
  <si>
    <t>2018000405</t>
  </si>
  <si>
    <t>2018000401</t>
  </si>
  <si>
    <t>2018000406</t>
  </si>
  <si>
    <t>2018000410</t>
  </si>
  <si>
    <t>2018000409</t>
  </si>
  <si>
    <t>2018000411</t>
  </si>
  <si>
    <t>2018000414</t>
  </si>
  <si>
    <t>2018000419</t>
  </si>
  <si>
    <t>2018000415</t>
  </si>
  <si>
    <t>2018000424</t>
  </si>
  <si>
    <t>2018000422</t>
  </si>
  <si>
    <t>2018000431</t>
  </si>
  <si>
    <t>2018000429</t>
  </si>
  <si>
    <t>2018000441</t>
  </si>
  <si>
    <t>2018000461</t>
  </si>
  <si>
    <t>2018000464</t>
  </si>
  <si>
    <t>2018000471</t>
  </si>
  <si>
    <t>2018000475</t>
  </si>
  <si>
    <t>2018000484</t>
  </si>
  <si>
    <t>2018000496</t>
  </si>
  <si>
    <t>2018000501</t>
  </si>
  <si>
    <t>2018000507</t>
  </si>
  <si>
    <t>2018000508</t>
  </si>
  <si>
    <t>2018000510</t>
  </si>
  <si>
    <t>2018000512</t>
  </si>
  <si>
    <t>2018000524</t>
  </si>
  <si>
    <t>2018000517</t>
  </si>
  <si>
    <t>2018000536</t>
  </si>
  <si>
    <t>2018000537</t>
  </si>
  <si>
    <t>2018000540</t>
  </si>
  <si>
    <t>2018000534</t>
  </si>
  <si>
    <t>2018000533</t>
  </si>
  <si>
    <t>2018000539</t>
  </si>
  <si>
    <t>2018000548</t>
  </si>
  <si>
    <t>2018000553</t>
  </si>
  <si>
    <t>2018000557</t>
  </si>
  <si>
    <t>2018000552</t>
  </si>
  <si>
    <t>2018000570</t>
  </si>
  <si>
    <t>2018000584</t>
  </si>
  <si>
    <t>2018000594</t>
  </si>
  <si>
    <t>2018000595</t>
  </si>
  <si>
    <t>2018000598</t>
  </si>
  <si>
    <t>2018000609</t>
  </si>
  <si>
    <t>2018000615</t>
  </si>
  <si>
    <t>2018000619</t>
  </si>
  <si>
    <t>2018000610</t>
  </si>
  <si>
    <t>2018000621</t>
  </si>
  <si>
    <t>2018000625</t>
  </si>
  <si>
    <t>2018000624</t>
  </si>
  <si>
    <t>2018000626</t>
  </si>
  <si>
    <t>2018000641</t>
  </si>
  <si>
    <t>2018000644</t>
  </si>
  <si>
    <t>2018000638</t>
  </si>
  <si>
    <t>2018000642</t>
  </si>
  <si>
    <t>2018000639</t>
  </si>
  <si>
    <t>2018000649</t>
  </si>
  <si>
    <t>2018000652</t>
  </si>
  <si>
    <t>2018000654</t>
  </si>
  <si>
    <t>2018000664</t>
  </si>
  <si>
    <t>2018000661</t>
  </si>
  <si>
    <t>2018000663</t>
  </si>
  <si>
    <t>2018000667</t>
  </si>
  <si>
    <t>2018000671</t>
  </si>
  <si>
    <t>2018000669</t>
  </si>
  <si>
    <t>2018000680</t>
  </si>
  <si>
    <t>2018000682</t>
  </si>
  <si>
    <t>2018000687</t>
  </si>
  <si>
    <t>2018000684</t>
  </si>
  <si>
    <t>2018000689</t>
  </si>
  <si>
    <t>2018000690</t>
  </si>
  <si>
    <t>2018000692</t>
  </si>
  <si>
    <t>2018000693</t>
  </si>
  <si>
    <t>2018000694</t>
  </si>
  <si>
    <t>2018000701</t>
  </si>
  <si>
    <t>2018000699</t>
  </si>
  <si>
    <t>2018000700</t>
  </si>
  <si>
    <t>Particulars</t>
  </si>
  <si>
    <t>Total controls in the 10 Months</t>
  </si>
  <si>
    <t>No. of controls</t>
  </si>
  <si>
    <t xml:space="preserve">Daily Controls frequency </t>
  </si>
  <si>
    <t>No. of days in the period (as on 30-Apr-21</t>
  </si>
  <si>
    <t>2007000002</t>
  </si>
  <si>
    <t>2013001761</t>
  </si>
  <si>
    <t>Control to be tested</t>
  </si>
  <si>
    <t>2049000196</t>
  </si>
  <si>
    <t>2049000272</t>
  </si>
  <si>
    <t>2049000302</t>
  </si>
  <si>
    <t>2003000050</t>
  </si>
  <si>
    <t>2003000051</t>
  </si>
  <si>
    <t>2003000538</t>
  </si>
  <si>
    <t>2003002421</t>
  </si>
  <si>
    <t>2003002639</t>
  </si>
  <si>
    <t>2003000000</t>
  </si>
  <si>
    <t>2049000032</t>
  </si>
  <si>
    <t>2049000033</t>
  </si>
  <si>
    <t>2049000034</t>
  </si>
  <si>
    <t>2049000035</t>
  </si>
  <si>
    <t>2049000001</t>
  </si>
  <si>
    <t>2049000046</t>
  </si>
  <si>
    <t>2049000019</t>
  </si>
  <si>
    <t>2049000018</t>
  </si>
  <si>
    <t>2049000020</t>
  </si>
  <si>
    <t>2049000023</t>
  </si>
  <si>
    <t>2049000095</t>
  </si>
  <si>
    <t>2049000031</t>
  </si>
  <si>
    <t>2049000084</t>
  </si>
  <si>
    <t>2004000001</t>
  </si>
  <si>
    <t>2004000002</t>
  </si>
  <si>
    <t>2004000003</t>
  </si>
  <si>
    <t>2004000004</t>
  </si>
  <si>
    <t>2004000005</t>
  </si>
  <si>
    <t>2004000006</t>
  </si>
  <si>
    <t>2004000012</t>
  </si>
  <si>
    <t>2004000007</t>
  </si>
  <si>
    <t>2004000008</t>
  </si>
  <si>
    <t>2004000009</t>
  </si>
  <si>
    <t>2004000010</t>
  </si>
  <si>
    <t>2004000011</t>
  </si>
  <si>
    <t>2049000105</t>
  </si>
  <si>
    <t>2049000030</t>
  </si>
  <si>
    <t>2049000094</t>
  </si>
  <si>
    <t>2049000043</t>
  </si>
  <si>
    <t>2049000169</t>
  </si>
  <si>
    <t>2049000170</t>
  </si>
  <si>
    <t>2004000013</t>
  </si>
  <si>
    <t>2004000021</t>
  </si>
  <si>
    <t>2049000041</t>
  </si>
  <si>
    <t>2004000014</t>
  </si>
  <si>
    <t>2004000015</t>
  </si>
  <si>
    <t>2049000042</t>
  </si>
  <si>
    <t>2003000084</t>
  </si>
  <si>
    <t>2004000016</t>
  </si>
  <si>
    <t>2004000017</t>
  </si>
  <si>
    <t>2004000018</t>
  </si>
  <si>
    <t>2004000019</t>
  </si>
  <si>
    <t>2004000020</t>
  </si>
  <si>
    <t>2049000044</t>
  </si>
  <si>
    <t>2049000045</t>
  </si>
  <si>
    <t>2049000200</t>
  </si>
  <si>
    <t>2049000051</t>
  </si>
  <si>
    <t>2049000050</t>
  </si>
  <si>
    <t>2049000062</t>
  </si>
  <si>
    <t>2012000020</t>
  </si>
  <si>
    <t>2012000023</t>
  </si>
  <si>
    <t>2004000022</t>
  </si>
  <si>
    <t>2004000026</t>
  </si>
  <si>
    <t>2004000027</t>
  </si>
  <si>
    <t>2004000023</t>
  </si>
  <si>
    <t>2004000024</t>
  </si>
  <si>
    <t>2004000025</t>
  </si>
  <si>
    <t>2049000074</t>
  </si>
  <si>
    <t>2049000073</t>
  </si>
  <si>
    <t>2049000077</t>
  </si>
  <si>
    <t>2049000078</t>
  </si>
  <si>
    <t>2049000080</t>
  </si>
  <si>
    <t>2049000082</t>
  </si>
  <si>
    <t>2049000083</t>
  </si>
  <si>
    <t>2049000089</t>
  </si>
  <si>
    <t>2003000041</t>
  </si>
  <si>
    <t>2003000042</t>
  </si>
  <si>
    <t>2010000016</t>
  </si>
  <si>
    <t>2010000017</t>
  </si>
  <si>
    <t>2010000018</t>
  </si>
  <si>
    <t>2049000098</t>
  </si>
  <si>
    <t>2049000103</t>
  </si>
  <si>
    <t>2049000097</t>
  </si>
  <si>
    <t>2049000102</t>
  </si>
  <si>
    <t>2049000116</t>
  </si>
  <si>
    <t>2004000029</t>
  </si>
  <si>
    <t>2004000030</t>
  </si>
  <si>
    <t>2004000031</t>
  </si>
  <si>
    <t>2049000117</t>
  </si>
  <si>
    <t>2004000032</t>
  </si>
  <si>
    <t>2004000033</t>
  </si>
  <si>
    <t>2004000034</t>
  </si>
  <si>
    <t>2004000035</t>
  </si>
  <si>
    <t>2004000036</t>
  </si>
  <si>
    <t>2004000037</t>
  </si>
  <si>
    <t>2049000120</t>
  </si>
  <si>
    <t>2049000121</t>
  </si>
  <si>
    <t>2010000029</t>
  </si>
  <si>
    <t>2010000069</t>
  </si>
  <si>
    <t>2004000038</t>
  </si>
  <si>
    <t>2004000039</t>
  </si>
  <si>
    <t>2004000040</t>
  </si>
  <si>
    <t>2004000041</t>
  </si>
  <si>
    <t>2004000048</t>
  </si>
  <si>
    <t>2049000135</t>
  </si>
  <si>
    <t>2049000136</t>
  </si>
  <si>
    <t>2049000141</t>
  </si>
  <si>
    <t>2049000130</t>
  </si>
  <si>
    <t>2049000138</t>
  </si>
  <si>
    <t>2049000131</t>
  </si>
  <si>
    <t>2049000132</t>
  </si>
  <si>
    <t>2049000137</t>
  </si>
  <si>
    <t>2049000142</t>
  </si>
  <si>
    <t>2004000042</t>
  </si>
  <si>
    <t>2004000043</t>
  </si>
  <si>
    <t>2004000044</t>
  </si>
  <si>
    <t>2004000045</t>
  </si>
  <si>
    <t>2049000133</t>
  </si>
  <si>
    <t>2049000134</t>
  </si>
  <si>
    <t>2004000046</t>
  </si>
  <si>
    <t>2010000076</t>
  </si>
  <si>
    <t>2049000153</t>
  </si>
  <si>
    <t>2049000154</t>
  </si>
  <si>
    <t>2004000053</t>
  </si>
  <si>
    <t>2004000054</t>
  </si>
  <si>
    <t>2004000055</t>
  </si>
  <si>
    <t>2004000058</t>
  </si>
  <si>
    <t>2049000155</t>
  </si>
  <si>
    <t>2004000050</t>
  </si>
  <si>
    <t>2004000051</t>
  </si>
  <si>
    <t>2004000052</t>
  </si>
  <si>
    <t>2004000057</t>
  </si>
  <si>
    <t>2002000000</t>
  </si>
  <si>
    <t>2003000154</t>
  </si>
  <si>
    <t>2003000158</t>
  </si>
  <si>
    <t>2003000159</t>
  </si>
  <si>
    <t>2010000079</t>
  </si>
  <si>
    <t>2010000084</t>
  </si>
  <si>
    <t>2027000000</t>
  </si>
  <si>
    <t>2003000162</t>
  </si>
  <si>
    <t>2003000163</t>
  </si>
  <si>
    <t>2003000171</t>
  </si>
  <si>
    <t>2003000205</t>
  </si>
  <si>
    <t>2049000143</t>
  </si>
  <si>
    <t>2049000144</t>
  </si>
  <si>
    <t>2049000147</t>
  </si>
  <si>
    <t>2012000141</t>
  </si>
  <si>
    <t>2049000185</t>
  </si>
  <si>
    <t>2049000186</t>
  </si>
  <si>
    <t>2049000187</t>
  </si>
  <si>
    <t>2049000188</t>
  </si>
  <si>
    <t>2049000175</t>
  </si>
  <si>
    <t>2049000176</t>
  </si>
  <si>
    <t>2049000177</t>
  </si>
  <si>
    <t>2049000178</t>
  </si>
  <si>
    <t>2049000179</t>
  </si>
  <si>
    <t>2049000180</t>
  </si>
  <si>
    <t>2049000181</t>
  </si>
  <si>
    <t>2049000203</t>
  </si>
  <si>
    <t>2049000254</t>
  </si>
  <si>
    <t>2049000281</t>
  </si>
  <si>
    <t>2049000183</t>
  </si>
  <si>
    <t>2003000276</t>
  </si>
  <si>
    <t>2010000171</t>
  </si>
  <si>
    <t>2010000172</t>
  </si>
  <si>
    <t>2049000148</t>
  </si>
  <si>
    <t>2049000212</t>
  </si>
  <si>
    <t>2010000070</t>
  </si>
  <si>
    <t>2010000078</t>
  </si>
  <si>
    <t>2049000166</t>
  </si>
  <si>
    <t>2049000165</t>
  </si>
  <si>
    <t>2049000167</t>
  </si>
  <si>
    <t>2049001301</t>
  </si>
  <si>
    <t>2049001319</t>
  </si>
  <si>
    <t>2049000189</t>
  </si>
  <si>
    <t>2004000060</t>
  </si>
  <si>
    <t>2004000061</t>
  </si>
  <si>
    <t>2049000190</t>
  </si>
  <si>
    <t>2003000208</t>
  </si>
  <si>
    <t>2012000146</t>
  </si>
  <si>
    <t>2012000147</t>
  </si>
  <si>
    <t>2049000195</t>
  </si>
  <si>
    <t>2049000192</t>
  </si>
  <si>
    <t>2049000193</t>
  </si>
  <si>
    <t>2049000213</t>
  </si>
  <si>
    <t>2049000197</t>
  </si>
  <si>
    <t>2049000198</t>
  </si>
  <si>
    <t>2049000199</t>
  </si>
  <si>
    <t>2049000204</t>
  </si>
  <si>
    <t>2049000205</t>
  </si>
  <si>
    <t>2004000063</t>
  </si>
  <si>
    <t>2049000249</t>
  </si>
  <si>
    <t>2049000310</t>
  </si>
  <si>
    <t>2004000064</t>
  </si>
  <si>
    <t>2004000065</t>
  </si>
  <si>
    <t>2004000066</t>
  </si>
  <si>
    <t>2004000067</t>
  </si>
  <si>
    <t>2004000068</t>
  </si>
  <si>
    <t>2049000210</t>
  </si>
  <si>
    <t>2049000215</t>
  </si>
  <si>
    <t>2049000217</t>
  </si>
  <si>
    <t>2049000253</t>
  </si>
  <si>
    <t>2049000216</t>
  </si>
  <si>
    <t>2049000223</t>
  </si>
  <si>
    <t>2010000110</t>
  </si>
  <si>
    <t>2049000240</t>
  </si>
  <si>
    <t>2004000069</t>
  </si>
  <si>
    <t>2004000070</t>
  </si>
  <si>
    <t>2008000002</t>
  </si>
  <si>
    <t>2049000226</t>
  </si>
  <si>
    <t>2049000227</t>
  </si>
  <si>
    <t>2004000071</t>
  </si>
  <si>
    <t>2004000072</t>
  </si>
  <si>
    <t>2004000073</t>
  </si>
  <si>
    <t>2004000074</t>
  </si>
  <si>
    <t>2004000075</t>
  </si>
  <si>
    <t>2049000248</t>
  </si>
  <si>
    <t>2049000250</t>
  </si>
  <si>
    <t>2049000260</t>
  </si>
  <si>
    <t>2049000259</t>
  </si>
  <si>
    <t>2049000244</t>
  </si>
  <si>
    <t>2004000085</t>
  </si>
  <si>
    <t>2004000076</t>
  </si>
  <si>
    <t>2004000077</t>
  </si>
  <si>
    <t>2004000078</t>
  </si>
  <si>
    <t>2049000255</t>
  </si>
  <si>
    <t>2049000256</t>
  </si>
  <si>
    <t>2004000086</t>
  </si>
  <si>
    <t>2049000258</t>
  </si>
  <si>
    <t>2004000079</t>
  </si>
  <si>
    <t>2004000080</t>
  </si>
  <si>
    <t>2004000081</t>
  </si>
  <si>
    <t>2004000082</t>
  </si>
  <si>
    <t>2004000083</t>
  </si>
  <si>
    <t>2004000084</t>
  </si>
  <si>
    <t>2002000003</t>
  </si>
  <si>
    <t>2003000289</t>
  </si>
  <si>
    <t>2010000187</t>
  </si>
  <si>
    <t>2010000189</t>
  </si>
  <si>
    <t>2003000238</t>
  </si>
  <si>
    <t>2010000167</t>
  </si>
  <si>
    <t>2010000174</t>
  </si>
  <si>
    <t>2027000001</t>
  </si>
  <si>
    <t>2003000240</t>
  </si>
  <si>
    <t>2003000241</t>
  </si>
  <si>
    <t>2003000314</t>
  </si>
  <si>
    <t>2003000320</t>
  </si>
  <si>
    <t>2003000323</t>
  </si>
  <si>
    <t>2003000324</t>
  </si>
  <si>
    <t>2003000325</t>
  </si>
  <si>
    <t>2049000270</t>
  </si>
  <si>
    <t>2049000277</t>
  </si>
  <si>
    <t>2049000278</t>
  </si>
  <si>
    <t>2049000295</t>
  </si>
  <si>
    <t>2049000296</t>
  </si>
  <si>
    <t>2049000297</t>
  </si>
  <si>
    <t>2049000298</t>
  </si>
  <si>
    <t>2049000299</t>
  </si>
  <si>
    <t>2004000098</t>
  </si>
  <si>
    <t>2004000093</t>
  </si>
  <si>
    <t>2049000280</t>
  </si>
  <si>
    <t>2004000088</t>
  </si>
  <si>
    <t>2049000283</t>
  </si>
  <si>
    <t>2012000217</t>
  </si>
  <si>
    <t>2049000271</t>
  </si>
  <si>
    <t>2004000089</t>
  </si>
  <si>
    <t>2004000090</t>
  </si>
  <si>
    <t>2004000091</t>
  </si>
  <si>
    <t>2049000273</t>
  </si>
  <si>
    <t>2049000301</t>
  </si>
  <si>
    <t>2004000092</t>
  </si>
  <si>
    <t>2004000094</t>
  </si>
  <si>
    <t>2004000095</t>
  </si>
  <si>
    <t>2004000096</t>
  </si>
  <si>
    <t>2004000097</t>
  </si>
  <si>
    <t>2049000311</t>
  </si>
  <si>
    <t>2049000312</t>
  </si>
  <si>
    <t>2049000313</t>
  </si>
  <si>
    <t>2049000314</t>
  </si>
  <si>
    <t>2049000359</t>
  </si>
  <si>
    <t>2049000440</t>
  </si>
  <si>
    <t>2049000289</t>
  </si>
  <si>
    <t>2003000387</t>
  </si>
  <si>
    <t>2012000450</t>
  </si>
  <si>
    <t>2049000303</t>
  </si>
  <si>
    <t>2049000306</t>
  </si>
  <si>
    <t>2049000317</t>
  </si>
  <si>
    <t>2049000322</t>
  </si>
  <si>
    <t>2049000324</t>
  </si>
  <si>
    <t>2049000321</t>
  </si>
  <si>
    <t>2004000101</t>
  </si>
  <si>
    <t>2004000102</t>
  </si>
  <si>
    <t>2004000103</t>
  </si>
  <si>
    <t>2004000105</t>
  </si>
  <si>
    <t>2003000386</t>
  </si>
  <si>
    <t>2049000325</t>
  </si>
  <si>
    <t>2049000326</t>
  </si>
  <si>
    <t>2049000328</t>
  </si>
  <si>
    <t>2049000340</t>
  </si>
  <si>
    <t>2049000342</t>
  </si>
  <si>
    <t>2049000333</t>
  </si>
  <si>
    <t>2049000334</t>
  </si>
  <si>
    <t>2049000337</t>
  </si>
  <si>
    <t>2049000343</t>
  </si>
  <si>
    <t>2049000344</t>
  </si>
  <si>
    <t>2049000345</t>
  </si>
  <si>
    <t>2049000347</t>
  </si>
  <si>
    <t>2049000464</t>
  </si>
  <si>
    <t>2049000552</t>
  </si>
  <si>
    <t>2049000553</t>
  </si>
  <si>
    <t>2049000360</t>
  </si>
  <si>
    <t>2049000358</t>
  </si>
  <si>
    <t>2004000106</t>
  </si>
  <si>
    <t>2004000107</t>
  </si>
  <si>
    <t>2004000108</t>
  </si>
  <si>
    <t>2004000109</t>
  </si>
  <si>
    <t>2004000110</t>
  </si>
  <si>
    <t>2004000111</t>
  </si>
  <si>
    <t>2004000112</t>
  </si>
  <si>
    <t>2004000113</t>
  </si>
  <si>
    <t>2004000114</t>
  </si>
  <si>
    <t>2004000115</t>
  </si>
  <si>
    <t>2004000116</t>
  </si>
  <si>
    <t>2004000117</t>
  </si>
  <si>
    <t>2004000118</t>
  </si>
  <si>
    <t>2004000119</t>
  </si>
  <si>
    <t>2004000120</t>
  </si>
  <si>
    <t>2049000364</t>
  </si>
  <si>
    <t>2049000367</t>
  </si>
  <si>
    <t>2049000375</t>
  </si>
  <si>
    <t>2049000376</t>
  </si>
  <si>
    <t>2049000363</t>
  </si>
  <si>
    <t>2010000218</t>
  </si>
  <si>
    <t>2049000369</t>
  </si>
  <si>
    <t>2049000370</t>
  </si>
  <si>
    <t>2049000373</t>
  </si>
  <si>
    <t>2049000374</t>
  </si>
  <si>
    <t>2049000395</t>
  </si>
  <si>
    <t>2004000121</t>
  </si>
  <si>
    <t>2004000122</t>
  </si>
  <si>
    <t>2004000123</t>
  </si>
  <si>
    <t>2004000124</t>
  </si>
  <si>
    <t>2004000125</t>
  </si>
  <si>
    <t>2049000389</t>
  </si>
  <si>
    <t>2049000394</t>
  </si>
  <si>
    <t>2004000126</t>
  </si>
  <si>
    <t>2004000127</t>
  </si>
  <si>
    <t>2004000128</t>
  </si>
  <si>
    <t>2004000131</t>
  </si>
  <si>
    <t>2004000132</t>
  </si>
  <si>
    <t>2004000133</t>
  </si>
  <si>
    <t>2004000129</t>
  </si>
  <si>
    <t>2049000410</t>
  </si>
  <si>
    <t>2004000130</t>
  </si>
  <si>
    <t>2004000134</t>
  </si>
  <si>
    <t>2004000135</t>
  </si>
  <si>
    <t>2004000136</t>
  </si>
  <si>
    <t>2004000137</t>
  </si>
  <si>
    <t>2004000138</t>
  </si>
  <si>
    <t>2004000139</t>
  </si>
  <si>
    <t>2010000231</t>
  </si>
  <si>
    <t>2010000234</t>
  </si>
  <si>
    <t>2004000140</t>
  </si>
  <si>
    <t>2004000141</t>
  </si>
  <si>
    <t>2004000142</t>
  </si>
  <si>
    <t>2002000005</t>
  </si>
  <si>
    <t>2003000429</t>
  </si>
  <si>
    <t>2003000363</t>
  </si>
  <si>
    <t>2003000364</t>
  </si>
  <si>
    <t>2003000365</t>
  </si>
  <si>
    <t>2003000362</t>
  </si>
  <si>
    <t>2027000002</t>
  </si>
  <si>
    <t>2003000368</t>
  </si>
  <si>
    <t>2003000369</t>
  </si>
  <si>
    <t>2003000443</t>
  </si>
  <si>
    <t>2003000474</t>
  </si>
  <si>
    <t>2004000145</t>
  </si>
  <si>
    <t>2003000428</t>
  </si>
  <si>
    <t>2049000423</t>
  </si>
  <si>
    <t>2049000424</t>
  </si>
  <si>
    <t>2049000425</t>
  </si>
  <si>
    <t>2049000441</t>
  </si>
  <si>
    <t>2049000442</t>
  </si>
  <si>
    <t>2049000443</t>
  </si>
  <si>
    <t>2049000444</t>
  </si>
  <si>
    <t>2049000445</t>
  </si>
  <si>
    <t>2004000144</t>
  </si>
  <si>
    <t>2003000444</t>
  </si>
  <si>
    <t>2003000475</t>
  </si>
  <si>
    <t>2004000148</t>
  </si>
  <si>
    <t>2049000411</t>
  </si>
  <si>
    <t>2049000416</t>
  </si>
  <si>
    <t>2049000437</t>
  </si>
  <si>
    <t>2049000450</t>
  </si>
  <si>
    <t>2004000147</t>
  </si>
  <si>
    <t>2049000448</t>
  </si>
  <si>
    <t>2049000449</t>
  </si>
  <si>
    <t>2049000417</t>
  </si>
  <si>
    <t>2049000418</t>
  </si>
  <si>
    <t>2012000854</t>
  </si>
  <si>
    <t>2049000408</t>
  </si>
  <si>
    <t>2049000415</t>
  </si>
  <si>
    <t>2049000421</t>
  </si>
  <si>
    <t>2049000453</t>
  </si>
  <si>
    <t>2004000149</t>
  </si>
  <si>
    <t>2004000151</t>
  </si>
  <si>
    <t>2004000152</t>
  </si>
  <si>
    <t>2004000153</t>
  </si>
  <si>
    <t>2004000154</t>
  </si>
  <si>
    <t>2004000155</t>
  </si>
  <si>
    <t>2049000447</t>
  </si>
  <si>
    <t>2049000537</t>
  </si>
  <si>
    <t>2049000540</t>
  </si>
  <si>
    <t>2049000541</t>
  </si>
  <si>
    <t>2049000431</t>
  </si>
  <si>
    <t>2049000432</t>
  </si>
  <si>
    <t>2049000509</t>
  </si>
  <si>
    <t>2049000596</t>
  </si>
  <si>
    <t>2049000604</t>
  </si>
  <si>
    <t>2049000457</t>
  </si>
  <si>
    <t>2049000460</t>
  </si>
  <si>
    <t>2049000461</t>
  </si>
  <si>
    <t>2049000470</t>
  </si>
  <si>
    <t>2049000548</t>
  </si>
  <si>
    <t>2049000477</t>
  </si>
  <si>
    <t>2049000482</t>
  </si>
  <si>
    <t>2004000157</t>
  </si>
  <si>
    <t>2004000158</t>
  </si>
  <si>
    <t>2004000159</t>
  </si>
  <si>
    <t>2004000160</t>
  </si>
  <si>
    <t>2004000161</t>
  </si>
  <si>
    <t>2004000162</t>
  </si>
  <si>
    <t>2004000168</t>
  </si>
  <si>
    <t>2004000163</t>
  </si>
  <si>
    <t>2004000164</t>
  </si>
  <si>
    <t>2004000165</t>
  </si>
  <si>
    <t>2004000166</t>
  </si>
  <si>
    <t>2004000167</t>
  </si>
  <si>
    <t>2049000488</t>
  </si>
  <si>
    <t>2049000489</t>
  </si>
  <si>
    <t>2010000281</t>
  </si>
  <si>
    <t>2004000172</t>
  </si>
  <si>
    <t>2004000169</t>
  </si>
  <si>
    <t>2004000170</t>
  </si>
  <si>
    <t>2004000171</t>
  </si>
  <si>
    <t>2049000491</t>
  </si>
  <si>
    <t>2049000532</t>
  </si>
  <si>
    <t>2049000492</t>
  </si>
  <si>
    <t>2049000496</t>
  </si>
  <si>
    <t>2004000191</t>
  </si>
  <si>
    <t>2049000507</t>
  </si>
  <si>
    <t>2049000502</t>
  </si>
  <si>
    <t>2049000503</t>
  </si>
  <si>
    <t>2049000504</t>
  </si>
  <si>
    <t>2049000505</t>
  </si>
  <si>
    <t>2049000506</t>
  </si>
  <si>
    <t>2004000173</t>
  </si>
  <si>
    <t>2004000174</t>
  </si>
  <si>
    <t>2004000175</t>
  </si>
  <si>
    <t>2004000176</t>
  </si>
  <si>
    <t>2012001011</t>
  </si>
  <si>
    <t>2049000528</t>
  </si>
  <si>
    <t>2049000531</t>
  </si>
  <si>
    <t>2004000177</t>
  </si>
  <si>
    <t>2004000178</t>
  </si>
  <si>
    <t>2004000179</t>
  </si>
  <si>
    <t>2004000180</t>
  </si>
  <si>
    <t>2004000181</t>
  </si>
  <si>
    <t>2004000182</t>
  </si>
  <si>
    <t>2049000538</t>
  </si>
  <si>
    <t>2049000544</t>
  </si>
  <si>
    <t>2049000545</t>
  </si>
  <si>
    <t>2010000286</t>
  </si>
  <si>
    <t>2010000287</t>
  </si>
  <si>
    <t>2010000288</t>
  </si>
  <si>
    <t>2010000291</t>
  </si>
  <si>
    <t>2049000581</t>
  </si>
  <si>
    <t>2049000561</t>
  </si>
  <si>
    <t>2049000706</t>
  </si>
  <si>
    <t>2003000467</t>
  </si>
  <si>
    <t>2049000686</t>
  </si>
  <si>
    <t>2004000192</t>
  </si>
  <si>
    <t>2004000193</t>
  </si>
  <si>
    <t>2004000194</t>
  </si>
  <si>
    <t>2049000565</t>
  </si>
  <si>
    <t>2049000578</t>
  </si>
  <si>
    <t>2004000195</t>
  </si>
  <si>
    <t>2049000563</t>
  </si>
  <si>
    <t>2049000564</t>
  </si>
  <si>
    <t>2049000566</t>
  </si>
  <si>
    <t>2049000559</t>
  </si>
  <si>
    <t>2049000560</t>
  </si>
  <si>
    <t>2004000196</t>
  </si>
  <si>
    <t>2004000197</t>
  </si>
  <si>
    <t>2004000198</t>
  </si>
  <si>
    <t>2004000199</t>
  </si>
  <si>
    <t>2004000200</t>
  </si>
  <si>
    <t>2004000201</t>
  </si>
  <si>
    <t>2049000567</t>
  </si>
  <si>
    <t>2049000568</t>
  </si>
  <si>
    <t>2004000212</t>
  </si>
  <si>
    <t>2004000213</t>
  </si>
  <si>
    <t>2049000572</t>
  </si>
  <si>
    <t>2049000573</t>
  </si>
  <si>
    <t>2049000585</t>
  </si>
  <si>
    <t>2049000632</t>
  </si>
  <si>
    <t>2049000588</t>
  </si>
  <si>
    <t>2049000591</t>
  </si>
  <si>
    <t>2049000592</t>
  </si>
  <si>
    <t>2010000311</t>
  </si>
  <si>
    <t>2002000007</t>
  </si>
  <si>
    <t>2003000502</t>
  </si>
  <si>
    <t>2003000482</t>
  </si>
  <si>
    <t>2003000481</t>
  </si>
  <si>
    <t>2003000483</t>
  </si>
  <si>
    <t>2003000488</t>
  </si>
  <si>
    <t>2010000340</t>
  </si>
  <si>
    <t>2010000341</t>
  </si>
  <si>
    <t>2027000003</t>
  </si>
  <si>
    <t>2003000490</t>
  </si>
  <si>
    <t>2003000491</t>
  </si>
  <si>
    <t>2003000541</t>
  </si>
  <si>
    <t>2003000598</t>
  </si>
  <si>
    <t>2004000209</t>
  </si>
  <si>
    <t>2003000503</t>
  </si>
  <si>
    <t>2049000605</t>
  </si>
  <si>
    <t>2049000615</t>
  </si>
  <si>
    <t>2049000616</t>
  </si>
  <si>
    <t>2049000617</t>
  </si>
  <si>
    <t>2049000639</t>
  </si>
  <si>
    <t>2049000640</t>
  </si>
  <si>
    <t>2049000641</t>
  </si>
  <si>
    <t>2049000642</t>
  </si>
  <si>
    <t>2049000643</t>
  </si>
  <si>
    <t>2049000644</t>
  </si>
  <si>
    <t>2049000647</t>
  </si>
  <si>
    <t>2003000542</t>
  </si>
  <si>
    <t>2003000599</t>
  </si>
  <si>
    <t>2004000210</t>
  </si>
  <si>
    <t>2049000607</t>
  </si>
  <si>
    <t>2049000608</t>
  </si>
  <si>
    <t>2049000609</t>
  </si>
  <si>
    <t>2049000610</t>
  </si>
  <si>
    <t>2004000208</t>
  </si>
  <si>
    <t>2012001294</t>
  </si>
  <si>
    <t>2049000602</t>
  </si>
  <si>
    <t>2049000603</t>
  </si>
  <si>
    <t>2049000611</t>
  </si>
  <si>
    <t>2049000618</t>
  </si>
  <si>
    <t>2049000619</t>
  </si>
  <si>
    <t>2049000620</t>
  </si>
  <si>
    <t>2049000636</t>
  </si>
  <si>
    <t>2049000637</t>
  </si>
  <si>
    <t>2049000646</t>
  </si>
  <si>
    <t>2004000207</t>
  </si>
  <si>
    <t>2049000683</t>
  </si>
  <si>
    <t>2049000684</t>
  </si>
  <si>
    <t>2049000685</t>
  </si>
  <si>
    <t>2049000692</t>
  </si>
  <si>
    <t>2049000631</t>
  </si>
  <si>
    <t>2049000635</t>
  </si>
  <si>
    <t>2049000675</t>
  </si>
  <si>
    <t>2049000661</t>
  </si>
  <si>
    <t>2049000662</t>
  </si>
  <si>
    <t>2049000656</t>
  </si>
  <si>
    <t>2049000663</t>
  </si>
  <si>
    <t>2049000698</t>
  </si>
  <si>
    <t>2003000619</t>
  </si>
  <si>
    <t>2049000666</t>
  </si>
  <si>
    <t>2049000775</t>
  </si>
  <si>
    <t>2003000493</t>
  </si>
  <si>
    <t>2003000494</t>
  </si>
  <si>
    <t>2003000556</t>
  </si>
  <si>
    <t>2012001372</t>
  </si>
  <si>
    <t>2004000226</t>
  </si>
  <si>
    <t>2004000233</t>
  </si>
  <si>
    <t>2004000231</t>
  </si>
  <si>
    <t>2004000234</t>
  </si>
  <si>
    <t>2004000235</t>
  </si>
  <si>
    <t>2004000236</t>
  </si>
  <si>
    <t>2004000237</t>
  </si>
  <si>
    <t>2004000238</t>
  </si>
  <si>
    <t>2004000239</t>
  </si>
  <si>
    <t>2004000240</t>
  </si>
  <si>
    <t>2004000241</t>
  </si>
  <si>
    <t>2004000230</t>
  </si>
  <si>
    <t>2004000242</t>
  </si>
  <si>
    <t>2004000243</t>
  </si>
  <si>
    <t>2004000244</t>
  </si>
  <si>
    <t>2004000245</t>
  </si>
  <si>
    <t>2004000246</t>
  </si>
  <si>
    <t>2049000673</t>
  </si>
  <si>
    <t>2049000665</t>
  </si>
  <si>
    <t>2003000535</t>
  </si>
  <si>
    <t>2004000247</t>
  </si>
  <si>
    <t>2004000248</t>
  </si>
  <si>
    <t>2004000249</t>
  </si>
  <si>
    <t>2004000250</t>
  </si>
  <si>
    <t>2004000251</t>
  </si>
  <si>
    <t>2004000252</t>
  </si>
  <si>
    <t>2004000253</t>
  </si>
  <si>
    <t>2004000254</t>
  </si>
  <si>
    <t>2004000255</t>
  </si>
  <si>
    <t>2004000256</t>
  </si>
  <si>
    <t>2013000702</t>
  </si>
  <si>
    <t>2049000671</t>
  </si>
  <si>
    <t>2049000676</t>
  </si>
  <si>
    <t>2022001111</t>
  </si>
  <si>
    <t>2049000688</t>
  </si>
  <si>
    <t>2012001579</t>
  </si>
  <si>
    <t>2049000708</t>
  </si>
  <si>
    <t>2004000257</t>
  </si>
  <si>
    <t>2049000702</t>
  </si>
  <si>
    <t>2004000260</t>
  </si>
  <si>
    <t>2049000696</t>
  </si>
  <si>
    <t>2049000695</t>
  </si>
  <si>
    <t>2004000261</t>
  </si>
  <si>
    <t>2004000262</t>
  </si>
  <si>
    <t>2004000263</t>
  </si>
  <si>
    <t>2004000264</t>
  </si>
  <si>
    <t>2004000265</t>
  </si>
  <si>
    <t>2004000266</t>
  </si>
  <si>
    <t>2004000267</t>
  </si>
  <si>
    <t>2049000712</t>
  </si>
  <si>
    <t>2049000719</t>
  </si>
  <si>
    <t>2049000761</t>
  </si>
  <si>
    <t>2049000713</t>
  </si>
  <si>
    <t>2049000714</t>
  </si>
  <si>
    <t>2004000268</t>
  </si>
  <si>
    <t>2004000269</t>
  </si>
  <si>
    <t>2004000270</t>
  </si>
  <si>
    <t>2049000716</t>
  </si>
  <si>
    <t>2049000715</t>
  </si>
  <si>
    <t>2049000736</t>
  </si>
  <si>
    <t>2049000738</t>
  </si>
  <si>
    <t>2049000737</t>
  </si>
  <si>
    <t>2049000734</t>
  </si>
  <si>
    <t>2003000583</t>
  </si>
  <si>
    <t>2003000616</t>
  </si>
  <si>
    <t>2013000800</t>
  </si>
  <si>
    <t>2004000287</t>
  </si>
  <si>
    <t>2004000271</t>
  </si>
  <si>
    <t>2004000272</t>
  </si>
  <si>
    <t>2004000273</t>
  </si>
  <si>
    <t>2004000274</t>
  </si>
  <si>
    <t>2004000275</t>
  </si>
  <si>
    <t>2004000276</t>
  </si>
  <si>
    <t>2004000277</t>
  </si>
  <si>
    <t>2004000278</t>
  </si>
  <si>
    <t>2004000279</t>
  </si>
  <si>
    <t>2004000280</t>
  </si>
  <si>
    <t>2004000281</t>
  </si>
  <si>
    <t>2004000282</t>
  </si>
  <si>
    <t>2004000283</t>
  </si>
  <si>
    <t>2004000284</t>
  </si>
  <si>
    <t>2004000285</t>
  </si>
  <si>
    <t>2004000286</t>
  </si>
  <si>
    <t>2004000289</t>
  </si>
  <si>
    <t>2004000290</t>
  </si>
  <si>
    <t>2004000292</t>
  </si>
  <si>
    <t>2004000293</t>
  </si>
  <si>
    <t>2004000294</t>
  </si>
  <si>
    <t>2004000295</t>
  </si>
  <si>
    <t>2004000296</t>
  </si>
  <si>
    <t>2004000297</t>
  </si>
  <si>
    <t>2004000298</t>
  </si>
  <si>
    <t>2004000299</t>
  </si>
  <si>
    <t>2004000300</t>
  </si>
  <si>
    <t>2049000881</t>
  </si>
  <si>
    <t>2004000301</t>
  </si>
  <si>
    <t>2004000302</t>
  </si>
  <si>
    <t>2002000009</t>
  </si>
  <si>
    <t>2003000603</t>
  </si>
  <si>
    <t>2010000385</t>
  </si>
  <si>
    <t>2003000609</t>
  </si>
  <si>
    <t>2003000655</t>
  </si>
  <si>
    <t>2010000384</t>
  </si>
  <si>
    <t>2010000386</t>
  </si>
  <si>
    <t>2027000004</t>
  </si>
  <si>
    <t>2003000660</t>
  </si>
  <si>
    <t>2003000661</t>
  </si>
  <si>
    <t>2003000669</t>
  </si>
  <si>
    <t>2003001446</t>
  </si>
  <si>
    <t>2004000220</t>
  </si>
  <si>
    <t>2004000223</t>
  </si>
  <si>
    <t>2003000604</t>
  </si>
  <si>
    <t>2049000776</t>
  </si>
  <si>
    <t>2049000868</t>
  </si>
  <si>
    <t>2049000869</t>
  </si>
  <si>
    <t>2049000870</t>
  </si>
  <si>
    <t>2049000873</t>
  </si>
  <si>
    <t>2004000224</t>
  </si>
  <si>
    <t>2003000670</t>
  </si>
  <si>
    <t>2003001355</t>
  </si>
  <si>
    <t>2003001445</t>
  </si>
  <si>
    <t>2003001447</t>
  </si>
  <si>
    <t>2004000218</t>
  </si>
  <si>
    <t>2049000789</t>
  </si>
  <si>
    <t>2004000219</t>
  </si>
  <si>
    <t>2049000772</t>
  </si>
  <si>
    <t>2049000773</t>
  </si>
  <si>
    <t>2049000774</t>
  </si>
  <si>
    <t>2012001859</t>
  </si>
  <si>
    <t>2049000770</t>
  </si>
  <si>
    <t>2049000882</t>
  </si>
  <si>
    <t>2004000222</t>
  </si>
  <si>
    <t>2049000876</t>
  </si>
  <si>
    <t>2049000796</t>
  </si>
  <si>
    <t>2004000221</t>
  </si>
  <si>
    <t>2049000832</t>
  </si>
  <si>
    <t>2049000833</t>
  </si>
  <si>
    <t>2049000834</t>
  </si>
  <si>
    <t>2004000306</t>
  </si>
  <si>
    <t>2004000307</t>
  </si>
  <si>
    <t>2049001132</t>
  </si>
  <si>
    <t>2004000309</t>
  </si>
  <si>
    <t>2049000945</t>
  </si>
  <si>
    <t>2004000310</t>
  </si>
  <si>
    <t>2004000311</t>
  </si>
  <si>
    <t>2004000314</t>
  </si>
  <si>
    <t>2004000312</t>
  </si>
  <si>
    <t>2004000313</t>
  </si>
  <si>
    <t>2049000808</t>
  </si>
  <si>
    <t>2004000303</t>
  </si>
  <si>
    <t>2004000304</t>
  </si>
  <si>
    <t>2049000809</t>
  </si>
  <si>
    <t>2049000815</t>
  </si>
  <si>
    <t>2049000812</t>
  </si>
  <si>
    <t>2004000315</t>
  </si>
  <si>
    <t>2004000316</t>
  </si>
  <si>
    <t>2012001940</t>
  </si>
  <si>
    <t>2004000319</t>
  </si>
  <si>
    <t>2049001302</t>
  </si>
  <si>
    <t>2049001318</t>
  </si>
  <si>
    <t>2049001339</t>
  </si>
  <si>
    <t>2004000317</t>
  </si>
  <si>
    <t>2004000318</t>
  </si>
  <si>
    <t>2049000830</t>
  </si>
  <si>
    <t>2049000837</t>
  </si>
  <si>
    <t>2004000320</t>
  </si>
  <si>
    <t>2004000321</t>
  </si>
  <si>
    <t>2004000322</t>
  </si>
  <si>
    <t>2004000323</t>
  </si>
  <si>
    <t>2049000841</t>
  </si>
  <si>
    <t>2003001440</t>
  </si>
  <si>
    <t>2010000408</t>
  </si>
  <si>
    <t>2049000840</t>
  </si>
  <si>
    <t>2013000954</t>
  </si>
  <si>
    <t>2013000955</t>
  </si>
  <si>
    <t>2004000324</t>
  </si>
  <si>
    <t>2049000843</t>
  </si>
  <si>
    <t>2049000929</t>
  </si>
  <si>
    <t>2003001375</t>
  </si>
  <si>
    <t>2013000973</t>
  </si>
  <si>
    <t>2049000890</t>
  </si>
  <si>
    <t>2004000325</t>
  </si>
  <si>
    <t>2049000848</t>
  </si>
  <si>
    <t>2003001376</t>
  </si>
  <si>
    <t>2003001377</t>
  </si>
  <si>
    <t>2004000326</t>
  </si>
  <si>
    <t>2004000327</t>
  </si>
  <si>
    <t>2004000328</t>
  </si>
  <si>
    <t>2004000329</t>
  </si>
  <si>
    <t>2004000330</t>
  </si>
  <si>
    <t>2004000331</t>
  </si>
  <si>
    <t>2004000332</t>
  </si>
  <si>
    <t>2013000974</t>
  </si>
  <si>
    <t>2013000975</t>
  </si>
  <si>
    <t>2013000976</t>
  </si>
  <si>
    <t>2004000334</t>
  </si>
  <si>
    <t>2004000335</t>
  </si>
  <si>
    <t>2004000336</t>
  </si>
  <si>
    <t>2004000337</t>
  </si>
  <si>
    <t>2004000338</t>
  </si>
  <si>
    <t>2049000861</t>
  </si>
  <si>
    <t>2049000989</t>
  </si>
  <si>
    <t>2004000340</t>
  </si>
  <si>
    <t>2049000872</t>
  </si>
  <si>
    <t>2004000341</t>
  </si>
  <si>
    <t>2004000342</t>
  </si>
  <si>
    <t>2003001378</t>
  </si>
  <si>
    <t>2049000903</t>
  </si>
  <si>
    <t>2049000909</t>
  </si>
  <si>
    <t>2049000935</t>
  </si>
  <si>
    <t>2004000343</t>
  </si>
  <si>
    <t>2004000344</t>
  </si>
  <si>
    <t>2004000345</t>
  </si>
  <si>
    <t>2049000888</t>
  </si>
  <si>
    <t>2049000886</t>
  </si>
  <si>
    <t>2008000019</t>
  </si>
  <si>
    <t>2049000898</t>
  </si>
  <si>
    <t>2049000891</t>
  </si>
  <si>
    <t>2049001153</t>
  </si>
  <si>
    <t>2004000346</t>
  </si>
  <si>
    <t>2004000347</t>
  </si>
  <si>
    <t>2004000348</t>
  </si>
  <si>
    <t>2013001033</t>
  </si>
  <si>
    <t>2013001035</t>
  </si>
  <si>
    <t>2049000910</t>
  </si>
  <si>
    <t>2004000349</t>
  </si>
  <si>
    <t>2049000907</t>
  </si>
  <si>
    <t>2010000450</t>
  </si>
  <si>
    <t>2004000350</t>
  </si>
  <si>
    <t>2004000353</t>
  </si>
  <si>
    <t>2004000354</t>
  </si>
  <si>
    <t>2004000355</t>
  </si>
  <si>
    <t>2049000902</t>
  </si>
  <si>
    <t>2004000356</t>
  </si>
  <si>
    <t>2004000357</t>
  </si>
  <si>
    <t>2004000358</t>
  </si>
  <si>
    <t>2004000359</t>
  </si>
  <si>
    <t>2004000360</t>
  </si>
  <si>
    <t>2004000361</t>
  </si>
  <si>
    <t>2004000362</t>
  </si>
  <si>
    <t>2004000363</t>
  </si>
  <si>
    <t>2002000011</t>
  </si>
  <si>
    <t>2003001434</t>
  </si>
  <si>
    <t>2010000468</t>
  </si>
  <si>
    <t>2003001438</t>
  </si>
  <si>
    <t>2010000469</t>
  </si>
  <si>
    <t>2010000470</t>
  </si>
  <si>
    <t>2027000005</t>
  </si>
  <si>
    <t>2003001449</t>
  </si>
  <si>
    <t>2003001450</t>
  </si>
  <si>
    <t>2003001483</t>
  </si>
  <si>
    <t>2003001505</t>
  </si>
  <si>
    <t>2004000367</t>
  </si>
  <si>
    <t>2003001435</t>
  </si>
  <si>
    <t>2004000366</t>
  </si>
  <si>
    <t>2003001484</t>
  </si>
  <si>
    <t>2003001506</t>
  </si>
  <si>
    <t>2004000372</t>
  </si>
  <si>
    <t>2049000918</t>
  </si>
  <si>
    <t>2049000919</t>
  </si>
  <si>
    <t>2049000920</t>
  </si>
  <si>
    <t>2049000926</t>
  </si>
  <si>
    <t>2049000943</t>
  </si>
  <si>
    <t>2004000368</t>
  </si>
  <si>
    <t>2049000917</t>
  </si>
  <si>
    <t>2049000937</t>
  </si>
  <si>
    <t>2012002447</t>
  </si>
  <si>
    <t>2049000924</t>
  </si>
  <si>
    <t>2049000933</t>
  </si>
  <si>
    <t>2004000370</t>
  </si>
  <si>
    <t>2004000371</t>
  </si>
  <si>
    <t>2049000999</t>
  </si>
  <si>
    <t>2049000988</t>
  </si>
  <si>
    <t>2049000946</t>
  </si>
  <si>
    <t>2049000947</t>
  </si>
  <si>
    <t>2049000948</t>
  </si>
  <si>
    <t>2049000949</t>
  </si>
  <si>
    <t>2049000952</t>
  </si>
  <si>
    <t>2004000400</t>
  </si>
  <si>
    <t>2004000401</t>
  </si>
  <si>
    <t>2004000402</t>
  </si>
  <si>
    <t>2049000940</t>
  </si>
  <si>
    <t>2004000398</t>
  </si>
  <si>
    <t>2004000399</t>
  </si>
  <si>
    <t>2004000377</t>
  </si>
  <si>
    <t>2004000376</t>
  </si>
  <si>
    <t>2012002508</t>
  </si>
  <si>
    <t>2004000378</t>
  </si>
  <si>
    <t>2049000956</t>
  </si>
  <si>
    <t>2049000957</t>
  </si>
  <si>
    <t>2049000960</t>
  </si>
  <si>
    <t>2049000961</t>
  </si>
  <si>
    <t>2049000963</t>
  </si>
  <si>
    <t>2049000964</t>
  </si>
  <si>
    <t>2049000986</t>
  </si>
  <si>
    <t>2049000972</t>
  </si>
  <si>
    <t>2004000379</t>
  </si>
  <si>
    <t>2004000380</t>
  </si>
  <si>
    <t>2049000973</t>
  </si>
  <si>
    <t>2049000971</t>
  </si>
  <si>
    <t>2049001114</t>
  </si>
  <si>
    <t>2004000381</t>
  </si>
  <si>
    <t>2004000382</t>
  </si>
  <si>
    <t>2004000383</t>
  </si>
  <si>
    <t>2004000384</t>
  </si>
  <si>
    <t>2004000385</t>
  </si>
  <si>
    <t>2003001741</t>
  </si>
  <si>
    <t>2004000386</t>
  </si>
  <si>
    <t>2004000387</t>
  </si>
  <si>
    <t>2004000388</t>
  </si>
  <si>
    <t>2004000389</t>
  </si>
  <si>
    <t>2004000390</t>
  </si>
  <si>
    <t>2004000391</t>
  </si>
  <si>
    <t>2004000392</t>
  </si>
  <si>
    <t>2004000393</t>
  </si>
  <si>
    <t>2049001003</t>
  </si>
  <si>
    <t>2004000405</t>
  </si>
  <si>
    <t>2004000406</t>
  </si>
  <si>
    <t>2004000407</t>
  </si>
  <si>
    <t>2004000408</t>
  </si>
  <si>
    <t>2049001005</t>
  </si>
  <si>
    <t>2049001006</t>
  </si>
  <si>
    <t>2049001014</t>
  </si>
  <si>
    <t>2049001015</t>
  </si>
  <si>
    <t>2010000479</t>
  </si>
  <si>
    <t>2049001013</t>
  </si>
  <si>
    <t>2004000414</t>
  </si>
  <si>
    <t>2004000415</t>
  </si>
  <si>
    <t>2004000416</t>
  </si>
  <si>
    <t>2004000417</t>
  </si>
  <si>
    <t>2004000418</t>
  </si>
  <si>
    <t>2004000419</t>
  </si>
  <si>
    <t>2004000420</t>
  </si>
  <si>
    <t>2049001023</t>
  </si>
  <si>
    <t>2004000421</t>
  </si>
  <si>
    <t>2004000422</t>
  </si>
  <si>
    <t>2049001027</t>
  </si>
  <si>
    <t>2049001026</t>
  </si>
  <si>
    <t>2049001036</t>
  </si>
  <si>
    <t>2049001037</t>
  </si>
  <si>
    <t>2049001039</t>
  </si>
  <si>
    <t>2049001038</t>
  </si>
  <si>
    <t>2004000409</t>
  </si>
  <si>
    <t>2049001043</t>
  </si>
  <si>
    <t>2004000410</t>
  </si>
  <si>
    <t>2004000411</t>
  </si>
  <si>
    <t>2004000412</t>
  </si>
  <si>
    <t>2004000413</t>
  </si>
  <si>
    <t>2049001045</t>
  </si>
  <si>
    <t>2013001158</t>
  </si>
  <si>
    <t>2004000423</t>
  </si>
  <si>
    <t>2004000424</t>
  </si>
  <si>
    <t>2004000429</t>
  </si>
  <si>
    <t>2049001089</t>
  </si>
  <si>
    <t>2004000425</t>
  </si>
  <si>
    <t>2004000426</t>
  </si>
  <si>
    <t>2049001046</t>
  </si>
  <si>
    <t>2049001048</t>
  </si>
  <si>
    <t>2004000427</t>
  </si>
  <si>
    <t>2004000428</t>
  </si>
  <si>
    <t>2003001699</t>
  </si>
  <si>
    <t>2022001261</t>
  </si>
  <si>
    <t>2049001197</t>
  </si>
  <si>
    <t>2002000013</t>
  </si>
  <si>
    <t>2003001720</t>
  </si>
  <si>
    <t>2010000514</t>
  </si>
  <si>
    <t>2003001750</t>
  </si>
  <si>
    <t>2010000515</t>
  </si>
  <si>
    <t>2027000006</t>
  </si>
  <si>
    <t>2003001753</t>
  </si>
  <si>
    <t>2003001754</t>
  </si>
  <si>
    <t>2003001862</t>
  </si>
  <si>
    <t>2003002419</t>
  </si>
  <si>
    <t>2004000432</t>
  </si>
  <si>
    <t>2003001721</t>
  </si>
  <si>
    <t>2049001159</t>
  </si>
  <si>
    <t>2049001160</t>
  </si>
  <si>
    <t>2049001161</t>
  </si>
  <si>
    <t>2004000437</t>
  </si>
  <si>
    <t>2003001864</t>
  </si>
  <si>
    <t>2003002418</t>
  </si>
  <si>
    <t>2004000433</t>
  </si>
  <si>
    <t>2049001067</t>
  </si>
  <si>
    <t>2049001081</t>
  </si>
  <si>
    <t>2049001085</t>
  </si>
  <si>
    <t>2049001086</t>
  </si>
  <si>
    <t>2004000434</t>
  </si>
  <si>
    <t>2049001088</t>
  </si>
  <si>
    <t>2012002722</t>
  </si>
  <si>
    <t>2049001091</t>
  </si>
  <si>
    <t>2049001101</t>
  </si>
  <si>
    <t>2049001102</t>
  </si>
  <si>
    <t>2004000435</t>
  </si>
  <si>
    <t>2003001902</t>
  </si>
  <si>
    <t>2004000438</t>
  </si>
  <si>
    <t>2004000439</t>
  </si>
  <si>
    <t>2004000440</t>
  </si>
  <si>
    <t>2004000441</t>
  </si>
  <si>
    <t>2004000442</t>
  </si>
  <si>
    <t>2004000443</t>
  </si>
  <si>
    <t>2049001095</t>
  </si>
  <si>
    <t>2004000436</t>
  </si>
  <si>
    <t>2049001151</t>
  </si>
  <si>
    <t>2049001152</t>
  </si>
  <si>
    <t>2004000445</t>
  </si>
  <si>
    <t>2049001104</t>
  </si>
  <si>
    <t>2004000446</t>
  </si>
  <si>
    <t>2004000447</t>
  </si>
  <si>
    <t>2049001087</t>
  </si>
  <si>
    <t>2004000448</t>
  </si>
  <si>
    <t>2004000450</t>
  </si>
  <si>
    <t>2049001150</t>
  </si>
  <si>
    <t>2049001191</t>
  </si>
  <si>
    <t>2004000451</t>
  </si>
  <si>
    <t>2004000452</t>
  </si>
  <si>
    <t>2004000453</t>
  </si>
  <si>
    <t>2004000454</t>
  </si>
  <si>
    <t>2049001124</t>
  </si>
  <si>
    <t>2004000455</t>
  </si>
  <si>
    <t>2049001128</t>
  </si>
  <si>
    <t>2049001129</t>
  </si>
  <si>
    <t>2049001126</t>
  </si>
  <si>
    <t>2004000456</t>
  </si>
  <si>
    <t>2004000457</t>
  </si>
  <si>
    <t>2004000458</t>
  </si>
  <si>
    <t>2049001133</t>
  </si>
  <si>
    <t>2049001122</t>
  </si>
  <si>
    <t>2049001137</t>
  </si>
  <si>
    <t>2049001313</t>
  </si>
  <si>
    <t>2003001874</t>
  </si>
  <si>
    <t>2049001131</t>
  </si>
  <si>
    <t>2003001906</t>
  </si>
  <si>
    <t>2010000522</t>
  </si>
  <si>
    <t>2004000459</t>
  </si>
  <si>
    <t>2049001142</t>
  </si>
  <si>
    <t>2049001445</t>
  </si>
  <si>
    <t>2004000460</t>
  </si>
  <si>
    <t>2004000461</t>
  </si>
  <si>
    <t>2004000462</t>
  </si>
  <si>
    <t>2004000463</t>
  </si>
  <si>
    <t>2004000464</t>
  </si>
  <si>
    <t>2004000465</t>
  </si>
  <si>
    <t>2004000466</t>
  </si>
  <si>
    <t>2004000467</t>
  </si>
  <si>
    <t>2004000470</t>
  </si>
  <si>
    <t>2049001166</t>
  </si>
  <si>
    <t>2049001167</t>
  </si>
  <si>
    <t>2004000472</t>
  </si>
  <si>
    <t>2004000473</t>
  </si>
  <si>
    <t>2049001282</t>
  </si>
  <si>
    <t>2004000474</t>
  </si>
  <si>
    <t>2004000475</t>
  </si>
  <si>
    <t>2004000476</t>
  </si>
  <si>
    <t>2004000477</t>
  </si>
  <si>
    <t>2004000478</t>
  </si>
  <si>
    <t>2013001272</t>
  </si>
  <si>
    <t>2003001890</t>
  </si>
  <si>
    <t>2049001168</t>
  </si>
  <si>
    <t>2004000479</t>
  </si>
  <si>
    <t>2004000480</t>
  </si>
  <si>
    <t>2004000481</t>
  </si>
  <si>
    <t>2004000482</t>
  </si>
  <si>
    <t>2049001447</t>
  </si>
  <si>
    <t>2049001190</t>
  </si>
  <si>
    <t>2049001186</t>
  </si>
  <si>
    <t>2049001187</t>
  </si>
  <si>
    <t>2004000483</t>
  </si>
  <si>
    <t>2004000486</t>
  </si>
  <si>
    <t>2004000487</t>
  </si>
  <si>
    <t>2004000488</t>
  </si>
  <si>
    <t>2004000489</t>
  </si>
  <si>
    <t>2013001288</t>
  </si>
  <si>
    <t>2004000490</t>
  </si>
  <si>
    <t>2004000491</t>
  </si>
  <si>
    <t>2012003441</t>
  </si>
  <si>
    <t>2049001202</t>
  </si>
  <si>
    <t>2004000492</t>
  </si>
  <si>
    <t>2049001403</t>
  </si>
  <si>
    <t>2049001200</t>
  </si>
  <si>
    <t>2049001203</t>
  </si>
  <si>
    <t>2004000494</t>
  </si>
  <si>
    <t>2004000495</t>
  </si>
  <si>
    <t>2004000496</t>
  </si>
  <si>
    <t>2002000015</t>
  </si>
  <si>
    <t>2003002423</t>
  </si>
  <si>
    <t>2010000537</t>
  </si>
  <si>
    <t>2003002420</t>
  </si>
  <si>
    <t>2010000538</t>
  </si>
  <si>
    <t>2027000007</t>
  </si>
  <si>
    <t>2003002426</t>
  </si>
  <si>
    <t>2003002427</t>
  </si>
  <si>
    <t>2003002439</t>
  </si>
  <si>
    <t>2003002591</t>
  </si>
  <si>
    <t>2004000499</t>
  </si>
  <si>
    <t>2049001220</t>
  </si>
  <si>
    <t>2003002424</t>
  </si>
  <si>
    <t>2049001289</t>
  </si>
  <si>
    <t>2049001290</t>
  </si>
  <si>
    <t>2049001291</t>
  </si>
  <si>
    <t>2049001300</t>
  </si>
  <si>
    <t>2004000493</t>
  </si>
  <si>
    <t>2004000497</t>
  </si>
  <si>
    <t>2004000503</t>
  </si>
  <si>
    <t>2004000501</t>
  </si>
  <si>
    <t>2004000502</t>
  </si>
  <si>
    <t>2012003394</t>
  </si>
  <si>
    <t>2049001236</t>
  </si>
  <si>
    <t>2049001251</t>
  </si>
  <si>
    <t>2049001208</t>
  </si>
  <si>
    <t>2049001221</t>
  </si>
  <si>
    <t>2049001222</t>
  </si>
  <si>
    <t>2004000504</t>
  </si>
  <si>
    <t>2004000505</t>
  </si>
  <si>
    <t>2004000506</t>
  </si>
  <si>
    <t>2004000507</t>
  </si>
  <si>
    <t>2049001207</t>
  </si>
  <si>
    <t>2049001249</t>
  </si>
  <si>
    <t>2049001292</t>
  </si>
  <si>
    <t>2049001294</t>
  </si>
  <si>
    <t>2004000508</t>
  </si>
  <si>
    <t>2004000509</t>
  </si>
  <si>
    <t>2049001421</t>
  </si>
  <si>
    <t>2004000510</t>
  </si>
  <si>
    <t>2004000511</t>
  </si>
  <si>
    <t>2004000512</t>
  </si>
  <si>
    <t>2049001299</t>
  </si>
  <si>
    <t>2049001256</t>
  </si>
  <si>
    <t>2049001235</t>
  </si>
  <si>
    <t>2004000515</t>
  </si>
  <si>
    <t>2004000516</t>
  </si>
  <si>
    <t>2004000517</t>
  </si>
  <si>
    <t>2049001255</t>
  </si>
  <si>
    <t>2004000518</t>
  </si>
  <si>
    <t>2004000519</t>
  </si>
  <si>
    <t>2004000520</t>
  </si>
  <si>
    <t>2049001334</t>
  </si>
  <si>
    <t>2049001265</t>
  </si>
  <si>
    <t>2049001287</t>
  </si>
  <si>
    <t>2049001425</t>
  </si>
  <si>
    <t>2004000521</t>
  </si>
  <si>
    <t>2004000522</t>
  </si>
  <si>
    <t>2004000524</t>
  </si>
  <si>
    <t>2049001264</t>
  </si>
  <si>
    <t>2049001263</t>
  </si>
  <si>
    <t>2004000543</t>
  </si>
  <si>
    <t>2049001261</t>
  </si>
  <si>
    <t>2049001262</t>
  </si>
  <si>
    <t>2004000544</t>
  </si>
  <si>
    <t>2004000540</t>
  </si>
  <si>
    <t>2004000541</t>
  </si>
  <si>
    <t>2049001272</t>
  </si>
  <si>
    <t>2004000542</t>
  </si>
  <si>
    <t>2004000535</t>
  </si>
  <si>
    <t>2049001273</t>
  </si>
  <si>
    <t>2004000536</t>
  </si>
  <si>
    <t>2004000537</t>
  </si>
  <si>
    <t>2004000538</t>
  </si>
  <si>
    <t>2004000539</t>
  </si>
  <si>
    <t>2049001285</t>
  </si>
  <si>
    <t>2004000533</t>
  </si>
  <si>
    <t>2004000529</t>
  </si>
  <si>
    <t>2004000530</t>
  </si>
  <si>
    <t>2004000531</t>
  </si>
  <si>
    <t>2004000532</t>
  </si>
  <si>
    <t>2004000546</t>
  </si>
  <si>
    <t>2004000545</t>
  </si>
  <si>
    <t>2049001286</t>
  </si>
  <si>
    <t>2003002516</t>
  </si>
  <si>
    <t>2049001293</t>
  </si>
  <si>
    <t>2004000557</t>
  </si>
  <si>
    <t>2013001405</t>
  </si>
  <si>
    <t>2004000558</t>
  </si>
  <si>
    <t>2004000559</t>
  </si>
  <si>
    <t>2004000560</t>
  </si>
  <si>
    <t>2004000561</t>
  </si>
  <si>
    <t>2004000562</t>
  </si>
  <si>
    <t>2013001396</t>
  </si>
  <si>
    <t>2013001397</t>
  </si>
  <si>
    <t>2004000552</t>
  </si>
  <si>
    <t>2004000551</t>
  </si>
  <si>
    <t>2004000553</t>
  </si>
  <si>
    <t>2004000554</t>
  </si>
  <si>
    <t>2049001305</t>
  </si>
  <si>
    <t>2049001306</t>
  </si>
  <si>
    <t>2049001307</t>
  </si>
  <si>
    <t>2004000563</t>
  </si>
  <si>
    <t>2013001413</t>
  </si>
  <si>
    <t>2049001308</t>
  </si>
  <si>
    <t>2049001309</t>
  </si>
  <si>
    <t>2049001311</t>
  </si>
  <si>
    <t>2004000566</t>
  </si>
  <si>
    <t>2004000568</t>
  </si>
  <si>
    <t>2049001317</t>
  </si>
  <si>
    <t>2003002526</t>
  </si>
  <si>
    <t>2004000569</t>
  </si>
  <si>
    <t>2049001320</t>
  </si>
  <si>
    <t>2049001348</t>
  </si>
  <si>
    <t>2049001386</t>
  </si>
  <si>
    <t>2049001322</t>
  </si>
  <si>
    <t>2004000570</t>
  </si>
  <si>
    <t>2004000571</t>
  </si>
  <si>
    <t>2004000572</t>
  </si>
  <si>
    <t>2049001326</t>
  </si>
  <si>
    <t>2049001351</t>
  </si>
  <si>
    <t>2004000573</t>
  </si>
  <si>
    <t>2004000574</t>
  </si>
  <si>
    <t>2049001347</t>
  </si>
  <si>
    <t>2049001367</t>
  </si>
  <si>
    <t>2049001456</t>
  </si>
  <si>
    <t>2010000639</t>
  </si>
  <si>
    <t>2049001365</t>
  </si>
  <si>
    <t>2003002543</t>
  </si>
  <si>
    <t>2002000017</t>
  </si>
  <si>
    <t>2003002610</t>
  </si>
  <si>
    <t>2010000640</t>
  </si>
  <si>
    <t>2003002584</t>
  </si>
  <si>
    <t>2010000641</t>
  </si>
  <si>
    <t>2027000008</t>
  </si>
  <si>
    <t>2003002585</t>
  </si>
  <si>
    <t>2003002586</t>
  </si>
  <si>
    <t>2003002640</t>
  </si>
  <si>
    <t>2003002797</t>
  </si>
  <si>
    <t>2003002611</t>
  </si>
  <si>
    <t>2049001370</t>
  </si>
  <si>
    <t>2049001371</t>
  </si>
  <si>
    <t>2049001387</t>
  </si>
  <si>
    <t>2049001388</t>
  </si>
  <si>
    <t>2049001364</t>
  </si>
  <si>
    <t>2049001363</t>
  </si>
  <si>
    <t>2012003783</t>
  </si>
  <si>
    <t>2049001345</t>
  </si>
  <si>
    <t>2049001368</t>
  </si>
  <si>
    <t>2049001402</t>
  </si>
  <si>
    <t>2049001404</t>
  </si>
  <si>
    <t>2022001477</t>
  </si>
  <si>
    <t>2049001412</t>
  </si>
  <si>
    <t>2049001379</t>
  </si>
  <si>
    <t>2049001366</t>
  </si>
  <si>
    <t>2049001378</t>
  </si>
  <si>
    <t>2004000590</t>
  </si>
  <si>
    <t>2004000612</t>
  </si>
  <si>
    <t>2004000592</t>
  </si>
  <si>
    <t>2004000585</t>
  </si>
  <si>
    <t>2004000586</t>
  </si>
  <si>
    <t>2004000587</t>
  </si>
  <si>
    <t>2004000588</t>
  </si>
  <si>
    <t>2004000593</t>
  </si>
  <si>
    <t>2004000597</t>
  </si>
  <si>
    <t>2004000598</t>
  </si>
  <si>
    <t>2004000599</t>
  </si>
  <si>
    <t>2004000614</t>
  </si>
  <si>
    <t>2049001417</t>
  </si>
  <si>
    <t>2004000589</t>
  </si>
  <si>
    <t>2004000596</t>
  </si>
  <si>
    <t>2004000600</t>
  </si>
  <si>
    <t>2004000601</t>
  </si>
  <si>
    <t>2004000602</t>
  </si>
  <si>
    <t>2004000603</t>
  </si>
  <si>
    <t>2004000604</t>
  </si>
  <si>
    <t>2004000605</t>
  </si>
  <si>
    <t>2004000606</t>
  </si>
  <si>
    <t>2004000607</t>
  </si>
  <si>
    <t>2004000608</t>
  </si>
  <si>
    <t>2004000609</t>
  </si>
  <si>
    <t>2004000610</t>
  </si>
  <si>
    <t>2004000594</t>
  </si>
  <si>
    <t>2004000591</t>
  </si>
  <si>
    <t>2004000595</t>
  </si>
  <si>
    <t>2004000611</t>
  </si>
  <si>
    <t>2004000617</t>
  </si>
  <si>
    <t>2004000618</t>
  </si>
  <si>
    <t>2004000619</t>
  </si>
  <si>
    <t>2004000620</t>
  </si>
  <si>
    <t>2049001426</t>
  </si>
  <si>
    <t>2049001430</t>
  </si>
  <si>
    <t>2049001444</t>
  </si>
  <si>
    <t>2049001466</t>
  </si>
  <si>
    <t>2049001438</t>
  </si>
  <si>
    <t>2049001443</t>
  </si>
  <si>
    <t>2013001656</t>
  </si>
  <si>
    <t>2013001657</t>
  </si>
  <si>
    <t>2004000627</t>
  </si>
  <si>
    <t>2004000623</t>
  </si>
  <si>
    <t>2004000633</t>
  </si>
  <si>
    <t>2004000647</t>
  </si>
  <si>
    <t>2004000648</t>
  </si>
  <si>
    <t>2004000649</t>
  </si>
  <si>
    <t>2004000631</t>
  </si>
  <si>
    <t>2004000650</t>
  </si>
  <si>
    <t>2004000634</t>
  </si>
  <si>
    <t>2004000635</t>
  </si>
  <si>
    <t>2004000636</t>
  </si>
  <si>
    <t>2004000637</t>
  </si>
  <si>
    <t>2004000638</t>
  </si>
  <si>
    <t>2004000639</t>
  </si>
  <si>
    <t>2004000640</t>
  </si>
  <si>
    <t>2004000641</t>
  </si>
  <si>
    <t>2004000642</t>
  </si>
  <si>
    <t>2004000643</t>
  </si>
  <si>
    <t>2004000624</t>
  </si>
  <si>
    <t>2004000646</t>
  </si>
  <si>
    <t>2049001446</t>
  </si>
  <si>
    <t>2049001455</t>
  </si>
  <si>
    <t>2004000654</t>
  </si>
  <si>
    <t>2004000655</t>
  </si>
  <si>
    <t>2004000656</t>
  </si>
  <si>
    <t>2004000657</t>
  </si>
  <si>
    <t>2004000658</t>
  </si>
  <si>
    <t>2004000659</t>
  </si>
  <si>
    <t>2004000660</t>
  </si>
  <si>
    <t>2004000661</t>
  </si>
  <si>
    <t>2004000662</t>
  </si>
  <si>
    <t>2004000664</t>
  </si>
  <si>
    <t>2049001462</t>
  </si>
  <si>
    <t>2049001463</t>
  </si>
  <si>
    <t>2003002745</t>
  </si>
  <si>
    <t>2004000668</t>
  </si>
  <si>
    <t>2049001465</t>
  </si>
  <si>
    <t>2049001467</t>
  </si>
  <si>
    <t>2049001500</t>
  </si>
  <si>
    <t>2049001482</t>
  </si>
  <si>
    <t>2004000670</t>
  </si>
  <si>
    <t>2004000671</t>
  </si>
  <si>
    <t>2049001471</t>
  </si>
  <si>
    <t>2003002731</t>
  </si>
  <si>
    <t>2004000673</t>
  </si>
  <si>
    <t>2004000674</t>
  </si>
  <si>
    <t>2004000675</t>
  </si>
  <si>
    <t>2004000676</t>
  </si>
  <si>
    <t>2013001718</t>
  </si>
  <si>
    <t>2003002803</t>
  </si>
  <si>
    <t>2049001524</t>
  </si>
  <si>
    <t>2049001525</t>
  </si>
  <si>
    <t>2004000678</t>
  </si>
  <si>
    <t>2004000679</t>
  </si>
  <si>
    <t>2004000680</t>
  </si>
  <si>
    <t>2004000681</t>
  </si>
  <si>
    <t>2049001483</t>
  </si>
  <si>
    <t>2049001515</t>
  </si>
  <si>
    <t>2049001522</t>
  </si>
  <si>
    <t>2049001514</t>
  </si>
  <si>
    <t>2049001516</t>
  </si>
  <si>
    <t>2049001487</t>
  </si>
  <si>
    <t>2049001519</t>
  </si>
  <si>
    <t>2002000019</t>
  </si>
  <si>
    <t>2003002749</t>
  </si>
  <si>
    <t>2010000680</t>
  </si>
  <si>
    <t>2003002752</t>
  </si>
  <si>
    <t>2010000682</t>
  </si>
  <si>
    <t>2027000009</t>
  </si>
  <si>
    <t>2003002761</t>
  </si>
  <si>
    <t>2003002762</t>
  </si>
  <si>
    <t>2003002750</t>
  </si>
  <si>
    <t>2012004119</t>
  </si>
  <si>
    <t>2049001340</t>
  </si>
  <si>
    <t>2049001448</t>
  </si>
  <si>
    <t>Removed duplicate document no.</t>
  </si>
  <si>
    <t>Total controls</t>
  </si>
  <si>
    <t>No. of months in the period (as on 30-Apr-21</t>
  </si>
  <si>
    <t>No. of weeks</t>
  </si>
  <si>
    <t xml:space="preserve"> Monthly Controls frequency </t>
  </si>
  <si>
    <t xml:space="preserve"> Weekly Controls frequency </t>
  </si>
  <si>
    <t>RS-26</t>
  </si>
  <si>
    <t>Expenses may be booked inaccurately.</t>
  </si>
  <si>
    <t>Expenses vouchers are checked by H M Zahidul Islam after cross checking with necessary agreements, PO, GRN, invoice etc. Later Mr.Khayer Uddin, DGM, reviews and approves the voucher.</t>
  </si>
  <si>
    <t>Expenses vouchers are checked by H M Zahidul Islam and approved by Mr.Khayer Uddin.</t>
  </si>
  <si>
    <t>Accuracy</t>
  </si>
  <si>
    <t>We will take 1 expenditure voucher to check whether the expenses are approved and booked accurately.</t>
  </si>
  <si>
    <t xml:space="preserve"> Finance Controller- Finance</t>
  </si>
  <si>
    <t>The control is performed many times per day; frequency and consistency of the control is appropriate.</t>
  </si>
  <si>
    <t>Investigation threshold is not applicable since the control owner checks all the expenses and mode of payment thoroughly.</t>
  </si>
  <si>
    <r>
      <rPr>
        <b/>
        <sz val="9"/>
        <rFont val="Verdana"/>
        <family val="2"/>
        <scheme val="minor"/>
      </rPr>
      <t xml:space="preserve">Document: </t>
    </r>
    <r>
      <rPr>
        <sz val="9"/>
        <rFont val="Verdana"/>
        <family val="2"/>
        <scheme val="minor"/>
      </rPr>
      <t xml:space="preserve">Agreement, Purchase requisition, Invoice, Payment document
</t>
    </r>
    <r>
      <rPr>
        <b/>
        <sz val="9"/>
        <rFont val="Verdana"/>
        <family val="2"/>
        <scheme val="minor"/>
      </rPr>
      <t>Assertion:</t>
    </r>
    <r>
      <rPr>
        <sz val="9"/>
        <rFont val="Verdana"/>
        <family val="2"/>
        <scheme val="minor"/>
      </rPr>
      <t xml:space="preserve"> Accuracy
</t>
    </r>
    <r>
      <rPr>
        <b/>
        <sz val="9"/>
        <rFont val="Verdana"/>
        <family val="2"/>
        <scheme val="minor"/>
      </rPr>
      <t>Correlation to the risk/assertion:</t>
    </r>
    <r>
      <rPr>
        <sz val="9"/>
        <rFont val="Verdana"/>
        <family val="2"/>
        <scheme val="minor"/>
      </rPr>
      <t xml:space="preserve"> Expense voucher is prepared &amp; checked by Mr. H M Zahidul Islam, Manager-F&amp;A and Reviewed and approved by Mr. Khayer Uddin, DGM -Finance controller by proper scrutinization of expenses ensuring accuracy.</t>
    </r>
  </si>
  <si>
    <t>1. Authority  of Accounts and Finance controller - Finance is the appropriate level of authority as per the Entity's  policy.
2. Mr Khayer uddin and Mr. H M Zahidul Islam are competent and have the appropriate level of authority to perform the control effectively.  Mr Khayer uddin has completed CA Degree and have been working in the respective industry for the many years.
3. Manual control.</t>
  </si>
  <si>
    <t>1. Level of aggregation is low, control is performed everytime the expenses occur
2. Predictability is high as the control owner is  likely to be aware about the potential misstatement that may occur.</t>
  </si>
  <si>
    <t>Admin-Other expenses Ledger</t>
  </si>
  <si>
    <t xml:space="preserve">When an expense  occurs, it is cross checked with supporting documents by the respective person and then posted to SAP.
</t>
  </si>
  <si>
    <r>
      <t xml:space="preserve">1. The nature and materiality of misstatements that the control is intended to prevent or detect- Expenses may be booked inaccurately
2. The inherent risk associated with the risk of material misstatement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everytime the expense occurs;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</si>
</sst>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6"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0"/>
      <name val="Arial"/>
      <family val="2"/>
    </font>
    <font>
      <b/>
      <sz val="10"/>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8">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0" fontId="34" fillId="0" borderId="0"/>
  </cellStyleXfs>
  <cellXfs count="358">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0" fontId="34" fillId="0" borderId="24" xfId="7" applyBorder="1" applyAlignment="1">
      <alignment vertical="top"/>
    </xf>
    <xf numFmtId="0" fontId="35" fillId="0" borderId="24" xfId="7" applyFont="1" applyFill="1" applyBorder="1" applyAlignment="1">
      <alignment vertical="top"/>
    </xf>
    <xf numFmtId="0" fontId="33" fillId="0" borderId="24" xfId="0" applyFont="1" applyFill="1" applyBorder="1"/>
    <xf numFmtId="1" fontId="0" fillId="0" borderId="24" xfId="0" applyNumberFormat="1" applyBorder="1"/>
    <xf numFmtId="0" fontId="13" fillId="2" borderId="0" xfId="0" applyFont="1" applyFill="1" applyBorder="1" applyAlignment="1">
      <alignment horizontal="left" vertical="top" wrapTex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Alignment="1">
      <alignment horizontal="left" vertical="top" wrapText="1" indent="1"/>
    </xf>
    <xf numFmtId="0" fontId="5" fillId="0" borderId="0" xfId="2" applyFont="1" applyAlignment="1">
      <alignment horizontal="left" vertical="top" wrapText="1" indent="1"/>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26" fillId="0" borderId="0" xfId="2" applyNumberFormat="1" applyFont="1" applyAlignment="1">
      <alignment vertical="top" wrapText="1"/>
    </xf>
    <xf numFmtId="0" fontId="26" fillId="0" borderId="0" xfId="0" applyFont="1" applyAlignment="1">
      <alignment vertical="top" wrapTex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14" fillId="6" borderId="1" xfId="0" applyFont="1" applyFill="1" applyBorder="1" applyAlignment="1">
      <alignment horizontal="left" vertical="center"/>
    </xf>
    <xf numFmtId="0" fontId="8" fillId="8" borderId="16"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8" fillId="8" borderId="24" xfId="0" applyFont="1" applyFill="1" applyBorder="1" applyAlignment="1">
      <alignment horizontal="left"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3" fillId="0" borderId="18"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3" fillId="3" borderId="24" xfId="0" applyFont="1" applyFill="1" applyBorder="1" applyAlignment="1">
      <alignment horizontal="left" vertical="top"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30" xfId="0" applyFont="1" applyFill="1" applyBorder="1" applyAlignment="1">
      <alignment horizontal="left" vertical="top" wrapText="1"/>
    </xf>
    <xf numFmtId="0" fontId="33" fillId="0" borderId="23" xfId="0" applyFont="1" applyBorder="1" applyAlignment="1">
      <alignment horizontal="center"/>
    </xf>
    <xf numFmtId="0" fontId="33" fillId="0" borderId="19" xfId="0" applyFont="1" applyBorder="1" applyAlignment="1">
      <alignment horizontal="center"/>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6" fillId="0" borderId="23" xfId="2" applyFont="1" applyFill="1" applyBorder="1" applyAlignment="1">
      <alignment horizontal="left" vertical="top" wrapText="1"/>
    </xf>
  </cellXfs>
  <cellStyles count="8">
    <cellStyle name="Hyperlink" xfId="4" builtinId="8"/>
    <cellStyle name="Normal" xfId="0" builtinId="0"/>
    <cellStyle name="Normal 2" xfId="1"/>
    <cellStyle name="Normal 3" xfId="3"/>
    <cellStyle name="Normal 4" xfId="7"/>
    <cellStyle name="Normal 42" xfId="6"/>
    <cellStyle name="Normal_SHEET" xfId="2"/>
    <cellStyle name="NoteTabLinks" xfId="5"/>
  </cellStyles>
  <dxfs count="30">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2"/>
  <sheetViews>
    <sheetView zoomScale="90" zoomScaleNormal="90" workbookViewId="0">
      <selection activeCell="B21" sqref="B21:H21"/>
    </sheetView>
  </sheetViews>
  <sheetFormatPr defaultColWidth="9.19921875" defaultRowHeight="12" customHeight="1" x14ac:dyDescent="0.15"/>
  <cols>
    <col min="1" max="1" width="0.8984375" style="85" customWidth="1"/>
    <col min="2" max="2" width="12.296875" style="85" customWidth="1"/>
    <col min="3" max="3" width="21.8984375" style="85" customWidth="1"/>
    <col min="4" max="6" width="13.59765625" style="85" customWidth="1"/>
    <col min="7" max="7" width="35.8984375" style="85" customWidth="1"/>
    <col min="8" max="8" width="34.296875" style="85" customWidth="1"/>
    <col min="9" max="9" width="3.3984375" style="85" customWidth="1"/>
    <col min="10" max="10" width="9.19921875" style="85"/>
    <col min="11" max="11" width="10.3984375" style="85" customWidth="1"/>
    <col min="12" max="16384" width="9.19921875" style="85"/>
  </cols>
  <sheetData>
    <row r="1" spans="1:15" s="93" customFormat="1" ht="18" customHeight="1" x14ac:dyDescent="0.2">
      <c r="A1" s="91"/>
      <c r="B1" s="135" t="s">
        <v>113</v>
      </c>
      <c r="C1" s="75"/>
      <c r="D1" s="75"/>
      <c r="E1" s="75"/>
      <c r="F1" s="75"/>
      <c r="G1" s="136" t="s">
        <v>167</v>
      </c>
      <c r="H1" s="79"/>
    </row>
    <row r="2" spans="1:15" s="93" customFormat="1" ht="18" customHeight="1" x14ac:dyDescent="0.15">
      <c r="A2" s="91"/>
      <c r="B2" s="92"/>
      <c r="C2" s="75"/>
      <c r="D2" s="75"/>
      <c r="E2" s="75"/>
      <c r="F2" s="75"/>
      <c r="G2" s="134"/>
      <c r="H2" s="79"/>
    </row>
    <row r="3" spans="1:15" s="93" customFormat="1" ht="11.25" x14ac:dyDescent="0.15">
      <c r="A3" s="91"/>
      <c r="B3" s="94" t="s">
        <v>23</v>
      </c>
      <c r="C3" s="81"/>
      <c r="D3" s="75"/>
      <c r="E3" s="75"/>
      <c r="G3" s="75"/>
      <c r="H3" s="79"/>
    </row>
    <row r="4" spans="1:15" s="93" customFormat="1" ht="11.25" x14ac:dyDescent="0.15">
      <c r="A4" s="91"/>
      <c r="B4" s="95"/>
      <c r="C4" s="81"/>
      <c r="D4" s="75"/>
      <c r="E4" s="75"/>
      <c r="G4" s="75"/>
      <c r="H4" s="79"/>
    </row>
    <row r="5" spans="1:15" s="93" customFormat="1" ht="11.25" x14ac:dyDescent="0.15">
      <c r="A5" s="91"/>
      <c r="B5" s="258" t="s">
        <v>112</v>
      </c>
      <c r="C5" s="259"/>
      <c r="D5" s="259"/>
      <c r="E5" s="259"/>
      <c r="F5" s="259"/>
      <c r="G5" s="259"/>
      <c r="H5" s="259"/>
    </row>
    <row r="6" spans="1:15" s="93" customFormat="1" ht="12.75" customHeight="1" x14ac:dyDescent="0.15">
      <c r="A6" s="91"/>
      <c r="B6" s="260" t="s">
        <v>179</v>
      </c>
      <c r="C6" s="260"/>
      <c r="D6" s="260"/>
      <c r="E6" s="260"/>
      <c r="F6" s="260"/>
      <c r="G6" s="260"/>
      <c r="H6" s="260"/>
    </row>
    <row r="7" spans="1:15" s="93" customFormat="1" ht="12.75" customHeight="1" x14ac:dyDescent="0.15">
      <c r="A7" s="91"/>
      <c r="B7" s="260"/>
      <c r="C7" s="260"/>
      <c r="D7" s="260"/>
      <c r="E7" s="260"/>
      <c r="F7" s="260"/>
      <c r="G7" s="260"/>
      <c r="H7" s="260"/>
      <c r="I7" s="96"/>
      <c r="J7" s="97"/>
      <c r="K7" s="97"/>
      <c r="L7" s="97"/>
      <c r="M7" s="97"/>
      <c r="N7" s="97"/>
      <c r="O7" s="97"/>
    </row>
    <row r="8" spans="1:15" s="93" customFormat="1" ht="82.5" customHeight="1" x14ac:dyDescent="0.15">
      <c r="A8" s="91"/>
      <c r="B8" s="260"/>
      <c r="C8" s="260"/>
      <c r="D8" s="260"/>
      <c r="E8" s="260"/>
      <c r="F8" s="260"/>
      <c r="G8" s="260"/>
      <c r="H8" s="260"/>
    </row>
    <row r="9" spans="1:15" s="93" customFormat="1" ht="11.25" x14ac:dyDescent="0.15">
      <c r="B9" s="261" t="s">
        <v>32</v>
      </c>
      <c r="C9" s="262"/>
      <c r="D9" s="262"/>
      <c r="E9" s="262"/>
      <c r="F9" s="262"/>
      <c r="G9" s="262"/>
      <c r="H9" s="262"/>
    </row>
    <row r="10" spans="1:15" ht="11.25" x14ac:dyDescent="0.15">
      <c r="B10" s="255" t="s">
        <v>76</v>
      </c>
      <c r="C10" s="255"/>
      <c r="D10" s="255"/>
      <c r="E10" s="255"/>
      <c r="F10" s="255"/>
      <c r="G10" s="255"/>
      <c r="H10" s="255"/>
    </row>
    <row r="11" spans="1:15" ht="28.5" customHeight="1" x14ac:dyDescent="0.15">
      <c r="B11" s="254" t="s">
        <v>166</v>
      </c>
      <c r="C11" s="255"/>
      <c r="D11" s="255"/>
      <c r="E11" s="255"/>
      <c r="F11" s="255"/>
      <c r="G11" s="255"/>
      <c r="H11" s="255"/>
    </row>
    <row r="12" spans="1:15" ht="34.5" customHeight="1" x14ac:dyDescent="0.15">
      <c r="B12" s="254" t="s">
        <v>78</v>
      </c>
      <c r="C12" s="254"/>
      <c r="D12" s="254"/>
      <c r="E12" s="254"/>
      <c r="F12" s="254"/>
      <c r="G12" s="254"/>
      <c r="H12" s="254"/>
    </row>
    <row r="13" spans="1:15" ht="11.25" x14ac:dyDescent="0.15">
      <c r="B13" s="254" t="s">
        <v>79</v>
      </c>
      <c r="C13" s="254"/>
      <c r="D13" s="254"/>
      <c r="E13" s="254"/>
      <c r="F13" s="254"/>
      <c r="G13" s="254"/>
      <c r="H13" s="254"/>
    </row>
    <row r="14" spans="1:15" ht="11.25" x14ac:dyDescent="0.15">
      <c r="B14" s="252" t="s">
        <v>80</v>
      </c>
      <c r="C14" s="253"/>
      <c r="D14" s="253"/>
      <c r="E14" s="253"/>
      <c r="F14" s="253"/>
      <c r="G14" s="253"/>
      <c r="H14" s="253"/>
    </row>
    <row r="15" spans="1:15" ht="11.25" x14ac:dyDescent="0.15">
      <c r="B15" s="254" t="s">
        <v>81</v>
      </c>
      <c r="C15" s="254"/>
      <c r="D15" s="254"/>
      <c r="E15" s="254"/>
      <c r="F15" s="254"/>
      <c r="G15" s="254"/>
      <c r="H15" s="254"/>
    </row>
    <row r="16" spans="1:15" ht="11.25" x14ac:dyDescent="0.15">
      <c r="B16" s="252" t="s">
        <v>82</v>
      </c>
      <c r="C16" s="253"/>
      <c r="D16" s="253"/>
      <c r="E16" s="253"/>
      <c r="F16" s="253"/>
      <c r="G16" s="253"/>
      <c r="H16" s="253"/>
    </row>
    <row r="17" spans="2:8" ht="18" customHeight="1" x14ac:dyDescent="0.15">
      <c r="B17" s="252" t="s">
        <v>83</v>
      </c>
      <c r="C17" s="253"/>
      <c r="D17" s="253"/>
      <c r="E17" s="253"/>
      <c r="F17" s="253"/>
      <c r="G17" s="253"/>
      <c r="H17" s="253"/>
    </row>
    <row r="18" spans="2:8" ht="11.25" x14ac:dyDescent="0.15">
      <c r="B18" s="252" t="s">
        <v>84</v>
      </c>
      <c r="C18" s="253"/>
      <c r="D18" s="253"/>
      <c r="E18" s="253"/>
      <c r="F18" s="253"/>
      <c r="G18" s="253"/>
      <c r="H18" s="253"/>
    </row>
    <row r="19" spans="2:8" ht="11.25" x14ac:dyDescent="0.15">
      <c r="B19" s="254" t="s">
        <v>85</v>
      </c>
      <c r="C19" s="254"/>
      <c r="D19" s="254"/>
      <c r="E19" s="254"/>
      <c r="F19" s="254"/>
      <c r="G19" s="254"/>
      <c r="H19" s="254"/>
    </row>
    <row r="20" spans="2:8" ht="30.75" customHeight="1" x14ac:dyDescent="0.15">
      <c r="B20" s="252" t="s">
        <v>86</v>
      </c>
      <c r="C20" s="253"/>
      <c r="D20" s="253"/>
      <c r="E20" s="253"/>
      <c r="F20" s="253"/>
      <c r="G20" s="253"/>
      <c r="H20" s="253"/>
    </row>
    <row r="21" spans="2:8" ht="71.25" customHeight="1" x14ac:dyDescent="0.15">
      <c r="B21" s="252" t="s">
        <v>165</v>
      </c>
      <c r="C21" s="253"/>
      <c r="D21" s="253"/>
      <c r="E21" s="253"/>
      <c r="F21" s="253"/>
      <c r="G21" s="253"/>
      <c r="H21" s="253"/>
    </row>
    <row r="22" spans="2:8" ht="11.25" x14ac:dyDescent="0.15">
      <c r="B22" s="256"/>
      <c r="C22" s="257"/>
      <c r="D22" s="257"/>
      <c r="E22" s="257"/>
      <c r="F22" s="257"/>
      <c r="G22" s="257"/>
      <c r="H22" s="257"/>
    </row>
  </sheetData>
  <mergeCells count="16">
    <mergeCell ref="B5:H5"/>
    <mergeCell ref="B6:H8"/>
    <mergeCell ref="B10:H10"/>
    <mergeCell ref="B9:H9"/>
    <mergeCell ref="B12:H12"/>
    <mergeCell ref="B17:H17"/>
    <mergeCell ref="B18:H18"/>
    <mergeCell ref="B11:H11"/>
    <mergeCell ref="B22:H22"/>
    <mergeCell ref="B21:H21"/>
    <mergeCell ref="B19:H19"/>
    <mergeCell ref="B20:H20"/>
    <mergeCell ref="B13:H13"/>
    <mergeCell ref="B16:H16"/>
    <mergeCell ref="B14:H14"/>
    <mergeCell ref="B15:H15"/>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
  <sheetViews>
    <sheetView topLeftCell="B1" zoomScale="90" zoomScaleNormal="90" workbookViewId="0">
      <selection activeCell="B12" sqref="B12"/>
    </sheetView>
  </sheetViews>
  <sheetFormatPr defaultColWidth="8.8984375" defaultRowHeight="11.25" x14ac:dyDescent="0.15"/>
  <cols>
    <col min="1" max="1" width="2.296875" style="85" customWidth="1"/>
    <col min="2" max="2" width="8" style="88" customWidth="1"/>
    <col min="3" max="3" width="23.296875" style="85" customWidth="1"/>
    <col min="4" max="5" width="20.8984375" style="85" customWidth="1"/>
    <col min="6" max="6" width="20.69921875" style="85" customWidth="1"/>
    <col min="7" max="7" width="34.69921875" style="85" customWidth="1"/>
    <col min="8" max="8" width="61.8984375" style="85" customWidth="1"/>
    <col min="9" max="9" width="3.3984375" style="85" customWidth="1"/>
    <col min="10" max="10" width="9.19921875" style="85" customWidth="1"/>
    <col min="11" max="11" width="10.3984375" style="85" customWidth="1"/>
    <col min="12" max="16384" width="8.8984375" style="85"/>
  </cols>
  <sheetData>
    <row r="1" spans="1:16" s="78" customFormat="1" x14ac:dyDescent="0.15">
      <c r="A1" s="73"/>
      <c r="B1" s="74"/>
      <c r="C1" s="75"/>
      <c r="D1" s="76"/>
      <c r="E1" s="77"/>
      <c r="F1" s="75"/>
      <c r="H1" s="79"/>
    </row>
    <row r="2" spans="1:16" s="78" customFormat="1" x14ac:dyDescent="0.15">
      <c r="A2" s="73"/>
      <c r="B2" s="80" t="s">
        <v>25</v>
      </c>
      <c r="C2" s="81"/>
      <c r="D2" s="75"/>
      <c r="E2" s="75"/>
      <c r="G2" s="75"/>
      <c r="H2" s="79"/>
    </row>
    <row r="3" spans="1:16" s="78" customFormat="1" ht="10.15" customHeight="1" x14ac:dyDescent="0.2">
      <c r="A3" s="73"/>
      <c r="B3" s="1"/>
      <c r="C3" s="81"/>
      <c r="D3" s="75"/>
      <c r="E3" s="75"/>
      <c r="H3" s="75"/>
    </row>
    <row r="4" spans="1:16" s="78" customFormat="1" ht="146.1" customHeight="1" x14ac:dyDescent="0.15">
      <c r="A4" s="73"/>
      <c r="B4" s="82" t="s">
        <v>16</v>
      </c>
      <c r="C4" s="354" t="s">
        <v>143</v>
      </c>
      <c r="D4" s="355"/>
      <c r="E4" s="355"/>
      <c r="F4" s="355"/>
      <c r="G4" s="355"/>
      <c r="H4" s="356"/>
      <c r="J4" s="83"/>
      <c r="K4" s="84"/>
      <c r="L4" s="84"/>
      <c r="M4" s="84"/>
      <c r="N4" s="84"/>
      <c r="O4" s="84"/>
      <c r="P4" s="78" t="s">
        <v>27</v>
      </c>
    </row>
    <row r="5" spans="1:16" s="78" customFormat="1" ht="12" x14ac:dyDescent="0.15">
      <c r="A5" s="73"/>
      <c r="B5" s="82"/>
      <c r="C5" s="186"/>
      <c r="D5" s="186"/>
      <c r="E5" s="186"/>
      <c r="F5" s="186"/>
      <c r="G5" s="186"/>
      <c r="H5" s="186"/>
      <c r="J5" s="83"/>
      <c r="K5" s="84"/>
      <c r="L5" s="84"/>
      <c r="M5" s="84"/>
      <c r="N5" s="84"/>
      <c r="O5" s="84"/>
    </row>
    <row r="6" spans="1:16" s="78" customFormat="1" ht="324.95" customHeight="1" x14ac:dyDescent="0.15">
      <c r="A6" s="73"/>
      <c r="B6" s="82" t="s">
        <v>17</v>
      </c>
      <c r="C6" s="354" t="s">
        <v>164</v>
      </c>
      <c r="D6" s="355"/>
      <c r="E6" s="355"/>
      <c r="F6" s="355"/>
      <c r="G6" s="355"/>
      <c r="H6" s="356"/>
      <c r="J6" s="83"/>
      <c r="K6" s="84"/>
      <c r="L6" s="84"/>
      <c r="M6" s="84"/>
      <c r="N6" s="84"/>
      <c r="O6" s="84"/>
    </row>
    <row r="7" spans="1:16" s="78" customFormat="1" ht="12" x14ac:dyDescent="0.15">
      <c r="A7" s="73"/>
      <c r="B7" s="82"/>
      <c r="C7" s="186"/>
      <c r="D7" s="186"/>
      <c r="E7" s="186"/>
      <c r="F7" s="186"/>
      <c r="G7" s="186"/>
      <c r="H7" s="186"/>
      <c r="J7" s="83"/>
      <c r="K7" s="84"/>
      <c r="L7" s="84"/>
      <c r="M7" s="84"/>
      <c r="N7" s="84"/>
      <c r="O7" s="84"/>
    </row>
    <row r="8" spans="1:16" s="78" customFormat="1" ht="44.45" customHeight="1" x14ac:dyDescent="0.15">
      <c r="A8" s="73"/>
      <c r="B8" s="82" t="s">
        <v>26</v>
      </c>
      <c r="C8" s="357" t="s">
        <v>133</v>
      </c>
      <c r="D8" s="352"/>
      <c r="E8" s="352"/>
      <c r="F8" s="352"/>
      <c r="G8" s="352"/>
      <c r="H8" s="353"/>
      <c r="J8" s="83"/>
      <c r="K8" s="84"/>
      <c r="L8" s="84"/>
      <c r="M8" s="84"/>
      <c r="N8" s="84"/>
      <c r="O8" s="84"/>
    </row>
    <row r="9" spans="1:16" ht="12" x14ac:dyDescent="0.15">
      <c r="B9" s="82"/>
      <c r="C9" s="88"/>
      <c r="D9" s="88"/>
      <c r="E9" s="88"/>
      <c r="F9" s="88"/>
      <c r="G9" s="88"/>
      <c r="H9" s="88"/>
    </row>
    <row r="10" spans="1:16" ht="84" customHeight="1" x14ac:dyDescent="0.15">
      <c r="B10" s="82" t="s">
        <v>132</v>
      </c>
      <c r="C10" s="351" t="s">
        <v>151</v>
      </c>
      <c r="D10" s="352"/>
      <c r="E10" s="352"/>
      <c r="F10" s="352"/>
      <c r="G10" s="352"/>
      <c r="H10" s="353"/>
    </row>
    <row r="11" spans="1:16" s="73" customFormat="1" ht="12" x14ac:dyDescent="0.15">
      <c r="B11" s="190"/>
      <c r="C11" s="191"/>
      <c r="D11" s="191"/>
      <c r="E11" s="191"/>
      <c r="F11" s="191"/>
      <c r="G11" s="191"/>
      <c r="H11" s="191"/>
      <c r="I11" s="86"/>
      <c r="J11" s="86"/>
      <c r="K11" s="86"/>
    </row>
    <row r="12" spans="1:16" s="78" customFormat="1" ht="122.25" customHeight="1" x14ac:dyDescent="0.15">
      <c r="A12" s="73"/>
      <c r="B12" s="82" t="s">
        <v>28</v>
      </c>
      <c r="C12" s="354" t="s">
        <v>172</v>
      </c>
      <c r="D12" s="355"/>
      <c r="E12" s="355"/>
      <c r="F12" s="355"/>
      <c r="G12" s="355"/>
      <c r="H12" s="356"/>
      <c r="I12" s="83"/>
      <c r="J12" s="83"/>
      <c r="K12" s="87"/>
    </row>
    <row r="13" spans="1:16" x14ac:dyDescent="0.15">
      <c r="C13" s="88"/>
      <c r="D13" s="88"/>
      <c r="E13" s="88"/>
      <c r="F13" s="88"/>
      <c r="G13" s="88"/>
      <c r="H13" s="88"/>
    </row>
    <row r="14" spans="1:16" s="78" customFormat="1" ht="126" customHeight="1" x14ac:dyDescent="0.15">
      <c r="A14" s="73"/>
      <c r="B14" s="82" t="s">
        <v>29</v>
      </c>
      <c r="C14" s="354" t="s">
        <v>173</v>
      </c>
      <c r="D14" s="355"/>
      <c r="E14" s="355"/>
      <c r="F14" s="355"/>
      <c r="G14" s="355"/>
      <c r="H14" s="356"/>
    </row>
    <row r="15" spans="1:16" s="78" customFormat="1" ht="12" x14ac:dyDescent="0.15">
      <c r="A15" s="73"/>
      <c r="B15" s="82"/>
      <c r="C15" s="192"/>
      <c r="D15" s="192"/>
      <c r="E15" s="192"/>
      <c r="F15" s="192"/>
      <c r="G15" s="192"/>
      <c r="H15" s="192"/>
    </row>
    <row r="16" spans="1:16" s="78" customFormat="1" ht="72.75" customHeight="1" x14ac:dyDescent="0.15">
      <c r="A16" s="73"/>
      <c r="B16" s="82" t="s">
        <v>30</v>
      </c>
      <c r="C16" s="354" t="s">
        <v>181</v>
      </c>
      <c r="D16" s="355"/>
      <c r="E16" s="355"/>
      <c r="F16" s="355"/>
      <c r="G16" s="355"/>
      <c r="H16" s="356"/>
    </row>
    <row r="17" spans="1:8" s="78" customFormat="1" ht="13.5" customHeight="1" x14ac:dyDescent="0.15">
      <c r="A17" s="73"/>
      <c r="B17" s="82"/>
      <c r="C17" s="192"/>
      <c r="D17" s="192"/>
      <c r="E17" s="192"/>
      <c r="F17" s="192"/>
      <c r="G17" s="192"/>
      <c r="H17" s="192"/>
    </row>
    <row r="18" spans="1:8" s="78" customFormat="1" ht="42.95" customHeight="1" x14ac:dyDescent="0.15">
      <c r="A18" s="73"/>
      <c r="B18" s="82" t="s">
        <v>31</v>
      </c>
      <c r="C18" s="354" t="s">
        <v>174</v>
      </c>
      <c r="D18" s="355"/>
      <c r="E18" s="355"/>
      <c r="F18" s="355"/>
      <c r="G18" s="355"/>
      <c r="H18" s="356"/>
    </row>
    <row r="19" spans="1:8" s="78" customFormat="1" ht="12" x14ac:dyDescent="0.15">
      <c r="A19" s="73"/>
      <c r="B19" s="193"/>
      <c r="C19" s="137"/>
      <c r="D19" s="137"/>
      <c r="E19" s="137"/>
      <c r="F19" s="137"/>
      <c r="G19" s="137"/>
      <c r="H19" s="137"/>
    </row>
    <row r="20" spans="1:8" s="78" customFormat="1" ht="47.1" customHeight="1" x14ac:dyDescent="0.15">
      <c r="A20" s="73"/>
      <c r="B20" s="82" t="s">
        <v>65</v>
      </c>
      <c r="C20" s="354" t="s">
        <v>175</v>
      </c>
      <c r="D20" s="355"/>
      <c r="E20" s="355"/>
      <c r="F20" s="355"/>
      <c r="G20" s="355"/>
      <c r="H20" s="356"/>
    </row>
    <row r="21" spans="1:8" x14ac:dyDescent="0.15">
      <c r="C21" s="88"/>
      <c r="D21" s="88"/>
      <c r="E21" s="88"/>
      <c r="F21" s="88"/>
      <c r="G21" s="88"/>
      <c r="H21" s="88"/>
    </row>
    <row r="22" spans="1:8" s="78" customFormat="1" ht="39.75" customHeight="1" x14ac:dyDescent="0.15">
      <c r="A22" s="73"/>
      <c r="B22" s="82" t="s">
        <v>66</v>
      </c>
      <c r="C22" s="354" t="s">
        <v>177</v>
      </c>
      <c r="D22" s="355"/>
      <c r="E22" s="355"/>
      <c r="F22" s="355"/>
      <c r="G22" s="355"/>
      <c r="H22" s="356"/>
    </row>
    <row r="23" spans="1:8" x14ac:dyDescent="0.15">
      <c r="C23" s="88"/>
      <c r="D23" s="88"/>
      <c r="E23" s="88"/>
      <c r="F23" s="88"/>
      <c r="G23" s="88"/>
      <c r="H23" s="88"/>
    </row>
    <row r="24" spans="1:8" s="78" customFormat="1" ht="63" customHeight="1" x14ac:dyDescent="0.15">
      <c r="A24" s="73"/>
      <c r="B24" s="82" t="s">
        <v>73</v>
      </c>
      <c r="C24" s="354" t="s">
        <v>158</v>
      </c>
      <c r="D24" s="355"/>
      <c r="E24" s="355"/>
      <c r="F24" s="355"/>
      <c r="G24" s="355"/>
      <c r="H24" s="356"/>
    </row>
    <row r="25" spans="1:8" ht="12.75" customHeight="1" x14ac:dyDescent="0.15">
      <c r="C25" s="88"/>
      <c r="D25" s="88"/>
      <c r="E25" s="88"/>
      <c r="F25" s="88"/>
      <c r="G25" s="88"/>
      <c r="H25" s="88"/>
    </row>
    <row r="26" spans="1:8" ht="52.5" customHeight="1" x14ac:dyDescent="0.15">
      <c r="B26" s="82" t="s">
        <v>91</v>
      </c>
      <c r="C26" s="351" t="s">
        <v>144</v>
      </c>
      <c r="D26" s="352"/>
      <c r="E26" s="352"/>
      <c r="F26" s="352"/>
      <c r="G26" s="352"/>
      <c r="H26" s="353"/>
    </row>
    <row r="27" spans="1:8" ht="12.75" customHeight="1" x14ac:dyDescent="0.15">
      <c r="B27" s="82"/>
      <c r="C27" s="194"/>
      <c r="D27" s="195"/>
      <c r="E27" s="195"/>
      <c r="F27" s="195"/>
      <c r="G27" s="195"/>
      <c r="H27" s="195"/>
    </row>
    <row r="28" spans="1:8" ht="80.45" customHeight="1" x14ac:dyDescent="0.15">
      <c r="B28" s="82" t="s">
        <v>92</v>
      </c>
      <c r="C28" s="351" t="s">
        <v>182</v>
      </c>
      <c r="D28" s="352"/>
      <c r="E28" s="352"/>
      <c r="F28" s="352"/>
      <c r="G28" s="352"/>
      <c r="H28" s="353"/>
    </row>
    <row r="29" spans="1:8" ht="12.75" customHeight="1" x14ac:dyDescent="0.15">
      <c r="B29" s="82"/>
      <c r="C29" s="194"/>
      <c r="D29" s="195"/>
      <c r="E29" s="195"/>
      <c r="F29" s="195"/>
      <c r="G29" s="195"/>
      <c r="H29" s="195"/>
    </row>
    <row r="30" spans="1:8" ht="111" customHeight="1" x14ac:dyDescent="0.15">
      <c r="B30" s="82" t="s">
        <v>93</v>
      </c>
      <c r="C30" s="351" t="s">
        <v>159</v>
      </c>
      <c r="D30" s="352"/>
      <c r="E30" s="352"/>
      <c r="F30" s="352"/>
      <c r="G30" s="352"/>
      <c r="H30" s="353"/>
    </row>
    <row r="31" spans="1:8" ht="12.75" customHeight="1" x14ac:dyDescent="0.15">
      <c r="B31" s="82"/>
      <c r="C31" s="194"/>
      <c r="D31" s="195"/>
      <c r="E31" s="195"/>
      <c r="F31" s="195"/>
      <c r="G31" s="195"/>
      <c r="H31" s="195"/>
    </row>
    <row r="32" spans="1:8" ht="35.450000000000003" customHeight="1" x14ac:dyDescent="0.15">
      <c r="B32" s="82" t="s">
        <v>94</v>
      </c>
      <c r="C32" s="351" t="s">
        <v>160</v>
      </c>
      <c r="D32" s="352"/>
      <c r="E32" s="352"/>
      <c r="F32" s="352"/>
      <c r="G32" s="352"/>
      <c r="H32" s="353"/>
    </row>
    <row r="33" spans="2:8" ht="12.75" customHeight="1" x14ac:dyDescent="0.15">
      <c r="B33" s="82"/>
      <c r="C33" s="194"/>
      <c r="D33" s="195"/>
      <c r="E33" s="195"/>
      <c r="F33" s="195"/>
      <c r="G33" s="195"/>
      <c r="H33" s="195"/>
    </row>
    <row r="34" spans="2:8" ht="60.75" customHeight="1" x14ac:dyDescent="0.15">
      <c r="B34" s="82" t="s">
        <v>95</v>
      </c>
      <c r="C34" s="351" t="s">
        <v>145</v>
      </c>
      <c r="D34" s="352"/>
      <c r="E34" s="352"/>
      <c r="F34" s="352"/>
      <c r="G34" s="352"/>
      <c r="H34" s="353"/>
    </row>
    <row r="35" spans="2:8" ht="12.75" customHeight="1" x14ac:dyDescent="0.15">
      <c r="B35" s="82"/>
      <c r="C35" s="194"/>
      <c r="D35" s="195"/>
      <c r="E35" s="195"/>
      <c r="F35" s="195"/>
      <c r="G35" s="195"/>
      <c r="H35" s="195"/>
    </row>
    <row r="36" spans="2:8" ht="63" customHeight="1" x14ac:dyDescent="0.15">
      <c r="B36" s="82" t="s">
        <v>96</v>
      </c>
      <c r="C36" s="351" t="s">
        <v>178</v>
      </c>
      <c r="D36" s="352"/>
      <c r="E36" s="352"/>
      <c r="F36" s="352"/>
      <c r="G36" s="352"/>
      <c r="H36" s="353"/>
    </row>
    <row r="37" spans="2:8" ht="12.75" customHeight="1" x14ac:dyDescent="0.15">
      <c r="B37" s="82"/>
      <c r="C37" s="194"/>
      <c r="D37" s="195"/>
      <c r="E37" s="195"/>
      <c r="F37" s="195"/>
      <c r="G37" s="195"/>
      <c r="H37" s="195"/>
    </row>
    <row r="38" spans="2:8" ht="34.5" customHeight="1" x14ac:dyDescent="0.15">
      <c r="B38" s="82" t="s">
        <v>134</v>
      </c>
      <c r="C38" s="351" t="s">
        <v>111</v>
      </c>
      <c r="D38" s="352"/>
      <c r="E38" s="352"/>
      <c r="F38" s="352"/>
      <c r="G38" s="352"/>
      <c r="H38" s="353"/>
    </row>
    <row r="39" spans="2:8" ht="12.75" customHeight="1" x14ac:dyDescent="0.15">
      <c r="B39" s="82"/>
      <c r="C39" s="89"/>
      <c r="D39" s="90"/>
      <c r="E39" s="90"/>
      <c r="F39" s="90"/>
      <c r="G39" s="90"/>
      <c r="H39" s="90"/>
    </row>
  </sheetData>
  <mergeCells count="18">
    <mergeCell ref="C4:H4"/>
    <mergeCell ref="C12:H12"/>
    <mergeCell ref="C14:H14"/>
    <mergeCell ref="C28:H28"/>
    <mergeCell ref="C16:H16"/>
    <mergeCell ref="C24:H24"/>
    <mergeCell ref="C26:H26"/>
    <mergeCell ref="C22:H22"/>
    <mergeCell ref="C20:H20"/>
    <mergeCell ref="C18:H18"/>
    <mergeCell ref="C6:H6"/>
    <mergeCell ref="C8:H8"/>
    <mergeCell ref="C38:H38"/>
    <mergeCell ref="C10:H10"/>
    <mergeCell ref="C30:H30"/>
    <mergeCell ref="C32:H32"/>
    <mergeCell ref="C34:H34"/>
    <mergeCell ref="C36:H36"/>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43"/>
  <sheetViews>
    <sheetView topLeftCell="C1" zoomScale="90" zoomScaleNormal="90" workbookViewId="0">
      <selection activeCell="K12" sqref="K12"/>
    </sheetView>
  </sheetViews>
  <sheetFormatPr defaultColWidth="9.19921875" defaultRowHeight="11.25" x14ac:dyDescent="0.15"/>
  <cols>
    <col min="1" max="1" width="1.8984375" style="3" customWidth="1"/>
    <col min="2" max="2" width="5.69921875" style="3" customWidth="1"/>
    <col min="3" max="3" width="41.19921875" style="3" customWidth="1"/>
    <col min="4" max="4" width="2.69921875" style="3" customWidth="1"/>
    <col min="5" max="5" width="26.19921875" style="3" customWidth="1"/>
    <col min="6" max="9" width="26.19921875" style="3" hidden="1" customWidth="1"/>
    <col min="10" max="10" width="2.69921875" style="3" customWidth="1"/>
    <col min="11" max="12" width="20.69921875" style="3" customWidth="1"/>
    <col min="13" max="13" width="12.19921875" style="3" customWidth="1"/>
    <col min="14" max="14" width="10.3984375" style="3" customWidth="1"/>
    <col min="15" max="15" width="9.19921875" style="3"/>
    <col min="16" max="19" width="13.19921875" style="3" customWidth="1"/>
    <col min="20" max="16384" width="9.19921875" style="3"/>
  </cols>
  <sheetData>
    <row r="1" spans="2:9" x14ac:dyDescent="0.15">
      <c r="B1" s="2" t="s">
        <v>33</v>
      </c>
    </row>
    <row r="2" spans="2:9" x14ac:dyDescent="0.15">
      <c r="B2" s="263" t="s">
        <v>5</v>
      </c>
      <c r="C2" s="264"/>
      <c r="D2" s="264"/>
      <c r="E2" s="98" t="str">
        <f>'Control 2'!$C$4</f>
        <v>RS-26</v>
      </c>
      <c r="F2" s="196" t="e">
        <f>#REF!</f>
        <v>#REF!</v>
      </c>
      <c r="G2" s="196" t="str">
        <f>'Control 3'!$C$4</f>
        <v>Control 3</v>
      </c>
      <c r="H2" s="196" t="str">
        <f>'Control 4'!$C$4</f>
        <v>Control 4</v>
      </c>
      <c r="I2" s="196" t="str">
        <f>'Control 5'!$C$4</f>
        <v>Control 5</v>
      </c>
    </row>
    <row r="3" spans="2:9" ht="39.6" customHeight="1" x14ac:dyDescent="0.15">
      <c r="B3" s="99"/>
      <c r="C3" s="217" t="s">
        <v>152</v>
      </c>
      <c r="D3" s="4"/>
      <c r="E3" s="218" t="str">
        <f>'Control 2'!$C$147</f>
        <v>Lower Risk of Material Misstatement - Not Higher Risk Associated with the Control</v>
      </c>
      <c r="F3" s="218" t="e">
        <f>#REF!</f>
        <v>#REF!</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15">
      <c r="B4" s="100"/>
      <c r="C4" s="5"/>
      <c r="D4" s="5"/>
      <c r="E4" s="6"/>
      <c r="F4" s="6"/>
      <c r="G4" s="6"/>
      <c r="H4" s="6"/>
      <c r="I4" s="6"/>
    </row>
    <row r="5" spans="2:9" ht="12.75" customHeight="1" x14ac:dyDescent="0.15">
      <c r="B5" s="270" t="s">
        <v>24</v>
      </c>
      <c r="C5" s="7" t="s">
        <v>72</v>
      </c>
      <c r="D5" s="8"/>
      <c r="E5" s="224"/>
      <c r="F5" s="224"/>
      <c r="G5" s="224"/>
      <c r="H5" s="224"/>
      <c r="I5" s="224"/>
    </row>
    <row r="6" spans="2:9" ht="12.75" customHeight="1" x14ac:dyDescent="0.15">
      <c r="B6" s="271"/>
      <c r="C6" s="28" t="s">
        <v>119</v>
      </c>
      <c r="D6" s="221"/>
      <c r="E6" s="226" t="str">
        <f>IF('Control 2'!$I$17="X",'Control 2'!$G$17," ")</f>
        <v>Manual</v>
      </c>
      <c r="F6" s="227" t="e">
        <f>IF(#REF!="X",#REF!," ")</f>
        <v>#REF!</v>
      </c>
      <c r="G6" s="227" t="str">
        <f>IF('Control 3'!$I$17="X",'Control 3'!$G$17," ")</f>
        <v>Manual</v>
      </c>
      <c r="H6" s="227" t="str">
        <f>IF('Control 4'!$I$17="X",'Control 4'!$G$17," ")</f>
        <v>Manual</v>
      </c>
      <c r="I6" s="228" t="str">
        <f>IF('Control 5'!$I$17="X",'Control 5'!$G$17," ")</f>
        <v xml:space="preserve"> </v>
      </c>
    </row>
    <row r="7" spans="2:9" ht="12.75" customHeight="1" x14ac:dyDescent="0.15">
      <c r="B7" s="271"/>
      <c r="C7" s="219"/>
      <c r="D7" s="222"/>
      <c r="E7" s="229" t="str">
        <f>IF('Control 2'!$K$17="X",'Control 2'!$J$17," ")</f>
        <v xml:space="preserve"> </v>
      </c>
      <c r="F7" s="230" t="e">
        <f>IF(#REF!="X",#REF!," ")</f>
        <v>#REF!</v>
      </c>
      <c r="G7" s="230" t="str">
        <f>IF('Control 3'!$K$17="X",'Control 3'!$J$17," ")</f>
        <v xml:space="preserve"> </v>
      </c>
      <c r="H7" s="230" t="str">
        <f>IF('Control 4'!$K$17="X",'Control 4'!$J$17," ")</f>
        <v xml:space="preserve"> </v>
      </c>
      <c r="I7" s="231" t="str">
        <f>IF('Control 5'!$K$17="X",'Control 5'!$J$17," ")</f>
        <v>Automated</v>
      </c>
    </row>
    <row r="8" spans="2:9" ht="12.75" customHeight="1" x14ac:dyDescent="0.15">
      <c r="B8" s="271"/>
      <c r="C8" s="28" t="s">
        <v>122</v>
      </c>
      <c r="D8" s="221"/>
      <c r="E8" s="232" t="str">
        <f>IF('Control 2'!$I$19="X",'Control 2'!$G$19," ")</f>
        <v>Preventive</v>
      </c>
      <c r="F8" s="225" t="e">
        <f>IF(#REF!="X",#REF!," ")</f>
        <v>#REF!</v>
      </c>
      <c r="G8" s="225" t="str">
        <f>IF('Control 3'!$I$19="X",'Control 3'!$G$19," ")</f>
        <v xml:space="preserve"> </v>
      </c>
      <c r="H8" s="225" t="str">
        <f>IF('Control 4'!$I$19="X",'Control 4'!$G$19," ")</f>
        <v>Preventive</v>
      </c>
      <c r="I8" s="233" t="str">
        <f>IF('Control 5'!$I$19="X",'Control 5'!$G$19," ")</f>
        <v>Preventive</v>
      </c>
    </row>
    <row r="9" spans="2:9" ht="12.75" customHeight="1" x14ac:dyDescent="0.15">
      <c r="B9" s="271"/>
      <c r="C9" s="219"/>
      <c r="D9" s="222"/>
      <c r="E9" s="229" t="str">
        <f>IF('Control 2'!$K$19="X",'Control 2'!$J$19," ")</f>
        <v xml:space="preserve"> </v>
      </c>
      <c r="F9" s="230" t="e">
        <f>IF(#REF!="X",#REF!," ")</f>
        <v>#REF!</v>
      </c>
      <c r="G9" s="230" t="str">
        <f>IF('Control 3'!$K$19="X",'Control 3'!$J$19," ")</f>
        <v>Detective</v>
      </c>
      <c r="H9" s="230" t="str">
        <f>IF('Control 4'!$K$19="X",'Control 4'!$J$19," ")</f>
        <v xml:space="preserve"> </v>
      </c>
      <c r="I9" s="231" t="str">
        <f>IF('Control 5'!$K$19="X",'Control 5'!$J$19," ")</f>
        <v xml:space="preserve"> </v>
      </c>
    </row>
    <row r="10" spans="2:9" ht="12.75" customHeight="1" x14ac:dyDescent="0.15">
      <c r="B10" s="271"/>
      <c r="C10" s="28" t="s">
        <v>125</v>
      </c>
      <c r="D10" s="221"/>
      <c r="E10" s="226" t="str">
        <f>IF('Control 2'!$I$21="X",'Control 2'!$G$21," ")</f>
        <v>Verifications</v>
      </c>
      <c r="F10" s="227" t="e">
        <f>IF(#REF!="X",#REF!," ")</f>
        <v>#REF!</v>
      </c>
      <c r="G10" s="227" t="str">
        <f>IF('Control 3'!$I$21="X",'Control 3'!$G$21," ")</f>
        <v xml:space="preserve"> </v>
      </c>
      <c r="H10" s="227" t="str">
        <f>IF('Control 4'!$I$21="X",'Control 4'!$G$21," ")</f>
        <v xml:space="preserve"> </v>
      </c>
      <c r="I10" s="228" t="str">
        <f>IF('Control 5'!$I$21="X",'Control 5'!$G$21," ")</f>
        <v>Verifications</v>
      </c>
    </row>
    <row r="11" spans="2:9" ht="12.75" customHeight="1" x14ac:dyDescent="0.15">
      <c r="B11" s="271"/>
      <c r="C11" s="220"/>
      <c r="D11" s="223"/>
      <c r="E11" s="232" t="str">
        <f>IF('Control 2'!$K$21="X",'Control 2'!$J$21," ")</f>
        <v xml:space="preserve"> </v>
      </c>
      <c r="F11" s="225" t="e">
        <f>IF(#REF!="X",#REF!," ")</f>
        <v>#REF!</v>
      </c>
      <c r="G11" s="225" t="str">
        <f>IF('Control 3'!$K$21="X",'Control 3'!$J$21," ")</f>
        <v xml:space="preserve"> </v>
      </c>
      <c r="H11" s="225" t="str">
        <f>IF('Control 4'!$K$21="X",'Control 4'!$J$21," ")</f>
        <v xml:space="preserve"> </v>
      </c>
      <c r="I11" s="233" t="str">
        <f>IF('Control 5'!$K$21="X",'Control 5'!$J$21," ")</f>
        <v xml:space="preserve"> </v>
      </c>
    </row>
    <row r="12" spans="2:9" ht="12.75" customHeight="1" x14ac:dyDescent="0.15">
      <c r="B12" s="271"/>
      <c r="C12" s="220"/>
      <c r="D12" s="223"/>
      <c r="E12" s="232" t="str">
        <f>IF('Control 2'!$I$22="X",'Control 2'!$G$22," ")</f>
        <v xml:space="preserve"> </v>
      </c>
      <c r="F12" s="225" t="e">
        <f>IF(#REF!="X",#REF!," ")</f>
        <v>#REF!</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15">
      <c r="B13" s="271"/>
      <c r="C13" s="220"/>
      <c r="D13" s="223"/>
      <c r="E13" s="232" t="str">
        <f>IF('Control 2'!$K$22="X",'Control 2'!$J$22," ")</f>
        <v xml:space="preserve"> </v>
      </c>
      <c r="F13" s="225" t="e">
        <f>IF(#REF!="X",#REF!," ")</f>
        <v>#REF!</v>
      </c>
      <c r="G13" s="225" t="str">
        <f>IF('Control 3'!$K$22="X",'Control 3'!$J$22," ")</f>
        <v xml:space="preserve"> </v>
      </c>
      <c r="H13" s="225" t="str">
        <f>IF('Control 4'!$K$22="X",'Control 4'!$J$22," ")</f>
        <v>Reconciliations</v>
      </c>
      <c r="I13" s="233" t="str">
        <f>IF('Control 5'!$K$22="X",'Control 5'!$J$22," ")</f>
        <v xml:space="preserve"> </v>
      </c>
    </row>
    <row r="14" spans="2:9" ht="12.75" customHeight="1" x14ac:dyDescent="0.15">
      <c r="B14" s="271"/>
      <c r="C14" s="220"/>
      <c r="D14" s="223"/>
      <c r="E14" s="232" t="str">
        <f>IF('Control 2'!$I$23="X",'Control 2'!$G$23," ")</f>
        <v>Authorizations and Approvals</v>
      </c>
      <c r="F14" s="225" t="e">
        <f>IF(#REF!="X",#REF!," ")</f>
        <v>#REF!</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15">
      <c r="B15" s="271"/>
      <c r="C15" s="219"/>
      <c r="D15" s="222"/>
      <c r="E15" s="229" t="str">
        <f>IF('Control 2'!$K$23="X",'Control 2'!$J$23," ")</f>
        <v xml:space="preserve"> </v>
      </c>
      <c r="F15" s="230" t="e">
        <f>IF(#REF!="X",#REF!," ")</f>
        <v>#REF!</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15">
      <c r="B16" s="271"/>
      <c r="C16" s="265" t="s">
        <v>54</v>
      </c>
      <c r="D16" s="266"/>
      <c r="E16" s="9" t="str">
        <f>'Control 2'!$C$112</f>
        <v>Effective</v>
      </c>
      <c r="F16" s="9" t="e">
        <f>#REF!</f>
        <v>#REF!</v>
      </c>
      <c r="G16" s="9" t="str">
        <f>'Control 3'!$C$112</f>
        <v>Effective</v>
      </c>
      <c r="H16" s="9" t="str">
        <f>'Control 4'!$C$112</f>
        <v>Effective</v>
      </c>
      <c r="I16" s="9" t="str">
        <f>'Control 5'!$C$112</f>
        <v>Effective</v>
      </c>
    </row>
    <row r="17" spans="2:9" ht="12.75" customHeight="1" x14ac:dyDescent="0.15">
      <c r="B17" s="271"/>
      <c r="C17" s="5"/>
      <c r="D17" s="5"/>
      <c r="E17" s="6"/>
      <c r="F17" s="6"/>
      <c r="G17" s="6"/>
      <c r="H17" s="6"/>
      <c r="I17" s="6"/>
    </row>
    <row r="18" spans="2:9" ht="12.75" hidden="1" customHeight="1" x14ac:dyDescent="0.15">
      <c r="B18" s="271"/>
      <c r="C18" s="7" t="s">
        <v>75</v>
      </c>
      <c r="D18" s="8"/>
      <c r="E18" s="8"/>
      <c r="F18" s="8"/>
      <c r="G18" s="8"/>
      <c r="H18" s="8"/>
      <c r="I18" s="8"/>
    </row>
    <row r="19" spans="2:9" hidden="1" x14ac:dyDescent="0.15">
      <c r="B19" s="271"/>
      <c r="C19" s="10" t="s">
        <v>52</v>
      </c>
      <c r="D19" s="4"/>
      <c r="E19" s="11" t="str">
        <f>IF('Control 2'!$E$132="X",'Control 2'!$C$132," ")</f>
        <v>Inquiry</v>
      </c>
      <c r="F19" s="11" t="e">
        <f>IF(#REF!="X",#REF!," ")</f>
        <v>#REF!</v>
      </c>
      <c r="G19" s="11" t="str">
        <f>IF('Control 3'!$E$132="X",'Control 3'!$C$132," ")</f>
        <v>Inquiry</v>
      </c>
      <c r="H19" s="11" t="str">
        <f>IF('Control 4'!$E$132="X",'Control 4'!$C$132," ")</f>
        <v>Inquiry</v>
      </c>
      <c r="I19" s="11" t="str">
        <f>IF('Control 5'!$E$132="X",'Control 5'!$C$132," ")</f>
        <v>Inquiry</v>
      </c>
    </row>
    <row r="20" spans="2:9" hidden="1" x14ac:dyDescent="0.15">
      <c r="B20" s="271"/>
      <c r="C20" s="12"/>
      <c r="D20" s="13"/>
      <c r="E20" s="14" t="str">
        <f>IF('Control 2'!$G$132="X",'Control 2'!$F$132," ")</f>
        <v xml:space="preserve"> </v>
      </c>
      <c r="F20" s="14" t="e">
        <f>IF(#REF!="X",#REF!," ")</f>
        <v>#REF!</v>
      </c>
      <c r="G20" s="14" t="str">
        <f>IF('Control 3'!$G$132="X",'Control 3'!$F$132," ")</f>
        <v xml:space="preserve"> </v>
      </c>
      <c r="H20" s="14" t="str">
        <f>IF('Control 4'!$G$132="X",'Control 4'!$F$132," ")</f>
        <v xml:space="preserve"> </v>
      </c>
      <c r="I20" s="14" t="str">
        <f>IF('Control 5'!$G$132="X",'Control 5'!$F$132," ")</f>
        <v xml:space="preserve"> </v>
      </c>
    </row>
    <row r="21" spans="2:9" hidden="1" x14ac:dyDescent="0.15">
      <c r="B21" s="271"/>
      <c r="C21" s="12"/>
      <c r="D21" s="13"/>
      <c r="E21" s="14" t="str">
        <f>IF('Control 2'!$I$132="X",'Control 2'!$H$132," ")</f>
        <v>Inspection</v>
      </c>
      <c r="F21" s="14" t="e">
        <f>IF(#REF!="X",#REF!," ")</f>
        <v>#REF!</v>
      </c>
      <c r="G21" s="14" t="str">
        <f>IF('Control 3'!$I$132="X",'Control 3'!$H$132," ")</f>
        <v>Inspection</v>
      </c>
      <c r="H21" s="14" t="str">
        <f>IF('Control 4'!$I$132="X",'Control 4'!$H$132," ")</f>
        <v>Inspection</v>
      </c>
      <c r="I21" s="14" t="str">
        <f>IF('Control 5'!$I$132="X",'Control 5'!$H$132," ")</f>
        <v>Inspection</v>
      </c>
    </row>
    <row r="22" spans="2:9" hidden="1" x14ac:dyDescent="0.15">
      <c r="B22" s="271"/>
      <c r="C22" s="15"/>
      <c r="D22" s="5"/>
      <c r="E22" s="16" t="str">
        <f>IF('Control 2'!$K$132="X",'Control 2'!$J$132," ")</f>
        <v>Reperformance</v>
      </c>
      <c r="F22" s="16" t="e">
        <f>IF(#REF!="X",#REF!," ")</f>
        <v>#REF!</v>
      </c>
      <c r="G22" s="16" t="str">
        <f>IF('Control 3'!$K$132="X",'Control 3'!$J$132," ")</f>
        <v>Reperformance</v>
      </c>
      <c r="H22" s="16" t="str">
        <f>IF('Control 4'!$K$132="X",'Control 4'!$J$132," ")</f>
        <v>Reperformance</v>
      </c>
      <c r="I22" s="16" t="str">
        <f>IF('Control 5'!$K$132="X",'Control 5'!$J$132," ")</f>
        <v>Reperformance</v>
      </c>
    </row>
    <row r="23" spans="2:9" s="19" customFormat="1" hidden="1" x14ac:dyDescent="0.2">
      <c r="B23" s="271"/>
      <c r="C23" s="10" t="s">
        <v>48</v>
      </c>
      <c r="D23" s="17"/>
      <c r="E23" s="18" t="str">
        <f>'Control 2'!$C$139</f>
        <v>Interim/Rollforward</v>
      </c>
      <c r="F23" s="18" t="e">
        <f>#REF!</f>
        <v>#REF!</v>
      </c>
      <c r="G23" s="18" t="str">
        <f>'Control 3'!$C$139</f>
        <v>Interim/Rollforward</v>
      </c>
      <c r="H23" s="18" t="str">
        <f>'Control 4'!$C$139</f>
        <v>Interim/Rollforward</v>
      </c>
      <c r="I23" s="18" t="str">
        <f>'Control 5'!$C$139</f>
        <v>Interim/Rollforward</v>
      </c>
    </row>
    <row r="24" spans="2:9" s="19" customFormat="1" hidden="1" x14ac:dyDescent="0.2">
      <c r="B24" s="271"/>
      <c r="C24" s="10" t="s">
        <v>51</v>
      </c>
      <c r="D24" s="17"/>
      <c r="E24" s="18">
        <f>'Control 2'!$C$150</f>
        <v>2</v>
      </c>
      <c r="F24" s="18" t="e">
        <f>#REF!</f>
        <v>#REF!</v>
      </c>
      <c r="G24" s="18">
        <f>'Control 3'!$C$150</f>
        <v>2</v>
      </c>
      <c r="H24" s="18">
        <f>'Control 4'!$C$150</f>
        <v>2</v>
      </c>
      <c r="I24" s="18">
        <f>'Control 5'!$C$150</f>
        <v>2</v>
      </c>
    </row>
    <row r="25" spans="2:9" s="19" customFormat="1" hidden="1" x14ac:dyDescent="0.2">
      <c r="B25" s="271"/>
      <c r="C25" s="12"/>
      <c r="D25" s="20"/>
      <c r="E25" s="21"/>
      <c r="F25" s="21"/>
      <c r="G25" s="21"/>
      <c r="H25" s="21"/>
      <c r="I25" s="21"/>
    </row>
    <row r="26" spans="2:9" hidden="1" x14ac:dyDescent="0.15">
      <c r="B26" s="271"/>
      <c r="C26" s="23" t="s">
        <v>53</v>
      </c>
      <c r="D26" s="5"/>
      <c r="E26" s="24">
        <f>'Control 2'!$C$149</f>
        <v>4</v>
      </c>
      <c r="F26" s="24" t="e">
        <f>#REF!</f>
        <v>#REF!</v>
      </c>
      <c r="G26" s="24">
        <f>'Control 3'!$C$149</f>
        <v>4</v>
      </c>
      <c r="H26" s="24">
        <f>'Control 4'!$C$149</f>
        <v>4</v>
      </c>
      <c r="I26" s="24">
        <f>'Control 5'!$C$149</f>
        <v>4</v>
      </c>
    </row>
    <row r="27" spans="2:9" hidden="1" x14ac:dyDescent="0.15">
      <c r="B27" s="271"/>
      <c r="C27" s="13" t="s">
        <v>47</v>
      </c>
      <c r="D27" s="13"/>
      <c r="E27" s="14" t="str">
        <f>'Control 2'!$C$161</f>
        <v>No</v>
      </c>
      <c r="F27" s="14" t="e">
        <f>#REF!</f>
        <v>#REF!</v>
      </c>
      <c r="G27" s="14" t="str">
        <f>'Control 3'!$C$161</f>
        <v>No</v>
      </c>
      <c r="H27" s="14" t="str">
        <f>'Control 4'!$C$161</f>
        <v>No</v>
      </c>
      <c r="I27" s="14" t="str">
        <f>'Control 5'!$C$161</f>
        <v>No</v>
      </c>
    </row>
    <row r="28" spans="2:9" s="27" customFormat="1" hidden="1" x14ac:dyDescent="0.15">
      <c r="B28" s="271"/>
      <c r="C28" s="25" t="s">
        <v>49</v>
      </c>
      <c r="D28" s="25"/>
      <c r="E28" s="26" t="str">
        <f>'Control 2'!$C$163</f>
        <v>N/A</v>
      </c>
      <c r="F28" s="26" t="e">
        <f>#REF!</f>
        <v>#REF!</v>
      </c>
      <c r="G28" s="26" t="str">
        <f>'Control 3'!$C$163</f>
        <v>N/A</v>
      </c>
      <c r="H28" s="26" t="str">
        <f>'Control 4'!$C$163</f>
        <v>N/A</v>
      </c>
      <c r="I28" s="26" t="str">
        <f>'Control 5'!$C$163</f>
        <v>N/A</v>
      </c>
    </row>
    <row r="29" spans="2:9" ht="12" hidden="1" x14ac:dyDescent="0.15">
      <c r="B29" s="271"/>
      <c r="C29" s="7" t="s">
        <v>110</v>
      </c>
      <c r="D29" s="8"/>
      <c r="E29" s="8"/>
      <c r="F29" s="8"/>
      <c r="G29" s="8"/>
      <c r="H29" s="8"/>
      <c r="I29" s="8"/>
    </row>
    <row r="30" spans="2:9" hidden="1" x14ac:dyDescent="0.15">
      <c r="B30" s="271"/>
      <c r="C30" s="28" t="s">
        <v>57</v>
      </c>
      <c r="D30" s="29"/>
      <c r="E30" s="30">
        <f>IF(E23="Apportion","   ",'Control 2'!$C$167)</f>
        <v>0</v>
      </c>
      <c r="F30" s="30" t="e">
        <f>IF(F23="Apportion","   ",#REF!)</f>
        <v>#REF!</v>
      </c>
      <c r="G30" s="30">
        <f>IF(G23="Apportion","   ",'Control 3'!$C$167)</f>
        <v>0</v>
      </c>
      <c r="H30" s="30">
        <f>IF(H23="Apportion","   ",'Control 4'!$C$167)</f>
        <v>0</v>
      </c>
      <c r="I30" s="30">
        <f>IF(I23="Apportion","   ",'Control 5'!$C$167)</f>
        <v>0</v>
      </c>
    </row>
    <row r="31" spans="2:9" hidden="1" x14ac:dyDescent="0.15">
      <c r="B31" s="271"/>
      <c r="C31" s="10" t="s">
        <v>61</v>
      </c>
      <c r="D31" s="4"/>
      <c r="E31" s="11" t="str">
        <f>IF(E23="Apportion","  ",IF('Control 2'!$E$169="X",'Control 2'!$C$169," "))</f>
        <v>Inquiry</v>
      </c>
      <c r="F31" s="11" t="e">
        <f>IF(F23="Apportion","  ",IF(#REF!="X",#REF!," "))</f>
        <v>#REF!</v>
      </c>
      <c r="G31" s="11" t="str">
        <f>IF(G23="Apportion","  ",IF('Control 3'!$E$169="X",'Control 3'!$C$169," "))</f>
        <v>Inquiry</v>
      </c>
      <c r="H31" s="11" t="str">
        <f>IF(H23="Apportion","  ",IF('Control 4'!$E$169="X",'Control 4'!$C$169," "))</f>
        <v>Inquiry</v>
      </c>
      <c r="I31" s="11" t="str">
        <f>IF(I23="Apportion","  ",IF('Control 5'!$E$169="X",'Control 5'!$C$169," "))</f>
        <v>Inquiry</v>
      </c>
    </row>
    <row r="32" spans="2:9" hidden="1" x14ac:dyDescent="0.15">
      <c r="B32" s="271"/>
      <c r="C32" s="12"/>
      <c r="D32" s="13"/>
      <c r="E32" s="14" t="str">
        <f>IF(E23="Apportion","  ",IF('Control 2'!$G$169="X",'Control 2'!$F$169," "))</f>
        <v xml:space="preserve"> </v>
      </c>
      <c r="F32" s="14" t="e">
        <f>IF(F23="Apportion","  ",IF(#REF!="X",#REF!," "))</f>
        <v>#REF!</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15">
      <c r="B33" s="271"/>
      <c r="C33" s="12"/>
      <c r="D33" s="13"/>
      <c r="E33" s="14" t="str">
        <f>IF(E23="Apportion","  ",IF('Control 2'!$I$169="X",'Control 2'!$H$169," "))</f>
        <v>Inspection</v>
      </c>
      <c r="F33" s="14" t="e">
        <f>IF(F23="Apportion","  ",IF(#REF!="X",#REF!," "))</f>
        <v>#REF!</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15">
      <c r="B34" s="271"/>
      <c r="C34" s="12"/>
      <c r="D34" s="13"/>
      <c r="E34" s="14" t="str">
        <f>IF(E23="Apportion","  ",IF('Control 2'!$K$169="X",'Control 2'!$J$169," "))</f>
        <v>Reperformance</v>
      </c>
      <c r="F34" s="14" t="e">
        <f>IF(F23="Apportion","  ",IF(#REF!="X",#REF!," "))</f>
        <v>#REF!</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15">
      <c r="B35" s="271"/>
      <c r="C35" s="31" t="s">
        <v>48</v>
      </c>
      <c r="D35" s="32"/>
      <c r="E35" s="33">
        <f>IF(E23="Apportion","  ",'Control 2'!$C$176)</f>
        <v>0</v>
      </c>
      <c r="F35" s="33" t="e">
        <f>IF(F23="Apportion","  ",#REF!)</f>
        <v>#REF!</v>
      </c>
      <c r="G35" s="33">
        <f>IF(G23="Apportion","  ",'Control 3'!$C$176)</f>
        <v>0</v>
      </c>
      <c r="H35" s="33">
        <f>IF(H23="Apportion","  ",'Control 4'!$C$176)</f>
        <v>0</v>
      </c>
      <c r="I35" s="33">
        <f>IF(I23="Apportion","  ",'Control 5'!$C$176)</f>
        <v>0</v>
      </c>
    </row>
    <row r="36" spans="2:9" ht="27" hidden="1" customHeight="1" x14ac:dyDescent="0.15">
      <c r="B36" s="271"/>
      <c r="C36" s="20" t="s">
        <v>51</v>
      </c>
      <c r="D36" s="13"/>
      <c r="E36" s="34">
        <f>IF(E23="Apportion","  ",'Control 2'!$C$186)</f>
        <v>1</v>
      </c>
      <c r="F36" s="34" t="e">
        <f>IF(F23="Apportion","  ",#REF!)</f>
        <v>#REF!</v>
      </c>
      <c r="G36" s="34">
        <f>IF(G23="Apportion","  ",'Control 3'!$C$186)</f>
        <v>1</v>
      </c>
      <c r="H36" s="34">
        <f>IF(H23="Apportion","  ",'Control 4'!$C$186)</f>
        <v>1</v>
      </c>
      <c r="I36" s="34">
        <f>IF(I23="Apportion","  ",'Control 5'!$C$186)</f>
        <v>1</v>
      </c>
    </row>
    <row r="37" spans="2:9" hidden="1" x14ac:dyDescent="0.15">
      <c r="B37" s="271"/>
      <c r="C37" s="35" t="s">
        <v>47</v>
      </c>
      <c r="D37" s="4"/>
      <c r="E37" s="11" t="str">
        <f>IF(E23="Apportion","  ",'Control 2'!$C$197)</f>
        <v>No</v>
      </c>
      <c r="F37" s="11" t="e">
        <f>IF(F23="Apportion","  ",#REF!)</f>
        <v>#REF!</v>
      </c>
      <c r="G37" s="11" t="str">
        <f>IF(G23="Apportion","  ",'Control 3'!$C$197)</f>
        <v>No</v>
      </c>
      <c r="H37" s="11" t="str">
        <f>IF(H23="Apportion","  ",'Control 4'!$C$197)</f>
        <v>No</v>
      </c>
      <c r="I37" s="11" t="str">
        <f>IF(I23="Apportion","  ",'Control 5'!$C$197)</f>
        <v>No</v>
      </c>
    </row>
    <row r="38" spans="2:9" s="38" customFormat="1" hidden="1" x14ac:dyDescent="0.2">
      <c r="B38" s="272"/>
      <c r="C38" s="36" t="s">
        <v>49</v>
      </c>
      <c r="D38" s="36"/>
      <c r="E38" s="37" t="str">
        <f>IF('Control 2'!$C$199=0," ",'Control 2'!$C$199)</f>
        <v>N/A</v>
      </c>
      <c r="F38" s="37" t="e">
        <f>IF(#REF!=0," ",#REF!)</f>
        <v>#REF!</v>
      </c>
      <c r="G38" s="37" t="str">
        <f>IF('Control 3'!$C$199=0," ",'Control 3'!$C$199)</f>
        <v>N/A</v>
      </c>
      <c r="H38" s="37" t="str">
        <f>IF('Control 4'!$C$199=0," ",'Control 4'!$C$199)</f>
        <v>N/A</v>
      </c>
      <c r="I38" s="37" t="str">
        <f>IF('Control 5'!$C$199=0," ",'Control 5'!$C$199)</f>
        <v>N/A</v>
      </c>
    </row>
    <row r="39" spans="2:9" ht="12.75" hidden="1" customHeight="1" x14ac:dyDescent="0.15">
      <c r="B39" s="267" t="s">
        <v>0</v>
      </c>
      <c r="C39" s="39"/>
      <c r="D39" s="40"/>
      <c r="E39" s="11"/>
      <c r="F39" s="11"/>
      <c r="G39" s="11"/>
      <c r="H39" s="11"/>
      <c r="I39" s="11"/>
    </row>
    <row r="40" spans="2:9" ht="15.6" hidden="1" customHeight="1" x14ac:dyDescent="0.15">
      <c r="B40" s="268"/>
      <c r="C40" s="22"/>
      <c r="D40" s="41"/>
      <c r="E40" s="14"/>
      <c r="F40" s="14"/>
      <c r="G40" s="14"/>
      <c r="H40" s="14"/>
      <c r="I40" s="14"/>
    </row>
    <row r="41" spans="2:9" ht="15" hidden="1" customHeight="1" x14ac:dyDescent="0.15">
      <c r="B41" s="268"/>
      <c r="C41" s="13" t="s">
        <v>0</v>
      </c>
      <c r="D41" s="13"/>
      <c r="E41" s="14" t="str">
        <f>'Control 2'!$C$246</f>
        <v>Effective</v>
      </c>
      <c r="F41" s="14" t="e">
        <f>#REF!</f>
        <v>#REF!</v>
      </c>
      <c r="G41" s="14" t="str">
        <f>'Control 3'!$C$246</f>
        <v>Effective</v>
      </c>
      <c r="H41" s="14" t="str">
        <f>'Control 4'!$C$246</f>
        <v>Effective</v>
      </c>
      <c r="I41" s="14" t="str">
        <f>'Control 5'!$C$246</f>
        <v>Effective</v>
      </c>
    </row>
    <row r="42" spans="2:9" ht="15.75" hidden="1" customHeight="1" x14ac:dyDescent="0.15">
      <c r="B42" s="269"/>
      <c r="C42" s="5"/>
      <c r="D42" s="5"/>
      <c r="E42" s="6"/>
      <c r="F42" s="6"/>
      <c r="G42" s="6"/>
      <c r="H42" s="6"/>
      <c r="I42" s="6"/>
    </row>
    <row r="43" spans="2:9" x14ac:dyDescent="0.15">
      <c r="B43" s="42"/>
    </row>
  </sheetData>
  <mergeCells count="4">
    <mergeCell ref="B2:D2"/>
    <mergeCell ref="C16:D16"/>
    <mergeCell ref="B39:B42"/>
    <mergeCell ref="B5:B38"/>
  </mergeCells>
  <conditionalFormatting sqref="E30:E42">
    <cfRule type="containsBlanks" dxfId="29" priority="24">
      <formula>LEN(TRIM(E30))=0</formula>
    </cfRule>
  </conditionalFormatting>
  <conditionalFormatting sqref="F30:F42">
    <cfRule type="containsBlanks" dxfId="28" priority="4">
      <formula>LEN(TRIM(F30))=0</formula>
    </cfRule>
  </conditionalFormatting>
  <conditionalFormatting sqref="G30:G42">
    <cfRule type="containsBlanks" dxfId="27" priority="3">
      <formula>LEN(TRIM(G30))=0</formula>
    </cfRule>
  </conditionalFormatting>
  <conditionalFormatting sqref="H30:H42">
    <cfRule type="containsBlanks" dxfId="26" priority="2">
      <formula>LEN(TRIM(H30))=0</formula>
    </cfRule>
  </conditionalFormatting>
  <conditionalFormatting sqref="I30:I42">
    <cfRule type="containsBlanks" dxfId="25"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87"/>
  <sheetViews>
    <sheetView tabSelected="1" topLeftCell="B1" zoomScale="122" zoomScaleNormal="86" workbookViewId="0">
      <selection activeCell="C6" sqref="C6:O8"/>
    </sheetView>
  </sheetViews>
  <sheetFormatPr defaultColWidth="9.19921875" defaultRowHeight="11.25" outlineLevelRow="1" x14ac:dyDescent="0.15"/>
  <cols>
    <col min="1" max="1" width="7.8984375" style="154" customWidth="1"/>
    <col min="2" max="2" width="54.8984375" style="155" customWidth="1"/>
    <col min="3" max="4" width="10.69921875" style="185" customWidth="1"/>
    <col min="5" max="5" width="3.19921875" style="185" customWidth="1"/>
    <col min="6" max="6" width="22.69921875" style="185" customWidth="1"/>
    <col min="7" max="7" width="3.19921875" style="185" customWidth="1"/>
    <col min="8" max="8" width="22.69921875" style="185" customWidth="1"/>
    <col min="9" max="9" width="3.19921875" style="185" customWidth="1"/>
    <col min="10" max="10" width="21.8984375" style="185" customWidth="1"/>
    <col min="11" max="11" width="3.19921875" style="185" customWidth="1"/>
    <col min="12" max="13" width="21.8984375" style="185" customWidth="1"/>
    <col min="14" max="14" width="15" style="185" customWidth="1"/>
    <col min="15" max="15" width="15.19921875" style="185" customWidth="1"/>
    <col min="16" max="16" width="3.3984375" style="149" customWidth="1"/>
    <col min="17" max="17" width="16.69921875" style="149" hidden="1" customWidth="1"/>
    <col min="18" max="18" width="3.19921875" style="149" customWidth="1"/>
    <col min="19" max="16384" width="9.19921875" style="149"/>
  </cols>
  <sheetData>
    <row r="1" spans="1:25" ht="12" thickBot="1" x14ac:dyDescent="0.2">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
      <c r="A4" s="43"/>
      <c r="B4" s="104" t="s">
        <v>5</v>
      </c>
      <c r="C4" s="297" t="s">
        <v>1735</v>
      </c>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
      <c r="A6" s="43"/>
      <c r="B6" s="106" t="s">
        <v>163</v>
      </c>
      <c r="C6" s="297" t="s">
        <v>1738</v>
      </c>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ht="27.6" customHeight="1" x14ac:dyDescent="0.2">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25">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
      <c r="A10" s="273" t="str">
        <f>Notes!B4</f>
        <v>Note 1</v>
      </c>
      <c r="B10" s="278" t="s">
        <v>161</v>
      </c>
      <c r="C10" s="297" t="s">
        <v>1737</v>
      </c>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6" customHeight="1" thickBot="1" x14ac:dyDescent="0.25">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
      <c r="A16" s="273"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
      <c r="A17" s="274"/>
      <c r="B17" s="144" t="s">
        <v>118</v>
      </c>
      <c r="C17" s="156" t="s">
        <v>119</v>
      </c>
      <c r="D17" s="157"/>
      <c r="E17" s="157"/>
      <c r="F17" s="157"/>
      <c r="G17" s="310" t="s">
        <v>120</v>
      </c>
      <c r="H17" s="310"/>
      <c r="I17" s="202" t="s">
        <v>46</v>
      </c>
      <c r="J17" s="158" t="s">
        <v>121</v>
      </c>
      <c r="K17" s="202"/>
      <c r="L17" s="143"/>
      <c r="M17" s="143"/>
      <c r="N17" s="143"/>
      <c r="O17" s="143"/>
      <c r="P17" s="47"/>
      <c r="Q17" s="46"/>
      <c r="R17" s="46"/>
      <c r="S17" s="46"/>
      <c r="T17" s="46"/>
      <c r="U17" s="46"/>
      <c r="V17" s="46"/>
      <c r="W17" s="46"/>
      <c r="X17" s="46"/>
      <c r="Y17" s="46"/>
    </row>
    <row r="18" spans="1:25" s="150" customFormat="1" ht="5.45" customHeight="1" x14ac:dyDescent="0.2">
      <c r="A18" s="274"/>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
      <c r="A19" s="274"/>
      <c r="B19" s="145"/>
      <c r="C19" s="156" t="s">
        <v>122</v>
      </c>
      <c r="D19" s="157"/>
      <c r="E19" s="157"/>
      <c r="F19" s="157"/>
      <c r="G19" s="310" t="s">
        <v>123</v>
      </c>
      <c r="H19" s="310"/>
      <c r="I19" s="202" t="s">
        <v>46</v>
      </c>
      <c r="J19" s="158" t="s">
        <v>124</v>
      </c>
      <c r="K19" s="202"/>
      <c r="L19" s="143"/>
      <c r="M19" s="143"/>
      <c r="N19" s="143"/>
      <c r="O19" s="143"/>
      <c r="P19" s="47"/>
      <c r="Q19" s="46"/>
      <c r="R19" s="46"/>
      <c r="S19" s="46"/>
      <c r="T19" s="46"/>
      <c r="U19" s="46"/>
      <c r="V19" s="46"/>
      <c r="W19" s="46"/>
      <c r="X19" s="46"/>
      <c r="Y19" s="46"/>
    </row>
    <row r="20" spans="1:25" s="150" customFormat="1" ht="5.45" customHeight="1" x14ac:dyDescent="0.2">
      <c r="A20" s="274"/>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
      <c r="A21" s="274"/>
      <c r="B21" s="145"/>
      <c r="C21" s="159" t="s">
        <v>125</v>
      </c>
      <c r="D21" s="160"/>
      <c r="E21" s="160"/>
      <c r="F21" s="160"/>
      <c r="G21" s="310" t="s">
        <v>126</v>
      </c>
      <c r="H21" s="310"/>
      <c r="I21" s="202" t="s">
        <v>46</v>
      </c>
      <c r="J21" s="158" t="s">
        <v>127</v>
      </c>
      <c r="K21" s="202"/>
      <c r="L21" s="143"/>
      <c r="M21" s="143"/>
      <c r="N21" s="143"/>
      <c r="O21" s="143"/>
      <c r="P21" s="47"/>
      <c r="Q21" s="46"/>
      <c r="R21" s="46"/>
      <c r="S21" s="46"/>
      <c r="T21" s="46"/>
      <c r="U21" s="46"/>
      <c r="V21" s="46"/>
      <c r="W21" s="46"/>
      <c r="X21" s="46"/>
      <c r="Y21" s="46"/>
    </row>
    <row r="22" spans="1:25" s="150" customFormat="1" x14ac:dyDescent="0.2">
      <c r="A22" s="274"/>
      <c r="B22" s="145"/>
      <c r="C22" s="143"/>
      <c r="D22" s="143"/>
      <c r="E22" s="143"/>
      <c r="F22" s="143"/>
      <c r="G22" s="310" t="s">
        <v>128</v>
      </c>
      <c r="H22" s="310"/>
      <c r="I22" s="202"/>
      <c r="J22" s="158" t="s">
        <v>129</v>
      </c>
      <c r="K22" s="202"/>
      <c r="L22" s="143"/>
      <c r="M22" s="143"/>
      <c r="N22" s="143"/>
      <c r="O22" s="143"/>
      <c r="P22" s="47"/>
      <c r="Q22" s="46"/>
      <c r="R22" s="46"/>
      <c r="S22" s="46"/>
      <c r="T22" s="46"/>
      <c r="U22" s="46"/>
      <c r="V22" s="46"/>
      <c r="W22" s="46"/>
      <c r="X22" s="46"/>
      <c r="Y22" s="46"/>
    </row>
    <row r="23" spans="1:25" s="150" customFormat="1" ht="12" thickBot="1" x14ac:dyDescent="0.25">
      <c r="A23" s="275"/>
      <c r="B23" s="187"/>
      <c r="C23" s="161"/>
      <c r="D23" s="161"/>
      <c r="E23" s="161"/>
      <c r="F23" s="161"/>
      <c r="G23" s="310" t="s">
        <v>130</v>
      </c>
      <c r="H23" s="310"/>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
      <c r="A25" s="146" t="str">
        <f>+Notes!B8</f>
        <v>Note 3</v>
      </c>
      <c r="B25" s="307" t="s">
        <v>117</v>
      </c>
      <c r="C25" s="296" t="s">
        <v>1736</v>
      </c>
      <c r="D25" s="297"/>
      <c r="E25" s="297"/>
      <c r="F25" s="297"/>
      <c r="G25" s="297"/>
      <c r="H25" s="297"/>
      <c r="I25" s="297"/>
      <c r="J25" s="297"/>
      <c r="K25" s="297"/>
      <c r="L25" s="297"/>
      <c r="M25" s="297"/>
      <c r="N25" s="297"/>
      <c r="O25" s="297"/>
      <c r="P25" s="47"/>
      <c r="Q25" s="294"/>
      <c r="R25" s="46"/>
      <c r="S25" s="46"/>
      <c r="T25" s="46"/>
      <c r="U25" s="46"/>
      <c r="V25" s="46"/>
      <c r="W25" s="46"/>
      <c r="X25" s="46"/>
      <c r="Y25" s="46"/>
    </row>
    <row r="26" spans="1:25" s="150" customFormat="1" x14ac:dyDescent="0.2">
      <c r="A26" s="52"/>
      <c r="B26" s="308"/>
      <c r="C26" s="296"/>
      <c r="D26" s="297"/>
      <c r="E26" s="297"/>
      <c r="F26" s="297"/>
      <c r="G26" s="297"/>
      <c r="H26" s="297"/>
      <c r="I26" s="297"/>
      <c r="J26" s="297"/>
      <c r="K26" s="297"/>
      <c r="L26" s="297"/>
      <c r="M26" s="297"/>
      <c r="N26" s="297"/>
      <c r="O26" s="297"/>
      <c r="P26" s="47"/>
      <c r="Q26" s="294"/>
      <c r="R26" s="46"/>
      <c r="S26" s="46"/>
      <c r="T26" s="46"/>
      <c r="U26" s="46"/>
      <c r="V26" s="46"/>
      <c r="W26" s="46"/>
      <c r="X26" s="46"/>
      <c r="Y26" s="46"/>
    </row>
    <row r="27" spans="1:25" s="150" customFormat="1" x14ac:dyDescent="0.2">
      <c r="A27" s="52"/>
      <c r="B27" s="308"/>
      <c r="C27" s="296"/>
      <c r="D27" s="297"/>
      <c r="E27" s="297"/>
      <c r="F27" s="297"/>
      <c r="G27" s="297"/>
      <c r="H27" s="297"/>
      <c r="I27" s="297"/>
      <c r="J27" s="297"/>
      <c r="K27" s="297"/>
      <c r="L27" s="297"/>
      <c r="M27" s="297"/>
      <c r="N27" s="297"/>
      <c r="O27" s="297"/>
      <c r="P27" s="47"/>
      <c r="Q27" s="294"/>
      <c r="R27" s="46"/>
      <c r="S27" s="46"/>
      <c r="T27" s="46"/>
      <c r="U27" s="46"/>
      <c r="V27" s="46"/>
      <c r="W27" s="46"/>
      <c r="X27" s="46"/>
      <c r="Y27" s="46"/>
    </row>
    <row r="28" spans="1:25" s="150" customFormat="1" x14ac:dyDescent="0.2">
      <c r="A28" s="52"/>
      <c r="B28" s="309"/>
      <c r="C28" s="306" t="s">
        <v>149</v>
      </c>
      <c r="D28" s="306"/>
      <c r="E28" s="306"/>
      <c r="F28" s="284"/>
      <c r="G28" s="215"/>
      <c r="H28" s="216" t="s">
        <v>150</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25">
      <c r="A29" s="189"/>
      <c r="B29" s="103"/>
      <c r="C29" s="143"/>
      <c r="D29" s="143"/>
      <c r="E29" s="143"/>
      <c r="F29" s="143"/>
      <c r="G29" s="143"/>
      <c r="H29" s="143"/>
      <c r="I29" s="143"/>
      <c r="J29" s="143"/>
      <c r="K29" s="143"/>
      <c r="L29" s="143"/>
      <c r="M29" s="143"/>
      <c r="N29" s="143"/>
      <c r="O29" s="143"/>
      <c r="P29" s="47"/>
      <c r="Q29" s="294"/>
      <c r="R29" s="46"/>
      <c r="S29" s="46"/>
      <c r="T29" s="46"/>
      <c r="U29" s="46"/>
      <c r="V29" s="46"/>
      <c r="W29" s="46"/>
      <c r="X29" s="46"/>
      <c r="Y29" s="46"/>
    </row>
    <row r="30" spans="1:25" s="150" customFormat="1" x14ac:dyDescent="0.2">
      <c r="A30" s="43"/>
      <c r="B30" s="278" t="s">
        <v>97</v>
      </c>
      <c r="C30" s="297" t="s">
        <v>1739</v>
      </c>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25">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25">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
      <c r="A37" s="338" t="str">
        <f>Notes!B10</f>
        <v>Note 4</v>
      </c>
      <c r="B37" s="278" t="s">
        <v>7</v>
      </c>
      <c r="C37" s="297" t="s">
        <v>1740</v>
      </c>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
      <c r="A43" s="339"/>
      <c r="B43" s="103"/>
      <c r="C43" s="251"/>
      <c r="D43" s="251"/>
      <c r="E43" s="251"/>
      <c r="F43" s="251"/>
      <c r="G43" s="251"/>
      <c r="H43" s="251"/>
      <c r="I43" s="251"/>
      <c r="J43" s="251"/>
      <c r="K43" s="251"/>
      <c r="L43" s="251"/>
      <c r="M43" s="251"/>
      <c r="N43" s="251"/>
      <c r="O43" s="251"/>
      <c r="P43" s="47"/>
      <c r="Q43" s="46"/>
      <c r="R43" s="46"/>
      <c r="S43" s="46"/>
      <c r="T43" s="46"/>
      <c r="U43" s="46"/>
      <c r="V43" s="46"/>
      <c r="W43" s="46"/>
      <c r="X43" s="46"/>
      <c r="Y43" s="46"/>
    </row>
    <row r="44" spans="1:25" s="151" customFormat="1" outlineLevel="1" x14ac:dyDescent="0.2">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
      <c r="A45" s="339"/>
      <c r="B45" s="288" t="s">
        <v>37</v>
      </c>
      <c r="C45" s="276" t="s">
        <v>1744</v>
      </c>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
      <c r="A50" s="339"/>
      <c r="B50" s="111"/>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
      <c r="A52" s="339"/>
      <c r="B52" s="113"/>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
      <c r="A53" s="339"/>
      <c r="B53" s="103"/>
      <c r="C53" s="251"/>
      <c r="D53" s="251"/>
      <c r="E53" s="251"/>
      <c r="F53" s="251"/>
      <c r="G53" s="251"/>
      <c r="H53" s="251"/>
      <c r="I53" s="251"/>
      <c r="J53" s="251"/>
      <c r="K53" s="251"/>
      <c r="L53" s="251"/>
      <c r="M53" s="251"/>
      <c r="N53" s="251"/>
      <c r="O53" s="251"/>
      <c r="P53" s="47"/>
      <c r="Q53" s="46"/>
      <c r="R53" s="46"/>
      <c r="S53" s="46"/>
      <c r="T53" s="46"/>
      <c r="U53" s="46"/>
      <c r="V53" s="46"/>
      <c r="W53" s="46"/>
      <c r="X53" s="46"/>
      <c r="Y53" s="46"/>
    </row>
    <row r="54" spans="1:27" s="150" customFormat="1" outlineLevel="1" x14ac:dyDescent="0.2">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ht="11.25" customHeight="1" outlineLevel="1" x14ac:dyDescent="0.2">
      <c r="A55" s="339"/>
      <c r="B55" s="104" t="s">
        <v>43</v>
      </c>
      <c r="C55" s="276" t="s">
        <v>1741</v>
      </c>
      <c r="D55" s="277"/>
      <c r="E55" s="277"/>
      <c r="F55" s="277"/>
      <c r="G55" s="277"/>
      <c r="H55" s="277"/>
      <c r="I55" s="277"/>
      <c r="J55" s="277"/>
      <c r="K55" s="277"/>
      <c r="L55" s="277"/>
      <c r="M55" s="277"/>
      <c r="N55" s="277"/>
      <c r="O55" s="277"/>
      <c r="P55" s="47"/>
      <c r="Q55" s="46"/>
      <c r="R55" s="46"/>
      <c r="S55" s="46"/>
      <c r="T55" s="46"/>
      <c r="U55" s="46"/>
      <c r="V55" s="46"/>
      <c r="W55" s="46"/>
      <c r="X55" s="46"/>
      <c r="Y55" s="46"/>
    </row>
    <row r="56" spans="1:27" s="150" customFormat="1" ht="6" customHeight="1" outlineLevel="1" x14ac:dyDescent="0.2">
      <c r="A56" s="339"/>
      <c r="B56" s="103"/>
      <c r="C56" s="251"/>
      <c r="D56" s="251"/>
      <c r="E56" s="251"/>
      <c r="F56" s="251"/>
      <c r="G56" s="251"/>
      <c r="H56" s="251"/>
      <c r="I56" s="251"/>
      <c r="J56" s="251"/>
      <c r="K56" s="251"/>
      <c r="L56" s="251"/>
      <c r="M56" s="251"/>
      <c r="N56" s="251"/>
      <c r="O56" s="251"/>
      <c r="P56" s="47"/>
      <c r="Q56" s="46"/>
      <c r="R56" s="46"/>
      <c r="S56" s="46"/>
      <c r="T56" s="46"/>
      <c r="U56" s="46"/>
      <c r="V56" s="46"/>
      <c r="W56" s="46"/>
      <c r="X56" s="46"/>
      <c r="Y56" s="46"/>
    </row>
    <row r="57" spans="1:27" s="150" customFormat="1" ht="15" customHeight="1" outlineLevel="1" x14ac:dyDescent="0.2">
      <c r="A57" s="339"/>
      <c r="B57" s="288" t="s">
        <v>108</v>
      </c>
      <c r="C57" s="276" t="s">
        <v>1745</v>
      </c>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
      <c r="A65" s="339"/>
      <c r="B65" s="103"/>
      <c r="C65" s="251"/>
      <c r="D65" s="251"/>
      <c r="E65" s="251"/>
      <c r="F65" s="251"/>
      <c r="G65" s="251"/>
      <c r="H65" s="251"/>
      <c r="I65" s="251"/>
      <c r="J65" s="251"/>
      <c r="K65" s="251"/>
      <c r="L65" s="251"/>
      <c r="M65" s="251"/>
      <c r="N65" s="251"/>
      <c r="O65" s="251"/>
      <c r="P65" s="47"/>
      <c r="Q65" s="46"/>
      <c r="R65" s="46"/>
      <c r="S65" s="46"/>
      <c r="T65" s="46"/>
      <c r="U65" s="46"/>
      <c r="V65" s="46"/>
      <c r="W65" s="46"/>
      <c r="X65" s="46"/>
      <c r="Y65" s="46"/>
    </row>
    <row r="66" spans="1:25" s="150" customFormat="1" outlineLevel="1" x14ac:dyDescent="0.2">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
      <c r="A67" s="339"/>
      <c r="B67" s="278" t="s">
        <v>63</v>
      </c>
      <c r="C67" s="276" t="s">
        <v>1742</v>
      </c>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
      <c r="A71" s="339"/>
      <c r="B71" s="103"/>
      <c r="C71" s="251"/>
      <c r="D71" s="251"/>
      <c r="E71" s="251"/>
      <c r="F71" s="251"/>
      <c r="G71" s="251"/>
      <c r="H71" s="251"/>
      <c r="I71" s="251"/>
      <c r="J71" s="251"/>
      <c r="K71" s="251"/>
      <c r="L71" s="251"/>
      <c r="M71" s="251"/>
      <c r="N71" s="251"/>
      <c r="O71" s="251"/>
      <c r="P71" s="47"/>
      <c r="Q71" s="46"/>
      <c r="R71" s="46"/>
      <c r="S71" s="46"/>
      <c r="T71" s="46"/>
      <c r="U71" s="46"/>
      <c r="V71" s="46"/>
      <c r="W71" s="46"/>
      <c r="X71" s="46"/>
      <c r="Y71" s="46"/>
    </row>
    <row r="72" spans="1:25" s="150" customFormat="1" outlineLevel="1" x14ac:dyDescent="0.2">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
      <c r="A73" s="339"/>
      <c r="B73" s="278" t="s">
        <v>64</v>
      </c>
      <c r="C73" s="276" t="s">
        <v>1746</v>
      </c>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
      <c r="A77" s="339"/>
      <c r="B77" s="103"/>
      <c r="C77" s="251"/>
      <c r="D77" s="251"/>
      <c r="E77" s="251"/>
      <c r="F77" s="251"/>
      <c r="G77" s="251"/>
      <c r="H77" s="251"/>
      <c r="I77" s="251"/>
      <c r="J77" s="251"/>
      <c r="K77" s="251"/>
      <c r="L77" s="251"/>
      <c r="M77" s="251"/>
      <c r="N77" s="251"/>
      <c r="O77" s="251"/>
      <c r="P77" s="47"/>
      <c r="Q77" s="46"/>
      <c r="R77" s="46"/>
      <c r="S77" s="46"/>
      <c r="T77" s="46"/>
      <c r="U77" s="46"/>
      <c r="V77" s="46"/>
      <c r="W77" s="46"/>
      <c r="X77" s="46"/>
      <c r="Y77" s="46"/>
    </row>
    <row r="78" spans="1:25" s="150" customFormat="1" outlineLevel="1" x14ac:dyDescent="0.2">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
      <c r="A79" s="339"/>
      <c r="B79" s="278" t="s">
        <v>34</v>
      </c>
      <c r="C79" s="297" t="s">
        <v>1743</v>
      </c>
      <c r="D79" s="297"/>
      <c r="E79" s="297"/>
      <c r="F79" s="297"/>
      <c r="G79" s="297"/>
      <c r="H79" s="297"/>
      <c r="I79" s="297"/>
      <c r="J79" s="297"/>
      <c r="K79" s="297"/>
      <c r="L79" s="297"/>
      <c r="M79" s="297"/>
      <c r="N79" s="297"/>
      <c r="O79" s="297"/>
      <c r="P79" s="47"/>
      <c r="Q79" s="46"/>
      <c r="R79" s="46"/>
      <c r="S79" s="46"/>
      <c r="T79" s="46"/>
      <c r="U79" s="46"/>
      <c r="V79" s="46"/>
      <c r="W79" s="46"/>
      <c r="X79" s="46"/>
      <c r="Y79" s="46"/>
    </row>
    <row r="80" spans="1:25" s="150" customFormat="1" outlineLevel="1" x14ac:dyDescent="0.2">
      <c r="A80" s="339"/>
      <c r="B80" s="279"/>
      <c r="C80" s="297"/>
      <c r="D80" s="297"/>
      <c r="E80" s="297"/>
      <c r="F80" s="297"/>
      <c r="G80" s="297"/>
      <c r="H80" s="297"/>
      <c r="I80" s="297"/>
      <c r="J80" s="297"/>
      <c r="K80" s="297"/>
      <c r="L80" s="297"/>
      <c r="M80" s="297"/>
      <c r="N80" s="297"/>
      <c r="O80" s="297"/>
      <c r="P80" s="47"/>
      <c r="Q80" s="46"/>
      <c r="R80" s="46"/>
      <c r="S80" s="46"/>
      <c r="T80" s="46"/>
      <c r="U80" s="46"/>
      <c r="V80" s="46"/>
      <c r="W80" s="46"/>
      <c r="X80" s="46"/>
      <c r="Y80" s="46"/>
    </row>
    <row r="81" spans="1:25" s="150" customFormat="1" outlineLevel="1" x14ac:dyDescent="0.2">
      <c r="A81" s="339"/>
      <c r="B81" s="279"/>
      <c r="C81" s="297"/>
      <c r="D81" s="297"/>
      <c r="E81" s="297"/>
      <c r="F81" s="297"/>
      <c r="G81" s="297"/>
      <c r="H81" s="297"/>
      <c r="I81" s="297"/>
      <c r="J81" s="297"/>
      <c r="K81" s="297"/>
      <c r="L81" s="297"/>
      <c r="M81" s="297"/>
      <c r="N81" s="297"/>
      <c r="O81" s="297"/>
      <c r="P81" s="47"/>
      <c r="Q81" s="46"/>
      <c r="R81" s="46"/>
      <c r="S81" s="46"/>
      <c r="T81" s="46"/>
      <c r="U81" s="46"/>
      <c r="V81" s="46"/>
      <c r="W81" s="46"/>
      <c r="X81" s="46"/>
      <c r="Y81" s="46"/>
    </row>
    <row r="82" spans="1:25" s="150" customFormat="1" outlineLevel="1" x14ac:dyDescent="0.2">
      <c r="A82" s="339"/>
      <c r="B82" s="115"/>
      <c r="C82" s="297"/>
      <c r="D82" s="297"/>
      <c r="E82" s="297"/>
      <c r="F82" s="297"/>
      <c r="G82" s="297"/>
      <c r="H82" s="297"/>
      <c r="I82" s="297"/>
      <c r="J82" s="297"/>
      <c r="K82" s="297"/>
      <c r="L82" s="297"/>
      <c r="M82" s="297"/>
      <c r="N82" s="297"/>
      <c r="O82" s="297"/>
      <c r="P82" s="47"/>
      <c r="Q82" s="46"/>
      <c r="R82" s="46"/>
      <c r="S82" s="46"/>
      <c r="T82" s="46"/>
      <c r="U82" s="46"/>
      <c r="V82" s="46"/>
      <c r="W82" s="46"/>
      <c r="X82" s="46"/>
      <c r="Y82" s="46"/>
    </row>
    <row r="83" spans="1:25" s="150" customFormat="1" outlineLevel="1" x14ac:dyDescent="0.2">
      <c r="A83" s="339"/>
      <c r="B83" s="116" t="str">
        <f>Notes!B14</f>
        <v>Note 6</v>
      </c>
      <c r="C83" s="297"/>
      <c r="D83" s="297"/>
      <c r="E83" s="297"/>
      <c r="F83" s="297"/>
      <c r="G83" s="297"/>
      <c r="H83" s="297"/>
      <c r="I83" s="297"/>
      <c r="J83" s="297"/>
      <c r="K83" s="297"/>
      <c r="L83" s="297"/>
      <c r="M83" s="297"/>
      <c r="N83" s="297"/>
      <c r="O83" s="297"/>
      <c r="P83" s="47"/>
      <c r="Q83" s="46"/>
      <c r="R83" s="46"/>
      <c r="S83" s="46"/>
      <c r="T83" s="46"/>
      <c r="U83" s="46"/>
      <c r="V83" s="46"/>
      <c r="W83" s="46"/>
      <c r="X83" s="46"/>
      <c r="Y83" s="46"/>
    </row>
    <row r="84" spans="1:25" s="150" customFormat="1" ht="10.5" customHeight="1" outlineLevel="1" x14ac:dyDescent="0.2">
      <c r="A84" s="339"/>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
      <c r="A86" s="339"/>
      <c r="B86" s="103" t="s">
        <v>6</v>
      </c>
      <c r="C86" s="285" t="s">
        <v>38</v>
      </c>
      <c r="D86" s="285"/>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
      <c r="A87" s="339"/>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25">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outlineLevel="1" x14ac:dyDescent="0.2">
      <c r="A89" s="273"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5.95" customHeight="1" outlineLevel="1" x14ac:dyDescent="0.2">
      <c r="A90" s="274"/>
      <c r="B90" s="287" t="s">
        <v>90</v>
      </c>
      <c r="C90" s="287"/>
      <c r="D90" s="287"/>
      <c r="E90" s="287"/>
      <c r="F90" s="287"/>
      <c r="G90" s="298"/>
      <c r="H90" s="285" t="s">
        <v>38</v>
      </c>
      <c r="I90" s="285"/>
      <c r="J90" s="72"/>
      <c r="K90" s="72"/>
      <c r="L90" s="72"/>
      <c r="M90" s="72"/>
      <c r="N90" s="72"/>
      <c r="O90" s="65"/>
      <c r="P90" s="47"/>
      <c r="Q90" s="46"/>
      <c r="R90" s="46"/>
      <c r="S90" s="46"/>
      <c r="T90" s="46"/>
      <c r="U90" s="46"/>
      <c r="V90" s="46"/>
      <c r="W90" s="46"/>
      <c r="X90" s="46"/>
      <c r="Y90" s="46"/>
    </row>
    <row r="91" spans="1:25" s="150" customFormat="1" ht="22.5" customHeight="1" outlineLevel="1" x14ac:dyDescent="0.2">
      <c r="A91" s="274"/>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45" customHeight="1" outlineLevel="1" x14ac:dyDescent="0.2">
      <c r="A92" s="274"/>
      <c r="B92" s="299" t="s">
        <v>157</v>
      </c>
      <c r="C92" s="301" t="s">
        <v>101</v>
      </c>
      <c r="D92" s="302"/>
      <c r="E92" s="296" t="s">
        <v>1747</v>
      </c>
      <c r="F92" s="297"/>
      <c r="G92" s="65"/>
      <c r="H92" s="302" t="s">
        <v>171</v>
      </c>
      <c r="I92" s="302"/>
      <c r="J92" s="296" t="s">
        <v>1748</v>
      </c>
      <c r="K92" s="297"/>
      <c r="L92" s="297"/>
      <c r="M92" s="297"/>
      <c r="N92" s="297"/>
      <c r="O92" s="297"/>
      <c r="P92" s="47"/>
      <c r="Q92" s="46"/>
      <c r="R92" s="46"/>
      <c r="S92" s="46"/>
      <c r="T92" s="46"/>
      <c r="U92" s="46"/>
      <c r="V92" s="46"/>
      <c r="W92" s="46"/>
      <c r="X92" s="46"/>
      <c r="Y92" s="46"/>
    </row>
    <row r="93" spans="1:25" s="150" customFormat="1" outlineLevel="1" x14ac:dyDescent="0.2">
      <c r="A93" s="274"/>
      <c r="B93" s="300"/>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
      <c r="A94" s="274"/>
      <c r="B94" s="303" t="str">
        <f>Notes!B18</f>
        <v>Note 8</v>
      </c>
      <c r="C94" s="304" t="s">
        <v>168</v>
      </c>
      <c r="D94" s="305"/>
      <c r="E94" s="305"/>
      <c r="F94" s="305"/>
      <c r="G94" s="305"/>
      <c r="H94" s="305"/>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
      <c r="A95" s="274"/>
      <c r="B95" s="303"/>
      <c r="C95" s="143"/>
      <c r="D95" s="143"/>
      <c r="E95" s="143"/>
      <c r="F95" s="143"/>
      <c r="G95" s="143"/>
      <c r="H95" s="143"/>
      <c r="I95" s="143"/>
      <c r="J95" s="143"/>
      <c r="K95" s="143"/>
      <c r="L95" s="143"/>
      <c r="M95" s="143"/>
      <c r="N95" s="302" t="s">
        <v>170</v>
      </c>
      <c r="O95" s="302"/>
      <c r="P95" s="47"/>
      <c r="Q95" s="46"/>
      <c r="R95" s="46"/>
      <c r="S95" s="46"/>
      <c r="T95" s="46"/>
      <c r="U95" s="46"/>
      <c r="V95" s="46"/>
      <c r="W95" s="46"/>
      <c r="X95" s="46"/>
      <c r="Y95" s="46"/>
    </row>
    <row r="96" spans="1:25" s="150" customFormat="1" ht="45" customHeight="1" outlineLevel="1" x14ac:dyDescent="0.2">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
      <c r="A97" s="274"/>
      <c r="B97" s="303"/>
      <c r="C97" s="301"/>
      <c r="D97" s="302"/>
      <c r="E97" s="283" t="s">
        <v>104</v>
      </c>
      <c r="F97" s="284"/>
      <c r="G97" s="285"/>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
      <c r="A99" s="274"/>
      <c r="B99" s="303"/>
      <c r="C99" s="301"/>
      <c r="D99" s="302"/>
      <c r="E99" s="283" t="s">
        <v>104</v>
      </c>
      <c r="F99" s="284"/>
      <c r="G99" s="285"/>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
      <c r="A100" s="274"/>
      <c r="B100" s="303"/>
      <c r="C100" s="143"/>
      <c r="D100" s="143"/>
      <c r="E100" s="143"/>
      <c r="F100" s="143"/>
      <c r="G100" s="143"/>
      <c r="H100" s="143"/>
      <c r="I100" s="143"/>
      <c r="J100" s="143"/>
      <c r="K100" s="143"/>
      <c r="L100" s="143"/>
      <c r="M100" s="143"/>
      <c r="N100" s="286"/>
      <c r="O100" s="286"/>
      <c r="P100" s="47"/>
      <c r="Q100" s="46"/>
      <c r="R100" s="46"/>
      <c r="S100" s="46"/>
      <c r="T100" s="46"/>
      <c r="U100" s="46"/>
      <c r="V100" s="46"/>
      <c r="W100" s="46"/>
      <c r="X100" s="46"/>
      <c r="Y100" s="46"/>
    </row>
    <row r="101" spans="1:25" s="150" customFormat="1" ht="60" customHeight="1" outlineLevel="1" x14ac:dyDescent="0.2">
      <c r="A101" s="274"/>
      <c r="B101" s="303"/>
      <c r="C101" s="301" t="s">
        <v>169</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
      <c r="A103" s="274"/>
      <c r="B103" s="303"/>
      <c r="C103" s="143"/>
      <c r="D103" s="143"/>
      <c r="E103" s="143"/>
      <c r="F103" s="143"/>
      <c r="G103" s="143"/>
      <c r="H103" s="143"/>
      <c r="I103" s="143"/>
      <c r="J103" s="143"/>
      <c r="K103" s="143"/>
      <c r="L103" s="143"/>
      <c r="M103" s="143"/>
      <c r="N103" s="302" t="s">
        <v>170</v>
      </c>
      <c r="O103" s="302"/>
      <c r="P103" s="47"/>
      <c r="Q103" s="46"/>
      <c r="R103" s="46"/>
      <c r="S103" s="46"/>
      <c r="T103" s="46"/>
      <c r="U103" s="46"/>
      <c r="V103" s="46"/>
      <c r="W103" s="46"/>
      <c r="X103" s="46"/>
      <c r="Y103" s="46"/>
    </row>
    <row r="104" spans="1:25" s="150" customFormat="1" ht="45" customHeight="1" outlineLevel="1" x14ac:dyDescent="0.2">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
      <c r="A105" s="274"/>
      <c r="B105" s="303"/>
      <c r="C105" s="343"/>
      <c r="D105" s="344"/>
      <c r="E105" s="283" t="s">
        <v>104</v>
      </c>
      <c r="F105" s="284"/>
      <c r="G105" s="285"/>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
      <c r="A106" s="274"/>
      <c r="B106" s="119"/>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
      <c r="A107" s="274"/>
      <c r="B107" s="303" t="str">
        <f>Notes!B20</f>
        <v>Note 9</v>
      </c>
      <c r="C107" s="304" t="s">
        <v>176</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25">
      <c r="A109" s="275"/>
      <c r="B109" s="327"/>
      <c r="C109" s="297" t="s">
        <v>1740</v>
      </c>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
      <c r="A112" s="56"/>
      <c r="B112" s="104" t="s">
        <v>8</v>
      </c>
      <c r="C112" s="281" t="s">
        <v>1</v>
      </c>
      <c r="D112" s="282"/>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2.5" outlineLevel="1" x14ac:dyDescent="0.2">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25">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25">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
      <c r="A117" s="318"/>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
      <c r="A118" s="318"/>
      <c r="B118" s="59" t="s">
        <v>180</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
      <c r="A119" s="318"/>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
      <c r="A120" s="318"/>
      <c r="B120" s="278" t="s">
        <v>68</v>
      </c>
      <c r="C120" s="297" t="s">
        <v>1749</v>
      </c>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ht="81" customHeight="1" outlineLevel="1" x14ac:dyDescent="0.2">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hidden="1" customHeight="1" outlineLevel="1" thickBot="1" x14ac:dyDescent="0.25">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idden="1" x14ac:dyDescent="0.2">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2">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25">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25">
      <c r="A130" s="64"/>
      <c r="B130" s="314" t="s">
        <v>153</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hidden="1" customHeight="1" outlineLevel="1" thickBot="1" x14ac:dyDescent="0.25">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
      <c r="A132" s="317"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
      <c r="A133" s="318"/>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
      <c r="A134" s="318"/>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
      <c r="A135" s="318"/>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
      <c r="A136" s="318"/>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25">
      <c r="A137" s="319"/>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
      <c r="A138" s="317"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
      <c r="A139" s="318"/>
      <c r="B139" s="124"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
      <c r="A140" s="318"/>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
      <c r="A141" s="318"/>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
      <c r="A142" s="318"/>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
      <c r="A143" s="318"/>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
      <c r="A144" s="318"/>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
      <c r="A145" s="318"/>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25">
      <c r="A146" s="319"/>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
      <c r="A147" s="318" t="str">
        <f>Notes!B28</f>
        <v>Note 13</v>
      </c>
      <c r="B147" s="124"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
      <c r="A148" s="318"/>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
      <c r="A149" s="318"/>
      <c r="B149" s="115"/>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
      <c r="A150" s="318"/>
      <c r="B150" s="115"/>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
      <c r="A151" s="318"/>
      <c r="B151" s="115"/>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hidden="1" outlineLevel="1" x14ac:dyDescent="0.2">
      <c r="A152" s="318"/>
      <c r="B152" s="115"/>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hidden="1" outlineLevel="1" x14ac:dyDescent="0.2">
      <c r="A153" s="318"/>
      <c r="B153" s="115"/>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hidden="1" outlineLevel="1" x14ac:dyDescent="0.2">
      <c r="A154" s="318"/>
      <c r="B154" s="115"/>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hidden="1" outlineLevel="1" x14ac:dyDescent="0.2">
      <c r="A155" s="318"/>
      <c r="B155" s="125"/>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hidden="1" customHeight="1" outlineLevel="1" thickBot="1" x14ac:dyDescent="0.25">
      <c r="A156" s="319"/>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
      <c r="A157" s="273" t="str">
        <f>Notes!B30</f>
        <v>Note 14</v>
      </c>
      <c r="B157" s="126" t="s">
        <v>141</v>
      </c>
      <c r="C157" s="281" t="s">
        <v>38</v>
      </c>
      <c r="D157" s="282"/>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
      <c r="A158" s="274"/>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hidden="1" customHeight="1" outlineLevel="1" thickBot="1" x14ac:dyDescent="0.25">
      <c r="A160" s="275"/>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
      <c r="A162" s="274"/>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
      <c r="A163" s="274"/>
      <c r="B163" s="104" t="s">
        <v>49</v>
      </c>
      <c r="C163" s="281" t="s">
        <v>35</v>
      </c>
      <c r="D163" s="282"/>
      <c r="E163" s="282"/>
      <c r="F163" s="282"/>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25">
      <c r="A164" s="275"/>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25">
      <c r="A165" s="317" t="str">
        <f>Notes!B34</f>
        <v>Note 16</v>
      </c>
      <c r="B165" s="314" t="s">
        <v>154</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hidden="1" customHeight="1" outlineLevel="1" x14ac:dyDescent="0.2">
      <c r="A166" s="318"/>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
      <c r="A167" s="318"/>
      <c r="B167" s="104" t="s">
        <v>57</v>
      </c>
      <c r="C167" s="281"/>
      <c r="D167" s="282"/>
      <c r="E167" s="282"/>
      <c r="F167" s="282"/>
      <c r="G167" s="282"/>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
      <c r="A168" s="318"/>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
      <c r="A169" s="318"/>
      <c r="B169" s="278" t="s">
        <v>61</v>
      </c>
      <c r="C169" s="329" t="s">
        <v>39</v>
      </c>
      <c r="D169" s="330"/>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hidden="1" outlineLevel="1" x14ac:dyDescent="0.2">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hidden="1" outlineLevel="1" x14ac:dyDescent="0.2">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hidden="1" outlineLevel="1" x14ac:dyDescent="0.2">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hidden="1" outlineLevel="1" x14ac:dyDescent="0.2">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hidden="1" customHeight="1" outlineLevel="1" x14ac:dyDescent="0.2">
      <c r="A175" s="318"/>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hidden="1" customHeight="1" outlineLevel="1" x14ac:dyDescent="0.2">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hidden="1" outlineLevel="1" x14ac:dyDescent="0.2">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hidden="1" outlineLevel="1" x14ac:dyDescent="0.2">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hidden="1" outlineLevel="1" x14ac:dyDescent="0.2">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hidden="1" outlineLevel="1" x14ac:dyDescent="0.2">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hidden="1" outlineLevel="1" x14ac:dyDescent="0.2">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hidden="1" customHeight="1" outlineLevel="1" x14ac:dyDescent="0.2">
      <c r="A183" s="318"/>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
      <c r="A184" s="318"/>
      <c r="B184" s="124"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
      <c r="A185" s="318"/>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hidden="1" outlineLevel="1" x14ac:dyDescent="0.2">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hidden="1" outlineLevel="1" x14ac:dyDescent="0.2">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hidden="1" outlineLevel="1" x14ac:dyDescent="0.2">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hidden="1" outlineLevel="1" x14ac:dyDescent="0.2">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hidden="1" customHeight="1" outlineLevel="1" x14ac:dyDescent="0.2">
      <c r="A192" s="318"/>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2.5" hidden="1" outlineLevel="1" x14ac:dyDescent="0.2">
      <c r="A193" s="318"/>
      <c r="B193" s="118" t="s">
        <v>142</v>
      </c>
      <c r="C193" s="281" t="s">
        <v>38</v>
      </c>
      <c r="D193" s="282"/>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
      <c r="A194" s="318"/>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3.75" hidden="1" outlineLevel="1" x14ac:dyDescent="0.2">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hidden="1" customHeight="1" outlineLevel="1" x14ac:dyDescent="0.2">
      <c r="A196" s="318"/>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
      <c r="A198" s="318"/>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
      <c r="A199" s="318"/>
      <c r="B199" s="104" t="s">
        <v>49</v>
      </c>
      <c r="C199" s="281" t="s">
        <v>35</v>
      </c>
      <c r="D199" s="282"/>
      <c r="E199" s="282"/>
      <c r="F199" s="282"/>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25">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25">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2">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1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25">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2">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1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2.5" hidden="1" outlineLevel="1" x14ac:dyDescent="0.15">
      <c r="A207" s="43"/>
      <c r="B207" s="130" t="s">
        <v>19</v>
      </c>
      <c r="C207" s="324" t="s">
        <v>22</v>
      </c>
      <c r="D207" s="324"/>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15">
      <c r="A208" s="43"/>
      <c r="B208" s="130"/>
      <c r="C208" s="325"/>
      <c r="D208" s="325"/>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15">
      <c r="A209" s="43"/>
      <c r="B209" s="131"/>
      <c r="C209" s="292"/>
      <c r="D209" s="292"/>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15">
      <c r="A210" s="43"/>
      <c r="B210" s="131"/>
      <c r="C210" s="292"/>
      <c r="D210" s="292"/>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15">
      <c r="A211" s="43"/>
      <c r="B211" s="131"/>
      <c r="C211" s="292"/>
      <c r="D211" s="292"/>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15">
      <c r="A212" s="43"/>
      <c r="B212" s="131"/>
      <c r="C212" s="292"/>
      <c r="D212" s="292"/>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15">
      <c r="A213" s="43"/>
      <c r="B213" s="131"/>
      <c r="C213" s="292"/>
      <c r="D213" s="292"/>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15">
      <c r="A214" s="43"/>
      <c r="B214" s="131"/>
      <c r="C214" s="292"/>
      <c r="D214" s="292"/>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15">
      <c r="A215" s="43"/>
      <c r="B215" s="131"/>
      <c r="C215" s="292"/>
      <c r="D215" s="292"/>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15">
      <c r="A216" s="43"/>
      <c r="B216" s="131"/>
      <c r="C216" s="292"/>
      <c r="D216" s="292"/>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15">
      <c r="A217" s="43"/>
      <c r="B217" s="131"/>
      <c r="C217" s="292"/>
      <c r="D217" s="292"/>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15">
      <c r="A218" s="43"/>
      <c r="B218" s="131"/>
      <c r="C218" s="292"/>
      <c r="D218" s="292"/>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15">
      <c r="A219" s="43"/>
      <c r="B219" s="131"/>
      <c r="C219" s="292"/>
      <c r="D219" s="292"/>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1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2">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collapsed="1" thickBot="1" x14ac:dyDescent="0.25">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2">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1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25">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2">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1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2.5" hidden="1" outlineLevel="1" x14ac:dyDescent="0.15">
      <c r="A228" s="43"/>
      <c r="B228" s="130" t="s">
        <v>19</v>
      </c>
      <c r="C228" s="324" t="s">
        <v>22</v>
      </c>
      <c r="D228" s="324"/>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15">
      <c r="A229" s="43"/>
      <c r="B229" s="130"/>
      <c r="C229" s="292"/>
      <c r="D229" s="292"/>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15">
      <c r="A230" s="43"/>
      <c r="B230" s="131"/>
      <c r="C230" s="292"/>
      <c r="D230" s="292"/>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15">
      <c r="A231" s="43"/>
      <c r="B231" s="131"/>
      <c r="C231" s="292"/>
      <c r="D231" s="292"/>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15">
      <c r="A232" s="43"/>
      <c r="B232" s="131"/>
      <c r="C232" s="292"/>
      <c r="D232" s="292"/>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15">
      <c r="A233" s="43"/>
      <c r="B233" s="131"/>
      <c r="C233" s="292"/>
      <c r="D233" s="292"/>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15">
      <c r="A234" s="43"/>
      <c r="B234" s="131"/>
      <c r="C234" s="292"/>
      <c r="D234" s="292"/>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15">
      <c r="A235" s="43"/>
      <c r="B235" s="131"/>
      <c r="C235" s="292"/>
      <c r="D235" s="292"/>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15">
      <c r="A236" s="43"/>
      <c r="B236" s="131"/>
      <c r="C236" s="292"/>
      <c r="D236" s="292"/>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15">
      <c r="A237" s="43"/>
      <c r="B237" s="131"/>
      <c r="C237" s="292"/>
      <c r="D237" s="292"/>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15">
      <c r="A238" s="43"/>
      <c r="B238" s="131"/>
      <c r="C238" s="292"/>
      <c r="D238" s="292"/>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15">
      <c r="A239" s="43"/>
      <c r="B239" s="131"/>
      <c r="C239" s="292"/>
      <c r="D239" s="292"/>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15">
      <c r="A240" s="43"/>
      <c r="B240" s="131"/>
      <c r="C240" s="292"/>
      <c r="D240" s="292"/>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1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2">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collapsed="1" thickBot="1" x14ac:dyDescent="0.2">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2">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
      <c r="A245" s="318"/>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15">
      <c r="A246" s="318"/>
      <c r="B246" s="311" t="s">
        <v>0</v>
      </c>
      <c r="C246" s="282" t="s">
        <v>1</v>
      </c>
      <c r="D246" s="282"/>
      <c r="E246" s="143"/>
      <c r="F246" s="287"/>
      <c r="G246" s="287"/>
      <c r="H246" s="287"/>
      <c r="I246" s="287"/>
      <c r="J246" s="287"/>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15">
      <c r="A247" s="318"/>
      <c r="B247" s="312"/>
      <c r="C247" s="282"/>
      <c r="D247" s="282"/>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15">
      <c r="A248" s="318"/>
      <c r="B248" s="313"/>
      <c r="C248" s="282"/>
      <c r="D248" s="282"/>
      <c r="E248" s="143"/>
      <c r="F248" s="287"/>
      <c r="G248" s="287"/>
      <c r="H248" s="287"/>
      <c r="I248" s="287"/>
      <c r="J248" s="287"/>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15">
      <c r="A249" s="318"/>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1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hidden="1" outlineLevel="1" x14ac:dyDescent="0.1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hidden="1" outlineLevel="1" x14ac:dyDescent="0.1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hidden="1" outlineLevel="1" x14ac:dyDescent="0.1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hidden="1" outlineLevel="1" x14ac:dyDescent="0.1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hidden="1" customHeight="1" outlineLevel="1" thickBot="1" x14ac:dyDescent="0.2">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hidden="1" x14ac:dyDescent="0.2">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hidden="1" x14ac:dyDescent="0.1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hidden="1" x14ac:dyDescent="0.1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hidden="1" x14ac:dyDescent="0.1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hidden="1" x14ac:dyDescent="0.1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hidden="1" x14ac:dyDescent="0.1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hidden="1" x14ac:dyDescent="0.1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1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1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1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1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1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1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1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1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1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1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1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1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1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1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1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1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1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1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1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1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1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1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1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1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1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79:O83"/>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4:O4"/>
    <mergeCell ref="C6:O8"/>
    <mergeCell ref="C55:O55"/>
    <mergeCell ref="C30:O32"/>
    <mergeCell ref="C10:O15"/>
    <mergeCell ref="C37:O42"/>
    <mergeCell ref="C25:O27"/>
    <mergeCell ref="C45:O52"/>
    <mergeCell ref="G19:H19"/>
    <mergeCell ref="G21:H21"/>
    <mergeCell ref="G22:H22"/>
    <mergeCell ref="G23:H23"/>
    <mergeCell ref="G17:H17"/>
    <mergeCell ref="C57:O64"/>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s>
  <conditionalFormatting sqref="C112">
    <cfRule type="cellIs" dxfId="24" priority="21" operator="equal">
      <formula>"ineffective"</formula>
    </cfRule>
    <cfRule type="cellIs" dxfId="23" priority="22" operator="equal">
      <formula>"effective"</formula>
    </cfRule>
  </conditionalFormatting>
  <conditionalFormatting sqref="H167 G199:H199 G163:H163">
    <cfRule type="expression" dxfId="22" priority="20">
      <formula>$C$161="No"</formula>
    </cfRule>
  </conditionalFormatting>
  <conditionalFormatting sqref="E248:F248">
    <cfRule type="expression" dxfId="21" priority="4">
      <formula>$C$139="Apportion"</formula>
    </cfRule>
  </conditionalFormatting>
  <conditionalFormatting sqref="C163">
    <cfRule type="expression" dxfId="20" priority="1">
      <formula>$C$161="No"</formula>
    </cfRule>
  </conditionalFormatting>
  <dataValidations xWindow="519" yWindow="385" count="18">
    <dataValidation type="list" allowBlank="1" showInputMessage="1" showErrorMessage="1" sqref="C112">
      <formula1>"Effective, Ineffective"</formula1>
    </dataValidation>
    <dataValidation type="list" allowBlank="1" showInputMessage="1" showErrorMessage="1" sqref="O244 O35 O202 O223">
      <formula1>"Open, Ready for Review, Reviewed, Final"</formula1>
    </dataValidation>
    <dataValidation type="list" allowBlank="1" showInputMessage="1" showErrorMessage="1" sqref="K118:M118 E118 G118 I118">
      <formula1>"low risk, normal risk, high risk"</formula1>
    </dataValidation>
    <dataValidation type="list" allowBlank="1" showInputMessage="1" showErrorMessage="1" sqref="H118">
      <formula1>"Not Higher, Higher"</formula1>
    </dataValidation>
    <dataValidation type="list" allowBlank="1" showInputMessage="1" showErrorMessage="1" sqref="C161:D161 C157:D157 C193:D193 G97:H97 G99:H99 G105:H105 C86:D86 H90:I90">
      <formula1>"Yes,No"</formula1>
    </dataValidation>
    <dataValidation type="list" allowBlank="1" showInputMessage="1" showErrorMessage="1" sqref="C249 C246">
      <formula1>"N/A for approach, Effective, Ineffective"</formula1>
    </dataValidation>
    <dataValidation type="list" allowBlank="1" showInputMessage="1" showErrorMessage="1" sqref="C197:D197">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dataValidation type="list" allowBlank="1" showInputMessage="1" showErrorMessage="1" prompt="See Internal Control Guide Section 3.5.1 for factors to consider when planning the nature of our tests of operating effectiveness." sqref="E132 K132 I132 G132">
      <formula1>$Q$132:$Q$133</formula1>
    </dataValidation>
    <dataValidation type="list" allowBlank="1" showInputMessage="1" showErrorMessage="1" sqref="E169 K169 I169 G169">
      <formula1>$Q$169:$Q$170</formula1>
    </dataValidation>
    <dataValidation type="list" allowBlank="1" showInputMessage="1" showErrorMessage="1" sqref="C163">
      <formula1>$Q$162:$Q$164</formula1>
    </dataValidation>
    <dataValidation type="list" allowBlank="1" showInputMessage="1" showErrorMessage="1" sqref="C199">
      <formula1>$Q$198:$Q$200</formula1>
    </dataValidation>
    <dataValidation type="list" allowBlank="1" showInputMessage="1" showErrorMessage="1" prompt="See Internal Control Guide Section 3.4.3 for factors to consider when determining the extent of operating effectiveness testing procedures." sqref="C147">
      <formula1>$Q$150:$Q$155</formula1>
    </dataValidation>
    <dataValidation type="list" allowBlank="1" showInputMessage="1" showErrorMessage="1" sqref="C184:F184">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formula1>0</formula1>
    </dataValidation>
    <dataValidation type="list" allowBlank="1" showInputMessage="1" showErrorMessage="1" prompt="See Internal Control Guide Section 3.4.2 for factors to consider when planning the timing of operating effectiveness testing." sqref="C139:F139">
      <formula1>$Q$139:$Q$140</formula1>
    </dataValidation>
    <dataValidation type="list" allowBlank="1" showInputMessage="1" showErrorMessage="1" sqref="H28">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554"/>
  <sheetViews>
    <sheetView topLeftCell="F1" workbookViewId="0">
      <selection activeCell="B1" sqref="B1:J1048576"/>
    </sheetView>
  </sheetViews>
  <sheetFormatPr defaultColWidth="9.09765625" defaultRowHeight="14.25" x14ac:dyDescent="0.2"/>
  <cols>
    <col min="1" max="1" width="9.09765625" style="234"/>
    <col min="2" max="2" width="38.296875" style="234" bestFit="1" customWidth="1"/>
    <col min="3" max="3" width="13.8984375" style="234" bestFit="1" customWidth="1"/>
    <col min="4" max="4" width="14.59765625" style="234" bestFit="1" customWidth="1"/>
    <col min="5" max="5" width="26.69921875" style="234" bestFit="1" customWidth="1"/>
    <col min="6" max="6" width="38.69921875" style="234" bestFit="1" customWidth="1"/>
    <col min="7" max="7" width="24.59765625" style="234" bestFit="1" customWidth="1"/>
    <col min="8" max="8" width="11.5" style="234" bestFit="1" customWidth="1"/>
    <col min="9" max="9" width="24.09765625" style="234" bestFit="1" customWidth="1"/>
    <col min="10" max="16384" width="9.09765625" style="234"/>
  </cols>
  <sheetData>
    <row r="4" spans="2:9" ht="42.75" x14ac:dyDescent="0.2">
      <c r="B4" s="235" t="s">
        <v>392</v>
      </c>
      <c r="C4" s="235" t="s">
        <v>394</v>
      </c>
      <c r="D4" s="246" t="s">
        <v>396</v>
      </c>
      <c r="E4" s="235" t="s">
        <v>395</v>
      </c>
      <c r="F4" s="249" t="s">
        <v>1731</v>
      </c>
      <c r="G4" s="249" t="s">
        <v>1733</v>
      </c>
      <c r="H4" s="249" t="s">
        <v>1732</v>
      </c>
      <c r="I4" s="249" t="s">
        <v>1734</v>
      </c>
    </row>
    <row r="5" spans="2:9" x14ac:dyDescent="0.2">
      <c r="B5" s="244" t="s">
        <v>393</v>
      </c>
      <c r="C5" s="244">
        <f>C1341</f>
        <v>1331</v>
      </c>
      <c r="D5" s="244">
        <v>305</v>
      </c>
      <c r="E5" s="245">
        <f>C1341/D5</f>
        <v>4.3639344262295081</v>
      </c>
      <c r="F5" s="242">
        <v>10</v>
      </c>
      <c r="G5" s="250">
        <f>C1341/F5</f>
        <v>133.1</v>
      </c>
      <c r="H5" s="250">
        <f>D5/7</f>
        <v>43.571428571428569</v>
      </c>
      <c r="I5" s="250">
        <f>C1341/H5</f>
        <v>30.547540983606559</v>
      </c>
    </row>
    <row r="8" spans="2:9" x14ac:dyDescent="0.2">
      <c r="B8" s="349" t="s">
        <v>1729</v>
      </c>
      <c r="C8" s="350"/>
      <c r="D8"/>
      <c r="E8"/>
    </row>
    <row r="9" spans="2:9" ht="28.5" x14ac:dyDescent="0.2">
      <c r="B9" s="238" t="s">
        <v>184</v>
      </c>
      <c r="C9" s="238" t="s">
        <v>399</v>
      </c>
      <c r="D9"/>
      <c r="E9"/>
    </row>
    <row r="10" spans="2:9" x14ac:dyDescent="0.2">
      <c r="B10" s="247" t="s">
        <v>400</v>
      </c>
      <c r="C10" s="242">
        <v>1</v>
      </c>
      <c r="D10"/>
      <c r="E10"/>
    </row>
    <row r="11" spans="2:9" x14ac:dyDescent="0.2">
      <c r="B11" s="247" t="s">
        <v>401</v>
      </c>
      <c r="C11" s="242">
        <v>1</v>
      </c>
      <c r="D11"/>
      <c r="E11"/>
    </row>
    <row r="12" spans="2:9" x14ac:dyDescent="0.2">
      <c r="B12" s="247" t="s">
        <v>402</v>
      </c>
      <c r="C12" s="242">
        <v>1</v>
      </c>
      <c r="D12"/>
      <c r="E12"/>
    </row>
    <row r="13" spans="2:9" x14ac:dyDescent="0.2">
      <c r="B13" s="247" t="s">
        <v>403</v>
      </c>
      <c r="C13" s="242">
        <v>1</v>
      </c>
      <c r="D13"/>
      <c r="E13"/>
    </row>
    <row r="14" spans="2:9" x14ac:dyDescent="0.2">
      <c r="B14" s="247" t="s">
        <v>404</v>
      </c>
      <c r="C14" s="242">
        <v>1</v>
      </c>
      <c r="D14"/>
      <c r="E14"/>
    </row>
    <row r="15" spans="2:9" x14ac:dyDescent="0.2">
      <c r="B15" s="247" t="s">
        <v>405</v>
      </c>
      <c r="C15" s="242">
        <v>1</v>
      </c>
      <c r="D15"/>
      <c r="E15"/>
    </row>
    <row r="16" spans="2:9" x14ac:dyDescent="0.2">
      <c r="B16" s="247" t="s">
        <v>406</v>
      </c>
      <c r="C16" s="242">
        <v>1</v>
      </c>
      <c r="D16"/>
      <c r="E16"/>
    </row>
    <row r="17" spans="2:5" x14ac:dyDescent="0.2">
      <c r="B17" s="247" t="s">
        <v>407</v>
      </c>
      <c r="C17" s="242">
        <v>1</v>
      </c>
      <c r="D17"/>
      <c r="E17"/>
    </row>
    <row r="18" spans="2:5" x14ac:dyDescent="0.2">
      <c r="B18" s="247" t="s">
        <v>408</v>
      </c>
      <c r="C18" s="242">
        <v>1</v>
      </c>
      <c r="D18"/>
      <c r="E18"/>
    </row>
    <row r="19" spans="2:5" x14ac:dyDescent="0.2">
      <c r="B19" s="247" t="s">
        <v>409</v>
      </c>
      <c r="C19" s="242">
        <v>1</v>
      </c>
      <c r="D19"/>
      <c r="E19"/>
    </row>
    <row r="20" spans="2:5" x14ac:dyDescent="0.2">
      <c r="B20" s="247" t="s">
        <v>410</v>
      </c>
      <c r="C20" s="242">
        <v>1</v>
      </c>
      <c r="D20"/>
      <c r="E20"/>
    </row>
    <row r="21" spans="2:5" x14ac:dyDescent="0.2">
      <c r="B21" s="247" t="s">
        <v>411</v>
      </c>
      <c r="C21" s="242">
        <v>1</v>
      </c>
      <c r="D21"/>
      <c r="E21"/>
    </row>
    <row r="22" spans="2:5" x14ac:dyDescent="0.2">
      <c r="B22" s="247" t="s">
        <v>412</v>
      </c>
      <c r="C22" s="242">
        <v>1</v>
      </c>
      <c r="D22"/>
      <c r="E22"/>
    </row>
    <row r="23" spans="2:5" x14ac:dyDescent="0.2">
      <c r="B23" s="247" t="s">
        <v>413</v>
      </c>
      <c r="C23" s="242">
        <v>1</v>
      </c>
      <c r="D23"/>
      <c r="E23"/>
    </row>
    <row r="24" spans="2:5" x14ac:dyDescent="0.2">
      <c r="B24" s="247" t="s">
        <v>414</v>
      </c>
      <c r="C24" s="242">
        <v>1</v>
      </c>
      <c r="D24"/>
      <c r="E24"/>
    </row>
    <row r="25" spans="2:5" x14ac:dyDescent="0.2">
      <c r="B25" s="247" t="s">
        <v>415</v>
      </c>
      <c r="C25" s="242">
        <v>1</v>
      </c>
      <c r="D25"/>
      <c r="E25"/>
    </row>
    <row r="26" spans="2:5" x14ac:dyDescent="0.2">
      <c r="B26" s="247" t="s">
        <v>416</v>
      </c>
      <c r="C26" s="242">
        <v>1</v>
      </c>
      <c r="D26"/>
      <c r="E26"/>
    </row>
    <row r="27" spans="2:5" x14ac:dyDescent="0.2">
      <c r="B27" s="247" t="s">
        <v>417</v>
      </c>
      <c r="C27" s="242">
        <v>1</v>
      </c>
      <c r="D27"/>
      <c r="E27"/>
    </row>
    <row r="28" spans="2:5" x14ac:dyDescent="0.2">
      <c r="B28" s="247" t="s">
        <v>418</v>
      </c>
      <c r="C28" s="242">
        <v>1</v>
      </c>
      <c r="D28"/>
      <c r="E28"/>
    </row>
    <row r="29" spans="2:5" x14ac:dyDescent="0.2">
      <c r="B29" s="247" t="s">
        <v>419</v>
      </c>
      <c r="C29" s="242">
        <v>1</v>
      </c>
      <c r="D29"/>
      <c r="E29"/>
    </row>
    <row r="30" spans="2:5" x14ac:dyDescent="0.2">
      <c r="B30" s="247" t="s">
        <v>420</v>
      </c>
      <c r="C30" s="242">
        <v>1</v>
      </c>
      <c r="D30"/>
      <c r="E30"/>
    </row>
    <row r="31" spans="2:5" x14ac:dyDescent="0.2">
      <c r="B31" s="247" t="s">
        <v>421</v>
      </c>
      <c r="C31" s="242">
        <v>1</v>
      </c>
      <c r="D31"/>
      <c r="E31"/>
    </row>
    <row r="32" spans="2:5" x14ac:dyDescent="0.2">
      <c r="B32" s="247" t="s">
        <v>422</v>
      </c>
      <c r="C32" s="242">
        <v>1</v>
      </c>
      <c r="D32"/>
      <c r="E32"/>
    </row>
    <row r="33" spans="2:5" x14ac:dyDescent="0.2">
      <c r="B33" s="247" t="s">
        <v>423</v>
      </c>
      <c r="C33" s="242">
        <v>1</v>
      </c>
      <c r="D33"/>
      <c r="E33"/>
    </row>
    <row r="34" spans="2:5" x14ac:dyDescent="0.2">
      <c r="B34" s="247" t="s">
        <v>424</v>
      </c>
      <c r="C34" s="242">
        <v>1</v>
      </c>
      <c r="D34"/>
      <c r="E34"/>
    </row>
    <row r="35" spans="2:5" x14ac:dyDescent="0.2">
      <c r="B35" s="247" t="s">
        <v>425</v>
      </c>
      <c r="C35" s="242">
        <v>1</v>
      </c>
      <c r="D35"/>
      <c r="E35"/>
    </row>
    <row r="36" spans="2:5" x14ac:dyDescent="0.2">
      <c r="B36" s="247" t="s">
        <v>426</v>
      </c>
      <c r="C36" s="242">
        <v>1</v>
      </c>
      <c r="D36"/>
      <c r="E36"/>
    </row>
    <row r="37" spans="2:5" x14ac:dyDescent="0.2">
      <c r="B37" s="247" t="s">
        <v>427</v>
      </c>
      <c r="C37" s="242">
        <v>1</v>
      </c>
      <c r="D37"/>
      <c r="E37"/>
    </row>
    <row r="38" spans="2:5" x14ac:dyDescent="0.2">
      <c r="B38" s="247" t="s">
        <v>428</v>
      </c>
      <c r="C38" s="242">
        <v>1</v>
      </c>
      <c r="D38"/>
      <c r="E38"/>
    </row>
    <row r="39" spans="2:5" x14ac:dyDescent="0.2">
      <c r="B39" s="247" t="s">
        <v>429</v>
      </c>
      <c r="C39" s="242">
        <v>1</v>
      </c>
      <c r="D39"/>
      <c r="E39"/>
    </row>
    <row r="40" spans="2:5" x14ac:dyDescent="0.2">
      <c r="B40" s="247" t="s">
        <v>430</v>
      </c>
      <c r="C40" s="242">
        <v>1</v>
      </c>
      <c r="D40"/>
      <c r="E40"/>
    </row>
    <row r="41" spans="2:5" x14ac:dyDescent="0.2">
      <c r="B41" s="247" t="s">
        <v>431</v>
      </c>
      <c r="C41" s="242">
        <v>1</v>
      </c>
      <c r="D41"/>
      <c r="E41"/>
    </row>
    <row r="42" spans="2:5" x14ac:dyDescent="0.2">
      <c r="B42" s="247" t="s">
        <v>432</v>
      </c>
      <c r="C42" s="242">
        <v>1</v>
      </c>
      <c r="D42"/>
      <c r="E42"/>
    </row>
    <row r="43" spans="2:5" x14ac:dyDescent="0.2">
      <c r="B43" s="247" t="s">
        <v>433</v>
      </c>
      <c r="C43" s="242">
        <v>1</v>
      </c>
      <c r="D43"/>
      <c r="E43"/>
    </row>
    <row r="44" spans="2:5" x14ac:dyDescent="0.2">
      <c r="B44" s="247" t="s">
        <v>434</v>
      </c>
      <c r="C44" s="242">
        <v>1</v>
      </c>
      <c r="D44"/>
      <c r="E44"/>
    </row>
    <row r="45" spans="2:5" x14ac:dyDescent="0.2">
      <c r="B45" s="247" t="s">
        <v>435</v>
      </c>
      <c r="C45" s="242">
        <v>1</v>
      </c>
      <c r="D45"/>
      <c r="E45"/>
    </row>
    <row r="46" spans="2:5" x14ac:dyDescent="0.2">
      <c r="B46" s="247" t="s">
        <v>436</v>
      </c>
      <c r="C46" s="242">
        <v>1</v>
      </c>
      <c r="D46"/>
      <c r="E46"/>
    </row>
    <row r="47" spans="2:5" x14ac:dyDescent="0.2">
      <c r="B47" s="247" t="s">
        <v>437</v>
      </c>
      <c r="C47" s="242">
        <v>1</v>
      </c>
      <c r="D47"/>
      <c r="E47"/>
    </row>
    <row r="48" spans="2:5" x14ac:dyDescent="0.2">
      <c r="B48" s="247" t="s">
        <v>438</v>
      </c>
      <c r="C48" s="242">
        <v>1</v>
      </c>
      <c r="D48"/>
      <c r="E48"/>
    </row>
    <row r="49" spans="2:5" x14ac:dyDescent="0.2">
      <c r="B49" s="247" t="s">
        <v>439</v>
      </c>
      <c r="C49" s="242">
        <v>1</v>
      </c>
      <c r="D49"/>
      <c r="E49"/>
    </row>
    <row r="50" spans="2:5" x14ac:dyDescent="0.2">
      <c r="B50" s="247" t="s">
        <v>440</v>
      </c>
      <c r="C50" s="242">
        <v>1</v>
      </c>
      <c r="D50"/>
      <c r="E50"/>
    </row>
    <row r="51" spans="2:5" x14ac:dyDescent="0.2">
      <c r="B51" s="247" t="s">
        <v>441</v>
      </c>
      <c r="C51" s="242">
        <v>1</v>
      </c>
      <c r="D51"/>
      <c r="E51"/>
    </row>
    <row r="52" spans="2:5" x14ac:dyDescent="0.2">
      <c r="B52" s="247" t="s">
        <v>442</v>
      </c>
      <c r="C52" s="242">
        <v>1</v>
      </c>
      <c r="D52"/>
      <c r="E52"/>
    </row>
    <row r="53" spans="2:5" x14ac:dyDescent="0.2">
      <c r="B53" s="247" t="s">
        <v>443</v>
      </c>
      <c r="C53" s="242">
        <v>1</v>
      </c>
      <c r="D53"/>
      <c r="E53"/>
    </row>
    <row r="54" spans="2:5" x14ac:dyDescent="0.2">
      <c r="B54" s="247" t="s">
        <v>444</v>
      </c>
      <c r="C54" s="242">
        <v>1</v>
      </c>
      <c r="D54"/>
      <c r="E54"/>
    </row>
    <row r="55" spans="2:5" x14ac:dyDescent="0.2">
      <c r="B55" s="247" t="s">
        <v>445</v>
      </c>
      <c r="C55" s="242">
        <v>1</v>
      </c>
      <c r="D55"/>
      <c r="E55"/>
    </row>
    <row r="56" spans="2:5" x14ac:dyDescent="0.2">
      <c r="B56" s="247" t="s">
        <v>446</v>
      </c>
      <c r="C56" s="242">
        <v>1</v>
      </c>
      <c r="D56"/>
      <c r="E56"/>
    </row>
    <row r="57" spans="2:5" x14ac:dyDescent="0.2">
      <c r="B57" s="247" t="s">
        <v>447</v>
      </c>
      <c r="C57" s="242">
        <v>1</v>
      </c>
      <c r="D57"/>
      <c r="E57"/>
    </row>
    <row r="58" spans="2:5" x14ac:dyDescent="0.2">
      <c r="B58" s="247" t="s">
        <v>448</v>
      </c>
      <c r="C58" s="242">
        <v>1</v>
      </c>
      <c r="D58"/>
      <c r="E58"/>
    </row>
    <row r="59" spans="2:5" x14ac:dyDescent="0.2">
      <c r="B59" s="247" t="s">
        <v>449</v>
      </c>
      <c r="C59" s="242">
        <v>1</v>
      </c>
      <c r="D59"/>
      <c r="E59"/>
    </row>
    <row r="60" spans="2:5" x14ac:dyDescent="0.2">
      <c r="B60" s="247" t="s">
        <v>450</v>
      </c>
      <c r="C60" s="242">
        <v>1</v>
      </c>
      <c r="D60"/>
      <c r="E60"/>
    </row>
    <row r="61" spans="2:5" x14ac:dyDescent="0.2">
      <c r="B61" s="247" t="s">
        <v>451</v>
      </c>
      <c r="C61" s="242">
        <v>1</v>
      </c>
      <c r="D61"/>
      <c r="E61"/>
    </row>
    <row r="62" spans="2:5" x14ac:dyDescent="0.2">
      <c r="B62" s="247" t="s">
        <v>452</v>
      </c>
      <c r="C62" s="242">
        <v>1</v>
      </c>
      <c r="D62"/>
      <c r="E62"/>
    </row>
    <row r="63" spans="2:5" x14ac:dyDescent="0.2">
      <c r="B63" s="247" t="s">
        <v>453</v>
      </c>
      <c r="C63" s="242">
        <v>1</v>
      </c>
      <c r="D63"/>
      <c r="E63"/>
    </row>
    <row r="64" spans="2:5" x14ac:dyDescent="0.2">
      <c r="B64" s="247" t="s">
        <v>454</v>
      </c>
      <c r="C64" s="242">
        <v>1</v>
      </c>
      <c r="D64"/>
      <c r="E64"/>
    </row>
    <row r="65" spans="2:5" x14ac:dyDescent="0.2">
      <c r="B65" s="247" t="s">
        <v>455</v>
      </c>
      <c r="C65" s="242">
        <v>1</v>
      </c>
      <c r="D65"/>
      <c r="E65"/>
    </row>
    <row r="66" spans="2:5" x14ac:dyDescent="0.2">
      <c r="B66" s="247" t="s">
        <v>456</v>
      </c>
      <c r="C66" s="242">
        <v>1</v>
      </c>
      <c r="D66"/>
      <c r="E66"/>
    </row>
    <row r="67" spans="2:5" x14ac:dyDescent="0.2">
      <c r="B67" s="247" t="s">
        <v>457</v>
      </c>
      <c r="C67" s="242">
        <v>1</v>
      </c>
      <c r="D67"/>
      <c r="E67"/>
    </row>
    <row r="68" spans="2:5" x14ac:dyDescent="0.2">
      <c r="B68" s="247" t="s">
        <v>458</v>
      </c>
      <c r="C68" s="242">
        <v>1</v>
      </c>
      <c r="D68"/>
      <c r="E68"/>
    </row>
    <row r="69" spans="2:5" x14ac:dyDescent="0.2">
      <c r="B69" s="247" t="s">
        <v>459</v>
      </c>
      <c r="C69" s="242">
        <v>1</v>
      </c>
      <c r="D69"/>
      <c r="E69"/>
    </row>
    <row r="70" spans="2:5" x14ac:dyDescent="0.2">
      <c r="B70" s="247" t="s">
        <v>460</v>
      </c>
      <c r="C70" s="242">
        <v>1</v>
      </c>
      <c r="D70"/>
      <c r="E70"/>
    </row>
    <row r="71" spans="2:5" x14ac:dyDescent="0.2">
      <c r="B71" s="247" t="s">
        <v>461</v>
      </c>
      <c r="C71" s="242">
        <v>1</v>
      </c>
      <c r="D71"/>
      <c r="E71"/>
    </row>
    <row r="72" spans="2:5" x14ac:dyDescent="0.2">
      <c r="B72" s="247" t="s">
        <v>462</v>
      </c>
      <c r="C72" s="242">
        <v>1</v>
      </c>
      <c r="D72"/>
      <c r="E72"/>
    </row>
    <row r="73" spans="2:5" x14ac:dyDescent="0.2">
      <c r="B73" s="247" t="s">
        <v>463</v>
      </c>
      <c r="C73" s="242">
        <v>1</v>
      </c>
      <c r="D73"/>
      <c r="E73"/>
    </row>
    <row r="74" spans="2:5" x14ac:dyDescent="0.2">
      <c r="B74" s="247" t="s">
        <v>464</v>
      </c>
      <c r="C74" s="242">
        <v>1</v>
      </c>
      <c r="D74"/>
      <c r="E74"/>
    </row>
    <row r="75" spans="2:5" x14ac:dyDescent="0.2">
      <c r="B75" s="247" t="s">
        <v>465</v>
      </c>
      <c r="C75" s="242">
        <v>1</v>
      </c>
      <c r="D75"/>
      <c r="E75"/>
    </row>
    <row r="76" spans="2:5" x14ac:dyDescent="0.2">
      <c r="B76" s="247" t="s">
        <v>466</v>
      </c>
      <c r="C76" s="242">
        <v>1</v>
      </c>
      <c r="D76"/>
      <c r="E76"/>
    </row>
    <row r="77" spans="2:5" x14ac:dyDescent="0.2">
      <c r="B77" s="247" t="s">
        <v>467</v>
      </c>
      <c r="C77" s="242">
        <v>1</v>
      </c>
      <c r="D77"/>
      <c r="E77"/>
    </row>
    <row r="78" spans="2:5" x14ac:dyDescent="0.2">
      <c r="B78" s="247" t="s">
        <v>468</v>
      </c>
      <c r="C78" s="242">
        <v>1</v>
      </c>
      <c r="D78"/>
      <c r="E78"/>
    </row>
    <row r="79" spans="2:5" x14ac:dyDescent="0.2">
      <c r="B79" s="247" t="s">
        <v>469</v>
      </c>
      <c r="C79" s="242">
        <v>1</v>
      </c>
      <c r="D79"/>
      <c r="E79"/>
    </row>
    <row r="80" spans="2:5" x14ac:dyDescent="0.2">
      <c r="B80" s="247" t="s">
        <v>470</v>
      </c>
      <c r="C80" s="242">
        <v>1</v>
      </c>
      <c r="D80"/>
      <c r="E80"/>
    </row>
    <row r="81" spans="2:5" x14ac:dyDescent="0.2">
      <c r="B81" s="247" t="s">
        <v>471</v>
      </c>
      <c r="C81" s="242">
        <v>1</v>
      </c>
      <c r="D81"/>
      <c r="E81"/>
    </row>
    <row r="82" spans="2:5" x14ac:dyDescent="0.2">
      <c r="B82" s="247" t="s">
        <v>472</v>
      </c>
      <c r="C82" s="242">
        <v>1</v>
      </c>
      <c r="D82"/>
      <c r="E82"/>
    </row>
    <row r="83" spans="2:5" x14ac:dyDescent="0.2">
      <c r="B83" s="247" t="s">
        <v>473</v>
      </c>
      <c r="C83" s="242">
        <v>1</v>
      </c>
      <c r="D83"/>
      <c r="E83"/>
    </row>
    <row r="84" spans="2:5" x14ac:dyDescent="0.2">
      <c r="B84" s="247" t="s">
        <v>474</v>
      </c>
      <c r="C84" s="242">
        <v>1</v>
      </c>
      <c r="D84"/>
      <c r="E84"/>
    </row>
    <row r="85" spans="2:5" x14ac:dyDescent="0.2">
      <c r="B85" s="247" t="s">
        <v>475</v>
      </c>
      <c r="C85" s="242">
        <v>1</v>
      </c>
      <c r="D85"/>
      <c r="E85"/>
    </row>
    <row r="86" spans="2:5" x14ac:dyDescent="0.2">
      <c r="B86" s="247" t="s">
        <v>476</v>
      </c>
      <c r="C86" s="242">
        <v>1</v>
      </c>
      <c r="D86"/>
      <c r="E86"/>
    </row>
    <row r="87" spans="2:5" x14ac:dyDescent="0.2">
      <c r="B87" s="247" t="s">
        <v>477</v>
      </c>
      <c r="C87" s="242">
        <v>1</v>
      </c>
      <c r="D87"/>
      <c r="E87"/>
    </row>
    <row r="88" spans="2:5" x14ac:dyDescent="0.2">
      <c r="B88" s="247" t="s">
        <v>478</v>
      </c>
      <c r="C88" s="242">
        <v>1</v>
      </c>
      <c r="D88"/>
      <c r="E88"/>
    </row>
    <row r="89" spans="2:5" x14ac:dyDescent="0.2">
      <c r="B89" s="247" t="s">
        <v>479</v>
      </c>
      <c r="C89" s="242">
        <v>1</v>
      </c>
      <c r="D89"/>
      <c r="E89"/>
    </row>
    <row r="90" spans="2:5" x14ac:dyDescent="0.2">
      <c r="B90" s="247" t="s">
        <v>480</v>
      </c>
      <c r="C90" s="242">
        <v>1</v>
      </c>
      <c r="D90"/>
      <c r="E90"/>
    </row>
    <row r="91" spans="2:5" x14ac:dyDescent="0.2">
      <c r="B91" s="247" t="s">
        <v>481</v>
      </c>
      <c r="C91" s="242">
        <v>1</v>
      </c>
      <c r="D91"/>
      <c r="E91"/>
    </row>
    <row r="92" spans="2:5" x14ac:dyDescent="0.2">
      <c r="B92" s="247" t="s">
        <v>482</v>
      </c>
      <c r="C92" s="242">
        <v>1</v>
      </c>
      <c r="D92"/>
      <c r="E92"/>
    </row>
    <row r="93" spans="2:5" x14ac:dyDescent="0.2">
      <c r="B93" s="247" t="s">
        <v>483</v>
      </c>
      <c r="C93" s="242">
        <v>1</v>
      </c>
      <c r="D93"/>
      <c r="E93"/>
    </row>
    <row r="94" spans="2:5" x14ac:dyDescent="0.2">
      <c r="B94" s="247" t="s">
        <v>484</v>
      </c>
      <c r="C94" s="242">
        <v>1</v>
      </c>
      <c r="D94"/>
      <c r="E94"/>
    </row>
    <row r="95" spans="2:5" x14ac:dyDescent="0.2">
      <c r="B95" s="247" t="s">
        <v>485</v>
      </c>
      <c r="C95" s="242">
        <v>1</v>
      </c>
      <c r="D95"/>
      <c r="E95"/>
    </row>
    <row r="96" spans="2:5" x14ac:dyDescent="0.2">
      <c r="B96" s="247" t="s">
        <v>486</v>
      </c>
      <c r="C96" s="242">
        <v>1</v>
      </c>
      <c r="D96"/>
      <c r="E96"/>
    </row>
    <row r="97" spans="2:5" x14ac:dyDescent="0.2">
      <c r="B97" s="247" t="s">
        <v>487</v>
      </c>
      <c r="C97" s="242">
        <v>1</v>
      </c>
      <c r="D97"/>
      <c r="E97"/>
    </row>
    <row r="98" spans="2:5" x14ac:dyDescent="0.2">
      <c r="B98" s="247" t="s">
        <v>488</v>
      </c>
      <c r="C98" s="242">
        <v>1</v>
      </c>
      <c r="D98"/>
      <c r="E98"/>
    </row>
    <row r="99" spans="2:5" x14ac:dyDescent="0.2">
      <c r="B99" s="247" t="s">
        <v>489</v>
      </c>
      <c r="C99" s="242">
        <v>1</v>
      </c>
      <c r="D99"/>
      <c r="E99"/>
    </row>
    <row r="100" spans="2:5" x14ac:dyDescent="0.2">
      <c r="B100" s="247" t="s">
        <v>490</v>
      </c>
      <c r="C100" s="242">
        <v>1</v>
      </c>
      <c r="D100"/>
      <c r="E100"/>
    </row>
    <row r="101" spans="2:5" x14ac:dyDescent="0.2">
      <c r="B101" s="247" t="s">
        <v>491</v>
      </c>
      <c r="C101" s="242">
        <v>1</v>
      </c>
      <c r="D101"/>
      <c r="E101"/>
    </row>
    <row r="102" spans="2:5" x14ac:dyDescent="0.2">
      <c r="B102" s="247" t="s">
        <v>492</v>
      </c>
      <c r="C102" s="242">
        <v>1</v>
      </c>
      <c r="D102"/>
      <c r="E102"/>
    </row>
    <row r="103" spans="2:5" x14ac:dyDescent="0.2">
      <c r="B103" s="247" t="s">
        <v>493</v>
      </c>
      <c r="C103" s="242">
        <v>1</v>
      </c>
      <c r="D103"/>
      <c r="E103"/>
    </row>
    <row r="104" spans="2:5" x14ac:dyDescent="0.2">
      <c r="B104" s="247" t="s">
        <v>494</v>
      </c>
      <c r="C104" s="242">
        <v>1</v>
      </c>
      <c r="D104"/>
      <c r="E104"/>
    </row>
    <row r="105" spans="2:5" x14ac:dyDescent="0.2">
      <c r="B105" s="247" t="s">
        <v>495</v>
      </c>
      <c r="C105" s="242">
        <v>1</v>
      </c>
      <c r="D105"/>
      <c r="E105"/>
    </row>
    <row r="106" spans="2:5" x14ac:dyDescent="0.2">
      <c r="B106" s="247" t="s">
        <v>496</v>
      </c>
      <c r="C106" s="242">
        <v>1</v>
      </c>
      <c r="D106"/>
      <c r="E106"/>
    </row>
    <row r="107" spans="2:5" x14ac:dyDescent="0.2">
      <c r="B107" s="247" t="s">
        <v>497</v>
      </c>
      <c r="C107" s="242">
        <v>1</v>
      </c>
      <c r="D107"/>
      <c r="E107"/>
    </row>
    <row r="108" spans="2:5" x14ac:dyDescent="0.2">
      <c r="B108" s="247" t="s">
        <v>498</v>
      </c>
      <c r="C108" s="242">
        <v>1</v>
      </c>
      <c r="D108"/>
      <c r="E108"/>
    </row>
    <row r="109" spans="2:5" x14ac:dyDescent="0.2">
      <c r="B109" s="247" t="s">
        <v>499</v>
      </c>
      <c r="C109" s="242">
        <v>1</v>
      </c>
      <c r="D109"/>
      <c r="E109"/>
    </row>
    <row r="110" spans="2:5" x14ac:dyDescent="0.2">
      <c r="B110" s="247" t="s">
        <v>500</v>
      </c>
      <c r="C110" s="242">
        <v>1</v>
      </c>
      <c r="D110"/>
      <c r="E110"/>
    </row>
    <row r="111" spans="2:5" x14ac:dyDescent="0.2">
      <c r="B111" s="247" t="s">
        <v>501</v>
      </c>
      <c r="C111" s="242">
        <v>1</v>
      </c>
      <c r="D111"/>
      <c r="E111"/>
    </row>
    <row r="112" spans="2:5" x14ac:dyDescent="0.2">
      <c r="B112" s="247" t="s">
        <v>502</v>
      </c>
      <c r="C112" s="242">
        <v>1</v>
      </c>
      <c r="D112"/>
      <c r="E112"/>
    </row>
    <row r="113" spans="2:5" x14ac:dyDescent="0.2">
      <c r="B113" s="247" t="s">
        <v>503</v>
      </c>
      <c r="C113" s="242">
        <v>1</v>
      </c>
      <c r="D113"/>
      <c r="E113"/>
    </row>
    <row r="114" spans="2:5" x14ac:dyDescent="0.2">
      <c r="B114" s="247" t="s">
        <v>504</v>
      </c>
      <c r="C114" s="242">
        <v>1</v>
      </c>
      <c r="D114"/>
      <c r="E114"/>
    </row>
    <row r="115" spans="2:5" x14ac:dyDescent="0.2">
      <c r="B115" s="247" t="s">
        <v>505</v>
      </c>
      <c r="C115" s="242">
        <v>1</v>
      </c>
      <c r="D115"/>
      <c r="E115"/>
    </row>
    <row r="116" spans="2:5" x14ac:dyDescent="0.2">
      <c r="B116" s="247" t="s">
        <v>506</v>
      </c>
      <c r="C116" s="242">
        <v>1</v>
      </c>
      <c r="D116"/>
      <c r="E116"/>
    </row>
    <row r="117" spans="2:5" x14ac:dyDescent="0.2">
      <c r="B117" s="247" t="s">
        <v>507</v>
      </c>
      <c r="C117" s="242">
        <v>1</v>
      </c>
      <c r="D117"/>
      <c r="E117"/>
    </row>
    <row r="118" spans="2:5" x14ac:dyDescent="0.2">
      <c r="B118" s="247" t="s">
        <v>508</v>
      </c>
      <c r="C118" s="242">
        <v>1</v>
      </c>
      <c r="D118"/>
      <c r="E118"/>
    </row>
    <row r="119" spans="2:5" x14ac:dyDescent="0.2">
      <c r="B119" s="247" t="s">
        <v>509</v>
      </c>
      <c r="C119" s="242">
        <v>1</v>
      </c>
      <c r="D119"/>
      <c r="E119"/>
    </row>
    <row r="120" spans="2:5" x14ac:dyDescent="0.2">
      <c r="B120" s="247" t="s">
        <v>510</v>
      </c>
      <c r="C120" s="242">
        <v>1</v>
      </c>
      <c r="D120"/>
      <c r="E120"/>
    </row>
    <row r="121" spans="2:5" x14ac:dyDescent="0.2">
      <c r="B121" s="247" t="s">
        <v>511</v>
      </c>
      <c r="C121" s="242">
        <v>1</v>
      </c>
      <c r="D121"/>
      <c r="E121"/>
    </row>
    <row r="122" spans="2:5" x14ac:dyDescent="0.2">
      <c r="B122" s="247" t="s">
        <v>512</v>
      </c>
      <c r="C122" s="242">
        <v>1</v>
      </c>
      <c r="D122"/>
      <c r="E122"/>
    </row>
    <row r="123" spans="2:5" x14ac:dyDescent="0.2">
      <c r="B123" s="247" t="s">
        <v>513</v>
      </c>
      <c r="C123" s="242">
        <v>1</v>
      </c>
      <c r="D123"/>
      <c r="E123"/>
    </row>
    <row r="124" spans="2:5" x14ac:dyDescent="0.2">
      <c r="B124" s="247" t="s">
        <v>514</v>
      </c>
      <c r="C124" s="242">
        <v>1</v>
      </c>
      <c r="D124"/>
      <c r="E124"/>
    </row>
    <row r="125" spans="2:5" x14ac:dyDescent="0.2">
      <c r="B125" s="247" t="s">
        <v>515</v>
      </c>
      <c r="C125" s="242">
        <v>1</v>
      </c>
      <c r="D125"/>
      <c r="E125"/>
    </row>
    <row r="126" spans="2:5" x14ac:dyDescent="0.2">
      <c r="B126" s="247" t="s">
        <v>516</v>
      </c>
      <c r="C126" s="242">
        <v>1</v>
      </c>
      <c r="D126"/>
      <c r="E126"/>
    </row>
    <row r="127" spans="2:5" x14ac:dyDescent="0.2">
      <c r="B127" s="247" t="s">
        <v>517</v>
      </c>
      <c r="C127" s="242">
        <v>1</v>
      </c>
      <c r="D127"/>
      <c r="E127"/>
    </row>
    <row r="128" spans="2:5" x14ac:dyDescent="0.2">
      <c r="B128" s="247" t="s">
        <v>518</v>
      </c>
      <c r="C128" s="242">
        <v>1</v>
      </c>
      <c r="D128"/>
      <c r="E128"/>
    </row>
    <row r="129" spans="2:5" x14ac:dyDescent="0.2">
      <c r="B129" s="247" t="s">
        <v>519</v>
      </c>
      <c r="C129" s="242">
        <v>1</v>
      </c>
      <c r="D129"/>
      <c r="E129"/>
    </row>
    <row r="130" spans="2:5" x14ac:dyDescent="0.2">
      <c r="B130" s="247" t="s">
        <v>520</v>
      </c>
      <c r="C130" s="242">
        <v>1</v>
      </c>
      <c r="D130"/>
      <c r="E130"/>
    </row>
    <row r="131" spans="2:5" x14ac:dyDescent="0.2">
      <c r="B131" s="247" t="s">
        <v>521</v>
      </c>
      <c r="C131" s="242">
        <v>1</v>
      </c>
      <c r="D131"/>
      <c r="E131"/>
    </row>
    <row r="132" spans="2:5" x14ac:dyDescent="0.2">
      <c r="B132" s="247" t="s">
        <v>522</v>
      </c>
      <c r="C132" s="242">
        <v>1</v>
      </c>
      <c r="D132"/>
      <c r="E132"/>
    </row>
    <row r="133" spans="2:5" x14ac:dyDescent="0.2">
      <c r="B133" s="247" t="s">
        <v>523</v>
      </c>
      <c r="C133" s="242">
        <v>1</v>
      </c>
      <c r="D133"/>
      <c r="E133"/>
    </row>
    <row r="134" spans="2:5" x14ac:dyDescent="0.2">
      <c r="B134" s="247" t="s">
        <v>524</v>
      </c>
      <c r="C134" s="242">
        <v>1</v>
      </c>
      <c r="D134"/>
      <c r="E134"/>
    </row>
    <row r="135" spans="2:5" x14ac:dyDescent="0.2">
      <c r="B135" s="247" t="s">
        <v>525</v>
      </c>
      <c r="C135" s="242">
        <v>1</v>
      </c>
      <c r="D135"/>
      <c r="E135"/>
    </row>
    <row r="136" spans="2:5" x14ac:dyDescent="0.2">
      <c r="B136" s="247" t="s">
        <v>526</v>
      </c>
      <c r="C136" s="242">
        <v>1</v>
      </c>
      <c r="D136"/>
      <c r="E136"/>
    </row>
    <row r="137" spans="2:5" x14ac:dyDescent="0.2">
      <c r="B137" s="247" t="s">
        <v>527</v>
      </c>
      <c r="C137" s="242">
        <v>1</v>
      </c>
      <c r="D137"/>
      <c r="E137"/>
    </row>
    <row r="138" spans="2:5" x14ac:dyDescent="0.2">
      <c r="B138" s="247" t="s">
        <v>528</v>
      </c>
      <c r="C138" s="242">
        <v>1</v>
      </c>
      <c r="D138"/>
      <c r="E138"/>
    </row>
    <row r="139" spans="2:5" x14ac:dyDescent="0.2">
      <c r="B139" s="247" t="s">
        <v>529</v>
      </c>
      <c r="C139" s="242">
        <v>1</v>
      </c>
      <c r="D139"/>
      <c r="E139"/>
    </row>
    <row r="140" spans="2:5" x14ac:dyDescent="0.2">
      <c r="B140" s="247" t="s">
        <v>530</v>
      </c>
      <c r="C140" s="242">
        <v>1</v>
      </c>
      <c r="D140"/>
      <c r="E140"/>
    </row>
    <row r="141" spans="2:5" x14ac:dyDescent="0.2">
      <c r="B141" s="247" t="s">
        <v>531</v>
      </c>
      <c r="C141" s="242">
        <v>1</v>
      </c>
      <c r="D141"/>
      <c r="E141"/>
    </row>
    <row r="142" spans="2:5" x14ac:dyDescent="0.2">
      <c r="B142" s="247" t="s">
        <v>532</v>
      </c>
      <c r="C142" s="242">
        <v>1</v>
      </c>
      <c r="D142"/>
      <c r="E142"/>
    </row>
    <row r="143" spans="2:5" x14ac:dyDescent="0.2">
      <c r="B143" s="247" t="s">
        <v>533</v>
      </c>
      <c r="C143" s="242">
        <v>1</v>
      </c>
      <c r="D143"/>
      <c r="E143"/>
    </row>
    <row r="144" spans="2:5" x14ac:dyDescent="0.2">
      <c r="B144" s="247" t="s">
        <v>534</v>
      </c>
      <c r="C144" s="242">
        <v>1</v>
      </c>
      <c r="D144"/>
      <c r="E144"/>
    </row>
    <row r="145" spans="2:5" x14ac:dyDescent="0.2">
      <c r="B145" s="247" t="s">
        <v>535</v>
      </c>
      <c r="C145" s="242">
        <v>1</v>
      </c>
      <c r="D145"/>
      <c r="E145"/>
    </row>
    <row r="146" spans="2:5" x14ac:dyDescent="0.2">
      <c r="B146" s="247" t="s">
        <v>536</v>
      </c>
      <c r="C146" s="242">
        <v>1</v>
      </c>
      <c r="D146"/>
      <c r="E146"/>
    </row>
    <row r="147" spans="2:5" x14ac:dyDescent="0.2">
      <c r="B147" s="247" t="s">
        <v>537</v>
      </c>
      <c r="C147" s="242">
        <v>1</v>
      </c>
      <c r="D147"/>
      <c r="E147"/>
    </row>
    <row r="148" spans="2:5" x14ac:dyDescent="0.2">
      <c r="B148" s="247" t="s">
        <v>538</v>
      </c>
      <c r="C148" s="242">
        <v>1</v>
      </c>
      <c r="D148"/>
      <c r="E148"/>
    </row>
    <row r="149" spans="2:5" x14ac:dyDescent="0.2">
      <c r="B149" s="247" t="s">
        <v>539</v>
      </c>
      <c r="C149" s="242">
        <v>1</v>
      </c>
      <c r="D149"/>
      <c r="E149"/>
    </row>
    <row r="150" spans="2:5" x14ac:dyDescent="0.2">
      <c r="B150" s="247" t="s">
        <v>540</v>
      </c>
      <c r="C150" s="242">
        <v>1</v>
      </c>
      <c r="D150"/>
      <c r="E150"/>
    </row>
    <row r="151" spans="2:5" x14ac:dyDescent="0.2">
      <c r="B151" s="247" t="s">
        <v>541</v>
      </c>
      <c r="C151" s="242">
        <v>1</v>
      </c>
      <c r="D151"/>
      <c r="E151"/>
    </row>
    <row r="152" spans="2:5" x14ac:dyDescent="0.2">
      <c r="B152" s="247" t="s">
        <v>542</v>
      </c>
      <c r="C152" s="242">
        <v>1</v>
      </c>
      <c r="D152"/>
      <c r="E152"/>
    </row>
    <row r="153" spans="2:5" x14ac:dyDescent="0.2">
      <c r="B153" s="247" t="s">
        <v>543</v>
      </c>
      <c r="C153" s="242">
        <v>1</v>
      </c>
      <c r="D153"/>
      <c r="E153"/>
    </row>
    <row r="154" spans="2:5" x14ac:dyDescent="0.2">
      <c r="B154" s="247" t="s">
        <v>544</v>
      </c>
      <c r="C154" s="242">
        <v>1</v>
      </c>
      <c r="D154"/>
      <c r="E154"/>
    </row>
    <row r="155" spans="2:5" x14ac:dyDescent="0.2">
      <c r="B155" s="247" t="s">
        <v>545</v>
      </c>
      <c r="C155" s="242">
        <v>1</v>
      </c>
      <c r="D155"/>
      <c r="E155"/>
    </row>
    <row r="156" spans="2:5" x14ac:dyDescent="0.2">
      <c r="B156" s="247" t="s">
        <v>546</v>
      </c>
      <c r="C156" s="242">
        <v>1</v>
      </c>
      <c r="D156"/>
      <c r="E156"/>
    </row>
    <row r="157" spans="2:5" x14ac:dyDescent="0.2">
      <c r="B157" s="247" t="s">
        <v>547</v>
      </c>
      <c r="C157" s="242">
        <v>1</v>
      </c>
      <c r="D157"/>
      <c r="E157"/>
    </row>
    <row r="158" spans="2:5" x14ac:dyDescent="0.2">
      <c r="B158" s="247" t="s">
        <v>548</v>
      </c>
      <c r="C158" s="242">
        <v>1</v>
      </c>
      <c r="D158"/>
      <c r="E158"/>
    </row>
    <row r="159" spans="2:5" x14ac:dyDescent="0.2">
      <c r="B159" s="247" t="s">
        <v>549</v>
      </c>
      <c r="C159" s="242">
        <v>1</v>
      </c>
      <c r="D159"/>
      <c r="E159"/>
    </row>
    <row r="160" spans="2:5" x14ac:dyDescent="0.2">
      <c r="B160" s="247" t="s">
        <v>550</v>
      </c>
      <c r="C160" s="242">
        <v>1</v>
      </c>
      <c r="D160"/>
      <c r="E160"/>
    </row>
    <row r="161" spans="2:5" x14ac:dyDescent="0.2">
      <c r="B161" s="247" t="s">
        <v>551</v>
      </c>
      <c r="C161" s="242">
        <v>1</v>
      </c>
      <c r="D161"/>
      <c r="E161"/>
    </row>
    <row r="162" spans="2:5" x14ac:dyDescent="0.2">
      <c r="B162" s="247" t="s">
        <v>552</v>
      </c>
      <c r="C162" s="242">
        <v>1</v>
      </c>
      <c r="D162"/>
      <c r="E162"/>
    </row>
    <row r="163" spans="2:5" x14ac:dyDescent="0.2">
      <c r="B163" s="247" t="s">
        <v>553</v>
      </c>
      <c r="C163" s="242">
        <v>1</v>
      </c>
      <c r="D163"/>
      <c r="E163"/>
    </row>
    <row r="164" spans="2:5" x14ac:dyDescent="0.2">
      <c r="B164" s="247" t="s">
        <v>554</v>
      </c>
      <c r="C164" s="242">
        <v>1</v>
      </c>
      <c r="D164"/>
      <c r="E164"/>
    </row>
    <row r="165" spans="2:5" x14ac:dyDescent="0.2">
      <c r="B165" s="247" t="s">
        <v>555</v>
      </c>
      <c r="C165" s="242">
        <v>1</v>
      </c>
      <c r="D165"/>
      <c r="E165"/>
    </row>
    <row r="166" spans="2:5" x14ac:dyDescent="0.2">
      <c r="B166" s="247" t="s">
        <v>556</v>
      </c>
      <c r="C166" s="242">
        <v>1</v>
      </c>
      <c r="D166"/>
      <c r="E166"/>
    </row>
    <row r="167" spans="2:5" x14ac:dyDescent="0.2">
      <c r="B167" s="247" t="s">
        <v>557</v>
      </c>
      <c r="C167" s="242">
        <v>1</v>
      </c>
      <c r="D167"/>
      <c r="E167"/>
    </row>
    <row r="168" spans="2:5" x14ac:dyDescent="0.2">
      <c r="B168" s="247" t="s">
        <v>558</v>
      </c>
      <c r="C168" s="242">
        <v>1</v>
      </c>
      <c r="D168"/>
      <c r="E168"/>
    </row>
    <row r="169" spans="2:5" x14ac:dyDescent="0.2">
      <c r="B169" s="247" t="s">
        <v>559</v>
      </c>
      <c r="C169" s="242">
        <v>1</v>
      </c>
      <c r="D169"/>
      <c r="E169"/>
    </row>
    <row r="170" spans="2:5" x14ac:dyDescent="0.2">
      <c r="B170" s="247" t="s">
        <v>560</v>
      </c>
      <c r="C170" s="242">
        <v>1</v>
      </c>
      <c r="D170"/>
      <c r="E170"/>
    </row>
    <row r="171" spans="2:5" x14ac:dyDescent="0.2">
      <c r="B171" s="247" t="s">
        <v>561</v>
      </c>
      <c r="C171" s="242">
        <v>1</v>
      </c>
      <c r="D171"/>
      <c r="E171"/>
    </row>
    <row r="172" spans="2:5" x14ac:dyDescent="0.2">
      <c r="B172" s="247" t="s">
        <v>562</v>
      </c>
      <c r="C172" s="242">
        <v>1</v>
      </c>
      <c r="D172"/>
      <c r="E172"/>
    </row>
    <row r="173" spans="2:5" x14ac:dyDescent="0.2">
      <c r="B173" s="247" t="s">
        <v>563</v>
      </c>
      <c r="C173" s="242">
        <v>1</v>
      </c>
      <c r="D173"/>
      <c r="E173"/>
    </row>
    <row r="174" spans="2:5" x14ac:dyDescent="0.2">
      <c r="B174" s="247" t="s">
        <v>564</v>
      </c>
      <c r="C174" s="242">
        <v>1</v>
      </c>
      <c r="D174"/>
      <c r="E174"/>
    </row>
    <row r="175" spans="2:5" x14ac:dyDescent="0.2">
      <c r="B175" s="247" t="s">
        <v>565</v>
      </c>
      <c r="C175" s="242">
        <v>1</v>
      </c>
      <c r="D175"/>
      <c r="E175"/>
    </row>
    <row r="176" spans="2:5" x14ac:dyDescent="0.2">
      <c r="B176" s="247" t="s">
        <v>566</v>
      </c>
      <c r="C176" s="242">
        <v>1</v>
      </c>
      <c r="D176"/>
      <c r="E176"/>
    </row>
    <row r="177" spans="2:5" x14ac:dyDescent="0.2">
      <c r="B177" s="247" t="s">
        <v>567</v>
      </c>
      <c r="C177" s="242">
        <v>1</v>
      </c>
      <c r="D177"/>
      <c r="E177"/>
    </row>
    <row r="178" spans="2:5" x14ac:dyDescent="0.2">
      <c r="B178" s="247" t="s">
        <v>568</v>
      </c>
      <c r="C178" s="242">
        <v>1</v>
      </c>
      <c r="D178"/>
      <c r="E178"/>
    </row>
    <row r="179" spans="2:5" x14ac:dyDescent="0.2">
      <c r="B179" s="247" t="s">
        <v>569</v>
      </c>
      <c r="C179" s="242">
        <v>1</v>
      </c>
      <c r="D179"/>
      <c r="E179"/>
    </row>
    <row r="180" spans="2:5" x14ac:dyDescent="0.2">
      <c r="B180" s="247" t="s">
        <v>570</v>
      </c>
      <c r="C180" s="242">
        <v>1</v>
      </c>
      <c r="D180"/>
      <c r="E180"/>
    </row>
    <row r="181" spans="2:5" x14ac:dyDescent="0.2">
      <c r="B181" s="247" t="s">
        <v>571</v>
      </c>
      <c r="C181" s="242">
        <v>1</v>
      </c>
      <c r="D181"/>
      <c r="E181"/>
    </row>
    <row r="182" spans="2:5" x14ac:dyDescent="0.2">
      <c r="B182" s="247" t="s">
        <v>572</v>
      </c>
      <c r="C182" s="242">
        <v>1</v>
      </c>
      <c r="D182"/>
      <c r="E182"/>
    </row>
    <row r="183" spans="2:5" x14ac:dyDescent="0.2">
      <c r="B183" s="247" t="s">
        <v>573</v>
      </c>
      <c r="C183" s="242">
        <v>1</v>
      </c>
      <c r="D183"/>
      <c r="E183"/>
    </row>
    <row r="184" spans="2:5" x14ac:dyDescent="0.2">
      <c r="B184" s="247" t="s">
        <v>574</v>
      </c>
      <c r="C184" s="242">
        <v>1</v>
      </c>
      <c r="D184"/>
      <c r="E184"/>
    </row>
    <row r="185" spans="2:5" x14ac:dyDescent="0.2">
      <c r="B185" s="247" t="s">
        <v>575</v>
      </c>
      <c r="C185" s="242">
        <v>1</v>
      </c>
      <c r="D185"/>
      <c r="E185"/>
    </row>
    <row r="186" spans="2:5" x14ac:dyDescent="0.2">
      <c r="B186" s="247" t="s">
        <v>576</v>
      </c>
      <c r="C186" s="242">
        <v>1</v>
      </c>
      <c r="D186"/>
      <c r="E186"/>
    </row>
    <row r="187" spans="2:5" x14ac:dyDescent="0.2">
      <c r="B187" s="247" t="s">
        <v>577</v>
      </c>
      <c r="C187" s="242">
        <v>1</v>
      </c>
      <c r="D187"/>
      <c r="E187"/>
    </row>
    <row r="188" spans="2:5" x14ac:dyDescent="0.2">
      <c r="B188" s="247" t="s">
        <v>578</v>
      </c>
      <c r="C188" s="242">
        <v>1</v>
      </c>
      <c r="D188"/>
      <c r="E188"/>
    </row>
    <row r="189" spans="2:5" x14ac:dyDescent="0.2">
      <c r="B189" s="247" t="s">
        <v>579</v>
      </c>
      <c r="C189" s="242">
        <v>1</v>
      </c>
      <c r="D189"/>
      <c r="E189"/>
    </row>
    <row r="190" spans="2:5" x14ac:dyDescent="0.2">
      <c r="B190" s="247" t="s">
        <v>580</v>
      </c>
      <c r="C190" s="242">
        <v>1</v>
      </c>
      <c r="D190"/>
      <c r="E190"/>
    </row>
    <row r="191" spans="2:5" x14ac:dyDescent="0.2">
      <c r="B191" s="247" t="s">
        <v>397</v>
      </c>
      <c r="C191" s="242">
        <v>1</v>
      </c>
      <c r="D191"/>
      <c r="E191"/>
    </row>
    <row r="192" spans="2:5" x14ac:dyDescent="0.2">
      <c r="B192" s="247" t="s">
        <v>581</v>
      </c>
      <c r="C192" s="242">
        <v>1</v>
      </c>
      <c r="D192"/>
      <c r="E192"/>
    </row>
    <row r="193" spans="2:5" x14ac:dyDescent="0.2">
      <c r="B193" s="247" t="s">
        <v>582</v>
      </c>
      <c r="C193" s="242">
        <v>1</v>
      </c>
      <c r="D193"/>
      <c r="E193"/>
    </row>
    <row r="194" spans="2:5" x14ac:dyDescent="0.2">
      <c r="B194" s="247" t="s">
        <v>583</v>
      </c>
      <c r="C194" s="242">
        <v>1</v>
      </c>
      <c r="D194"/>
      <c r="E194"/>
    </row>
    <row r="195" spans="2:5" x14ac:dyDescent="0.2">
      <c r="B195" s="247" t="s">
        <v>584</v>
      </c>
      <c r="C195" s="242">
        <v>1</v>
      </c>
      <c r="D195"/>
      <c r="E195"/>
    </row>
    <row r="196" spans="2:5" x14ac:dyDescent="0.2">
      <c r="B196" s="247" t="s">
        <v>585</v>
      </c>
      <c r="C196" s="242">
        <v>1</v>
      </c>
      <c r="D196"/>
      <c r="E196"/>
    </row>
    <row r="197" spans="2:5" x14ac:dyDescent="0.2">
      <c r="B197" s="247" t="s">
        <v>586</v>
      </c>
      <c r="C197" s="242">
        <v>1</v>
      </c>
      <c r="D197"/>
      <c r="E197"/>
    </row>
    <row r="198" spans="2:5" x14ac:dyDescent="0.2">
      <c r="B198" s="247" t="s">
        <v>587</v>
      </c>
      <c r="C198" s="242">
        <v>1</v>
      </c>
      <c r="D198"/>
      <c r="E198"/>
    </row>
    <row r="199" spans="2:5" x14ac:dyDescent="0.2">
      <c r="B199" s="247" t="s">
        <v>588</v>
      </c>
      <c r="C199" s="242">
        <v>1</v>
      </c>
      <c r="D199"/>
      <c r="E199"/>
    </row>
    <row r="200" spans="2:5" x14ac:dyDescent="0.2">
      <c r="B200" s="247" t="s">
        <v>589</v>
      </c>
      <c r="C200" s="242">
        <v>1</v>
      </c>
      <c r="D200"/>
      <c r="E200"/>
    </row>
    <row r="201" spans="2:5" x14ac:dyDescent="0.2">
      <c r="B201" s="247" t="s">
        <v>590</v>
      </c>
      <c r="C201" s="242">
        <v>1</v>
      </c>
      <c r="D201"/>
      <c r="E201"/>
    </row>
    <row r="202" spans="2:5" x14ac:dyDescent="0.2">
      <c r="B202" s="247" t="s">
        <v>591</v>
      </c>
      <c r="C202" s="242">
        <v>1</v>
      </c>
      <c r="D202"/>
      <c r="E202"/>
    </row>
    <row r="203" spans="2:5" x14ac:dyDescent="0.2">
      <c r="B203" s="247" t="s">
        <v>592</v>
      </c>
      <c r="C203" s="242">
        <v>1</v>
      </c>
      <c r="D203"/>
      <c r="E203"/>
    </row>
    <row r="204" spans="2:5" x14ac:dyDescent="0.2">
      <c r="B204" s="247" t="s">
        <v>593</v>
      </c>
      <c r="C204" s="242">
        <v>1</v>
      </c>
      <c r="D204"/>
      <c r="E204"/>
    </row>
    <row r="205" spans="2:5" x14ac:dyDescent="0.2">
      <c r="B205" s="247" t="s">
        <v>594</v>
      </c>
      <c r="C205" s="242">
        <v>1</v>
      </c>
      <c r="D205"/>
      <c r="E205"/>
    </row>
    <row r="206" spans="2:5" x14ac:dyDescent="0.2">
      <c r="B206" s="247" t="s">
        <v>595</v>
      </c>
      <c r="C206" s="242">
        <v>1</v>
      </c>
      <c r="D206"/>
      <c r="E206"/>
    </row>
    <row r="207" spans="2:5" x14ac:dyDescent="0.2">
      <c r="B207" s="247" t="s">
        <v>596</v>
      </c>
      <c r="C207" s="242">
        <v>1</v>
      </c>
      <c r="D207"/>
      <c r="E207"/>
    </row>
    <row r="208" spans="2:5" x14ac:dyDescent="0.2">
      <c r="B208" s="247" t="s">
        <v>597</v>
      </c>
      <c r="C208" s="242">
        <v>1</v>
      </c>
      <c r="D208"/>
      <c r="E208"/>
    </row>
    <row r="209" spans="2:5" x14ac:dyDescent="0.2">
      <c r="B209" s="247" t="s">
        <v>598</v>
      </c>
      <c r="C209" s="242">
        <v>1</v>
      </c>
      <c r="D209"/>
      <c r="E209"/>
    </row>
    <row r="210" spans="2:5" x14ac:dyDescent="0.2">
      <c r="B210" s="247" t="s">
        <v>599</v>
      </c>
      <c r="C210" s="242">
        <v>1</v>
      </c>
      <c r="D210"/>
      <c r="E210"/>
    </row>
    <row r="211" spans="2:5" x14ac:dyDescent="0.2">
      <c r="B211" s="247" t="s">
        <v>600</v>
      </c>
      <c r="C211" s="242">
        <v>1</v>
      </c>
      <c r="D211"/>
      <c r="E211"/>
    </row>
    <row r="212" spans="2:5" x14ac:dyDescent="0.2">
      <c r="B212" s="247" t="s">
        <v>601</v>
      </c>
      <c r="C212" s="242">
        <v>1</v>
      </c>
      <c r="D212"/>
      <c r="E212"/>
    </row>
    <row r="213" spans="2:5" x14ac:dyDescent="0.2">
      <c r="B213" s="247" t="s">
        <v>602</v>
      </c>
      <c r="C213" s="242">
        <v>1</v>
      </c>
      <c r="D213"/>
      <c r="E213"/>
    </row>
    <row r="214" spans="2:5" x14ac:dyDescent="0.2">
      <c r="B214" s="247" t="s">
        <v>603</v>
      </c>
      <c r="C214" s="242">
        <v>1</v>
      </c>
      <c r="D214"/>
      <c r="E214"/>
    </row>
    <row r="215" spans="2:5" x14ac:dyDescent="0.2">
      <c r="B215" s="247" t="s">
        <v>604</v>
      </c>
      <c r="C215" s="242">
        <v>1</v>
      </c>
      <c r="D215"/>
      <c r="E215"/>
    </row>
    <row r="216" spans="2:5" x14ac:dyDescent="0.2">
      <c r="B216" s="247" t="s">
        <v>605</v>
      </c>
      <c r="C216" s="242">
        <v>1</v>
      </c>
      <c r="D216"/>
      <c r="E216"/>
    </row>
    <row r="217" spans="2:5" x14ac:dyDescent="0.2">
      <c r="B217" s="247" t="s">
        <v>606</v>
      </c>
      <c r="C217" s="242">
        <v>1</v>
      </c>
      <c r="D217"/>
    </row>
    <row r="218" spans="2:5" x14ac:dyDescent="0.2">
      <c r="B218" s="247" t="s">
        <v>607</v>
      </c>
      <c r="C218" s="242">
        <v>1</v>
      </c>
      <c r="D218"/>
    </row>
    <row r="219" spans="2:5" x14ac:dyDescent="0.2">
      <c r="B219" s="247" t="s">
        <v>608</v>
      </c>
      <c r="C219" s="242">
        <v>1</v>
      </c>
      <c r="D219"/>
    </row>
    <row r="220" spans="2:5" x14ac:dyDescent="0.2">
      <c r="B220" s="247" t="s">
        <v>609</v>
      </c>
      <c r="C220" s="242">
        <v>1</v>
      </c>
      <c r="D220"/>
    </row>
    <row r="221" spans="2:5" x14ac:dyDescent="0.2">
      <c r="B221" s="247" t="s">
        <v>610</v>
      </c>
      <c r="C221" s="242">
        <v>1</v>
      </c>
      <c r="D221"/>
    </row>
    <row r="222" spans="2:5" x14ac:dyDescent="0.2">
      <c r="B222" s="247" t="s">
        <v>611</v>
      </c>
      <c r="C222" s="242">
        <v>1</v>
      </c>
      <c r="D222"/>
    </row>
    <row r="223" spans="2:5" x14ac:dyDescent="0.2">
      <c r="B223" s="247" t="s">
        <v>612</v>
      </c>
      <c r="C223" s="242">
        <v>1</v>
      </c>
      <c r="D223"/>
    </row>
    <row r="224" spans="2:5" x14ac:dyDescent="0.2">
      <c r="B224" s="247" t="s">
        <v>613</v>
      </c>
      <c r="C224" s="242">
        <v>1</v>
      </c>
      <c r="D224"/>
    </row>
    <row r="225" spans="2:4" x14ac:dyDescent="0.2">
      <c r="B225" s="247" t="s">
        <v>614</v>
      </c>
      <c r="C225" s="242">
        <v>1</v>
      </c>
      <c r="D225"/>
    </row>
    <row r="226" spans="2:4" x14ac:dyDescent="0.2">
      <c r="B226" s="247" t="s">
        <v>615</v>
      </c>
      <c r="C226" s="242">
        <v>1</v>
      </c>
      <c r="D226"/>
    </row>
    <row r="227" spans="2:4" x14ac:dyDescent="0.2">
      <c r="B227" s="247" t="s">
        <v>616</v>
      </c>
      <c r="C227" s="242">
        <v>1</v>
      </c>
      <c r="D227"/>
    </row>
    <row r="228" spans="2:4" x14ac:dyDescent="0.2">
      <c r="B228" s="247" t="s">
        <v>617</v>
      </c>
      <c r="C228" s="242">
        <v>1</v>
      </c>
      <c r="D228"/>
    </row>
    <row r="229" spans="2:4" x14ac:dyDescent="0.2">
      <c r="B229" s="247" t="s">
        <v>618</v>
      </c>
      <c r="C229" s="242">
        <v>1</v>
      </c>
      <c r="D229"/>
    </row>
    <row r="230" spans="2:4" x14ac:dyDescent="0.2">
      <c r="B230" s="247" t="s">
        <v>619</v>
      </c>
      <c r="C230" s="242">
        <v>1</v>
      </c>
      <c r="D230"/>
    </row>
    <row r="231" spans="2:4" x14ac:dyDescent="0.2">
      <c r="B231" s="247" t="s">
        <v>620</v>
      </c>
      <c r="C231" s="242">
        <v>1</v>
      </c>
      <c r="D231"/>
    </row>
    <row r="232" spans="2:4" x14ac:dyDescent="0.2">
      <c r="B232" s="247" t="s">
        <v>621</v>
      </c>
      <c r="C232" s="242">
        <v>1</v>
      </c>
      <c r="D232"/>
    </row>
    <row r="233" spans="2:4" x14ac:dyDescent="0.2">
      <c r="B233" s="247" t="s">
        <v>622</v>
      </c>
      <c r="C233" s="242">
        <v>1</v>
      </c>
      <c r="D233"/>
    </row>
    <row r="234" spans="2:4" x14ac:dyDescent="0.2">
      <c r="B234" s="247" t="s">
        <v>623</v>
      </c>
      <c r="C234" s="242">
        <v>1</v>
      </c>
      <c r="D234"/>
    </row>
    <row r="235" spans="2:4" x14ac:dyDescent="0.2">
      <c r="B235" s="247" t="s">
        <v>624</v>
      </c>
      <c r="C235" s="242">
        <v>1</v>
      </c>
      <c r="D235"/>
    </row>
    <row r="236" spans="2:4" x14ac:dyDescent="0.2">
      <c r="B236" s="247" t="s">
        <v>625</v>
      </c>
      <c r="C236" s="242">
        <v>1</v>
      </c>
      <c r="D236"/>
    </row>
    <row r="237" spans="2:4" x14ac:dyDescent="0.2">
      <c r="B237" s="247" t="s">
        <v>626</v>
      </c>
      <c r="C237" s="242">
        <v>1</v>
      </c>
      <c r="D237"/>
    </row>
    <row r="238" spans="2:4" x14ac:dyDescent="0.2">
      <c r="B238" s="247" t="s">
        <v>627</v>
      </c>
      <c r="C238" s="242">
        <v>1</v>
      </c>
      <c r="D238"/>
    </row>
    <row r="239" spans="2:4" x14ac:dyDescent="0.2">
      <c r="B239" s="247" t="s">
        <v>628</v>
      </c>
      <c r="C239" s="242">
        <v>1</v>
      </c>
      <c r="D239"/>
    </row>
    <row r="240" spans="2:4" x14ac:dyDescent="0.2">
      <c r="B240" s="247" t="s">
        <v>629</v>
      </c>
      <c r="C240" s="242">
        <v>1</v>
      </c>
      <c r="D240"/>
    </row>
    <row r="241" spans="2:4" x14ac:dyDescent="0.2">
      <c r="B241" s="247" t="s">
        <v>630</v>
      </c>
      <c r="C241" s="242">
        <v>1</v>
      </c>
      <c r="D241"/>
    </row>
    <row r="242" spans="2:4" x14ac:dyDescent="0.2">
      <c r="B242" s="247" t="s">
        <v>631</v>
      </c>
      <c r="C242" s="242">
        <v>1</v>
      </c>
      <c r="D242"/>
    </row>
    <row r="243" spans="2:4" x14ac:dyDescent="0.2">
      <c r="B243" s="247" t="s">
        <v>632</v>
      </c>
      <c r="C243" s="242">
        <v>1</v>
      </c>
      <c r="D243"/>
    </row>
    <row r="244" spans="2:4" x14ac:dyDescent="0.2">
      <c r="B244" s="247" t="s">
        <v>633</v>
      </c>
      <c r="C244" s="242">
        <v>1</v>
      </c>
      <c r="D244"/>
    </row>
    <row r="245" spans="2:4" x14ac:dyDescent="0.2">
      <c r="B245" s="247" t="s">
        <v>634</v>
      </c>
      <c r="C245" s="242">
        <v>1</v>
      </c>
      <c r="D245"/>
    </row>
    <row r="246" spans="2:4" x14ac:dyDescent="0.2">
      <c r="B246" s="247" t="s">
        <v>635</v>
      </c>
      <c r="C246" s="242">
        <v>1</v>
      </c>
      <c r="D246"/>
    </row>
    <row r="247" spans="2:4" x14ac:dyDescent="0.2">
      <c r="B247" s="247" t="s">
        <v>636</v>
      </c>
      <c r="C247" s="242">
        <v>1</v>
      </c>
      <c r="D247"/>
    </row>
    <row r="248" spans="2:4" x14ac:dyDescent="0.2">
      <c r="B248" s="247" t="s">
        <v>637</v>
      </c>
      <c r="C248" s="242">
        <v>1</v>
      </c>
      <c r="D248"/>
    </row>
    <row r="249" spans="2:4" x14ac:dyDescent="0.2">
      <c r="B249" s="247" t="s">
        <v>638</v>
      </c>
      <c r="C249" s="242">
        <v>1</v>
      </c>
      <c r="D249"/>
    </row>
    <row r="250" spans="2:4" x14ac:dyDescent="0.2">
      <c r="B250" s="247" t="s">
        <v>639</v>
      </c>
      <c r="C250" s="242">
        <v>1</v>
      </c>
      <c r="D250"/>
    </row>
    <row r="251" spans="2:4" x14ac:dyDescent="0.2">
      <c r="B251" s="247" t="s">
        <v>640</v>
      </c>
      <c r="C251" s="242">
        <v>1</v>
      </c>
      <c r="D251"/>
    </row>
    <row r="252" spans="2:4" x14ac:dyDescent="0.2">
      <c r="B252" s="247" t="s">
        <v>641</v>
      </c>
      <c r="C252" s="242">
        <v>1</v>
      </c>
      <c r="D252"/>
    </row>
    <row r="253" spans="2:4" x14ac:dyDescent="0.2">
      <c r="B253" s="247" t="s">
        <v>642</v>
      </c>
      <c r="C253" s="242">
        <v>1</v>
      </c>
      <c r="D253"/>
    </row>
    <row r="254" spans="2:4" x14ac:dyDescent="0.2">
      <c r="B254" s="247" t="s">
        <v>643</v>
      </c>
      <c r="C254" s="242">
        <v>1</v>
      </c>
      <c r="D254"/>
    </row>
    <row r="255" spans="2:4" x14ac:dyDescent="0.2">
      <c r="B255" s="247" t="s">
        <v>644</v>
      </c>
      <c r="C255" s="242">
        <v>1</v>
      </c>
      <c r="D255"/>
    </row>
    <row r="256" spans="2:4" x14ac:dyDescent="0.2">
      <c r="B256" s="247" t="s">
        <v>645</v>
      </c>
      <c r="C256" s="242">
        <v>1</v>
      </c>
      <c r="D256"/>
    </row>
    <row r="257" spans="2:4" x14ac:dyDescent="0.2">
      <c r="B257" s="247" t="s">
        <v>646</v>
      </c>
      <c r="C257" s="242">
        <v>1</v>
      </c>
      <c r="D257"/>
    </row>
    <row r="258" spans="2:4" x14ac:dyDescent="0.2">
      <c r="B258" s="247" t="s">
        <v>647</v>
      </c>
      <c r="C258" s="242">
        <v>1</v>
      </c>
      <c r="D258"/>
    </row>
    <row r="259" spans="2:4" x14ac:dyDescent="0.2">
      <c r="B259" s="247" t="s">
        <v>648</v>
      </c>
      <c r="C259" s="242">
        <v>1</v>
      </c>
      <c r="D259"/>
    </row>
    <row r="260" spans="2:4" x14ac:dyDescent="0.2">
      <c r="B260" s="247" t="s">
        <v>649</v>
      </c>
      <c r="C260" s="242">
        <v>1</v>
      </c>
      <c r="D260"/>
    </row>
    <row r="261" spans="2:4" x14ac:dyDescent="0.2">
      <c r="B261" s="247" t="s">
        <v>650</v>
      </c>
      <c r="C261" s="242">
        <v>1</v>
      </c>
      <c r="D261"/>
    </row>
    <row r="262" spans="2:4" x14ac:dyDescent="0.2">
      <c r="B262" s="247" t="s">
        <v>651</v>
      </c>
      <c r="C262" s="242">
        <v>1</v>
      </c>
      <c r="D262"/>
    </row>
    <row r="263" spans="2:4" x14ac:dyDescent="0.2">
      <c r="B263" s="247" t="s">
        <v>652</v>
      </c>
      <c r="C263" s="242">
        <v>1</v>
      </c>
      <c r="D263"/>
    </row>
    <row r="264" spans="2:4" x14ac:dyDescent="0.2">
      <c r="B264" s="247" t="s">
        <v>653</v>
      </c>
      <c r="C264" s="242">
        <v>1</v>
      </c>
      <c r="D264"/>
    </row>
    <row r="265" spans="2:4" x14ac:dyDescent="0.2">
      <c r="B265" s="247" t="s">
        <v>654</v>
      </c>
      <c r="C265" s="242">
        <v>1</v>
      </c>
      <c r="D265"/>
    </row>
    <row r="266" spans="2:4" x14ac:dyDescent="0.2">
      <c r="B266" s="247" t="s">
        <v>655</v>
      </c>
      <c r="C266" s="242">
        <v>1</v>
      </c>
      <c r="D266"/>
    </row>
    <row r="267" spans="2:4" x14ac:dyDescent="0.2">
      <c r="B267" s="247" t="s">
        <v>656</v>
      </c>
      <c r="C267" s="242">
        <v>1</v>
      </c>
      <c r="D267"/>
    </row>
    <row r="268" spans="2:4" x14ac:dyDescent="0.2">
      <c r="B268" s="247" t="s">
        <v>657</v>
      </c>
      <c r="C268" s="242">
        <v>1</v>
      </c>
      <c r="D268"/>
    </row>
    <row r="269" spans="2:4" x14ac:dyDescent="0.2">
      <c r="B269" s="247" t="s">
        <v>658</v>
      </c>
      <c r="C269" s="242">
        <v>1</v>
      </c>
      <c r="D269"/>
    </row>
    <row r="270" spans="2:4" x14ac:dyDescent="0.2">
      <c r="B270" s="247" t="s">
        <v>659</v>
      </c>
      <c r="C270" s="242">
        <v>1</v>
      </c>
      <c r="D270"/>
    </row>
    <row r="271" spans="2:4" x14ac:dyDescent="0.2">
      <c r="B271" s="247" t="s">
        <v>660</v>
      </c>
      <c r="C271" s="242">
        <v>1</v>
      </c>
      <c r="D271"/>
    </row>
    <row r="272" spans="2:4" x14ac:dyDescent="0.2">
      <c r="B272" s="247" t="s">
        <v>661</v>
      </c>
      <c r="C272" s="242">
        <v>1</v>
      </c>
      <c r="D272"/>
    </row>
    <row r="273" spans="2:4" x14ac:dyDescent="0.2">
      <c r="B273" s="247" t="s">
        <v>662</v>
      </c>
      <c r="C273" s="242">
        <v>1</v>
      </c>
      <c r="D273"/>
    </row>
    <row r="274" spans="2:4" x14ac:dyDescent="0.2">
      <c r="B274" s="247" t="s">
        <v>663</v>
      </c>
      <c r="C274" s="242">
        <v>1</v>
      </c>
      <c r="D274"/>
    </row>
    <row r="275" spans="2:4" x14ac:dyDescent="0.2">
      <c r="B275" s="247" t="s">
        <v>664</v>
      </c>
      <c r="C275" s="242">
        <v>1</v>
      </c>
      <c r="D275"/>
    </row>
    <row r="276" spans="2:4" x14ac:dyDescent="0.2">
      <c r="B276" s="247" t="s">
        <v>665</v>
      </c>
      <c r="C276" s="242">
        <v>1</v>
      </c>
      <c r="D276"/>
    </row>
    <row r="277" spans="2:4" x14ac:dyDescent="0.2">
      <c r="B277" s="247" t="s">
        <v>666</v>
      </c>
      <c r="C277" s="242">
        <v>1</v>
      </c>
      <c r="D277"/>
    </row>
    <row r="278" spans="2:4" x14ac:dyDescent="0.2">
      <c r="B278" s="247" t="s">
        <v>667</v>
      </c>
      <c r="C278" s="242">
        <v>1</v>
      </c>
      <c r="D278"/>
    </row>
    <row r="279" spans="2:4" x14ac:dyDescent="0.2">
      <c r="B279" s="247" t="s">
        <v>668</v>
      </c>
      <c r="C279" s="242">
        <v>1</v>
      </c>
      <c r="D279"/>
    </row>
    <row r="280" spans="2:4" x14ac:dyDescent="0.2">
      <c r="B280" s="247" t="s">
        <v>669</v>
      </c>
      <c r="C280" s="242">
        <v>1</v>
      </c>
      <c r="D280"/>
    </row>
    <row r="281" spans="2:4" x14ac:dyDescent="0.2">
      <c r="B281" s="247" t="s">
        <v>670</v>
      </c>
      <c r="C281" s="242">
        <v>1</v>
      </c>
      <c r="D281"/>
    </row>
    <row r="282" spans="2:4" x14ac:dyDescent="0.2">
      <c r="B282" s="247" t="s">
        <v>671</v>
      </c>
      <c r="C282" s="242">
        <v>1</v>
      </c>
      <c r="D282"/>
    </row>
    <row r="283" spans="2:4" x14ac:dyDescent="0.2">
      <c r="B283" s="247" t="s">
        <v>672</v>
      </c>
      <c r="C283" s="242">
        <v>1</v>
      </c>
      <c r="D283"/>
    </row>
    <row r="284" spans="2:4" x14ac:dyDescent="0.2">
      <c r="B284" s="247" t="s">
        <v>673</v>
      </c>
      <c r="C284" s="242">
        <v>1</v>
      </c>
      <c r="D284"/>
    </row>
    <row r="285" spans="2:4" x14ac:dyDescent="0.2">
      <c r="B285" s="247" t="s">
        <v>674</v>
      </c>
      <c r="C285" s="242">
        <v>1</v>
      </c>
      <c r="D285"/>
    </row>
    <row r="286" spans="2:4" x14ac:dyDescent="0.2">
      <c r="B286" s="247" t="s">
        <v>675</v>
      </c>
      <c r="C286" s="242">
        <v>1</v>
      </c>
      <c r="D286"/>
    </row>
    <row r="287" spans="2:4" x14ac:dyDescent="0.2">
      <c r="B287" s="247" t="s">
        <v>676</v>
      </c>
      <c r="C287" s="242">
        <v>1</v>
      </c>
      <c r="D287"/>
    </row>
    <row r="288" spans="2:4" x14ac:dyDescent="0.2">
      <c r="B288" s="247" t="s">
        <v>677</v>
      </c>
      <c r="C288" s="242">
        <v>1</v>
      </c>
      <c r="D288"/>
    </row>
    <row r="289" spans="2:4" x14ac:dyDescent="0.2">
      <c r="B289" s="247" t="s">
        <v>678</v>
      </c>
      <c r="C289" s="242">
        <v>1</v>
      </c>
      <c r="D289"/>
    </row>
    <row r="290" spans="2:4" x14ac:dyDescent="0.2">
      <c r="B290" s="247" t="s">
        <v>679</v>
      </c>
      <c r="C290" s="242">
        <v>1</v>
      </c>
      <c r="D290"/>
    </row>
    <row r="291" spans="2:4" x14ac:dyDescent="0.2">
      <c r="B291" s="247" t="s">
        <v>680</v>
      </c>
      <c r="C291" s="242">
        <v>1</v>
      </c>
      <c r="D291"/>
    </row>
    <row r="292" spans="2:4" x14ac:dyDescent="0.2">
      <c r="B292" s="247" t="s">
        <v>681</v>
      </c>
      <c r="C292" s="242">
        <v>1</v>
      </c>
      <c r="D292"/>
    </row>
    <row r="293" spans="2:4" x14ac:dyDescent="0.2">
      <c r="B293" s="247" t="s">
        <v>682</v>
      </c>
      <c r="C293" s="242">
        <v>1</v>
      </c>
      <c r="D293"/>
    </row>
    <row r="294" spans="2:4" x14ac:dyDescent="0.2">
      <c r="B294" s="247" t="s">
        <v>683</v>
      </c>
      <c r="C294" s="242">
        <v>1</v>
      </c>
      <c r="D294"/>
    </row>
    <row r="295" spans="2:4" x14ac:dyDescent="0.2">
      <c r="B295" s="247" t="s">
        <v>684</v>
      </c>
      <c r="C295" s="242">
        <v>1</v>
      </c>
      <c r="D295"/>
    </row>
    <row r="296" spans="2:4" x14ac:dyDescent="0.2">
      <c r="B296" s="247" t="s">
        <v>685</v>
      </c>
      <c r="C296" s="242">
        <v>1</v>
      </c>
      <c r="D296"/>
    </row>
    <row r="297" spans="2:4" x14ac:dyDescent="0.2">
      <c r="B297" s="247" t="s">
        <v>686</v>
      </c>
      <c r="C297" s="242">
        <v>1</v>
      </c>
      <c r="D297"/>
    </row>
    <row r="298" spans="2:4" x14ac:dyDescent="0.2">
      <c r="B298" s="247" t="s">
        <v>687</v>
      </c>
      <c r="C298" s="242">
        <v>1</v>
      </c>
      <c r="D298"/>
    </row>
    <row r="299" spans="2:4" x14ac:dyDescent="0.2">
      <c r="B299" s="247" t="s">
        <v>688</v>
      </c>
      <c r="C299" s="242">
        <v>1</v>
      </c>
      <c r="D299"/>
    </row>
    <row r="300" spans="2:4" x14ac:dyDescent="0.2">
      <c r="B300" s="247" t="s">
        <v>689</v>
      </c>
      <c r="C300" s="242">
        <v>1</v>
      </c>
      <c r="D300"/>
    </row>
    <row r="301" spans="2:4" x14ac:dyDescent="0.2">
      <c r="B301" s="247" t="s">
        <v>690</v>
      </c>
      <c r="C301" s="242">
        <v>1</v>
      </c>
      <c r="D301"/>
    </row>
    <row r="302" spans="2:4" x14ac:dyDescent="0.2">
      <c r="B302" s="247" t="s">
        <v>691</v>
      </c>
      <c r="C302" s="242">
        <v>1</v>
      </c>
      <c r="D302"/>
    </row>
    <row r="303" spans="2:4" x14ac:dyDescent="0.2">
      <c r="B303" s="247" t="s">
        <v>692</v>
      </c>
      <c r="C303" s="242">
        <v>1</v>
      </c>
      <c r="D303"/>
    </row>
    <row r="304" spans="2:4" x14ac:dyDescent="0.2">
      <c r="B304" s="247" t="s">
        <v>693</v>
      </c>
      <c r="C304" s="242">
        <v>1</v>
      </c>
      <c r="D304"/>
    </row>
    <row r="305" spans="2:4" x14ac:dyDescent="0.2">
      <c r="B305" s="247" t="s">
        <v>694</v>
      </c>
      <c r="C305" s="242">
        <v>1</v>
      </c>
      <c r="D305"/>
    </row>
    <row r="306" spans="2:4" x14ac:dyDescent="0.2">
      <c r="B306" s="247" t="s">
        <v>695</v>
      </c>
      <c r="C306" s="242">
        <v>1</v>
      </c>
      <c r="D306"/>
    </row>
    <row r="307" spans="2:4" x14ac:dyDescent="0.2">
      <c r="B307" s="247" t="s">
        <v>696</v>
      </c>
      <c r="C307" s="242">
        <v>1</v>
      </c>
      <c r="D307"/>
    </row>
    <row r="308" spans="2:4" x14ac:dyDescent="0.2">
      <c r="B308" s="247" t="s">
        <v>697</v>
      </c>
      <c r="C308" s="242">
        <v>1</v>
      </c>
      <c r="D308"/>
    </row>
    <row r="309" spans="2:4" x14ac:dyDescent="0.2">
      <c r="B309" s="247" t="s">
        <v>698</v>
      </c>
      <c r="C309" s="242">
        <v>1</v>
      </c>
      <c r="D309"/>
    </row>
    <row r="310" spans="2:4" x14ac:dyDescent="0.2">
      <c r="B310" s="247" t="s">
        <v>699</v>
      </c>
      <c r="C310" s="242">
        <v>1</v>
      </c>
      <c r="D310"/>
    </row>
    <row r="311" spans="2:4" x14ac:dyDescent="0.2">
      <c r="B311" s="247" t="s">
        <v>700</v>
      </c>
      <c r="C311" s="242">
        <v>1</v>
      </c>
      <c r="D311"/>
    </row>
    <row r="312" spans="2:4" x14ac:dyDescent="0.2">
      <c r="B312" s="247" t="s">
        <v>701</v>
      </c>
      <c r="C312" s="242">
        <v>1</v>
      </c>
      <c r="D312"/>
    </row>
    <row r="313" spans="2:4" x14ac:dyDescent="0.2">
      <c r="B313" s="247" t="s">
        <v>702</v>
      </c>
      <c r="C313" s="242">
        <v>1</v>
      </c>
      <c r="D313"/>
    </row>
    <row r="314" spans="2:4" x14ac:dyDescent="0.2">
      <c r="B314" s="247" t="s">
        <v>703</v>
      </c>
      <c r="C314" s="242">
        <v>1</v>
      </c>
      <c r="D314"/>
    </row>
    <row r="315" spans="2:4" x14ac:dyDescent="0.2">
      <c r="B315" s="247" t="s">
        <v>704</v>
      </c>
      <c r="C315" s="242">
        <v>1</v>
      </c>
      <c r="D315"/>
    </row>
    <row r="316" spans="2:4" x14ac:dyDescent="0.2">
      <c r="B316" s="247" t="s">
        <v>705</v>
      </c>
      <c r="C316" s="242">
        <v>1</v>
      </c>
      <c r="D316"/>
    </row>
    <row r="317" spans="2:4" x14ac:dyDescent="0.2">
      <c r="B317" s="247" t="s">
        <v>706</v>
      </c>
      <c r="C317" s="242">
        <v>1</v>
      </c>
      <c r="D317"/>
    </row>
    <row r="318" spans="2:4" x14ac:dyDescent="0.2">
      <c r="B318" s="247" t="s">
        <v>707</v>
      </c>
      <c r="C318" s="242">
        <v>1</v>
      </c>
      <c r="D318"/>
    </row>
    <row r="319" spans="2:4" x14ac:dyDescent="0.2">
      <c r="B319" s="247" t="s">
        <v>708</v>
      </c>
      <c r="C319" s="242">
        <v>1</v>
      </c>
      <c r="D319"/>
    </row>
    <row r="320" spans="2:4" x14ac:dyDescent="0.2">
      <c r="B320" s="247" t="s">
        <v>709</v>
      </c>
      <c r="C320" s="242">
        <v>1</v>
      </c>
      <c r="D320"/>
    </row>
    <row r="321" spans="2:4" x14ac:dyDescent="0.2">
      <c r="B321" s="247" t="s">
        <v>710</v>
      </c>
      <c r="C321" s="242">
        <v>1</v>
      </c>
      <c r="D321"/>
    </row>
    <row r="322" spans="2:4" x14ac:dyDescent="0.2">
      <c r="B322" s="247" t="s">
        <v>711</v>
      </c>
      <c r="C322" s="242">
        <v>1</v>
      </c>
      <c r="D322"/>
    </row>
    <row r="323" spans="2:4" x14ac:dyDescent="0.2">
      <c r="B323" s="247" t="s">
        <v>712</v>
      </c>
      <c r="C323" s="242">
        <v>1</v>
      </c>
      <c r="D323"/>
    </row>
    <row r="324" spans="2:4" x14ac:dyDescent="0.2">
      <c r="B324" s="247" t="s">
        <v>713</v>
      </c>
      <c r="C324" s="242">
        <v>1</v>
      </c>
      <c r="D324"/>
    </row>
    <row r="325" spans="2:4" x14ac:dyDescent="0.2">
      <c r="B325" s="247" t="s">
        <v>714</v>
      </c>
      <c r="C325" s="242">
        <v>1</v>
      </c>
      <c r="D325"/>
    </row>
    <row r="326" spans="2:4" x14ac:dyDescent="0.2">
      <c r="B326" s="247" t="s">
        <v>715</v>
      </c>
      <c r="C326" s="242">
        <v>1</v>
      </c>
      <c r="D326"/>
    </row>
    <row r="327" spans="2:4" x14ac:dyDescent="0.2">
      <c r="B327" s="247" t="s">
        <v>716</v>
      </c>
      <c r="C327" s="242">
        <v>1</v>
      </c>
      <c r="D327"/>
    </row>
    <row r="328" spans="2:4" x14ac:dyDescent="0.2">
      <c r="B328" s="247" t="s">
        <v>717</v>
      </c>
      <c r="C328" s="242">
        <v>1</v>
      </c>
      <c r="D328"/>
    </row>
    <row r="329" spans="2:4" x14ac:dyDescent="0.2">
      <c r="B329" s="247" t="s">
        <v>718</v>
      </c>
      <c r="C329" s="242">
        <v>1</v>
      </c>
      <c r="D329"/>
    </row>
    <row r="330" spans="2:4" x14ac:dyDescent="0.2">
      <c r="B330" s="247" t="s">
        <v>719</v>
      </c>
      <c r="C330" s="242">
        <v>1</v>
      </c>
      <c r="D330"/>
    </row>
    <row r="331" spans="2:4" x14ac:dyDescent="0.2">
      <c r="B331" s="247" t="s">
        <v>720</v>
      </c>
      <c r="C331" s="242">
        <v>1</v>
      </c>
      <c r="D331"/>
    </row>
    <row r="332" spans="2:4" x14ac:dyDescent="0.2">
      <c r="B332" s="247" t="s">
        <v>721</v>
      </c>
      <c r="C332" s="242">
        <v>1</v>
      </c>
      <c r="D332"/>
    </row>
    <row r="333" spans="2:4" x14ac:dyDescent="0.2">
      <c r="B333" s="247" t="s">
        <v>722</v>
      </c>
      <c r="C333" s="242">
        <v>1</v>
      </c>
      <c r="D333"/>
    </row>
    <row r="334" spans="2:4" x14ac:dyDescent="0.2">
      <c r="B334" s="247" t="s">
        <v>723</v>
      </c>
      <c r="C334" s="242">
        <v>1</v>
      </c>
      <c r="D334"/>
    </row>
    <row r="335" spans="2:4" x14ac:dyDescent="0.2">
      <c r="B335" s="247" t="s">
        <v>724</v>
      </c>
      <c r="C335" s="242">
        <v>1</v>
      </c>
      <c r="D335"/>
    </row>
    <row r="336" spans="2:4" x14ac:dyDescent="0.2">
      <c r="B336" s="247" t="s">
        <v>725</v>
      </c>
      <c r="C336" s="242">
        <v>1</v>
      </c>
      <c r="D336"/>
    </row>
    <row r="337" spans="2:4" x14ac:dyDescent="0.2">
      <c r="B337" s="247" t="s">
        <v>726</v>
      </c>
      <c r="C337" s="242">
        <v>1</v>
      </c>
      <c r="D337"/>
    </row>
    <row r="338" spans="2:4" x14ac:dyDescent="0.2">
      <c r="B338" s="247" t="s">
        <v>727</v>
      </c>
      <c r="C338" s="242">
        <v>1</v>
      </c>
      <c r="D338"/>
    </row>
    <row r="339" spans="2:4" x14ac:dyDescent="0.2">
      <c r="B339" s="247" t="s">
        <v>728</v>
      </c>
      <c r="C339" s="242">
        <v>1</v>
      </c>
      <c r="D339"/>
    </row>
    <row r="340" spans="2:4" x14ac:dyDescent="0.2">
      <c r="B340" s="247" t="s">
        <v>729</v>
      </c>
      <c r="C340" s="242">
        <v>1</v>
      </c>
      <c r="D340"/>
    </row>
    <row r="341" spans="2:4" x14ac:dyDescent="0.2">
      <c r="B341" s="247" t="s">
        <v>730</v>
      </c>
      <c r="C341" s="242">
        <v>1</v>
      </c>
      <c r="D341"/>
    </row>
    <row r="342" spans="2:4" x14ac:dyDescent="0.2">
      <c r="B342" s="247" t="s">
        <v>731</v>
      </c>
      <c r="C342" s="242">
        <v>1</v>
      </c>
      <c r="D342"/>
    </row>
    <row r="343" spans="2:4" x14ac:dyDescent="0.2">
      <c r="B343" s="247" t="s">
        <v>732</v>
      </c>
      <c r="C343" s="242">
        <v>1</v>
      </c>
      <c r="D343"/>
    </row>
    <row r="344" spans="2:4" x14ac:dyDescent="0.2">
      <c r="B344" s="247" t="s">
        <v>733</v>
      </c>
      <c r="C344" s="242">
        <v>1</v>
      </c>
      <c r="D344"/>
    </row>
    <row r="345" spans="2:4" x14ac:dyDescent="0.2">
      <c r="B345" s="247" t="s">
        <v>734</v>
      </c>
      <c r="C345" s="242">
        <v>1</v>
      </c>
      <c r="D345"/>
    </row>
    <row r="346" spans="2:4" x14ac:dyDescent="0.2">
      <c r="B346" s="247" t="s">
        <v>735</v>
      </c>
      <c r="C346" s="242">
        <v>1</v>
      </c>
      <c r="D346"/>
    </row>
    <row r="347" spans="2:4" x14ac:dyDescent="0.2">
      <c r="B347" s="247" t="s">
        <v>736</v>
      </c>
      <c r="C347" s="242">
        <v>1</v>
      </c>
      <c r="D347"/>
    </row>
    <row r="348" spans="2:4" x14ac:dyDescent="0.2">
      <c r="B348" s="247" t="s">
        <v>737</v>
      </c>
      <c r="C348" s="242">
        <v>1</v>
      </c>
      <c r="D348"/>
    </row>
    <row r="349" spans="2:4" x14ac:dyDescent="0.2">
      <c r="B349" s="247" t="s">
        <v>738</v>
      </c>
      <c r="C349" s="242">
        <v>1</v>
      </c>
      <c r="D349"/>
    </row>
    <row r="350" spans="2:4" x14ac:dyDescent="0.2">
      <c r="B350" s="247" t="s">
        <v>739</v>
      </c>
      <c r="C350" s="242">
        <v>1</v>
      </c>
      <c r="D350"/>
    </row>
    <row r="351" spans="2:4" x14ac:dyDescent="0.2">
      <c r="B351" s="247" t="s">
        <v>740</v>
      </c>
      <c r="C351" s="242">
        <v>1</v>
      </c>
      <c r="D351"/>
    </row>
    <row r="352" spans="2:4" x14ac:dyDescent="0.2">
      <c r="B352" s="247" t="s">
        <v>741</v>
      </c>
      <c r="C352" s="242">
        <v>1</v>
      </c>
      <c r="D352"/>
    </row>
    <row r="353" spans="2:4" x14ac:dyDescent="0.2">
      <c r="B353" s="247" t="s">
        <v>742</v>
      </c>
      <c r="C353" s="242">
        <v>1</v>
      </c>
      <c r="D353"/>
    </row>
    <row r="354" spans="2:4" x14ac:dyDescent="0.2">
      <c r="B354" s="247" t="s">
        <v>743</v>
      </c>
      <c r="C354" s="242">
        <v>1</v>
      </c>
      <c r="D354"/>
    </row>
    <row r="355" spans="2:4" x14ac:dyDescent="0.2">
      <c r="B355" s="247" t="s">
        <v>744</v>
      </c>
      <c r="C355" s="242">
        <v>1</v>
      </c>
      <c r="D355"/>
    </row>
    <row r="356" spans="2:4" x14ac:dyDescent="0.2">
      <c r="B356" s="247" t="s">
        <v>745</v>
      </c>
      <c r="C356" s="242">
        <v>1</v>
      </c>
      <c r="D356"/>
    </row>
    <row r="357" spans="2:4" x14ac:dyDescent="0.2">
      <c r="B357" s="247" t="s">
        <v>746</v>
      </c>
      <c r="C357" s="242">
        <v>1</v>
      </c>
      <c r="D357"/>
    </row>
    <row r="358" spans="2:4" x14ac:dyDescent="0.2">
      <c r="B358" s="247" t="s">
        <v>747</v>
      </c>
      <c r="C358" s="242">
        <v>1</v>
      </c>
      <c r="D358"/>
    </row>
    <row r="359" spans="2:4" x14ac:dyDescent="0.2">
      <c r="B359" s="247" t="s">
        <v>748</v>
      </c>
      <c r="C359" s="242">
        <v>1</v>
      </c>
      <c r="D359"/>
    </row>
    <row r="360" spans="2:4" x14ac:dyDescent="0.2">
      <c r="B360" s="247" t="s">
        <v>749</v>
      </c>
      <c r="C360" s="242">
        <v>1</v>
      </c>
      <c r="D360"/>
    </row>
    <row r="361" spans="2:4" x14ac:dyDescent="0.2">
      <c r="B361" s="247" t="s">
        <v>750</v>
      </c>
      <c r="C361" s="242">
        <v>1</v>
      </c>
      <c r="D361"/>
    </row>
    <row r="362" spans="2:4" x14ac:dyDescent="0.2">
      <c r="B362" s="247" t="s">
        <v>751</v>
      </c>
      <c r="C362" s="242">
        <v>1</v>
      </c>
      <c r="D362"/>
    </row>
    <row r="363" spans="2:4" x14ac:dyDescent="0.2">
      <c r="B363" s="247" t="s">
        <v>752</v>
      </c>
      <c r="C363" s="242">
        <v>1</v>
      </c>
      <c r="D363"/>
    </row>
    <row r="364" spans="2:4" x14ac:dyDescent="0.2">
      <c r="B364" s="247" t="s">
        <v>753</v>
      </c>
      <c r="C364" s="242">
        <v>1</v>
      </c>
      <c r="D364"/>
    </row>
    <row r="365" spans="2:4" x14ac:dyDescent="0.2">
      <c r="B365" s="247" t="s">
        <v>754</v>
      </c>
      <c r="C365" s="242">
        <v>1</v>
      </c>
      <c r="D365"/>
    </row>
    <row r="366" spans="2:4" x14ac:dyDescent="0.2">
      <c r="B366" s="247" t="s">
        <v>755</v>
      </c>
      <c r="C366" s="242">
        <v>1</v>
      </c>
      <c r="D366"/>
    </row>
    <row r="367" spans="2:4" x14ac:dyDescent="0.2">
      <c r="B367" s="247" t="s">
        <v>756</v>
      </c>
      <c r="C367" s="242">
        <v>1</v>
      </c>
      <c r="D367"/>
    </row>
    <row r="368" spans="2:4" x14ac:dyDescent="0.2">
      <c r="B368" s="247" t="s">
        <v>757</v>
      </c>
      <c r="C368" s="242">
        <v>1</v>
      </c>
      <c r="D368"/>
    </row>
    <row r="369" spans="2:4" x14ac:dyDescent="0.2">
      <c r="B369" s="247" t="s">
        <v>758</v>
      </c>
      <c r="C369" s="242">
        <v>1</v>
      </c>
      <c r="D369"/>
    </row>
    <row r="370" spans="2:4" x14ac:dyDescent="0.2">
      <c r="B370" s="247" t="s">
        <v>759</v>
      </c>
      <c r="C370" s="242">
        <v>1</v>
      </c>
      <c r="D370"/>
    </row>
    <row r="371" spans="2:4" x14ac:dyDescent="0.2">
      <c r="B371" s="247" t="s">
        <v>760</v>
      </c>
      <c r="C371" s="242">
        <v>1</v>
      </c>
      <c r="D371"/>
    </row>
    <row r="372" spans="2:4" x14ac:dyDescent="0.2">
      <c r="B372" s="247" t="s">
        <v>761</v>
      </c>
      <c r="C372" s="242">
        <v>1</v>
      </c>
      <c r="D372"/>
    </row>
    <row r="373" spans="2:4" x14ac:dyDescent="0.2">
      <c r="B373" s="247" t="s">
        <v>762</v>
      </c>
      <c r="C373" s="242">
        <v>1</v>
      </c>
      <c r="D373"/>
    </row>
    <row r="374" spans="2:4" x14ac:dyDescent="0.2">
      <c r="B374" s="247" t="s">
        <v>763</v>
      </c>
      <c r="C374" s="242">
        <v>1</v>
      </c>
      <c r="D374"/>
    </row>
    <row r="375" spans="2:4" x14ac:dyDescent="0.2">
      <c r="B375" s="247" t="s">
        <v>764</v>
      </c>
      <c r="C375" s="242">
        <v>1</v>
      </c>
      <c r="D375"/>
    </row>
    <row r="376" spans="2:4" x14ac:dyDescent="0.2">
      <c r="B376" s="247" t="s">
        <v>765</v>
      </c>
      <c r="C376" s="242">
        <v>1</v>
      </c>
      <c r="D376"/>
    </row>
    <row r="377" spans="2:4" x14ac:dyDescent="0.2">
      <c r="B377" s="247" t="s">
        <v>766</v>
      </c>
      <c r="C377" s="242">
        <v>1</v>
      </c>
      <c r="D377"/>
    </row>
    <row r="378" spans="2:4" x14ac:dyDescent="0.2">
      <c r="B378" s="247" t="s">
        <v>767</v>
      </c>
      <c r="C378" s="242">
        <v>1</v>
      </c>
      <c r="D378"/>
    </row>
    <row r="379" spans="2:4" x14ac:dyDescent="0.2">
      <c r="B379" s="247" t="s">
        <v>768</v>
      </c>
      <c r="C379" s="242">
        <v>1</v>
      </c>
      <c r="D379"/>
    </row>
    <row r="380" spans="2:4" x14ac:dyDescent="0.2">
      <c r="B380" s="247" t="s">
        <v>769</v>
      </c>
      <c r="C380" s="242">
        <v>1</v>
      </c>
      <c r="D380"/>
    </row>
    <row r="381" spans="2:4" x14ac:dyDescent="0.2">
      <c r="B381" s="247" t="s">
        <v>770</v>
      </c>
      <c r="C381" s="242">
        <v>1</v>
      </c>
      <c r="D381"/>
    </row>
    <row r="382" spans="2:4" x14ac:dyDescent="0.2">
      <c r="B382" s="247" t="s">
        <v>771</v>
      </c>
      <c r="C382" s="242">
        <v>1</v>
      </c>
      <c r="D382"/>
    </row>
    <row r="383" spans="2:4" x14ac:dyDescent="0.2">
      <c r="B383" s="247" t="s">
        <v>772</v>
      </c>
      <c r="C383" s="242">
        <v>1</v>
      </c>
      <c r="D383"/>
    </row>
    <row r="384" spans="2:4" x14ac:dyDescent="0.2">
      <c r="B384" s="247" t="s">
        <v>773</v>
      </c>
      <c r="C384" s="242">
        <v>1</v>
      </c>
      <c r="D384"/>
    </row>
    <row r="385" spans="2:4" x14ac:dyDescent="0.2">
      <c r="B385" s="247" t="s">
        <v>774</v>
      </c>
      <c r="C385" s="242">
        <v>1</v>
      </c>
      <c r="D385"/>
    </row>
    <row r="386" spans="2:4" x14ac:dyDescent="0.2">
      <c r="B386" s="247" t="s">
        <v>775</v>
      </c>
      <c r="C386" s="242">
        <v>1</v>
      </c>
      <c r="D386"/>
    </row>
    <row r="387" spans="2:4" x14ac:dyDescent="0.2">
      <c r="B387" s="247" t="s">
        <v>776</v>
      </c>
      <c r="C387" s="242">
        <v>1</v>
      </c>
      <c r="D387"/>
    </row>
    <row r="388" spans="2:4" x14ac:dyDescent="0.2">
      <c r="B388" s="247" t="s">
        <v>777</v>
      </c>
      <c r="C388" s="242">
        <v>1</v>
      </c>
      <c r="D388"/>
    </row>
    <row r="389" spans="2:4" x14ac:dyDescent="0.2">
      <c r="B389" s="247" t="s">
        <v>778</v>
      </c>
      <c r="C389" s="242">
        <v>1</v>
      </c>
      <c r="D389"/>
    </row>
    <row r="390" spans="2:4" x14ac:dyDescent="0.2">
      <c r="B390" s="247" t="s">
        <v>779</v>
      </c>
      <c r="C390" s="242">
        <v>1</v>
      </c>
      <c r="D390"/>
    </row>
    <row r="391" spans="2:4" x14ac:dyDescent="0.2">
      <c r="B391" s="247" t="s">
        <v>780</v>
      </c>
      <c r="C391" s="242">
        <v>1</v>
      </c>
      <c r="D391"/>
    </row>
    <row r="392" spans="2:4" x14ac:dyDescent="0.2">
      <c r="B392" s="247" t="s">
        <v>781</v>
      </c>
      <c r="C392" s="242">
        <v>1</v>
      </c>
      <c r="D392"/>
    </row>
    <row r="393" spans="2:4" x14ac:dyDescent="0.2">
      <c r="B393" s="247" t="s">
        <v>782</v>
      </c>
      <c r="C393" s="242">
        <v>1</v>
      </c>
      <c r="D393"/>
    </row>
    <row r="394" spans="2:4" x14ac:dyDescent="0.2">
      <c r="B394" s="247" t="s">
        <v>783</v>
      </c>
      <c r="C394" s="242">
        <v>1</v>
      </c>
      <c r="D394"/>
    </row>
    <row r="395" spans="2:4" x14ac:dyDescent="0.2">
      <c r="B395" s="247" t="s">
        <v>784</v>
      </c>
      <c r="C395" s="242">
        <v>1</v>
      </c>
      <c r="D395"/>
    </row>
    <row r="396" spans="2:4" x14ac:dyDescent="0.2">
      <c r="B396" s="247" t="s">
        <v>785</v>
      </c>
      <c r="C396" s="242">
        <v>1</v>
      </c>
      <c r="D396"/>
    </row>
    <row r="397" spans="2:4" x14ac:dyDescent="0.2">
      <c r="B397" s="247" t="s">
        <v>786</v>
      </c>
      <c r="C397" s="242">
        <v>1</v>
      </c>
      <c r="D397"/>
    </row>
    <row r="398" spans="2:4" x14ac:dyDescent="0.2">
      <c r="B398" s="247" t="s">
        <v>787</v>
      </c>
      <c r="C398" s="242">
        <v>1</v>
      </c>
      <c r="D398"/>
    </row>
    <row r="399" spans="2:4" x14ac:dyDescent="0.2">
      <c r="B399" s="247" t="s">
        <v>788</v>
      </c>
      <c r="C399" s="242">
        <v>1</v>
      </c>
      <c r="D399"/>
    </row>
    <row r="400" spans="2:4" x14ac:dyDescent="0.2">
      <c r="B400" s="247" t="s">
        <v>789</v>
      </c>
      <c r="C400" s="242">
        <v>1</v>
      </c>
      <c r="D400"/>
    </row>
    <row r="401" spans="2:4" x14ac:dyDescent="0.2">
      <c r="B401" s="247" t="s">
        <v>790</v>
      </c>
      <c r="C401" s="242">
        <v>1</v>
      </c>
      <c r="D401"/>
    </row>
    <row r="402" spans="2:4" x14ac:dyDescent="0.2">
      <c r="B402" s="247" t="s">
        <v>791</v>
      </c>
      <c r="C402" s="242">
        <v>1</v>
      </c>
      <c r="D402"/>
    </row>
    <row r="403" spans="2:4" x14ac:dyDescent="0.2">
      <c r="B403" s="247" t="s">
        <v>792</v>
      </c>
      <c r="C403" s="242">
        <v>1</v>
      </c>
      <c r="D403"/>
    </row>
    <row r="404" spans="2:4" x14ac:dyDescent="0.2">
      <c r="B404" s="247" t="s">
        <v>793</v>
      </c>
      <c r="C404" s="242">
        <v>1</v>
      </c>
      <c r="D404"/>
    </row>
    <row r="405" spans="2:4" x14ac:dyDescent="0.2">
      <c r="B405" s="247" t="s">
        <v>794</v>
      </c>
      <c r="C405" s="242">
        <v>1</v>
      </c>
      <c r="D405"/>
    </row>
    <row r="406" spans="2:4" x14ac:dyDescent="0.2">
      <c r="B406" s="247" t="s">
        <v>795</v>
      </c>
      <c r="C406" s="242">
        <v>1</v>
      </c>
      <c r="D406"/>
    </row>
    <row r="407" spans="2:4" x14ac:dyDescent="0.2">
      <c r="B407" s="247" t="s">
        <v>796</v>
      </c>
      <c r="C407" s="242">
        <v>1</v>
      </c>
      <c r="D407"/>
    </row>
    <row r="408" spans="2:4" x14ac:dyDescent="0.2">
      <c r="B408" s="247" t="s">
        <v>797</v>
      </c>
      <c r="C408" s="242">
        <v>1</v>
      </c>
      <c r="D408"/>
    </row>
    <row r="409" spans="2:4" x14ac:dyDescent="0.2">
      <c r="B409" s="247" t="s">
        <v>798</v>
      </c>
      <c r="C409" s="242">
        <v>1</v>
      </c>
      <c r="D409"/>
    </row>
    <row r="410" spans="2:4" x14ac:dyDescent="0.2">
      <c r="B410" s="247" t="s">
        <v>799</v>
      </c>
      <c r="C410" s="242">
        <v>1</v>
      </c>
      <c r="D410"/>
    </row>
    <row r="411" spans="2:4" x14ac:dyDescent="0.2">
      <c r="B411" s="247" t="s">
        <v>800</v>
      </c>
      <c r="C411" s="242">
        <v>1</v>
      </c>
      <c r="D411"/>
    </row>
    <row r="412" spans="2:4" x14ac:dyDescent="0.2">
      <c r="B412" s="247" t="s">
        <v>801</v>
      </c>
      <c r="C412" s="242">
        <v>1</v>
      </c>
      <c r="D412"/>
    </row>
    <row r="413" spans="2:4" x14ac:dyDescent="0.2">
      <c r="B413" s="247" t="s">
        <v>802</v>
      </c>
      <c r="C413" s="242">
        <v>1</v>
      </c>
      <c r="D413"/>
    </row>
    <row r="414" spans="2:4" x14ac:dyDescent="0.2">
      <c r="B414" s="247" t="s">
        <v>803</v>
      </c>
      <c r="C414" s="242">
        <v>1</v>
      </c>
      <c r="D414"/>
    </row>
    <row r="415" spans="2:4" x14ac:dyDescent="0.2">
      <c r="B415" s="247" t="s">
        <v>804</v>
      </c>
      <c r="C415" s="242">
        <v>1</v>
      </c>
      <c r="D415"/>
    </row>
    <row r="416" spans="2:4" x14ac:dyDescent="0.2">
      <c r="B416" s="247" t="s">
        <v>805</v>
      </c>
      <c r="C416" s="242">
        <v>1</v>
      </c>
      <c r="D416"/>
    </row>
    <row r="417" spans="2:4" x14ac:dyDescent="0.2">
      <c r="B417" s="247" t="s">
        <v>806</v>
      </c>
      <c r="C417" s="242">
        <v>1</v>
      </c>
      <c r="D417"/>
    </row>
    <row r="418" spans="2:4" x14ac:dyDescent="0.2">
      <c r="B418" s="247" t="s">
        <v>807</v>
      </c>
      <c r="C418" s="242">
        <v>1</v>
      </c>
      <c r="D418"/>
    </row>
    <row r="419" spans="2:4" x14ac:dyDescent="0.2">
      <c r="B419" s="247" t="s">
        <v>808</v>
      </c>
      <c r="C419" s="242">
        <v>1</v>
      </c>
      <c r="D419"/>
    </row>
    <row r="420" spans="2:4" x14ac:dyDescent="0.2">
      <c r="B420" s="247" t="s">
        <v>809</v>
      </c>
      <c r="C420" s="242">
        <v>1</v>
      </c>
      <c r="D420"/>
    </row>
    <row r="421" spans="2:4" x14ac:dyDescent="0.2">
      <c r="B421" s="247" t="s">
        <v>810</v>
      </c>
      <c r="C421" s="242">
        <v>1</v>
      </c>
      <c r="D421"/>
    </row>
    <row r="422" spans="2:4" x14ac:dyDescent="0.2">
      <c r="B422" s="247" t="s">
        <v>811</v>
      </c>
      <c r="C422" s="242">
        <v>1</v>
      </c>
      <c r="D422"/>
    </row>
    <row r="423" spans="2:4" x14ac:dyDescent="0.2">
      <c r="B423" s="247" t="s">
        <v>812</v>
      </c>
      <c r="C423" s="242">
        <v>1</v>
      </c>
      <c r="D423"/>
    </row>
    <row r="424" spans="2:4" x14ac:dyDescent="0.2">
      <c r="B424" s="247" t="s">
        <v>813</v>
      </c>
      <c r="C424" s="242">
        <v>1</v>
      </c>
      <c r="D424"/>
    </row>
    <row r="425" spans="2:4" x14ac:dyDescent="0.2">
      <c r="B425" s="247" t="s">
        <v>814</v>
      </c>
      <c r="C425" s="242">
        <v>1</v>
      </c>
      <c r="D425"/>
    </row>
    <row r="426" spans="2:4" x14ac:dyDescent="0.2">
      <c r="B426" s="247" t="s">
        <v>815</v>
      </c>
      <c r="C426" s="242">
        <v>1</v>
      </c>
      <c r="D426"/>
    </row>
    <row r="427" spans="2:4" x14ac:dyDescent="0.2">
      <c r="B427" s="247" t="s">
        <v>816</v>
      </c>
      <c r="C427" s="242">
        <v>1</v>
      </c>
      <c r="D427"/>
    </row>
    <row r="428" spans="2:4" x14ac:dyDescent="0.2">
      <c r="B428" s="247" t="s">
        <v>817</v>
      </c>
      <c r="C428" s="242">
        <v>1</v>
      </c>
      <c r="D428"/>
    </row>
    <row r="429" spans="2:4" x14ac:dyDescent="0.2">
      <c r="B429" s="247" t="s">
        <v>818</v>
      </c>
      <c r="C429" s="242">
        <v>1</v>
      </c>
      <c r="D429"/>
    </row>
    <row r="430" spans="2:4" x14ac:dyDescent="0.2">
      <c r="B430" s="247" t="s">
        <v>819</v>
      </c>
      <c r="C430" s="242">
        <v>1</v>
      </c>
      <c r="D430"/>
    </row>
    <row r="431" spans="2:4" x14ac:dyDescent="0.2">
      <c r="B431" s="247" t="s">
        <v>820</v>
      </c>
      <c r="C431" s="242">
        <v>1</v>
      </c>
      <c r="D431"/>
    </row>
    <row r="432" spans="2:4" x14ac:dyDescent="0.2">
      <c r="B432" s="247" t="s">
        <v>821</v>
      </c>
      <c r="C432" s="242">
        <v>1</v>
      </c>
      <c r="D432"/>
    </row>
    <row r="433" spans="2:4" x14ac:dyDescent="0.2">
      <c r="B433" s="247" t="s">
        <v>822</v>
      </c>
      <c r="C433" s="242">
        <v>1</v>
      </c>
      <c r="D433"/>
    </row>
    <row r="434" spans="2:4" x14ac:dyDescent="0.2">
      <c r="B434" s="247" t="s">
        <v>823</v>
      </c>
      <c r="C434" s="242">
        <v>1</v>
      </c>
      <c r="D434"/>
    </row>
    <row r="435" spans="2:4" x14ac:dyDescent="0.2">
      <c r="B435" s="247" t="s">
        <v>824</v>
      </c>
      <c r="C435" s="242">
        <v>1</v>
      </c>
      <c r="D435"/>
    </row>
    <row r="436" spans="2:4" x14ac:dyDescent="0.2">
      <c r="B436" s="247" t="s">
        <v>825</v>
      </c>
      <c r="C436" s="242">
        <v>1</v>
      </c>
      <c r="D436"/>
    </row>
    <row r="437" spans="2:4" x14ac:dyDescent="0.2">
      <c r="B437" s="247" t="s">
        <v>826</v>
      </c>
      <c r="C437" s="242">
        <v>1</v>
      </c>
      <c r="D437"/>
    </row>
    <row r="438" spans="2:4" x14ac:dyDescent="0.2">
      <c r="B438" s="247" t="s">
        <v>827</v>
      </c>
      <c r="C438" s="242">
        <v>1</v>
      </c>
      <c r="D438"/>
    </row>
    <row r="439" spans="2:4" x14ac:dyDescent="0.2">
      <c r="B439" s="247" t="s">
        <v>828</v>
      </c>
      <c r="C439" s="242">
        <v>1</v>
      </c>
      <c r="D439"/>
    </row>
    <row r="440" spans="2:4" x14ac:dyDescent="0.2">
      <c r="B440" s="247" t="s">
        <v>829</v>
      </c>
      <c r="C440" s="242">
        <v>1</v>
      </c>
      <c r="D440"/>
    </row>
    <row r="441" spans="2:4" x14ac:dyDescent="0.2">
      <c r="B441" s="247" t="s">
        <v>830</v>
      </c>
      <c r="C441" s="242">
        <v>1</v>
      </c>
      <c r="D441"/>
    </row>
    <row r="442" spans="2:4" x14ac:dyDescent="0.2">
      <c r="B442" s="247" t="s">
        <v>831</v>
      </c>
      <c r="C442" s="242">
        <v>1</v>
      </c>
      <c r="D442"/>
    </row>
    <row r="443" spans="2:4" x14ac:dyDescent="0.2">
      <c r="B443" s="247" t="s">
        <v>832</v>
      </c>
      <c r="C443" s="242">
        <v>1</v>
      </c>
      <c r="D443"/>
    </row>
    <row r="444" spans="2:4" x14ac:dyDescent="0.2">
      <c r="B444" s="247" t="s">
        <v>833</v>
      </c>
      <c r="C444" s="242">
        <v>1</v>
      </c>
      <c r="D444"/>
    </row>
    <row r="445" spans="2:4" x14ac:dyDescent="0.2">
      <c r="B445" s="247" t="s">
        <v>834</v>
      </c>
      <c r="C445" s="242">
        <v>1</v>
      </c>
      <c r="D445"/>
    </row>
    <row r="446" spans="2:4" x14ac:dyDescent="0.2">
      <c r="B446" s="247" t="s">
        <v>835</v>
      </c>
      <c r="C446" s="242">
        <v>1</v>
      </c>
      <c r="D446"/>
    </row>
    <row r="447" spans="2:4" x14ac:dyDescent="0.2">
      <c r="B447" s="247" t="s">
        <v>836</v>
      </c>
      <c r="C447" s="242">
        <v>1</v>
      </c>
      <c r="D447"/>
    </row>
    <row r="448" spans="2:4" x14ac:dyDescent="0.2">
      <c r="B448" s="247" t="s">
        <v>837</v>
      </c>
      <c r="C448" s="242">
        <v>1</v>
      </c>
      <c r="D448"/>
    </row>
    <row r="449" spans="2:4" x14ac:dyDescent="0.2">
      <c r="B449" s="247" t="s">
        <v>838</v>
      </c>
      <c r="C449" s="242">
        <v>1</v>
      </c>
      <c r="D449"/>
    </row>
    <row r="450" spans="2:4" x14ac:dyDescent="0.2">
      <c r="B450" s="247" t="s">
        <v>839</v>
      </c>
      <c r="C450" s="242">
        <v>1</v>
      </c>
      <c r="D450"/>
    </row>
    <row r="451" spans="2:4" x14ac:dyDescent="0.2">
      <c r="B451" s="247" t="s">
        <v>840</v>
      </c>
      <c r="C451" s="242">
        <v>1</v>
      </c>
      <c r="D451"/>
    </row>
    <row r="452" spans="2:4" x14ac:dyDescent="0.2">
      <c r="B452" s="247" t="s">
        <v>841</v>
      </c>
      <c r="C452" s="242">
        <v>1</v>
      </c>
      <c r="D452"/>
    </row>
    <row r="453" spans="2:4" x14ac:dyDescent="0.2">
      <c r="B453" s="247" t="s">
        <v>842</v>
      </c>
      <c r="C453" s="242">
        <v>1</v>
      </c>
      <c r="D453"/>
    </row>
    <row r="454" spans="2:4" x14ac:dyDescent="0.2">
      <c r="B454" s="247" t="s">
        <v>843</v>
      </c>
      <c r="C454" s="242">
        <v>1</v>
      </c>
      <c r="D454"/>
    </row>
    <row r="455" spans="2:4" x14ac:dyDescent="0.2">
      <c r="B455" s="247" t="s">
        <v>844</v>
      </c>
      <c r="C455" s="242">
        <v>1</v>
      </c>
      <c r="D455"/>
    </row>
    <row r="456" spans="2:4" x14ac:dyDescent="0.2">
      <c r="B456" s="247" t="s">
        <v>845</v>
      </c>
      <c r="C456" s="242">
        <v>1</v>
      </c>
      <c r="D456"/>
    </row>
    <row r="457" spans="2:4" x14ac:dyDescent="0.2">
      <c r="B457" s="247" t="s">
        <v>846</v>
      </c>
      <c r="C457" s="242">
        <v>1</v>
      </c>
      <c r="D457"/>
    </row>
    <row r="458" spans="2:4" x14ac:dyDescent="0.2">
      <c r="B458" s="247" t="s">
        <v>847</v>
      </c>
      <c r="C458" s="242">
        <v>1</v>
      </c>
      <c r="D458"/>
    </row>
    <row r="459" spans="2:4" x14ac:dyDescent="0.2">
      <c r="B459" s="247" t="s">
        <v>848</v>
      </c>
      <c r="C459" s="242">
        <v>1</v>
      </c>
      <c r="D459"/>
    </row>
    <row r="460" spans="2:4" x14ac:dyDescent="0.2">
      <c r="B460" s="247" t="s">
        <v>849</v>
      </c>
      <c r="C460" s="242">
        <v>1</v>
      </c>
      <c r="D460"/>
    </row>
    <row r="461" spans="2:4" x14ac:dyDescent="0.2">
      <c r="B461" s="247" t="s">
        <v>850</v>
      </c>
      <c r="C461" s="242">
        <v>1</v>
      </c>
      <c r="D461"/>
    </row>
    <row r="462" spans="2:4" x14ac:dyDescent="0.2">
      <c r="B462" s="247" t="s">
        <v>851</v>
      </c>
      <c r="C462" s="242">
        <v>1</v>
      </c>
      <c r="D462"/>
    </row>
    <row r="463" spans="2:4" x14ac:dyDescent="0.2">
      <c r="B463" s="247" t="s">
        <v>852</v>
      </c>
      <c r="C463" s="242">
        <v>1</v>
      </c>
      <c r="D463"/>
    </row>
    <row r="464" spans="2:4" x14ac:dyDescent="0.2">
      <c r="B464" s="247" t="s">
        <v>853</v>
      </c>
      <c r="C464" s="242">
        <v>1</v>
      </c>
      <c r="D464"/>
    </row>
    <row r="465" spans="2:4" x14ac:dyDescent="0.2">
      <c r="B465" s="247" t="s">
        <v>854</v>
      </c>
      <c r="C465" s="242">
        <v>1</v>
      </c>
      <c r="D465"/>
    </row>
    <row r="466" spans="2:4" x14ac:dyDescent="0.2">
      <c r="B466" s="247" t="s">
        <v>855</v>
      </c>
      <c r="C466" s="242">
        <v>1</v>
      </c>
      <c r="D466"/>
    </row>
    <row r="467" spans="2:4" x14ac:dyDescent="0.2">
      <c r="B467" s="247" t="s">
        <v>856</v>
      </c>
      <c r="C467" s="242">
        <v>1</v>
      </c>
      <c r="D467"/>
    </row>
    <row r="468" spans="2:4" x14ac:dyDescent="0.2">
      <c r="B468" s="247" t="s">
        <v>857</v>
      </c>
      <c r="C468" s="242">
        <v>1</v>
      </c>
      <c r="D468"/>
    </row>
    <row r="469" spans="2:4" x14ac:dyDescent="0.2">
      <c r="B469" s="247" t="s">
        <v>858</v>
      </c>
      <c r="C469" s="242">
        <v>1</v>
      </c>
      <c r="D469"/>
    </row>
    <row r="470" spans="2:4" x14ac:dyDescent="0.2">
      <c r="B470" s="247" t="s">
        <v>859</v>
      </c>
      <c r="C470" s="242">
        <v>1</v>
      </c>
      <c r="D470"/>
    </row>
    <row r="471" spans="2:4" x14ac:dyDescent="0.2">
      <c r="B471" s="247" t="s">
        <v>860</v>
      </c>
      <c r="C471" s="242">
        <v>1</v>
      </c>
      <c r="D471"/>
    </row>
    <row r="472" spans="2:4" x14ac:dyDescent="0.2">
      <c r="B472" s="247" t="s">
        <v>861</v>
      </c>
      <c r="C472" s="242">
        <v>1</v>
      </c>
      <c r="D472"/>
    </row>
    <row r="473" spans="2:4" x14ac:dyDescent="0.2">
      <c r="B473" s="247" t="s">
        <v>862</v>
      </c>
      <c r="C473" s="242">
        <v>1</v>
      </c>
      <c r="D473"/>
    </row>
    <row r="474" spans="2:4" x14ac:dyDescent="0.2">
      <c r="B474" s="247" t="s">
        <v>863</v>
      </c>
      <c r="C474" s="242">
        <v>1</v>
      </c>
      <c r="D474"/>
    </row>
    <row r="475" spans="2:4" x14ac:dyDescent="0.2">
      <c r="B475" s="247" t="s">
        <v>864</v>
      </c>
      <c r="C475" s="242">
        <v>1</v>
      </c>
      <c r="D475"/>
    </row>
    <row r="476" spans="2:4" x14ac:dyDescent="0.2">
      <c r="B476" s="247" t="s">
        <v>865</v>
      </c>
      <c r="C476" s="242">
        <v>1</v>
      </c>
      <c r="D476"/>
    </row>
    <row r="477" spans="2:4" x14ac:dyDescent="0.2">
      <c r="B477" s="247" t="s">
        <v>866</v>
      </c>
      <c r="C477" s="242">
        <v>1</v>
      </c>
      <c r="D477"/>
    </row>
    <row r="478" spans="2:4" x14ac:dyDescent="0.2">
      <c r="B478" s="247" t="s">
        <v>867</v>
      </c>
      <c r="C478" s="242">
        <v>1</v>
      </c>
      <c r="D478"/>
    </row>
    <row r="479" spans="2:4" x14ac:dyDescent="0.2">
      <c r="B479" s="247" t="s">
        <v>868</v>
      </c>
      <c r="C479" s="242">
        <v>1</v>
      </c>
      <c r="D479"/>
    </row>
    <row r="480" spans="2:4" x14ac:dyDescent="0.2">
      <c r="B480" s="247" t="s">
        <v>869</v>
      </c>
      <c r="C480" s="242">
        <v>1</v>
      </c>
      <c r="D480"/>
    </row>
    <row r="481" spans="2:4" x14ac:dyDescent="0.2">
      <c r="B481" s="247" t="s">
        <v>870</v>
      </c>
      <c r="C481" s="242">
        <v>1</v>
      </c>
      <c r="D481"/>
    </row>
    <row r="482" spans="2:4" x14ac:dyDescent="0.2">
      <c r="B482" s="247" t="s">
        <v>871</v>
      </c>
      <c r="C482" s="242">
        <v>1</v>
      </c>
      <c r="D482"/>
    </row>
    <row r="483" spans="2:4" x14ac:dyDescent="0.2">
      <c r="B483" s="247" t="s">
        <v>872</v>
      </c>
      <c r="C483" s="242">
        <v>1</v>
      </c>
      <c r="D483"/>
    </row>
    <row r="484" spans="2:4" x14ac:dyDescent="0.2">
      <c r="B484" s="247" t="s">
        <v>873</v>
      </c>
      <c r="C484" s="242">
        <v>1</v>
      </c>
      <c r="D484"/>
    </row>
    <row r="485" spans="2:4" x14ac:dyDescent="0.2">
      <c r="B485" s="247" t="s">
        <v>874</v>
      </c>
      <c r="C485" s="242">
        <v>1</v>
      </c>
      <c r="D485"/>
    </row>
    <row r="486" spans="2:4" x14ac:dyDescent="0.2">
      <c r="B486" s="247" t="s">
        <v>875</v>
      </c>
      <c r="C486" s="242">
        <v>1</v>
      </c>
      <c r="D486"/>
    </row>
    <row r="487" spans="2:4" x14ac:dyDescent="0.2">
      <c r="B487" s="247" t="s">
        <v>876</v>
      </c>
      <c r="C487" s="242">
        <v>1</v>
      </c>
      <c r="D487"/>
    </row>
    <row r="488" spans="2:4" x14ac:dyDescent="0.2">
      <c r="B488" s="247" t="s">
        <v>877</v>
      </c>
      <c r="C488" s="242">
        <v>1</v>
      </c>
      <c r="D488"/>
    </row>
    <row r="489" spans="2:4" x14ac:dyDescent="0.2">
      <c r="B489" s="247" t="s">
        <v>878</v>
      </c>
      <c r="C489" s="242">
        <v>1</v>
      </c>
      <c r="D489"/>
    </row>
    <row r="490" spans="2:4" x14ac:dyDescent="0.2">
      <c r="B490" s="247" t="s">
        <v>879</v>
      </c>
      <c r="C490" s="242">
        <v>1</v>
      </c>
      <c r="D490"/>
    </row>
    <row r="491" spans="2:4" x14ac:dyDescent="0.2">
      <c r="B491" s="247" t="s">
        <v>880</v>
      </c>
      <c r="C491" s="242">
        <v>1</v>
      </c>
      <c r="D491"/>
    </row>
    <row r="492" spans="2:4" x14ac:dyDescent="0.2">
      <c r="B492" s="247" t="s">
        <v>881</v>
      </c>
      <c r="C492" s="242">
        <v>1</v>
      </c>
      <c r="D492"/>
    </row>
    <row r="493" spans="2:4" x14ac:dyDescent="0.2">
      <c r="B493" s="247" t="s">
        <v>882</v>
      </c>
      <c r="C493" s="242">
        <v>1</v>
      </c>
      <c r="D493"/>
    </row>
    <row r="494" spans="2:4" x14ac:dyDescent="0.2">
      <c r="B494" s="247" t="s">
        <v>883</v>
      </c>
      <c r="C494" s="242">
        <v>1</v>
      </c>
      <c r="D494"/>
    </row>
    <row r="495" spans="2:4" x14ac:dyDescent="0.2">
      <c r="B495" s="247" t="s">
        <v>884</v>
      </c>
      <c r="C495" s="242">
        <v>1</v>
      </c>
      <c r="D495"/>
    </row>
    <row r="496" spans="2:4" x14ac:dyDescent="0.2">
      <c r="B496" s="247" t="s">
        <v>885</v>
      </c>
      <c r="C496" s="242">
        <v>1</v>
      </c>
      <c r="D496"/>
    </row>
    <row r="497" spans="2:4" x14ac:dyDescent="0.2">
      <c r="B497" s="247" t="s">
        <v>886</v>
      </c>
      <c r="C497" s="242">
        <v>1</v>
      </c>
      <c r="D497"/>
    </row>
    <row r="498" spans="2:4" x14ac:dyDescent="0.2">
      <c r="B498" s="247" t="s">
        <v>887</v>
      </c>
      <c r="C498" s="242">
        <v>1</v>
      </c>
      <c r="D498"/>
    </row>
    <row r="499" spans="2:4" x14ac:dyDescent="0.2">
      <c r="B499" s="247" t="s">
        <v>888</v>
      </c>
      <c r="C499" s="242">
        <v>1</v>
      </c>
      <c r="D499"/>
    </row>
    <row r="500" spans="2:4" x14ac:dyDescent="0.2">
      <c r="B500" s="247" t="s">
        <v>889</v>
      </c>
      <c r="C500" s="242">
        <v>1</v>
      </c>
      <c r="D500"/>
    </row>
    <row r="501" spans="2:4" x14ac:dyDescent="0.2">
      <c r="B501" s="247" t="s">
        <v>890</v>
      </c>
      <c r="C501" s="242">
        <v>1</v>
      </c>
      <c r="D501"/>
    </row>
    <row r="502" spans="2:4" x14ac:dyDescent="0.2">
      <c r="B502" s="247" t="s">
        <v>891</v>
      </c>
      <c r="C502" s="242">
        <v>1</v>
      </c>
      <c r="D502"/>
    </row>
    <row r="503" spans="2:4" x14ac:dyDescent="0.2">
      <c r="B503" s="247" t="s">
        <v>892</v>
      </c>
      <c r="C503" s="242">
        <v>1</v>
      </c>
      <c r="D503"/>
    </row>
    <row r="504" spans="2:4" x14ac:dyDescent="0.2">
      <c r="B504" s="247" t="s">
        <v>893</v>
      </c>
      <c r="C504" s="242">
        <v>1</v>
      </c>
      <c r="D504"/>
    </row>
    <row r="505" spans="2:4" x14ac:dyDescent="0.2">
      <c r="B505" s="247" t="s">
        <v>894</v>
      </c>
      <c r="C505" s="242">
        <v>1</v>
      </c>
      <c r="D505"/>
    </row>
    <row r="506" spans="2:4" x14ac:dyDescent="0.2">
      <c r="B506" s="247" t="s">
        <v>895</v>
      </c>
      <c r="C506" s="242">
        <v>1</v>
      </c>
      <c r="D506"/>
    </row>
    <row r="507" spans="2:4" x14ac:dyDescent="0.2">
      <c r="B507" s="247" t="s">
        <v>896</v>
      </c>
      <c r="C507" s="242">
        <v>1</v>
      </c>
      <c r="D507"/>
    </row>
    <row r="508" spans="2:4" x14ac:dyDescent="0.2">
      <c r="B508" s="247" t="s">
        <v>897</v>
      </c>
      <c r="C508" s="242">
        <v>1</v>
      </c>
      <c r="D508"/>
    </row>
    <row r="509" spans="2:4" x14ac:dyDescent="0.2">
      <c r="B509" s="247" t="s">
        <v>898</v>
      </c>
      <c r="C509" s="242">
        <v>1</v>
      </c>
      <c r="D509"/>
    </row>
    <row r="510" spans="2:4" x14ac:dyDescent="0.2">
      <c r="B510" s="247" t="s">
        <v>899</v>
      </c>
      <c r="C510" s="242">
        <v>1</v>
      </c>
      <c r="D510"/>
    </row>
    <row r="511" spans="2:4" x14ac:dyDescent="0.2">
      <c r="B511" s="247" t="s">
        <v>900</v>
      </c>
      <c r="C511" s="242">
        <v>1</v>
      </c>
      <c r="D511"/>
    </row>
    <row r="512" spans="2:4" x14ac:dyDescent="0.2">
      <c r="B512" s="247" t="s">
        <v>901</v>
      </c>
      <c r="C512" s="242">
        <v>1</v>
      </c>
      <c r="D512"/>
    </row>
    <row r="513" spans="2:4" x14ac:dyDescent="0.2">
      <c r="B513" s="247" t="s">
        <v>902</v>
      </c>
      <c r="C513" s="242">
        <v>1</v>
      </c>
      <c r="D513"/>
    </row>
    <row r="514" spans="2:4" x14ac:dyDescent="0.2">
      <c r="B514" s="247" t="s">
        <v>903</v>
      </c>
      <c r="C514" s="242">
        <v>1</v>
      </c>
      <c r="D514"/>
    </row>
    <row r="515" spans="2:4" x14ac:dyDescent="0.2">
      <c r="B515" s="247" t="s">
        <v>904</v>
      </c>
      <c r="C515" s="242">
        <v>1</v>
      </c>
      <c r="D515"/>
    </row>
    <row r="516" spans="2:4" x14ac:dyDescent="0.2">
      <c r="B516" s="247" t="s">
        <v>905</v>
      </c>
      <c r="C516" s="242">
        <v>1</v>
      </c>
      <c r="D516"/>
    </row>
    <row r="517" spans="2:4" x14ac:dyDescent="0.2">
      <c r="B517" s="247" t="s">
        <v>906</v>
      </c>
      <c r="C517" s="242">
        <v>1</v>
      </c>
      <c r="D517"/>
    </row>
    <row r="518" spans="2:4" x14ac:dyDescent="0.2">
      <c r="B518" s="247" t="s">
        <v>907</v>
      </c>
      <c r="C518" s="242">
        <v>1</v>
      </c>
      <c r="D518"/>
    </row>
    <row r="519" spans="2:4" x14ac:dyDescent="0.2">
      <c r="B519" s="247" t="s">
        <v>908</v>
      </c>
      <c r="C519" s="242">
        <v>1</v>
      </c>
      <c r="D519"/>
    </row>
    <row r="520" spans="2:4" x14ac:dyDescent="0.2">
      <c r="B520" s="247" t="s">
        <v>909</v>
      </c>
      <c r="C520" s="242">
        <v>1</v>
      </c>
      <c r="D520"/>
    </row>
    <row r="521" spans="2:4" x14ac:dyDescent="0.2">
      <c r="B521" s="247" t="s">
        <v>910</v>
      </c>
      <c r="C521" s="242">
        <v>1</v>
      </c>
      <c r="D521"/>
    </row>
    <row r="522" spans="2:4" x14ac:dyDescent="0.2">
      <c r="B522" s="247" t="s">
        <v>911</v>
      </c>
      <c r="C522" s="242">
        <v>1</v>
      </c>
      <c r="D522"/>
    </row>
    <row r="523" spans="2:4" x14ac:dyDescent="0.2">
      <c r="B523" s="247" t="s">
        <v>912</v>
      </c>
      <c r="C523" s="242">
        <v>1</v>
      </c>
      <c r="D523"/>
    </row>
    <row r="524" spans="2:4" x14ac:dyDescent="0.2">
      <c r="B524" s="247" t="s">
        <v>913</v>
      </c>
      <c r="C524" s="242">
        <v>1</v>
      </c>
      <c r="D524"/>
    </row>
    <row r="525" spans="2:4" x14ac:dyDescent="0.2">
      <c r="B525" s="247" t="s">
        <v>914</v>
      </c>
      <c r="C525" s="242">
        <v>1</v>
      </c>
      <c r="D525"/>
    </row>
    <row r="526" spans="2:4" x14ac:dyDescent="0.2">
      <c r="B526" s="247" t="s">
        <v>915</v>
      </c>
      <c r="C526" s="242">
        <v>1</v>
      </c>
      <c r="D526"/>
    </row>
    <row r="527" spans="2:4" x14ac:dyDescent="0.2">
      <c r="B527" s="247" t="s">
        <v>916</v>
      </c>
      <c r="C527" s="242">
        <v>1</v>
      </c>
      <c r="D527"/>
    </row>
    <row r="528" spans="2:4" x14ac:dyDescent="0.2">
      <c r="B528" s="247" t="s">
        <v>917</v>
      </c>
      <c r="C528" s="242">
        <v>1</v>
      </c>
      <c r="D528"/>
    </row>
    <row r="529" spans="2:4" x14ac:dyDescent="0.2">
      <c r="B529" s="247" t="s">
        <v>918</v>
      </c>
      <c r="C529" s="242">
        <v>1</v>
      </c>
      <c r="D529"/>
    </row>
    <row r="530" spans="2:4" x14ac:dyDescent="0.2">
      <c r="B530" s="247" t="s">
        <v>919</v>
      </c>
      <c r="C530" s="242">
        <v>1</v>
      </c>
      <c r="D530"/>
    </row>
    <row r="531" spans="2:4" x14ac:dyDescent="0.2">
      <c r="B531" s="247" t="s">
        <v>920</v>
      </c>
      <c r="C531" s="242">
        <v>1</v>
      </c>
      <c r="D531"/>
    </row>
    <row r="532" spans="2:4" x14ac:dyDescent="0.2">
      <c r="B532" s="247" t="s">
        <v>921</v>
      </c>
      <c r="C532" s="242">
        <v>1</v>
      </c>
      <c r="D532"/>
    </row>
    <row r="533" spans="2:4" x14ac:dyDescent="0.2">
      <c r="B533" s="247" t="s">
        <v>922</v>
      </c>
      <c r="C533" s="242">
        <v>1</v>
      </c>
      <c r="D533"/>
    </row>
    <row r="534" spans="2:4" x14ac:dyDescent="0.2">
      <c r="B534" s="247" t="s">
        <v>923</v>
      </c>
      <c r="C534" s="242">
        <v>1</v>
      </c>
      <c r="D534"/>
    </row>
    <row r="535" spans="2:4" x14ac:dyDescent="0.2">
      <c r="B535" s="247" t="s">
        <v>924</v>
      </c>
      <c r="C535" s="242">
        <v>1</v>
      </c>
      <c r="D535"/>
    </row>
    <row r="536" spans="2:4" x14ac:dyDescent="0.2">
      <c r="B536" s="247" t="s">
        <v>925</v>
      </c>
      <c r="C536" s="242">
        <v>1</v>
      </c>
      <c r="D536"/>
    </row>
    <row r="537" spans="2:4" x14ac:dyDescent="0.2">
      <c r="B537" s="247" t="s">
        <v>926</v>
      </c>
      <c r="C537" s="242">
        <v>1</v>
      </c>
      <c r="D537"/>
    </row>
    <row r="538" spans="2:4" x14ac:dyDescent="0.2">
      <c r="B538" s="247" t="s">
        <v>927</v>
      </c>
      <c r="C538" s="242">
        <v>1</v>
      </c>
      <c r="D538"/>
    </row>
    <row r="539" spans="2:4" x14ac:dyDescent="0.2">
      <c r="B539" s="247" t="s">
        <v>928</v>
      </c>
      <c r="C539" s="242">
        <v>1</v>
      </c>
      <c r="D539"/>
    </row>
    <row r="540" spans="2:4" x14ac:dyDescent="0.2">
      <c r="B540" s="247" t="s">
        <v>929</v>
      </c>
      <c r="C540" s="242">
        <v>1</v>
      </c>
      <c r="D540"/>
    </row>
    <row r="541" spans="2:4" x14ac:dyDescent="0.2">
      <c r="B541" s="247" t="s">
        <v>930</v>
      </c>
      <c r="C541" s="242">
        <v>1</v>
      </c>
      <c r="D541"/>
    </row>
    <row r="542" spans="2:4" x14ac:dyDescent="0.2">
      <c r="B542" s="247" t="s">
        <v>931</v>
      </c>
      <c r="C542" s="242">
        <v>1</v>
      </c>
      <c r="D542"/>
    </row>
    <row r="543" spans="2:4" x14ac:dyDescent="0.2">
      <c r="B543" s="247" t="s">
        <v>932</v>
      </c>
      <c r="C543" s="242">
        <v>1</v>
      </c>
      <c r="D543"/>
    </row>
    <row r="544" spans="2:4" x14ac:dyDescent="0.2">
      <c r="B544" s="247" t="s">
        <v>933</v>
      </c>
      <c r="C544" s="242">
        <v>1</v>
      </c>
      <c r="D544"/>
    </row>
    <row r="545" spans="2:4" x14ac:dyDescent="0.2">
      <c r="B545" s="247" t="s">
        <v>934</v>
      </c>
      <c r="C545" s="242">
        <v>1</v>
      </c>
      <c r="D545"/>
    </row>
    <row r="546" spans="2:4" x14ac:dyDescent="0.2">
      <c r="B546" s="247" t="s">
        <v>935</v>
      </c>
      <c r="C546" s="242">
        <v>1</v>
      </c>
      <c r="D546"/>
    </row>
    <row r="547" spans="2:4" x14ac:dyDescent="0.2">
      <c r="B547" s="247" t="s">
        <v>936</v>
      </c>
      <c r="C547" s="242">
        <v>1</v>
      </c>
      <c r="D547"/>
    </row>
    <row r="548" spans="2:4" x14ac:dyDescent="0.2">
      <c r="B548" s="247" t="s">
        <v>937</v>
      </c>
      <c r="C548" s="242">
        <v>1</v>
      </c>
      <c r="D548"/>
    </row>
    <row r="549" spans="2:4" x14ac:dyDescent="0.2">
      <c r="B549" s="247" t="s">
        <v>938</v>
      </c>
      <c r="C549" s="242">
        <v>1</v>
      </c>
      <c r="D549"/>
    </row>
    <row r="550" spans="2:4" x14ac:dyDescent="0.2">
      <c r="B550" s="247" t="s">
        <v>939</v>
      </c>
      <c r="C550" s="242">
        <v>1</v>
      </c>
      <c r="D550"/>
    </row>
    <row r="551" spans="2:4" x14ac:dyDescent="0.2">
      <c r="B551" s="247" t="s">
        <v>940</v>
      </c>
      <c r="C551" s="242">
        <v>1</v>
      </c>
      <c r="D551"/>
    </row>
    <row r="552" spans="2:4" x14ac:dyDescent="0.2">
      <c r="B552" s="247" t="s">
        <v>941</v>
      </c>
      <c r="C552" s="242">
        <v>1</v>
      </c>
      <c r="D552"/>
    </row>
    <row r="553" spans="2:4" x14ac:dyDescent="0.2">
      <c r="B553" s="247" t="s">
        <v>942</v>
      </c>
      <c r="C553" s="242">
        <v>1</v>
      </c>
      <c r="D553"/>
    </row>
    <row r="554" spans="2:4" x14ac:dyDescent="0.2">
      <c r="B554" s="247" t="s">
        <v>943</v>
      </c>
      <c r="C554" s="242">
        <v>1</v>
      </c>
      <c r="D554"/>
    </row>
    <row r="555" spans="2:4" x14ac:dyDescent="0.2">
      <c r="B555" s="247" t="s">
        <v>944</v>
      </c>
      <c r="C555" s="242">
        <v>1</v>
      </c>
      <c r="D555"/>
    </row>
    <row r="556" spans="2:4" x14ac:dyDescent="0.2">
      <c r="B556" s="247" t="s">
        <v>945</v>
      </c>
      <c r="C556" s="242">
        <v>1</v>
      </c>
      <c r="D556"/>
    </row>
    <row r="557" spans="2:4" x14ac:dyDescent="0.2">
      <c r="B557" s="247" t="s">
        <v>946</v>
      </c>
      <c r="C557" s="242">
        <v>1</v>
      </c>
      <c r="D557"/>
    </row>
    <row r="558" spans="2:4" x14ac:dyDescent="0.2">
      <c r="B558" s="247" t="s">
        <v>947</v>
      </c>
      <c r="C558" s="242">
        <v>1</v>
      </c>
      <c r="D558"/>
    </row>
    <row r="559" spans="2:4" x14ac:dyDescent="0.2">
      <c r="B559" s="247" t="s">
        <v>948</v>
      </c>
      <c r="C559" s="242">
        <v>1</v>
      </c>
      <c r="D559"/>
    </row>
    <row r="560" spans="2:4" x14ac:dyDescent="0.2">
      <c r="B560" s="247" t="s">
        <v>949</v>
      </c>
      <c r="C560" s="242">
        <v>1</v>
      </c>
      <c r="D560"/>
    </row>
    <row r="561" spans="2:4" x14ac:dyDescent="0.2">
      <c r="B561" s="247" t="s">
        <v>950</v>
      </c>
      <c r="C561" s="242">
        <v>1</v>
      </c>
      <c r="D561"/>
    </row>
    <row r="562" spans="2:4" x14ac:dyDescent="0.2">
      <c r="B562" s="247" t="s">
        <v>951</v>
      </c>
      <c r="C562" s="242">
        <v>1</v>
      </c>
      <c r="D562"/>
    </row>
    <row r="563" spans="2:4" x14ac:dyDescent="0.2">
      <c r="B563" s="247" t="s">
        <v>952</v>
      </c>
      <c r="C563" s="242">
        <v>1</v>
      </c>
      <c r="D563"/>
    </row>
    <row r="564" spans="2:4" x14ac:dyDescent="0.2">
      <c r="B564" s="247" t="s">
        <v>953</v>
      </c>
      <c r="C564" s="242">
        <v>1</v>
      </c>
      <c r="D564"/>
    </row>
    <row r="565" spans="2:4" x14ac:dyDescent="0.2">
      <c r="B565" s="247" t="s">
        <v>954</v>
      </c>
      <c r="C565" s="242">
        <v>1</v>
      </c>
      <c r="D565"/>
    </row>
    <row r="566" spans="2:4" x14ac:dyDescent="0.2">
      <c r="B566" s="247" t="s">
        <v>955</v>
      </c>
      <c r="C566" s="242">
        <v>1</v>
      </c>
      <c r="D566"/>
    </row>
    <row r="567" spans="2:4" x14ac:dyDescent="0.2">
      <c r="B567" s="247" t="s">
        <v>956</v>
      </c>
      <c r="C567" s="242">
        <v>1</v>
      </c>
      <c r="D567"/>
    </row>
    <row r="568" spans="2:4" x14ac:dyDescent="0.2">
      <c r="B568" s="247" t="s">
        <v>957</v>
      </c>
      <c r="C568" s="242">
        <v>1</v>
      </c>
      <c r="D568"/>
    </row>
    <row r="569" spans="2:4" x14ac:dyDescent="0.2">
      <c r="B569" s="247" t="s">
        <v>958</v>
      </c>
      <c r="C569" s="242">
        <v>1</v>
      </c>
      <c r="D569"/>
    </row>
    <row r="570" spans="2:4" x14ac:dyDescent="0.2">
      <c r="B570" s="247" t="s">
        <v>959</v>
      </c>
      <c r="C570" s="242">
        <v>1</v>
      </c>
      <c r="D570"/>
    </row>
    <row r="571" spans="2:4" x14ac:dyDescent="0.2">
      <c r="B571" s="247" t="s">
        <v>960</v>
      </c>
      <c r="C571" s="242">
        <v>1</v>
      </c>
      <c r="D571"/>
    </row>
    <row r="572" spans="2:4" x14ac:dyDescent="0.2">
      <c r="B572" s="247" t="s">
        <v>961</v>
      </c>
      <c r="C572" s="242">
        <v>1</v>
      </c>
      <c r="D572"/>
    </row>
    <row r="573" spans="2:4" x14ac:dyDescent="0.2">
      <c r="B573" s="247" t="s">
        <v>962</v>
      </c>
      <c r="C573" s="242">
        <v>1</v>
      </c>
      <c r="D573"/>
    </row>
    <row r="574" spans="2:4" x14ac:dyDescent="0.2">
      <c r="B574" s="247" t="s">
        <v>963</v>
      </c>
      <c r="C574" s="242">
        <v>1</v>
      </c>
      <c r="D574"/>
    </row>
    <row r="575" spans="2:4" x14ac:dyDescent="0.2">
      <c r="B575" s="247" t="s">
        <v>964</v>
      </c>
      <c r="C575" s="242">
        <v>1</v>
      </c>
      <c r="D575"/>
    </row>
    <row r="576" spans="2:4" x14ac:dyDescent="0.2">
      <c r="B576" s="247" t="s">
        <v>965</v>
      </c>
      <c r="C576" s="242">
        <v>1</v>
      </c>
      <c r="D576"/>
    </row>
    <row r="577" spans="2:4" x14ac:dyDescent="0.2">
      <c r="B577" s="247" t="s">
        <v>966</v>
      </c>
      <c r="C577" s="242">
        <v>1</v>
      </c>
      <c r="D577"/>
    </row>
    <row r="578" spans="2:4" x14ac:dyDescent="0.2">
      <c r="B578" s="247" t="s">
        <v>967</v>
      </c>
      <c r="C578" s="242">
        <v>1</v>
      </c>
      <c r="D578"/>
    </row>
    <row r="579" spans="2:4" x14ac:dyDescent="0.2">
      <c r="B579" s="247" t="s">
        <v>968</v>
      </c>
      <c r="C579" s="242">
        <v>1</v>
      </c>
      <c r="D579"/>
    </row>
    <row r="580" spans="2:4" x14ac:dyDescent="0.2">
      <c r="B580" s="247" t="s">
        <v>969</v>
      </c>
      <c r="C580" s="242">
        <v>1</v>
      </c>
      <c r="D580"/>
    </row>
    <row r="581" spans="2:4" x14ac:dyDescent="0.2">
      <c r="B581" s="247" t="s">
        <v>970</v>
      </c>
      <c r="C581" s="242">
        <v>1</v>
      </c>
      <c r="D581"/>
    </row>
    <row r="582" spans="2:4" x14ac:dyDescent="0.2">
      <c r="B582" s="247" t="s">
        <v>971</v>
      </c>
      <c r="C582" s="242">
        <v>1</v>
      </c>
      <c r="D582"/>
    </row>
    <row r="583" spans="2:4" x14ac:dyDescent="0.2">
      <c r="B583" s="247" t="s">
        <v>972</v>
      </c>
      <c r="C583" s="242">
        <v>1</v>
      </c>
      <c r="D583"/>
    </row>
    <row r="584" spans="2:4" x14ac:dyDescent="0.2">
      <c r="B584" s="247" t="s">
        <v>973</v>
      </c>
      <c r="C584" s="242">
        <v>1</v>
      </c>
      <c r="D584"/>
    </row>
    <row r="585" spans="2:4" x14ac:dyDescent="0.2">
      <c r="B585" s="247" t="s">
        <v>974</v>
      </c>
      <c r="C585" s="242">
        <v>1</v>
      </c>
      <c r="D585"/>
    </row>
    <row r="586" spans="2:4" x14ac:dyDescent="0.2">
      <c r="B586" s="247" t="s">
        <v>975</v>
      </c>
      <c r="C586" s="242">
        <v>1</v>
      </c>
      <c r="D586"/>
    </row>
    <row r="587" spans="2:4" x14ac:dyDescent="0.2">
      <c r="B587" s="247" t="s">
        <v>976</v>
      </c>
      <c r="C587" s="242">
        <v>1</v>
      </c>
      <c r="D587"/>
    </row>
    <row r="588" spans="2:4" x14ac:dyDescent="0.2">
      <c r="B588" s="247" t="s">
        <v>977</v>
      </c>
      <c r="C588" s="242">
        <v>1</v>
      </c>
      <c r="D588"/>
    </row>
    <row r="589" spans="2:4" x14ac:dyDescent="0.2">
      <c r="B589" s="247" t="s">
        <v>978</v>
      </c>
      <c r="C589" s="242">
        <v>1</v>
      </c>
      <c r="D589"/>
    </row>
    <row r="590" spans="2:4" x14ac:dyDescent="0.2">
      <c r="B590" s="247" t="s">
        <v>979</v>
      </c>
      <c r="C590" s="242">
        <v>1</v>
      </c>
      <c r="D590"/>
    </row>
    <row r="591" spans="2:4" x14ac:dyDescent="0.2">
      <c r="B591" s="247" t="s">
        <v>980</v>
      </c>
      <c r="C591" s="242">
        <v>1</v>
      </c>
      <c r="D591"/>
    </row>
    <row r="592" spans="2:4" x14ac:dyDescent="0.2">
      <c r="B592" s="247" t="s">
        <v>981</v>
      </c>
      <c r="C592" s="242">
        <v>1</v>
      </c>
      <c r="D592"/>
    </row>
    <row r="593" spans="2:4" x14ac:dyDescent="0.2">
      <c r="B593" s="247" t="s">
        <v>982</v>
      </c>
      <c r="C593" s="242">
        <v>1</v>
      </c>
      <c r="D593"/>
    </row>
    <row r="594" spans="2:4" x14ac:dyDescent="0.2">
      <c r="B594" s="247" t="s">
        <v>983</v>
      </c>
      <c r="C594" s="242">
        <v>1</v>
      </c>
      <c r="D594"/>
    </row>
    <row r="595" spans="2:4" x14ac:dyDescent="0.2">
      <c r="B595" s="247" t="s">
        <v>984</v>
      </c>
      <c r="C595" s="242">
        <v>1</v>
      </c>
      <c r="D595"/>
    </row>
    <row r="596" spans="2:4" x14ac:dyDescent="0.2">
      <c r="B596" s="247" t="s">
        <v>985</v>
      </c>
      <c r="C596" s="242">
        <v>1</v>
      </c>
      <c r="D596"/>
    </row>
    <row r="597" spans="2:4" x14ac:dyDescent="0.2">
      <c r="B597" s="247" t="s">
        <v>986</v>
      </c>
      <c r="C597" s="242">
        <v>1</v>
      </c>
      <c r="D597"/>
    </row>
    <row r="598" spans="2:4" x14ac:dyDescent="0.2">
      <c r="B598" s="247" t="s">
        <v>987</v>
      </c>
      <c r="C598" s="242">
        <v>1</v>
      </c>
      <c r="D598"/>
    </row>
    <row r="599" spans="2:4" x14ac:dyDescent="0.2">
      <c r="B599" s="247" t="s">
        <v>988</v>
      </c>
      <c r="C599" s="242">
        <v>1</v>
      </c>
      <c r="D599"/>
    </row>
    <row r="600" spans="2:4" x14ac:dyDescent="0.2">
      <c r="B600" s="247" t="s">
        <v>989</v>
      </c>
      <c r="C600" s="242">
        <v>1</v>
      </c>
      <c r="D600"/>
    </row>
    <row r="601" spans="2:4" x14ac:dyDescent="0.2">
      <c r="B601" s="247" t="s">
        <v>990</v>
      </c>
      <c r="C601" s="242">
        <v>1</v>
      </c>
      <c r="D601"/>
    </row>
    <row r="602" spans="2:4" x14ac:dyDescent="0.2">
      <c r="B602" s="247" t="s">
        <v>991</v>
      </c>
      <c r="C602" s="242">
        <v>1</v>
      </c>
      <c r="D602"/>
    </row>
    <row r="603" spans="2:4" x14ac:dyDescent="0.2">
      <c r="B603" s="247" t="s">
        <v>992</v>
      </c>
      <c r="C603" s="242">
        <v>1</v>
      </c>
      <c r="D603"/>
    </row>
    <row r="604" spans="2:4" x14ac:dyDescent="0.2">
      <c r="B604" s="247" t="s">
        <v>993</v>
      </c>
      <c r="C604" s="242">
        <v>1</v>
      </c>
      <c r="D604"/>
    </row>
    <row r="605" spans="2:4" x14ac:dyDescent="0.2">
      <c r="B605" s="247" t="s">
        <v>994</v>
      </c>
      <c r="C605" s="242">
        <v>1</v>
      </c>
      <c r="D605"/>
    </row>
    <row r="606" spans="2:4" x14ac:dyDescent="0.2">
      <c r="B606" s="247" t="s">
        <v>995</v>
      </c>
      <c r="C606" s="242">
        <v>1</v>
      </c>
      <c r="D606"/>
    </row>
    <row r="607" spans="2:4" x14ac:dyDescent="0.2">
      <c r="B607" s="247" t="s">
        <v>996</v>
      </c>
      <c r="C607" s="242">
        <v>1</v>
      </c>
      <c r="D607"/>
    </row>
    <row r="608" spans="2:4" x14ac:dyDescent="0.2">
      <c r="B608" s="247" t="s">
        <v>997</v>
      </c>
      <c r="C608" s="242">
        <v>1</v>
      </c>
      <c r="D608"/>
    </row>
    <row r="609" spans="2:4" x14ac:dyDescent="0.2">
      <c r="B609" s="247" t="s">
        <v>998</v>
      </c>
      <c r="C609" s="242">
        <v>1</v>
      </c>
      <c r="D609"/>
    </row>
    <row r="610" spans="2:4" x14ac:dyDescent="0.2">
      <c r="B610" s="247" t="s">
        <v>999</v>
      </c>
      <c r="C610" s="242">
        <v>1</v>
      </c>
      <c r="D610"/>
    </row>
    <row r="611" spans="2:4" x14ac:dyDescent="0.2">
      <c r="B611" s="247" t="s">
        <v>1000</v>
      </c>
      <c r="C611" s="242">
        <v>1</v>
      </c>
      <c r="D611"/>
    </row>
    <row r="612" spans="2:4" x14ac:dyDescent="0.2">
      <c r="B612" s="247" t="s">
        <v>1001</v>
      </c>
      <c r="C612" s="242">
        <v>1</v>
      </c>
      <c r="D612"/>
    </row>
    <row r="613" spans="2:4" x14ac:dyDescent="0.2">
      <c r="B613" s="247" t="s">
        <v>1002</v>
      </c>
      <c r="C613" s="242">
        <v>1</v>
      </c>
      <c r="D613"/>
    </row>
    <row r="614" spans="2:4" x14ac:dyDescent="0.2">
      <c r="B614" s="247" t="s">
        <v>1003</v>
      </c>
      <c r="C614" s="242">
        <v>1</v>
      </c>
      <c r="D614"/>
    </row>
    <row r="615" spans="2:4" x14ac:dyDescent="0.2">
      <c r="B615" s="247" t="s">
        <v>1004</v>
      </c>
      <c r="C615" s="242">
        <v>1</v>
      </c>
      <c r="D615"/>
    </row>
    <row r="616" spans="2:4" x14ac:dyDescent="0.2">
      <c r="B616" s="247" t="s">
        <v>1005</v>
      </c>
      <c r="C616" s="242">
        <v>1</v>
      </c>
      <c r="D616"/>
    </row>
    <row r="617" spans="2:4" x14ac:dyDescent="0.2">
      <c r="B617" s="247" t="s">
        <v>1006</v>
      </c>
      <c r="C617" s="242">
        <v>1</v>
      </c>
      <c r="D617"/>
    </row>
    <row r="618" spans="2:4" x14ac:dyDescent="0.2">
      <c r="B618" s="247" t="s">
        <v>1007</v>
      </c>
      <c r="C618" s="242">
        <v>1</v>
      </c>
      <c r="D618"/>
    </row>
    <row r="619" spans="2:4" x14ac:dyDescent="0.2">
      <c r="B619" s="247" t="s">
        <v>1008</v>
      </c>
      <c r="C619" s="242">
        <v>1</v>
      </c>
      <c r="D619"/>
    </row>
    <row r="620" spans="2:4" x14ac:dyDescent="0.2">
      <c r="B620" s="247" t="s">
        <v>1009</v>
      </c>
      <c r="C620" s="242">
        <v>1</v>
      </c>
      <c r="D620"/>
    </row>
    <row r="621" spans="2:4" x14ac:dyDescent="0.2">
      <c r="B621" s="247" t="s">
        <v>1010</v>
      </c>
      <c r="C621" s="242">
        <v>1</v>
      </c>
      <c r="D621"/>
    </row>
    <row r="622" spans="2:4" x14ac:dyDescent="0.2">
      <c r="B622" s="247" t="s">
        <v>1011</v>
      </c>
      <c r="C622" s="242">
        <v>1</v>
      </c>
      <c r="D622"/>
    </row>
    <row r="623" spans="2:4" x14ac:dyDescent="0.2">
      <c r="B623" s="247" t="s">
        <v>1012</v>
      </c>
      <c r="C623" s="242">
        <v>1</v>
      </c>
      <c r="D623"/>
    </row>
    <row r="624" spans="2:4" x14ac:dyDescent="0.2">
      <c r="B624" s="247" t="s">
        <v>1013</v>
      </c>
      <c r="C624" s="242">
        <v>1</v>
      </c>
      <c r="D624"/>
    </row>
    <row r="625" spans="2:4" x14ac:dyDescent="0.2">
      <c r="B625" s="247" t="s">
        <v>1014</v>
      </c>
      <c r="C625" s="242">
        <v>1</v>
      </c>
      <c r="D625"/>
    </row>
    <row r="626" spans="2:4" x14ac:dyDescent="0.2">
      <c r="B626" s="247" t="s">
        <v>1015</v>
      </c>
      <c r="C626" s="242">
        <v>1</v>
      </c>
      <c r="D626"/>
    </row>
    <row r="627" spans="2:4" x14ac:dyDescent="0.2">
      <c r="B627" s="247" t="s">
        <v>1016</v>
      </c>
      <c r="C627" s="242">
        <v>1</v>
      </c>
      <c r="D627"/>
    </row>
    <row r="628" spans="2:4" x14ac:dyDescent="0.2">
      <c r="B628" s="247" t="s">
        <v>1017</v>
      </c>
      <c r="C628" s="242">
        <v>1</v>
      </c>
      <c r="D628"/>
    </row>
    <row r="629" spans="2:4" x14ac:dyDescent="0.2">
      <c r="B629" s="247" t="s">
        <v>1018</v>
      </c>
      <c r="C629" s="242">
        <v>1</v>
      </c>
      <c r="D629"/>
    </row>
    <row r="630" spans="2:4" x14ac:dyDescent="0.2">
      <c r="B630" s="247" t="s">
        <v>1019</v>
      </c>
      <c r="C630" s="242">
        <v>1</v>
      </c>
      <c r="D630"/>
    </row>
    <row r="631" spans="2:4" x14ac:dyDescent="0.2">
      <c r="B631" s="247" t="s">
        <v>1020</v>
      </c>
      <c r="C631" s="242">
        <v>1</v>
      </c>
      <c r="D631"/>
    </row>
    <row r="632" spans="2:4" x14ac:dyDescent="0.2">
      <c r="B632" s="247" t="s">
        <v>1021</v>
      </c>
      <c r="C632" s="242">
        <v>1</v>
      </c>
      <c r="D632"/>
    </row>
    <row r="633" spans="2:4" x14ac:dyDescent="0.2">
      <c r="B633" s="247" t="s">
        <v>1022</v>
      </c>
      <c r="C633" s="242">
        <v>1</v>
      </c>
      <c r="D633"/>
    </row>
    <row r="634" spans="2:4" x14ac:dyDescent="0.2">
      <c r="B634" s="247" t="s">
        <v>1023</v>
      </c>
      <c r="C634" s="242">
        <v>1</v>
      </c>
      <c r="D634"/>
    </row>
    <row r="635" spans="2:4" x14ac:dyDescent="0.2">
      <c r="B635" s="247" t="s">
        <v>1024</v>
      </c>
      <c r="C635" s="242">
        <v>1</v>
      </c>
      <c r="D635"/>
    </row>
    <row r="636" spans="2:4" x14ac:dyDescent="0.2">
      <c r="B636" s="247" t="s">
        <v>1025</v>
      </c>
      <c r="C636" s="242">
        <v>1</v>
      </c>
      <c r="D636"/>
    </row>
    <row r="637" spans="2:4" x14ac:dyDescent="0.2">
      <c r="B637" s="247" t="s">
        <v>1026</v>
      </c>
      <c r="C637" s="242">
        <v>1</v>
      </c>
      <c r="D637"/>
    </row>
    <row r="638" spans="2:4" x14ac:dyDescent="0.2">
      <c r="B638" s="247" t="s">
        <v>1027</v>
      </c>
      <c r="C638" s="242">
        <v>1</v>
      </c>
      <c r="D638"/>
    </row>
    <row r="639" spans="2:4" x14ac:dyDescent="0.2">
      <c r="B639" s="247" t="s">
        <v>1028</v>
      </c>
      <c r="C639" s="242">
        <v>1</v>
      </c>
      <c r="D639"/>
    </row>
    <row r="640" spans="2:4" x14ac:dyDescent="0.2">
      <c r="B640" s="247" t="s">
        <v>1029</v>
      </c>
      <c r="C640" s="242">
        <v>1</v>
      </c>
      <c r="D640"/>
    </row>
    <row r="641" spans="2:4" x14ac:dyDescent="0.2">
      <c r="B641" s="247" t="s">
        <v>1030</v>
      </c>
      <c r="C641" s="242">
        <v>1</v>
      </c>
      <c r="D641"/>
    </row>
    <row r="642" spans="2:4" x14ac:dyDescent="0.2">
      <c r="B642" s="247" t="s">
        <v>1031</v>
      </c>
      <c r="C642" s="242">
        <v>1</v>
      </c>
      <c r="D642"/>
    </row>
    <row r="643" spans="2:4" x14ac:dyDescent="0.2">
      <c r="B643" s="247" t="s">
        <v>1032</v>
      </c>
      <c r="C643" s="242">
        <v>1</v>
      </c>
      <c r="D643"/>
    </row>
    <row r="644" spans="2:4" x14ac:dyDescent="0.2">
      <c r="B644" s="247" t="s">
        <v>1033</v>
      </c>
      <c r="C644" s="242">
        <v>1</v>
      </c>
      <c r="D644"/>
    </row>
    <row r="645" spans="2:4" x14ac:dyDescent="0.2">
      <c r="B645" s="247" t="s">
        <v>1034</v>
      </c>
      <c r="C645" s="242">
        <v>1</v>
      </c>
      <c r="D645"/>
    </row>
    <row r="646" spans="2:4" x14ac:dyDescent="0.2">
      <c r="B646" s="247" t="s">
        <v>1035</v>
      </c>
      <c r="C646" s="242">
        <v>1</v>
      </c>
      <c r="D646"/>
    </row>
    <row r="647" spans="2:4" x14ac:dyDescent="0.2">
      <c r="B647" s="247" t="s">
        <v>1036</v>
      </c>
      <c r="C647" s="242">
        <v>1</v>
      </c>
      <c r="D647"/>
    </row>
    <row r="648" spans="2:4" x14ac:dyDescent="0.2">
      <c r="B648" s="247" t="s">
        <v>1037</v>
      </c>
      <c r="C648" s="242">
        <v>1</v>
      </c>
      <c r="D648"/>
    </row>
    <row r="649" spans="2:4" x14ac:dyDescent="0.2">
      <c r="B649" s="247" t="s">
        <v>1038</v>
      </c>
      <c r="C649" s="242">
        <v>1</v>
      </c>
      <c r="D649"/>
    </row>
    <row r="650" spans="2:4" x14ac:dyDescent="0.2">
      <c r="B650" s="247" t="s">
        <v>1039</v>
      </c>
      <c r="C650" s="242">
        <v>1</v>
      </c>
      <c r="D650"/>
    </row>
    <row r="651" spans="2:4" x14ac:dyDescent="0.2">
      <c r="B651" s="247" t="s">
        <v>1040</v>
      </c>
      <c r="C651" s="242">
        <v>1</v>
      </c>
      <c r="D651"/>
    </row>
    <row r="652" spans="2:4" x14ac:dyDescent="0.2">
      <c r="B652" s="247" t="s">
        <v>1041</v>
      </c>
      <c r="C652" s="242">
        <v>1</v>
      </c>
      <c r="D652"/>
    </row>
    <row r="653" spans="2:4" x14ac:dyDescent="0.2">
      <c r="B653" s="247" t="s">
        <v>1042</v>
      </c>
      <c r="C653" s="242">
        <v>1</v>
      </c>
      <c r="D653"/>
    </row>
    <row r="654" spans="2:4" x14ac:dyDescent="0.2">
      <c r="B654" s="247" t="s">
        <v>1043</v>
      </c>
      <c r="C654" s="242">
        <v>1</v>
      </c>
      <c r="D654"/>
    </row>
    <row r="655" spans="2:4" x14ac:dyDescent="0.2">
      <c r="B655" s="247" t="s">
        <v>1044</v>
      </c>
      <c r="C655" s="242">
        <v>1</v>
      </c>
      <c r="D655"/>
    </row>
    <row r="656" spans="2:4" x14ac:dyDescent="0.2">
      <c r="B656" s="247" t="s">
        <v>1045</v>
      </c>
      <c r="C656" s="242">
        <v>1</v>
      </c>
      <c r="D656"/>
    </row>
    <row r="657" spans="2:4" x14ac:dyDescent="0.2">
      <c r="B657" s="247" t="s">
        <v>1046</v>
      </c>
      <c r="C657" s="242">
        <v>1</v>
      </c>
      <c r="D657"/>
    </row>
    <row r="658" spans="2:4" x14ac:dyDescent="0.2">
      <c r="B658" s="247" t="s">
        <v>1047</v>
      </c>
      <c r="C658" s="242">
        <v>1</v>
      </c>
      <c r="D658"/>
    </row>
    <row r="659" spans="2:4" x14ac:dyDescent="0.2">
      <c r="B659" s="247" t="s">
        <v>1048</v>
      </c>
      <c r="C659" s="242">
        <v>1</v>
      </c>
      <c r="D659"/>
    </row>
    <row r="660" spans="2:4" x14ac:dyDescent="0.2">
      <c r="B660" s="247" t="s">
        <v>1049</v>
      </c>
      <c r="C660" s="242">
        <v>1</v>
      </c>
      <c r="D660"/>
    </row>
    <row r="661" spans="2:4" x14ac:dyDescent="0.2">
      <c r="B661" s="247" t="s">
        <v>1050</v>
      </c>
      <c r="C661" s="242">
        <v>1</v>
      </c>
      <c r="D661"/>
    </row>
    <row r="662" spans="2:4" x14ac:dyDescent="0.2">
      <c r="B662" s="247" t="s">
        <v>1051</v>
      </c>
      <c r="C662" s="242">
        <v>1</v>
      </c>
      <c r="D662"/>
    </row>
    <row r="663" spans="2:4" x14ac:dyDescent="0.2">
      <c r="B663" s="247" t="s">
        <v>1052</v>
      </c>
      <c r="C663" s="242">
        <v>1</v>
      </c>
      <c r="D663"/>
    </row>
    <row r="664" spans="2:4" x14ac:dyDescent="0.2">
      <c r="B664" s="247" t="s">
        <v>1053</v>
      </c>
      <c r="C664" s="242">
        <v>1</v>
      </c>
      <c r="D664"/>
    </row>
    <row r="665" spans="2:4" x14ac:dyDescent="0.2">
      <c r="B665" s="247" t="s">
        <v>1054</v>
      </c>
      <c r="C665" s="242">
        <v>1</v>
      </c>
      <c r="D665"/>
    </row>
    <row r="666" spans="2:4" x14ac:dyDescent="0.2">
      <c r="B666" s="247" t="s">
        <v>1055</v>
      </c>
      <c r="C666" s="242">
        <v>1</v>
      </c>
      <c r="D666"/>
    </row>
    <row r="667" spans="2:4" x14ac:dyDescent="0.2">
      <c r="B667" s="247" t="s">
        <v>1056</v>
      </c>
      <c r="C667" s="242">
        <v>1</v>
      </c>
      <c r="D667"/>
    </row>
    <row r="668" spans="2:4" x14ac:dyDescent="0.2">
      <c r="B668" s="247" t="s">
        <v>1057</v>
      </c>
      <c r="C668" s="242">
        <v>1</v>
      </c>
      <c r="D668"/>
    </row>
    <row r="669" spans="2:4" x14ac:dyDescent="0.2">
      <c r="B669" s="247" t="s">
        <v>1058</v>
      </c>
      <c r="C669" s="242">
        <v>1</v>
      </c>
      <c r="D669"/>
    </row>
    <row r="670" spans="2:4" x14ac:dyDescent="0.2">
      <c r="B670" s="247" t="s">
        <v>1059</v>
      </c>
      <c r="C670" s="242">
        <v>1</v>
      </c>
      <c r="D670"/>
    </row>
    <row r="671" spans="2:4" x14ac:dyDescent="0.2">
      <c r="B671" s="247" t="s">
        <v>1060</v>
      </c>
      <c r="C671" s="242">
        <v>1</v>
      </c>
      <c r="D671"/>
    </row>
    <row r="672" spans="2:4" x14ac:dyDescent="0.2">
      <c r="B672" s="247" t="s">
        <v>1061</v>
      </c>
      <c r="C672" s="242">
        <v>1</v>
      </c>
      <c r="D672"/>
    </row>
    <row r="673" spans="2:4" x14ac:dyDescent="0.2">
      <c r="B673" s="247" t="s">
        <v>1062</v>
      </c>
      <c r="C673" s="242">
        <v>1</v>
      </c>
      <c r="D673"/>
    </row>
    <row r="674" spans="2:4" x14ac:dyDescent="0.2">
      <c r="B674" s="247" t="s">
        <v>1063</v>
      </c>
      <c r="C674" s="242">
        <v>1</v>
      </c>
      <c r="D674"/>
    </row>
    <row r="675" spans="2:4" x14ac:dyDescent="0.2">
      <c r="B675" s="247" t="s">
        <v>1064</v>
      </c>
      <c r="C675" s="242">
        <v>1</v>
      </c>
      <c r="D675"/>
    </row>
    <row r="676" spans="2:4" x14ac:dyDescent="0.2">
      <c r="B676" s="247" t="s">
        <v>1065</v>
      </c>
      <c r="C676" s="242">
        <v>1</v>
      </c>
      <c r="D676"/>
    </row>
    <row r="677" spans="2:4" x14ac:dyDescent="0.2">
      <c r="B677" s="247" t="s">
        <v>1066</v>
      </c>
      <c r="C677" s="242">
        <v>1</v>
      </c>
      <c r="D677"/>
    </row>
    <row r="678" spans="2:4" x14ac:dyDescent="0.2">
      <c r="B678" s="247" t="s">
        <v>1067</v>
      </c>
      <c r="C678" s="242">
        <v>1</v>
      </c>
      <c r="D678"/>
    </row>
    <row r="679" spans="2:4" x14ac:dyDescent="0.2">
      <c r="B679" s="247" t="s">
        <v>1068</v>
      </c>
      <c r="C679" s="242">
        <v>1</v>
      </c>
      <c r="D679"/>
    </row>
    <row r="680" spans="2:4" x14ac:dyDescent="0.2">
      <c r="B680" s="247" t="s">
        <v>1069</v>
      </c>
      <c r="C680" s="242">
        <v>1</v>
      </c>
      <c r="D680"/>
    </row>
    <row r="681" spans="2:4" x14ac:dyDescent="0.2">
      <c r="B681" s="247" t="s">
        <v>1070</v>
      </c>
      <c r="C681" s="242">
        <v>1</v>
      </c>
      <c r="D681"/>
    </row>
    <row r="682" spans="2:4" x14ac:dyDescent="0.2">
      <c r="B682" s="247" t="s">
        <v>1071</v>
      </c>
      <c r="C682" s="242">
        <v>1</v>
      </c>
      <c r="D682"/>
    </row>
    <row r="683" spans="2:4" x14ac:dyDescent="0.2">
      <c r="B683" s="247" t="s">
        <v>1072</v>
      </c>
      <c r="C683" s="242">
        <v>1</v>
      </c>
      <c r="D683"/>
    </row>
    <row r="684" spans="2:4" x14ac:dyDescent="0.2">
      <c r="B684" s="247" t="s">
        <v>1073</v>
      </c>
      <c r="C684" s="242">
        <v>1</v>
      </c>
      <c r="D684"/>
    </row>
    <row r="685" spans="2:4" x14ac:dyDescent="0.2">
      <c r="B685" s="247" t="s">
        <v>1074</v>
      </c>
      <c r="C685" s="242">
        <v>1</v>
      </c>
      <c r="D685"/>
    </row>
    <row r="686" spans="2:4" x14ac:dyDescent="0.2">
      <c r="B686" s="247" t="s">
        <v>1075</v>
      </c>
      <c r="C686" s="242">
        <v>1</v>
      </c>
      <c r="D686"/>
    </row>
    <row r="687" spans="2:4" x14ac:dyDescent="0.2">
      <c r="B687" s="247" t="s">
        <v>1076</v>
      </c>
      <c r="C687" s="242">
        <v>1</v>
      </c>
      <c r="D687"/>
    </row>
    <row r="688" spans="2:4" x14ac:dyDescent="0.2">
      <c r="B688" s="247" t="s">
        <v>1077</v>
      </c>
      <c r="C688" s="242">
        <v>1</v>
      </c>
      <c r="D688"/>
    </row>
    <row r="689" spans="2:4" x14ac:dyDescent="0.2">
      <c r="B689" s="247" t="s">
        <v>1078</v>
      </c>
      <c r="C689" s="242">
        <v>1</v>
      </c>
      <c r="D689"/>
    </row>
    <row r="690" spans="2:4" x14ac:dyDescent="0.2">
      <c r="B690" s="247" t="s">
        <v>1079</v>
      </c>
      <c r="C690" s="242">
        <v>1</v>
      </c>
      <c r="D690"/>
    </row>
    <row r="691" spans="2:4" x14ac:dyDescent="0.2">
      <c r="B691" s="247" t="s">
        <v>1080</v>
      </c>
      <c r="C691" s="242">
        <v>1</v>
      </c>
      <c r="D691"/>
    </row>
    <row r="692" spans="2:4" x14ac:dyDescent="0.2">
      <c r="B692" s="247" t="s">
        <v>1081</v>
      </c>
      <c r="C692" s="242">
        <v>1</v>
      </c>
      <c r="D692"/>
    </row>
    <row r="693" spans="2:4" x14ac:dyDescent="0.2">
      <c r="B693" s="247" t="s">
        <v>1082</v>
      </c>
      <c r="C693" s="242">
        <v>1</v>
      </c>
      <c r="D693"/>
    </row>
    <row r="694" spans="2:4" x14ac:dyDescent="0.2">
      <c r="B694" s="247" t="s">
        <v>1083</v>
      </c>
      <c r="C694" s="242">
        <v>1</v>
      </c>
      <c r="D694"/>
    </row>
    <row r="695" spans="2:4" x14ac:dyDescent="0.2">
      <c r="B695" s="247" t="s">
        <v>1084</v>
      </c>
      <c r="C695" s="242">
        <v>1</v>
      </c>
      <c r="D695"/>
    </row>
    <row r="696" spans="2:4" x14ac:dyDescent="0.2">
      <c r="B696" s="247" t="s">
        <v>1085</v>
      </c>
      <c r="C696" s="242">
        <v>1</v>
      </c>
      <c r="D696"/>
    </row>
    <row r="697" spans="2:4" x14ac:dyDescent="0.2">
      <c r="B697" s="247" t="s">
        <v>1086</v>
      </c>
      <c r="C697" s="242">
        <v>1</v>
      </c>
      <c r="D697"/>
    </row>
    <row r="698" spans="2:4" x14ac:dyDescent="0.2">
      <c r="B698" s="247" t="s">
        <v>1087</v>
      </c>
      <c r="C698" s="242">
        <v>1</v>
      </c>
      <c r="D698"/>
    </row>
    <row r="699" spans="2:4" x14ac:dyDescent="0.2">
      <c r="B699" s="247" t="s">
        <v>1088</v>
      </c>
      <c r="C699" s="242">
        <v>1</v>
      </c>
      <c r="D699"/>
    </row>
    <row r="700" spans="2:4" x14ac:dyDescent="0.2">
      <c r="B700" s="247" t="s">
        <v>1089</v>
      </c>
      <c r="C700" s="242">
        <v>1</v>
      </c>
      <c r="D700"/>
    </row>
    <row r="701" spans="2:4" x14ac:dyDescent="0.2">
      <c r="B701" s="247" t="s">
        <v>1090</v>
      </c>
      <c r="C701" s="242">
        <v>1</v>
      </c>
      <c r="D701"/>
    </row>
    <row r="702" spans="2:4" x14ac:dyDescent="0.2">
      <c r="B702" s="247" t="s">
        <v>1091</v>
      </c>
      <c r="C702" s="242">
        <v>1</v>
      </c>
      <c r="D702"/>
    </row>
    <row r="703" spans="2:4" x14ac:dyDescent="0.2">
      <c r="B703" s="247" t="s">
        <v>1092</v>
      </c>
      <c r="C703" s="242">
        <v>1</v>
      </c>
      <c r="D703"/>
    </row>
    <row r="704" spans="2:4" x14ac:dyDescent="0.2">
      <c r="B704" s="247" t="s">
        <v>1093</v>
      </c>
      <c r="C704" s="242">
        <v>1</v>
      </c>
      <c r="D704"/>
    </row>
    <row r="705" spans="2:4" x14ac:dyDescent="0.2">
      <c r="B705" s="247" t="s">
        <v>1094</v>
      </c>
      <c r="C705" s="242">
        <v>1</v>
      </c>
      <c r="D705"/>
    </row>
    <row r="706" spans="2:4" x14ac:dyDescent="0.2">
      <c r="B706" s="247" t="s">
        <v>1095</v>
      </c>
      <c r="C706" s="242">
        <v>1</v>
      </c>
      <c r="D706"/>
    </row>
    <row r="707" spans="2:4" x14ac:dyDescent="0.2">
      <c r="B707" s="247" t="s">
        <v>1096</v>
      </c>
      <c r="C707" s="242">
        <v>1</v>
      </c>
      <c r="D707"/>
    </row>
    <row r="708" spans="2:4" x14ac:dyDescent="0.2">
      <c r="B708" s="247" t="s">
        <v>1097</v>
      </c>
      <c r="C708" s="242">
        <v>1</v>
      </c>
      <c r="D708"/>
    </row>
    <row r="709" spans="2:4" x14ac:dyDescent="0.2">
      <c r="B709" s="247" t="s">
        <v>1098</v>
      </c>
      <c r="C709" s="242">
        <v>1</v>
      </c>
      <c r="D709"/>
    </row>
    <row r="710" spans="2:4" x14ac:dyDescent="0.2">
      <c r="B710" s="247" t="s">
        <v>1099</v>
      </c>
      <c r="C710" s="242">
        <v>1</v>
      </c>
      <c r="D710"/>
    </row>
    <row r="711" spans="2:4" x14ac:dyDescent="0.2">
      <c r="B711" s="247" t="s">
        <v>1100</v>
      </c>
      <c r="C711" s="242">
        <v>1</v>
      </c>
      <c r="D711"/>
    </row>
    <row r="712" spans="2:4" x14ac:dyDescent="0.2">
      <c r="B712" s="247" t="s">
        <v>1101</v>
      </c>
      <c r="C712" s="242">
        <v>1</v>
      </c>
      <c r="D712"/>
    </row>
    <row r="713" spans="2:4" x14ac:dyDescent="0.2">
      <c r="B713" s="247" t="s">
        <v>1102</v>
      </c>
      <c r="C713" s="242">
        <v>1</v>
      </c>
      <c r="D713"/>
    </row>
    <row r="714" spans="2:4" x14ac:dyDescent="0.2">
      <c r="B714" s="247" t="s">
        <v>1103</v>
      </c>
      <c r="C714" s="242">
        <v>1</v>
      </c>
      <c r="D714"/>
    </row>
    <row r="715" spans="2:4" x14ac:dyDescent="0.2">
      <c r="B715" s="247" t="s">
        <v>1104</v>
      </c>
      <c r="C715" s="242">
        <v>1</v>
      </c>
      <c r="D715"/>
    </row>
    <row r="716" spans="2:4" x14ac:dyDescent="0.2">
      <c r="B716" s="247" t="s">
        <v>1105</v>
      </c>
      <c r="C716" s="242">
        <v>1</v>
      </c>
      <c r="D716"/>
    </row>
    <row r="717" spans="2:4" x14ac:dyDescent="0.2">
      <c r="B717" s="247" t="s">
        <v>1106</v>
      </c>
      <c r="C717" s="242">
        <v>1</v>
      </c>
      <c r="D717"/>
    </row>
    <row r="718" spans="2:4" x14ac:dyDescent="0.2">
      <c r="B718" s="247" t="s">
        <v>1107</v>
      </c>
      <c r="C718" s="242">
        <v>1</v>
      </c>
      <c r="D718"/>
    </row>
    <row r="719" spans="2:4" x14ac:dyDescent="0.2">
      <c r="B719" s="247" t="s">
        <v>1108</v>
      </c>
      <c r="C719" s="242">
        <v>1</v>
      </c>
      <c r="D719"/>
    </row>
    <row r="720" spans="2:4" x14ac:dyDescent="0.2">
      <c r="B720" s="247" t="s">
        <v>1109</v>
      </c>
      <c r="C720" s="242">
        <v>1</v>
      </c>
      <c r="D720"/>
    </row>
    <row r="721" spans="2:4" x14ac:dyDescent="0.2">
      <c r="B721" s="247" t="s">
        <v>1110</v>
      </c>
      <c r="C721" s="242">
        <v>1</v>
      </c>
      <c r="D721"/>
    </row>
    <row r="722" spans="2:4" x14ac:dyDescent="0.2">
      <c r="B722" s="247" t="s">
        <v>1111</v>
      </c>
      <c r="C722" s="242">
        <v>1</v>
      </c>
      <c r="D722"/>
    </row>
    <row r="723" spans="2:4" x14ac:dyDescent="0.2">
      <c r="B723" s="247" t="s">
        <v>1112</v>
      </c>
      <c r="C723" s="242">
        <v>1</v>
      </c>
      <c r="D723"/>
    </row>
    <row r="724" spans="2:4" x14ac:dyDescent="0.2">
      <c r="B724" s="247" t="s">
        <v>1113</v>
      </c>
      <c r="C724" s="242">
        <v>1</v>
      </c>
      <c r="D724"/>
    </row>
    <row r="725" spans="2:4" x14ac:dyDescent="0.2">
      <c r="B725" s="247" t="s">
        <v>1114</v>
      </c>
      <c r="C725" s="242">
        <v>1</v>
      </c>
      <c r="D725"/>
    </row>
    <row r="726" spans="2:4" x14ac:dyDescent="0.2">
      <c r="B726" s="247" t="s">
        <v>1115</v>
      </c>
      <c r="C726" s="242">
        <v>1</v>
      </c>
      <c r="D726"/>
    </row>
    <row r="727" spans="2:4" x14ac:dyDescent="0.2">
      <c r="B727" s="247" t="s">
        <v>1116</v>
      </c>
      <c r="C727" s="242">
        <v>1</v>
      </c>
      <c r="D727"/>
    </row>
    <row r="728" spans="2:4" x14ac:dyDescent="0.2">
      <c r="B728" s="247" t="s">
        <v>1117</v>
      </c>
      <c r="C728" s="242">
        <v>1</v>
      </c>
      <c r="D728"/>
    </row>
    <row r="729" spans="2:4" x14ac:dyDescent="0.2">
      <c r="B729" s="247" t="s">
        <v>1118</v>
      </c>
      <c r="C729" s="242">
        <v>1</v>
      </c>
      <c r="D729"/>
    </row>
    <row r="730" spans="2:4" x14ac:dyDescent="0.2">
      <c r="B730" s="247" t="s">
        <v>1119</v>
      </c>
      <c r="C730" s="242">
        <v>1</v>
      </c>
      <c r="D730"/>
    </row>
    <row r="731" spans="2:4" x14ac:dyDescent="0.2">
      <c r="B731" s="247" t="s">
        <v>1120</v>
      </c>
      <c r="C731" s="242">
        <v>1</v>
      </c>
      <c r="D731"/>
    </row>
    <row r="732" spans="2:4" x14ac:dyDescent="0.2">
      <c r="B732" s="247" t="s">
        <v>1121</v>
      </c>
      <c r="C732" s="242">
        <v>1</v>
      </c>
      <c r="D732"/>
    </row>
    <row r="733" spans="2:4" x14ac:dyDescent="0.2">
      <c r="B733" s="247" t="s">
        <v>1122</v>
      </c>
      <c r="C733" s="242">
        <v>1</v>
      </c>
      <c r="D733"/>
    </row>
    <row r="734" spans="2:4" x14ac:dyDescent="0.2">
      <c r="B734" s="247" t="s">
        <v>1123</v>
      </c>
      <c r="C734" s="242">
        <v>1</v>
      </c>
      <c r="D734"/>
    </row>
    <row r="735" spans="2:4" x14ac:dyDescent="0.2">
      <c r="B735" s="247" t="s">
        <v>1124</v>
      </c>
      <c r="C735" s="242">
        <v>1</v>
      </c>
      <c r="D735"/>
    </row>
    <row r="736" spans="2:4" x14ac:dyDescent="0.2">
      <c r="B736" s="247" t="s">
        <v>1125</v>
      </c>
      <c r="C736" s="242">
        <v>1</v>
      </c>
      <c r="D736"/>
    </row>
    <row r="737" spans="2:4" x14ac:dyDescent="0.2">
      <c r="B737" s="247" t="s">
        <v>1126</v>
      </c>
      <c r="C737" s="242">
        <v>1</v>
      </c>
      <c r="D737"/>
    </row>
    <row r="738" spans="2:4" x14ac:dyDescent="0.2">
      <c r="B738" s="247" t="s">
        <v>1127</v>
      </c>
      <c r="C738" s="242">
        <v>1</v>
      </c>
      <c r="D738"/>
    </row>
    <row r="739" spans="2:4" x14ac:dyDescent="0.2">
      <c r="B739" s="247" t="s">
        <v>1128</v>
      </c>
      <c r="C739" s="242">
        <v>1</v>
      </c>
      <c r="D739"/>
    </row>
    <row r="740" spans="2:4" x14ac:dyDescent="0.2">
      <c r="B740" s="247" t="s">
        <v>1129</v>
      </c>
      <c r="C740" s="242">
        <v>1</v>
      </c>
      <c r="D740"/>
    </row>
    <row r="741" spans="2:4" x14ac:dyDescent="0.2">
      <c r="B741" s="247" t="s">
        <v>1130</v>
      </c>
      <c r="C741" s="242">
        <v>1</v>
      </c>
      <c r="D741"/>
    </row>
    <row r="742" spans="2:4" x14ac:dyDescent="0.2">
      <c r="B742" s="247" t="s">
        <v>1131</v>
      </c>
      <c r="C742" s="242">
        <v>1</v>
      </c>
      <c r="D742"/>
    </row>
    <row r="743" spans="2:4" x14ac:dyDescent="0.2">
      <c r="B743" s="247" t="s">
        <v>1132</v>
      </c>
      <c r="C743" s="242">
        <v>1</v>
      </c>
      <c r="D743"/>
    </row>
    <row r="744" spans="2:4" x14ac:dyDescent="0.2">
      <c r="B744" s="247" t="s">
        <v>1133</v>
      </c>
      <c r="C744" s="242">
        <v>1</v>
      </c>
      <c r="D744"/>
    </row>
    <row r="745" spans="2:4" x14ac:dyDescent="0.2">
      <c r="B745" s="247" t="s">
        <v>1134</v>
      </c>
      <c r="C745" s="242">
        <v>1</v>
      </c>
      <c r="D745"/>
    </row>
    <row r="746" spans="2:4" x14ac:dyDescent="0.2">
      <c r="B746" s="247" t="s">
        <v>1135</v>
      </c>
      <c r="C746" s="242">
        <v>1</v>
      </c>
      <c r="D746"/>
    </row>
    <row r="747" spans="2:4" x14ac:dyDescent="0.2">
      <c r="B747" s="247" t="s">
        <v>1136</v>
      </c>
      <c r="C747" s="242">
        <v>1</v>
      </c>
      <c r="D747"/>
    </row>
    <row r="748" spans="2:4" x14ac:dyDescent="0.2">
      <c r="B748" s="247" t="s">
        <v>1137</v>
      </c>
      <c r="C748" s="242">
        <v>1</v>
      </c>
      <c r="D748"/>
    </row>
    <row r="749" spans="2:4" x14ac:dyDescent="0.2">
      <c r="B749" s="247" t="s">
        <v>1138</v>
      </c>
      <c r="C749" s="242">
        <v>1</v>
      </c>
      <c r="D749"/>
    </row>
    <row r="750" spans="2:4" x14ac:dyDescent="0.2">
      <c r="B750" s="247" t="s">
        <v>1139</v>
      </c>
      <c r="C750" s="242">
        <v>1</v>
      </c>
      <c r="D750"/>
    </row>
    <row r="751" spans="2:4" x14ac:dyDescent="0.2">
      <c r="B751" s="247" t="s">
        <v>1140</v>
      </c>
      <c r="C751" s="242">
        <v>1</v>
      </c>
      <c r="D751"/>
    </row>
    <row r="752" spans="2:4" x14ac:dyDescent="0.2">
      <c r="B752" s="247" t="s">
        <v>1141</v>
      </c>
      <c r="C752" s="242">
        <v>1</v>
      </c>
      <c r="D752"/>
    </row>
    <row r="753" spans="2:4" x14ac:dyDescent="0.2">
      <c r="B753" s="247" t="s">
        <v>1142</v>
      </c>
      <c r="C753" s="242">
        <v>1</v>
      </c>
      <c r="D753"/>
    </row>
    <row r="754" spans="2:4" x14ac:dyDescent="0.2">
      <c r="B754" s="247" t="s">
        <v>1143</v>
      </c>
      <c r="C754" s="242">
        <v>1</v>
      </c>
      <c r="D754"/>
    </row>
    <row r="755" spans="2:4" x14ac:dyDescent="0.2">
      <c r="B755" s="247" t="s">
        <v>1144</v>
      </c>
      <c r="C755" s="242">
        <v>1</v>
      </c>
      <c r="D755"/>
    </row>
    <row r="756" spans="2:4" x14ac:dyDescent="0.2">
      <c r="B756" s="247" t="s">
        <v>1145</v>
      </c>
      <c r="C756" s="242">
        <v>1</v>
      </c>
      <c r="D756"/>
    </row>
    <row r="757" spans="2:4" x14ac:dyDescent="0.2">
      <c r="B757" s="247" t="s">
        <v>1146</v>
      </c>
      <c r="C757" s="242">
        <v>1</v>
      </c>
      <c r="D757"/>
    </row>
    <row r="758" spans="2:4" x14ac:dyDescent="0.2">
      <c r="B758" s="247" t="s">
        <v>1147</v>
      </c>
      <c r="C758" s="242">
        <v>1</v>
      </c>
      <c r="D758"/>
    </row>
    <row r="759" spans="2:4" x14ac:dyDescent="0.2">
      <c r="B759" s="247" t="s">
        <v>1148</v>
      </c>
      <c r="C759" s="242">
        <v>1</v>
      </c>
      <c r="D759"/>
    </row>
    <row r="760" spans="2:4" x14ac:dyDescent="0.2">
      <c r="B760" s="247" t="s">
        <v>1149</v>
      </c>
      <c r="C760" s="242">
        <v>1</v>
      </c>
      <c r="D760"/>
    </row>
    <row r="761" spans="2:4" x14ac:dyDescent="0.2">
      <c r="B761" s="247" t="s">
        <v>1150</v>
      </c>
      <c r="C761" s="242">
        <v>1</v>
      </c>
      <c r="D761"/>
    </row>
    <row r="762" spans="2:4" x14ac:dyDescent="0.2">
      <c r="B762" s="247" t="s">
        <v>1151</v>
      </c>
      <c r="C762" s="242">
        <v>1</v>
      </c>
      <c r="D762"/>
    </row>
    <row r="763" spans="2:4" x14ac:dyDescent="0.2">
      <c r="B763" s="247" t="s">
        <v>1152</v>
      </c>
      <c r="C763" s="242">
        <v>1</v>
      </c>
      <c r="D763"/>
    </row>
    <row r="764" spans="2:4" x14ac:dyDescent="0.2">
      <c r="B764" s="247" t="s">
        <v>1153</v>
      </c>
      <c r="C764" s="242">
        <v>1</v>
      </c>
      <c r="D764"/>
    </row>
    <row r="765" spans="2:4" x14ac:dyDescent="0.2">
      <c r="B765" s="247" t="s">
        <v>1154</v>
      </c>
      <c r="C765" s="242">
        <v>1</v>
      </c>
      <c r="D765"/>
    </row>
    <row r="766" spans="2:4" x14ac:dyDescent="0.2">
      <c r="B766" s="247" t="s">
        <v>1155</v>
      </c>
      <c r="C766" s="242">
        <v>1</v>
      </c>
      <c r="D766"/>
    </row>
    <row r="767" spans="2:4" x14ac:dyDescent="0.2">
      <c r="B767" s="247" t="s">
        <v>1156</v>
      </c>
      <c r="C767" s="242">
        <v>1</v>
      </c>
      <c r="D767"/>
    </row>
    <row r="768" spans="2:4" x14ac:dyDescent="0.2">
      <c r="B768" s="247" t="s">
        <v>1157</v>
      </c>
      <c r="C768" s="242">
        <v>1</v>
      </c>
      <c r="D768"/>
    </row>
    <row r="769" spans="2:4" x14ac:dyDescent="0.2">
      <c r="B769" s="247" t="s">
        <v>1158</v>
      </c>
      <c r="C769" s="242">
        <v>1</v>
      </c>
      <c r="D769"/>
    </row>
    <row r="770" spans="2:4" x14ac:dyDescent="0.2">
      <c r="B770" s="247" t="s">
        <v>1159</v>
      </c>
      <c r="C770" s="242">
        <v>1</v>
      </c>
      <c r="D770"/>
    </row>
    <row r="771" spans="2:4" x14ac:dyDescent="0.2">
      <c r="B771" s="247" t="s">
        <v>1160</v>
      </c>
      <c r="C771" s="242">
        <v>1</v>
      </c>
      <c r="D771"/>
    </row>
    <row r="772" spans="2:4" x14ac:dyDescent="0.2">
      <c r="B772" s="247" t="s">
        <v>1161</v>
      </c>
      <c r="C772" s="242">
        <v>1</v>
      </c>
      <c r="D772"/>
    </row>
    <row r="773" spans="2:4" x14ac:dyDescent="0.2">
      <c r="B773" s="247" t="s">
        <v>1162</v>
      </c>
      <c r="C773" s="242">
        <v>1</v>
      </c>
      <c r="D773"/>
    </row>
    <row r="774" spans="2:4" x14ac:dyDescent="0.2">
      <c r="B774" s="247" t="s">
        <v>1163</v>
      </c>
      <c r="C774" s="242">
        <v>1</v>
      </c>
      <c r="D774"/>
    </row>
    <row r="775" spans="2:4" x14ac:dyDescent="0.2">
      <c r="B775" s="247" t="s">
        <v>1164</v>
      </c>
      <c r="C775" s="242">
        <v>1</v>
      </c>
      <c r="D775"/>
    </row>
    <row r="776" spans="2:4" x14ac:dyDescent="0.2">
      <c r="B776" s="247" t="s">
        <v>1165</v>
      </c>
      <c r="C776" s="242">
        <v>1</v>
      </c>
      <c r="D776"/>
    </row>
    <row r="777" spans="2:4" x14ac:dyDescent="0.2">
      <c r="B777" s="247" t="s">
        <v>1166</v>
      </c>
      <c r="C777" s="242">
        <v>1</v>
      </c>
      <c r="D777"/>
    </row>
    <row r="778" spans="2:4" x14ac:dyDescent="0.2">
      <c r="B778" s="247" t="s">
        <v>1167</v>
      </c>
      <c r="C778" s="242">
        <v>1</v>
      </c>
      <c r="D778"/>
    </row>
    <row r="779" spans="2:4" x14ac:dyDescent="0.2">
      <c r="B779" s="247" t="s">
        <v>1168</v>
      </c>
      <c r="C779" s="242">
        <v>1</v>
      </c>
      <c r="D779"/>
    </row>
    <row r="780" spans="2:4" x14ac:dyDescent="0.2">
      <c r="B780" s="247" t="s">
        <v>1169</v>
      </c>
      <c r="C780" s="242">
        <v>1</v>
      </c>
      <c r="D780"/>
    </row>
    <row r="781" spans="2:4" x14ac:dyDescent="0.2">
      <c r="B781" s="247" t="s">
        <v>1170</v>
      </c>
      <c r="C781" s="242">
        <v>1</v>
      </c>
      <c r="D781"/>
    </row>
    <row r="782" spans="2:4" x14ac:dyDescent="0.2">
      <c r="B782" s="247" t="s">
        <v>1171</v>
      </c>
      <c r="C782" s="242">
        <v>1</v>
      </c>
      <c r="D782"/>
    </row>
    <row r="783" spans="2:4" x14ac:dyDescent="0.2">
      <c r="B783" s="247" t="s">
        <v>1172</v>
      </c>
      <c r="C783" s="242">
        <v>1</v>
      </c>
      <c r="D783"/>
    </row>
    <row r="784" spans="2:4" x14ac:dyDescent="0.2">
      <c r="B784" s="247" t="s">
        <v>1173</v>
      </c>
      <c r="C784" s="242">
        <v>1</v>
      </c>
      <c r="D784"/>
    </row>
    <row r="785" spans="2:4" x14ac:dyDescent="0.2">
      <c r="B785" s="247" t="s">
        <v>1174</v>
      </c>
      <c r="C785" s="242">
        <v>1</v>
      </c>
      <c r="D785"/>
    </row>
    <row r="786" spans="2:4" x14ac:dyDescent="0.2">
      <c r="B786" s="247" t="s">
        <v>1175</v>
      </c>
      <c r="C786" s="242">
        <v>1</v>
      </c>
      <c r="D786"/>
    </row>
    <row r="787" spans="2:4" x14ac:dyDescent="0.2">
      <c r="B787" s="247" t="s">
        <v>1176</v>
      </c>
      <c r="C787" s="242">
        <v>1</v>
      </c>
      <c r="D787"/>
    </row>
    <row r="788" spans="2:4" x14ac:dyDescent="0.2">
      <c r="B788" s="247" t="s">
        <v>1177</v>
      </c>
      <c r="C788" s="242">
        <v>1</v>
      </c>
      <c r="D788"/>
    </row>
    <row r="789" spans="2:4" x14ac:dyDescent="0.2">
      <c r="B789" s="247" t="s">
        <v>1178</v>
      </c>
      <c r="C789" s="242">
        <v>1</v>
      </c>
      <c r="D789"/>
    </row>
    <row r="790" spans="2:4" x14ac:dyDescent="0.2">
      <c r="B790" s="247" t="s">
        <v>1179</v>
      </c>
      <c r="C790" s="242">
        <v>1</v>
      </c>
      <c r="D790"/>
    </row>
    <row r="791" spans="2:4" x14ac:dyDescent="0.2">
      <c r="B791" s="247" t="s">
        <v>1180</v>
      </c>
      <c r="C791" s="242">
        <v>1</v>
      </c>
      <c r="D791"/>
    </row>
    <row r="792" spans="2:4" x14ac:dyDescent="0.2">
      <c r="B792" s="247" t="s">
        <v>1181</v>
      </c>
      <c r="C792" s="242">
        <v>1</v>
      </c>
      <c r="D792"/>
    </row>
    <row r="793" spans="2:4" x14ac:dyDescent="0.2">
      <c r="B793" s="247" t="s">
        <v>1182</v>
      </c>
      <c r="C793" s="242">
        <v>1</v>
      </c>
      <c r="D793"/>
    </row>
    <row r="794" spans="2:4" x14ac:dyDescent="0.2">
      <c r="B794" s="247" t="s">
        <v>1183</v>
      </c>
      <c r="C794" s="242">
        <v>1</v>
      </c>
      <c r="D794"/>
    </row>
    <row r="795" spans="2:4" x14ac:dyDescent="0.2">
      <c r="B795" s="247" t="s">
        <v>1184</v>
      </c>
      <c r="C795" s="242">
        <v>1</v>
      </c>
      <c r="D795"/>
    </row>
    <row r="796" spans="2:4" x14ac:dyDescent="0.2">
      <c r="B796" s="247" t="s">
        <v>1185</v>
      </c>
      <c r="C796" s="242">
        <v>1</v>
      </c>
      <c r="D796"/>
    </row>
    <row r="797" spans="2:4" x14ac:dyDescent="0.2">
      <c r="B797" s="247" t="s">
        <v>1186</v>
      </c>
      <c r="C797" s="242">
        <v>1</v>
      </c>
      <c r="D797"/>
    </row>
    <row r="798" spans="2:4" x14ac:dyDescent="0.2">
      <c r="B798" s="247" t="s">
        <v>1187</v>
      </c>
      <c r="C798" s="242">
        <v>1</v>
      </c>
      <c r="D798"/>
    </row>
    <row r="799" spans="2:4" x14ac:dyDescent="0.2">
      <c r="B799" s="247" t="s">
        <v>1188</v>
      </c>
      <c r="C799" s="242">
        <v>1</v>
      </c>
      <c r="D799"/>
    </row>
    <row r="800" spans="2:4" x14ac:dyDescent="0.2">
      <c r="B800" s="247" t="s">
        <v>1189</v>
      </c>
      <c r="C800" s="242">
        <v>1</v>
      </c>
      <c r="D800"/>
    </row>
    <row r="801" spans="2:4" x14ac:dyDescent="0.2">
      <c r="B801" s="247" t="s">
        <v>1190</v>
      </c>
      <c r="C801" s="242">
        <v>1</v>
      </c>
      <c r="D801"/>
    </row>
    <row r="802" spans="2:4" x14ac:dyDescent="0.2">
      <c r="B802" s="247" t="s">
        <v>1191</v>
      </c>
      <c r="C802" s="242">
        <v>1</v>
      </c>
      <c r="D802"/>
    </row>
    <row r="803" spans="2:4" x14ac:dyDescent="0.2">
      <c r="B803" s="247" t="s">
        <v>1192</v>
      </c>
      <c r="C803" s="242">
        <v>1</v>
      </c>
      <c r="D803"/>
    </row>
    <row r="804" spans="2:4" x14ac:dyDescent="0.2">
      <c r="B804" s="247" t="s">
        <v>1193</v>
      </c>
      <c r="C804" s="242">
        <v>1</v>
      </c>
      <c r="D804"/>
    </row>
    <row r="805" spans="2:4" x14ac:dyDescent="0.2">
      <c r="B805" s="247" t="s">
        <v>1194</v>
      </c>
      <c r="C805" s="242">
        <v>1</v>
      </c>
      <c r="D805"/>
    </row>
    <row r="806" spans="2:4" x14ac:dyDescent="0.2">
      <c r="B806" s="247" t="s">
        <v>1195</v>
      </c>
      <c r="C806" s="242">
        <v>1</v>
      </c>
      <c r="D806"/>
    </row>
    <row r="807" spans="2:4" x14ac:dyDescent="0.2">
      <c r="B807" s="247" t="s">
        <v>1196</v>
      </c>
      <c r="C807" s="242">
        <v>1</v>
      </c>
      <c r="D807"/>
    </row>
    <row r="808" spans="2:4" x14ac:dyDescent="0.2">
      <c r="B808" s="247" t="s">
        <v>1197</v>
      </c>
      <c r="C808" s="242">
        <v>1</v>
      </c>
      <c r="D808"/>
    </row>
    <row r="809" spans="2:4" x14ac:dyDescent="0.2">
      <c r="B809" s="247" t="s">
        <v>1198</v>
      </c>
      <c r="C809" s="242">
        <v>1</v>
      </c>
      <c r="D809"/>
    </row>
    <row r="810" spans="2:4" x14ac:dyDescent="0.2">
      <c r="B810" s="247" t="s">
        <v>1199</v>
      </c>
      <c r="C810" s="242">
        <v>1</v>
      </c>
      <c r="D810"/>
    </row>
    <row r="811" spans="2:4" x14ac:dyDescent="0.2">
      <c r="B811" s="247" t="s">
        <v>1200</v>
      </c>
      <c r="C811" s="242">
        <v>1</v>
      </c>
      <c r="D811"/>
    </row>
    <row r="812" spans="2:4" x14ac:dyDescent="0.2">
      <c r="B812" s="247" t="s">
        <v>1201</v>
      </c>
      <c r="C812" s="242">
        <v>1</v>
      </c>
      <c r="D812"/>
    </row>
    <row r="813" spans="2:4" x14ac:dyDescent="0.2">
      <c r="B813" s="247" t="s">
        <v>1202</v>
      </c>
      <c r="C813" s="242">
        <v>1</v>
      </c>
      <c r="D813"/>
    </row>
    <row r="814" spans="2:4" x14ac:dyDescent="0.2">
      <c r="B814" s="247" t="s">
        <v>1203</v>
      </c>
      <c r="C814" s="242">
        <v>1</v>
      </c>
      <c r="D814"/>
    </row>
    <row r="815" spans="2:4" x14ac:dyDescent="0.2">
      <c r="B815" s="247" t="s">
        <v>1204</v>
      </c>
      <c r="C815" s="242">
        <v>1</v>
      </c>
      <c r="D815"/>
    </row>
    <row r="816" spans="2:4" x14ac:dyDescent="0.2">
      <c r="B816" s="247" t="s">
        <v>1205</v>
      </c>
      <c r="C816" s="242">
        <v>1</v>
      </c>
      <c r="D816"/>
    </row>
    <row r="817" spans="2:4" x14ac:dyDescent="0.2">
      <c r="B817" s="247" t="s">
        <v>1206</v>
      </c>
      <c r="C817" s="242">
        <v>1</v>
      </c>
      <c r="D817"/>
    </row>
    <row r="818" spans="2:4" x14ac:dyDescent="0.2">
      <c r="B818" s="247" t="s">
        <v>1207</v>
      </c>
      <c r="C818" s="242">
        <v>1</v>
      </c>
      <c r="D818"/>
    </row>
    <row r="819" spans="2:4" x14ac:dyDescent="0.2">
      <c r="B819" s="247" t="s">
        <v>1208</v>
      </c>
      <c r="C819" s="242">
        <v>1</v>
      </c>
      <c r="D819"/>
    </row>
    <row r="820" spans="2:4" x14ac:dyDescent="0.2">
      <c r="B820" s="247" t="s">
        <v>1209</v>
      </c>
      <c r="C820" s="242">
        <v>1</v>
      </c>
      <c r="D820"/>
    </row>
    <row r="821" spans="2:4" x14ac:dyDescent="0.2">
      <c r="B821" s="247" t="s">
        <v>1210</v>
      </c>
      <c r="C821" s="242">
        <v>1</v>
      </c>
      <c r="D821"/>
    </row>
    <row r="822" spans="2:4" x14ac:dyDescent="0.2">
      <c r="B822" s="247" t="s">
        <v>1211</v>
      </c>
      <c r="C822" s="242">
        <v>1</v>
      </c>
      <c r="D822"/>
    </row>
    <row r="823" spans="2:4" x14ac:dyDescent="0.2">
      <c r="B823" s="247" t="s">
        <v>1212</v>
      </c>
      <c r="C823" s="242">
        <v>1</v>
      </c>
      <c r="D823"/>
    </row>
    <row r="824" spans="2:4" x14ac:dyDescent="0.2">
      <c r="B824" s="247" t="s">
        <v>1213</v>
      </c>
      <c r="C824" s="242">
        <v>1</v>
      </c>
      <c r="D824"/>
    </row>
    <row r="825" spans="2:4" x14ac:dyDescent="0.2">
      <c r="B825" s="247" t="s">
        <v>1214</v>
      </c>
      <c r="C825" s="242">
        <v>1</v>
      </c>
      <c r="D825"/>
    </row>
    <row r="826" spans="2:4" x14ac:dyDescent="0.2">
      <c r="B826" s="247" t="s">
        <v>1215</v>
      </c>
      <c r="C826" s="242">
        <v>1</v>
      </c>
      <c r="D826"/>
    </row>
    <row r="827" spans="2:4" x14ac:dyDescent="0.2">
      <c r="B827" s="247" t="s">
        <v>1216</v>
      </c>
      <c r="C827" s="242">
        <v>1</v>
      </c>
      <c r="D827"/>
    </row>
    <row r="828" spans="2:4" x14ac:dyDescent="0.2">
      <c r="B828" s="247" t="s">
        <v>1217</v>
      </c>
      <c r="C828" s="242">
        <v>1</v>
      </c>
      <c r="D828"/>
    </row>
    <row r="829" spans="2:4" x14ac:dyDescent="0.2">
      <c r="B829" s="247" t="s">
        <v>1218</v>
      </c>
      <c r="C829" s="242">
        <v>1</v>
      </c>
      <c r="D829"/>
    </row>
    <row r="830" spans="2:4" x14ac:dyDescent="0.2">
      <c r="B830" s="247" t="s">
        <v>1219</v>
      </c>
      <c r="C830" s="242">
        <v>1</v>
      </c>
      <c r="D830"/>
    </row>
    <row r="831" spans="2:4" x14ac:dyDescent="0.2">
      <c r="B831" s="247" t="s">
        <v>1220</v>
      </c>
      <c r="C831" s="242">
        <v>1</v>
      </c>
      <c r="D831"/>
    </row>
    <row r="832" spans="2:4" x14ac:dyDescent="0.2">
      <c r="B832" s="247" t="s">
        <v>1221</v>
      </c>
      <c r="C832" s="242">
        <v>1</v>
      </c>
      <c r="D832"/>
    </row>
    <row r="833" spans="2:4" x14ac:dyDescent="0.2">
      <c r="B833" s="247" t="s">
        <v>1222</v>
      </c>
      <c r="C833" s="242">
        <v>1</v>
      </c>
      <c r="D833"/>
    </row>
    <row r="834" spans="2:4" x14ac:dyDescent="0.2">
      <c r="B834" s="247" t="s">
        <v>1223</v>
      </c>
      <c r="C834" s="242">
        <v>1</v>
      </c>
      <c r="D834"/>
    </row>
    <row r="835" spans="2:4" x14ac:dyDescent="0.2">
      <c r="B835" s="247" t="s">
        <v>1224</v>
      </c>
      <c r="C835" s="242">
        <v>1</v>
      </c>
      <c r="D835"/>
    </row>
    <row r="836" spans="2:4" x14ac:dyDescent="0.2">
      <c r="B836" s="247" t="s">
        <v>1225</v>
      </c>
      <c r="C836" s="242">
        <v>1</v>
      </c>
      <c r="D836"/>
    </row>
    <row r="837" spans="2:4" x14ac:dyDescent="0.2">
      <c r="B837" s="247" t="s">
        <v>1226</v>
      </c>
      <c r="C837" s="242">
        <v>1</v>
      </c>
      <c r="D837"/>
    </row>
    <row r="838" spans="2:4" x14ac:dyDescent="0.2">
      <c r="B838" s="247" t="s">
        <v>1227</v>
      </c>
      <c r="C838" s="242">
        <v>1</v>
      </c>
      <c r="D838"/>
    </row>
    <row r="839" spans="2:4" x14ac:dyDescent="0.2">
      <c r="B839" s="247" t="s">
        <v>1228</v>
      </c>
      <c r="C839" s="242">
        <v>1</v>
      </c>
      <c r="D839"/>
    </row>
    <row r="840" spans="2:4" x14ac:dyDescent="0.2">
      <c r="B840" s="247" t="s">
        <v>1229</v>
      </c>
      <c r="C840" s="242">
        <v>1</v>
      </c>
      <c r="D840"/>
    </row>
    <row r="841" spans="2:4" x14ac:dyDescent="0.2">
      <c r="B841" s="247" t="s">
        <v>1230</v>
      </c>
      <c r="C841" s="242">
        <v>1</v>
      </c>
      <c r="D841"/>
    </row>
    <row r="842" spans="2:4" x14ac:dyDescent="0.2">
      <c r="B842" s="247" t="s">
        <v>1231</v>
      </c>
      <c r="C842" s="242">
        <v>1</v>
      </c>
      <c r="D842"/>
    </row>
    <row r="843" spans="2:4" x14ac:dyDescent="0.2">
      <c r="B843" s="247" t="s">
        <v>1232</v>
      </c>
      <c r="C843" s="242">
        <v>1</v>
      </c>
      <c r="D843"/>
    </row>
    <row r="844" spans="2:4" x14ac:dyDescent="0.2">
      <c r="B844" s="247" t="s">
        <v>1233</v>
      </c>
      <c r="C844" s="242">
        <v>1</v>
      </c>
      <c r="D844"/>
    </row>
    <row r="845" spans="2:4" x14ac:dyDescent="0.2">
      <c r="B845" s="247" t="s">
        <v>1234</v>
      </c>
      <c r="C845" s="242">
        <v>1</v>
      </c>
      <c r="D845"/>
    </row>
    <row r="846" spans="2:4" x14ac:dyDescent="0.2">
      <c r="B846" s="247" t="s">
        <v>1235</v>
      </c>
      <c r="C846" s="242">
        <v>1</v>
      </c>
      <c r="D846"/>
    </row>
    <row r="847" spans="2:4" x14ac:dyDescent="0.2">
      <c r="B847" s="247" t="s">
        <v>1236</v>
      </c>
      <c r="C847" s="242">
        <v>1</v>
      </c>
      <c r="D847"/>
    </row>
    <row r="848" spans="2:4" x14ac:dyDescent="0.2">
      <c r="B848" s="247" t="s">
        <v>1237</v>
      </c>
      <c r="C848" s="242">
        <v>1</v>
      </c>
      <c r="D848"/>
    </row>
    <row r="849" spans="2:4" x14ac:dyDescent="0.2">
      <c r="B849" s="247" t="s">
        <v>1238</v>
      </c>
      <c r="C849" s="242">
        <v>1</v>
      </c>
      <c r="D849"/>
    </row>
    <row r="850" spans="2:4" x14ac:dyDescent="0.2">
      <c r="B850" s="247" t="s">
        <v>1239</v>
      </c>
      <c r="C850" s="242">
        <v>1</v>
      </c>
      <c r="D850"/>
    </row>
    <row r="851" spans="2:4" x14ac:dyDescent="0.2">
      <c r="B851" s="247" t="s">
        <v>1240</v>
      </c>
      <c r="C851" s="242">
        <v>1</v>
      </c>
      <c r="D851"/>
    </row>
    <row r="852" spans="2:4" x14ac:dyDescent="0.2">
      <c r="B852" s="247" t="s">
        <v>1241</v>
      </c>
      <c r="C852" s="242">
        <v>1</v>
      </c>
      <c r="D852"/>
    </row>
    <row r="853" spans="2:4" x14ac:dyDescent="0.2">
      <c r="B853" s="247" t="s">
        <v>1242</v>
      </c>
      <c r="C853" s="242">
        <v>1</v>
      </c>
      <c r="D853"/>
    </row>
    <row r="854" spans="2:4" x14ac:dyDescent="0.2">
      <c r="B854" s="247" t="s">
        <v>1243</v>
      </c>
      <c r="C854" s="242">
        <v>1</v>
      </c>
      <c r="D854"/>
    </row>
    <row r="855" spans="2:4" x14ac:dyDescent="0.2">
      <c r="B855" s="247" t="s">
        <v>1244</v>
      </c>
      <c r="C855" s="242">
        <v>1</v>
      </c>
      <c r="D855"/>
    </row>
    <row r="856" spans="2:4" x14ac:dyDescent="0.2">
      <c r="B856" s="247" t="s">
        <v>1245</v>
      </c>
      <c r="C856" s="242">
        <v>1</v>
      </c>
      <c r="D856"/>
    </row>
    <row r="857" spans="2:4" x14ac:dyDescent="0.2">
      <c r="B857" s="247" t="s">
        <v>1246</v>
      </c>
      <c r="C857" s="242">
        <v>1</v>
      </c>
      <c r="D857"/>
    </row>
    <row r="858" spans="2:4" x14ac:dyDescent="0.2">
      <c r="B858" s="247" t="s">
        <v>1247</v>
      </c>
      <c r="C858" s="242">
        <v>1</v>
      </c>
      <c r="D858"/>
    </row>
    <row r="859" spans="2:4" x14ac:dyDescent="0.2">
      <c r="B859" s="247" t="s">
        <v>1248</v>
      </c>
      <c r="C859" s="242">
        <v>1</v>
      </c>
      <c r="D859"/>
    </row>
    <row r="860" spans="2:4" x14ac:dyDescent="0.2">
      <c r="B860" s="247" t="s">
        <v>1249</v>
      </c>
      <c r="C860" s="242">
        <v>1</v>
      </c>
      <c r="D860"/>
    </row>
    <row r="861" spans="2:4" x14ac:dyDescent="0.2">
      <c r="B861" s="247" t="s">
        <v>1250</v>
      </c>
      <c r="C861" s="242">
        <v>1</v>
      </c>
      <c r="D861"/>
    </row>
    <row r="862" spans="2:4" x14ac:dyDescent="0.2">
      <c r="B862" s="247" t="s">
        <v>1251</v>
      </c>
      <c r="C862" s="242">
        <v>1</v>
      </c>
      <c r="D862"/>
    </row>
    <row r="863" spans="2:4" x14ac:dyDescent="0.2">
      <c r="B863" s="247" t="s">
        <v>1252</v>
      </c>
      <c r="C863" s="242">
        <v>1</v>
      </c>
      <c r="D863"/>
    </row>
    <row r="864" spans="2:4" x14ac:dyDescent="0.2">
      <c r="B864" s="247" t="s">
        <v>1253</v>
      </c>
      <c r="C864" s="242">
        <v>1</v>
      </c>
      <c r="D864"/>
    </row>
    <row r="865" spans="2:4" x14ac:dyDescent="0.2">
      <c r="B865" s="247" t="s">
        <v>1254</v>
      </c>
      <c r="C865" s="242">
        <v>1</v>
      </c>
      <c r="D865"/>
    </row>
    <row r="866" spans="2:4" x14ac:dyDescent="0.2">
      <c r="B866" s="247" t="s">
        <v>1255</v>
      </c>
      <c r="C866" s="242">
        <v>1</v>
      </c>
      <c r="D866"/>
    </row>
    <row r="867" spans="2:4" x14ac:dyDescent="0.2">
      <c r="B867" s="247" t="s">
        <v>1256</v>
      </c>
      <c r="C867" s="242">
        <v>1</v>
      </c>
      <c r="D867"/>
    </row>
    <row r="868" spans="2:4" x14ac:dyDescent="0.2">
      <c r="B868" s="247" t="s">
        <v>1257</v>
      </c>
      <c r="C868" s="242">
        <v>1</v>
      </c>
      <c r="D868"/>
    </row>
    <row r="869" spans="2:4" x14ac:dyDescent="0.2">
      <c r="B869" s="247" t="s">
        <v>1258</v>
      </c>
      <c r="C869" s="242">
        <v>1</v>
      </c>
      <c r="D869"/>
    </row>
    <row r="870" spans="2:4" x14ac:dyDescent="0.2">
      <c r="B870" s="247" t="s">
        <v>1259</v>
      </c>
      <c r="C870" s="242">
        <v>1</v>
      </c>
      <c r="D870"/>
    </row>
    <row r="871" spans="2:4" x14ac:dyDescent="0.2">
      <c r="B871" s="247" t="s">
        <v>1260</v>
      </c>
      <c r="C871" s="242">
        <v>1</v>
      </c>
      <c r="D871"/>
    </row>
    <row r="872" spans="2:4" x14ac:dyDescent="0.2">
      <c r="B872" s="247" t="s">
        <v>1261</v>
      </c>
      <c r="C872" s="242">
        <v>1</v>
      </c>
      <c r="D872"/>
    </row>
    <row r="873" spans="2:4" x14ac:dyDescent="0.2">
      <c r="B873" s="247" t="s">
        <v>1262</v>
      </c>
      <c r="C873" s="242">
        <v>1</v>
      </c>
      <c r="D873"/>
    </row>
    <row r="874" spans="2:4" x14ac:dyDescent="0.2">
      <c r="B874" s="247" t="s">
        <v>1263</v>
      </c>
      <c r="C874" s="242">
        <v>1</v>
      </c>
      <c r="D874"/>
    </row>
    <row r="875" spans="2:4" x14ac:dyDescent="0.2">
      <c r="B875" s="247" t="s">
        <v>1264</v>
      </c>
      <c r="C875" s="242">
        <v>1</v>
      </c>
      <c r="D875"/>
    </row>
    <row r="876" spans="2:4" x14ac:dyDescent="0.2">
      <c r="B876" s="247" t="s">
        <v>1265</v>
      </c>
      <c r="C876" s="242">
        <v>1</v>
      </c>
      <c r="D876"/>
    </row>
    <row r="877" spans="2:4" x14ac:dyDescent="0.2">
      <c r="B877" s="247" t="s">
        <v>1266</v>
      </c>
      <c r="C877" s="242">
        <v>1</v>
      </c>
      <c r="D877"/>
    </row>
    <row r="878" spans="2:4" x14ac:dyDescent="0.2">
      <c r="B878" s="247" t="s">
        <v>1267</v>
      </c>
      <c r="C878" s="242">
        <v>1</v>
      </c>
      <c r="D878"/>
    </row>
    <row r="879" spans="2:4" x14ac:dyDescent="0.2">
      <c r="B879" s="247" t="s">
        <v>1268</v>
      </c>
      <c r="C879" s="242">
        <v>1</v>
      </c>
      <c r="D879"/>
    </row>
    <row r="880" spans="2:4" x14ac:dyDescent="0.2">
      <c r="B880" s="247" t="s">
        <v>1269</v>
      </c>
      <c r="C880" s="242">
        <v>1</v>
      </c>
      <c r="D880"/>
    </row>
    <row r="881" spans="2:4" x14ac:dyDescent="0.2">
      <c r="B881" s="247" t="s">
        <v>1270</v>
      </c>
      <c r="C881" s="242">
        <v>1</v>
      </c>
      <c r="D881"/>
    </row>
    <row r="882" spans="2:4" x14ac:dyDescent="0.2">
      <c r="B882" s="247" t="s">
        <v>1271</v>
      </c>
      <c r="C882" s="242">
        <v>1</v>
      </c>
      <c r="D882"/>
    </row>
    <row r="883" spans="2:4" x14ac:dyDescent="0.2">
      <c r="B883" s="247" t="s">
        <v>1272</v>
      </c>
      <c r="C883" s="242">
        <v>1</v>
      </c>
      <c r="D883"/>
    </row>
    <row r="884" spans="2:4" x14ac:dyDescent="0.2">
      <c r="B884" s="247" t="s">
        <v>1273</v>
      </c>
      <c r="C884" s="242">
        <v>1</v>
      </c>
      <c r="D884"/>
    </row>
    <row r="885" spans="2:4" x14ac:dyDescent="0.2">
      <c r="B885" s="247" t="s">
        <v>1274</v>
      </c>
      <c r="C885" s="242">
        <v>1</v>
      </c>
      <c r="D885"/>
    </row>
    <row r="886" spans="2:4" x14ac:dyDescent="0.2">
      <c r="B886" s="247" t="s">
        <v>1275</v>
      </c>
      <c r="C886" s="242">
        <v>1</v>
      </c>
      <c r="D886"/>
    </row>
    <row r="887" spans="2:4" x14ac:dyDescent="0.2">
      <c r="B887" s="247" t="s">
        <v>1276</v>
      </c>
      <c r="C887" s="242">
        <v>1</v>
      </c>
      <c r="D887"/>
    </row>
    <row r="888" spans="2:4" x14ac:dyDescent="0.2">
      <c r="B888" s="247" t="s">
        <v>1277</v>
      </c>
      <c r="C888" s="242">
        <v>1</v>
      </c>
      <c r="D888"/>
    </row>
    <row r="889" spans="2:4" x14ac:dyDescent="0.2">
      <c r="B889" s="247" t="s">
        <v>1278</v>
      </c>
      <c r="C889" s="242">
        <v>1</v>
      </c>
      <c r="D889"/>
    </row>
    <row r="890" spans="2:4" x14ac:dyDescent="0.2">
      <c r="B890" s="247" t="s">
        <v>1279</v>
      </c>
      <c r="C890" s="242">
        <v>1</v>
      </c>
      <c r="D890"/>
    </row>
    <row r="891" spans="2:4" x14ac:dyDescent="0.2">
      <c r="B891" s="247" t="s">
        <v>1280</v>
      </c>
      <c r="C891" s="242">
        <v>1</v>
      </c>
      <c r="D891"/>
    </row>
    <row r="892" spans="2:4" x14ac:dyDescent="0.2">
      <c r="B892" s="247" t="s">
        <v>1281</v>
      </c>
      <c r="C892" s="242">
        <v>1</v>
      </c>
      <c r="D892"/>
    </row>
    <row r="893" spans="2:4" x14ac:dyDescent="0.2">
      <c r="B893" s="247" t="s">
        <v>1282</v>
      </c>
      <c r="C893" s="242">
        <v>1</v>
      </c>
      <c r="D893"/>
    </row>
    <row r="894" spans="2:4" x14ac:dyDescent="0.2">
      <c r="B894" s="247" t="s">
        <v>1283</v>
      </c>
      <c r="C894" s="242">
        <v>1</v>
      </c>
      <c r="D894"/>
    </row>
    <row r="895" spans="2:4" x14ac:dyDescent="0.2">
      <c r="B895" s="247" t="s">
        <v>1284</v>
      </c>
      <c r="C895" s="242">
        <v>1</v>
      </c>
      <c r="D895"/>
    </row>
    <row r="896" spans="2:4" x14ac:dyDescent="0.2">
      <c r="B896" s="247" t="s">
        <v>1285</v>
      </c>
      <c r="C896" s="242">
        <v>1</v>
      </c>
      <c r="D896"/>
    </row>
    <row r="897" spans="2:4" x14ac:dyDescent="0.2">
      <c r="B897" s="247" t="s">
        <v>1286</v>
      </c>
      <c r="C897" s="242">
        <v>1</v>
      </c>
      <c r="D897"/>
    </row>
    <row r="898" spans="2:4" x14ac:dyDescent="0.2">
      <c r="B898" s="247" t="s">
        <v>1287</v>
      </c>
      <c r="C898" s="242">
        <v>1</v>
      </c>
      <c r="D898"/>
    </row>
    <row r="899" spans="2:4" x14ac:dyDescent="0.2">
      <c r="B899" s="247" t="s">
        <v>1288</v>
      </c>
      <c r="C899" s="242">
        <v>1</v>
      </c>
      <c r="D899"/>
    </row>
    <row r="900" spans="2:4" x14ac:dyDescent="0.2">
      <c r="B900" s="247" t="s">
        <v>1289</v>
      </c>
      <c r="C900" s="242">
        <v>1</v>
      </c>
      <c r="D900"/>
    </row>
    <row r="901" spans="2:4" x14ac:dyDescent="0.2">
      <c r="B901" s="247" t="s">
        <v>1290</v>
      </c>
      <c r="C901" s="242">
        <v>1</v>
      </c>
      <c r="D901"/>
    </row>
    <row r="902" spans="2:4" x14ac:dyDescent="0.2">
      <c r="B902" s="247" t="s">
        <v>1291</v>
      </c>
      <c r="C902" s="242">
        <v>1</v>
      </c>
      <c r="D902"/>
    </row>
    <row r="903" spans="2:4" x14ac:dyDescent="0.2">
      <c r="B903" s="247" t="s">
        <v>1292</v>
      </c>
      <c r="C903" s="242">
        <v>1</v>
      </c>
      <c r="D903"/>
    </row>
    <row r="904" spans="2:4" x14ac:dyDescent="0.2">
      <c r="B904" s="247" t="s">
        <v>1293</v>
      </c>
      <c r="C904" s="242">
        <v>1</v>
      </c>
      <c r="D904"/>
    </row>
    <row r="905" spans="2:4" x14ac:dyDescent="0.2">
      <c r="B905" s="247" t="s">
        <v>1294</v>
      </c>
      <c r="C905" s="242">
        <v>1</v>
      </c>
      <c r="D905"/>
    </row>
    <row r="906" spans="2:4" x14ac:dyDescent="0.2">
      <c r="B906" s="247" t="s">
        <v>1295</v>
      </c>
      <c r="C906" s="242">
        <v>1</v>
      </c>
      <c r="D906"/>
    </row>
    <row r="907" spans="2:4" x14ac:dyDescent="0.2">
      <c r="B907" s="247" t="s">
        <v>1296</v>
      </c>
      <c r="C907" s="242">
        <v>1</v>
      </c>
      <c r="D907"/>
    </row>
    <row r="908" spans="2:4" x14ac:dyDescent="0.2">
      <c r="B908" s="247" t="s">
        <v>1297</v>
      </c>
      <c r="C908" s="242">
        <v>1</v>
      </c>
      <c r="D908"/>
    </row>
    <row r="909" spans="2:4" x14ac:dyDescent="0.2">
      <c r="B909" s="247" t="s">
        <v>1298</v>
      </c>
      <c r="C909" s="242">
        <v>1</v>
      </c>
      <c r="D909"/>
    </row>
    <row r="910" spans="2:4" x14ac:dyDescent="0.2">
      <c r="B910" s="247" t="s">
        <v>1299</v>
      </c>
      <c r="C910" s="242">
        <v>1</v>
      </c>
      <c r="D910"/>
    </row>
    <row r="911" spans="2:4" x14ac:dyDescent="0.2">
      <c r="B911" s="247" t="s">
        <v>1300</v>
      </c>
      <c r="C911" s="242">
        <v>1</v>
      </c>
      <c r="D911"/>
    </row>
    <row r="912" spans="2:4" x14ac:dyDescent="0.2">
      <c r="B912" s="247" t="s">
        <v>1301</v>
      </c>
      <c r="C912" s="242">
        <v>1</v>
      </c>
      <c r="D912"/>
    </row>
    <row r="913" spans="2:4" x14ac:dyDescent="0.2">
      <c r="B913" s="247" t="s">
        <v>1302</v>
      </c>
      <c r="C913" s="242">
        <v>1</v>
      </c>
      <c r="D913"/>
    </row>
    <row r="914" spans="2:4" x14ac:dyDescent="0.2">
      <c r="B914" s="247" t="s">
        <v>1303</v>
      </c>
      <c r="C914" s="242">
        <v>1</v>
      </c>
      <c r="D914"/>
    </row>
    <row r="915" spans="2:4" x14ac:dyDescent="0.2">
      <c r="B915" s="247" t="s">
        <v>1304</v>
      </c>
      <c r="C915" s="242">
        <v>1</v>
      </c>
      <c r="D915"/>
    </row>
    <row r="916" spans="2:4" x14ac:dyDescent="0.2">
      <c r="B916" s="247" t="s">
        <v>1305</v>
      </c>
      <c r="C916" s="242">
        <v>1</v>
      </c>
      <c r="D916"/>
    </row>
    <row r="917" spans="2:4" x14ac:dyDescent="0.2">
      <c r="B917" s="247" t="s">
        <v>1306</v>
      </c>
      <c r="C917" s="242">
        <v>1</v>
      </c>
      <c r="D917"/>
    </row>
    <row r="918" spans="2:4" x14ac:dyDescent="0.2">
      <c r="B918" s="247" t="s">
        <v>1307</v>
      </c>
      <c r="C918" s="242">
        <v>1</v>
      </c>
      <c r="D918"/>
    </row>
    <row r="919" spans="2:4" x14ac:dyDescent="0.2">
      <c r="B919" s="247" t="s">
        <v>1308</v>
      </c>
      <c r="C919" s="242">
        <v>1</v>
      </c>
      <c r="D919"/>
    </row>
    <row r="920" spans="2:4" x14ac:dyDescent="0.2">
      <c r="B920" s="247" t="s">
        <v>1309</v>
      </c>
      <c r="C920" s="242">
        <v>1</v>
      </c>
      <c r="D920"/>
    </row>
    <row r="921" spans="2:4" x14ac:dyDescent="0.2">
      <c r="B921" s="247" t="s">
        <v>1310</v>
      </c>
      <c r="C921" s="242">
        <v>1</v>
      </c>
      <c r="D921"/>
    </row>
    <row r="922" spans="2:4" x14ac:dyDescent="0.2">
      <c r="B922" s="247" t="s">
        <v>1311</v>
      </c>
      <c r="C922" s="242">
        <v>1</v>
      </c>
      <c r="D922"/>
    </row>
    <row r="923" spans="2:4" x14ac:dyDescent="0.2">
      <c r="B923" s="247" t="s">
        <v>1312</v>
      </c>
      <c r="C923" s="242">
        <v>1</v>
      </c>
      <c r="D923"/>
    </row>
    <row r="924" spans="2:4" x14ac:dyDescent="0.2">
      <c r="B924" s="247" t="s">
        <v>1313</v>
      </c>
      <c r="C924" s="242">
        <v>1</v>
      </c>
      <c r="D924"/>
    </row>
    <row r="925" spans="2:4" x14ac:dyDescent="0.2">
      <c r="B925" s="247" t="s">
        <v>1314</v>
      </c>
      <c r="C925" s="242">
        <v>1</v>
      </c>
      <c r="D925"/>
    </row>
    <row r="926" spans="2:4" x14ac:dyDescent="0.2">
      <c r="B926" s="247" t="s">
        <v>1315</v>
      </c>
      <c r="C926" s="242">
        <v>1</v>
      </c>
      <c r="D926"/>
    </row>
    <row r="927" spans="2:4" x14ac:dyDescent="0.2">
      <c r="B927" s="247" t="s">
        <v>1316</v>
      </c>
      <c r="C927" s="242">
        <v>1</v>
      </c>
      <c r="D927"/>
    </row>
    <row r="928" spans="2:4" x14ac:dyDescent="0.2">
      <c r="B928" s="247" t="s">
        <v>1317</v>
      </c>
      <c r="C928" s="242">
        <v>1</v>
      </c>
      <c r="D928"/>
    </row>
    <row r="929" spans="2:4" x14ac:dyDescent="0.2">
      <c r="B929" s="247" t="s">
        <v>1318</v>
      </c>
      <c r="C929" s="242">
        <v>1</v>
      </c>
      <c r="D929"/>
    </row>
    <row r="930" spans="2:4" x14ac:dyDescent="0.2">
      <c r="B930" s="247" t="s">
        <v>1319</v>
      </c>
      <c r="C930" s="242">
        <v>1</v>
      </c>
      <c r="D930"/>
    </row>
    <row r="931" spans="2:4" x14ac:dyDescent="0.2">
      <c r="B931" s="247" t="s">
        <v>1320</v>
      </c>
      <c r="C931" s="242">
        <v>1</v>
      </c>
      <c r="D931"/>
    </row>
    <row r="932" spans="2:4" x14ac:dyDescent="0.2">
      <c r="B932" s="247" t="s">
        <v>1321</v>
      </c>
      <c r="C932" s="242">
        <v>1</v>
      </c>
      <c r="D932"/>
    </row>
    <row r="933" spans="2:4" x14ac:dyDescent="0.2">
      <c r="B933" s="247" t="s">
        <v>1322</v>
      </c>
      <c r="C933" s="242">
        <v>1</v>
      </c>
      <c r="D933"/>
    </row>
    <row r="934" spans="2:4" x14ac:dyDescent="0.2">
      <c r="B934" s="247" t="s">
        <v>1323</v>
      </c>
      <c r="C934" s="242">
        <v>1</v>
      </c>
      <c r="D934"/>
    </row>
    <row r="935" spans="2:4" x14ac:dyDescent="0.2">
      <c r="B935" s="247" t="s">
        <v>1324</v>
      </c>
      <c r="C935" s="242">
        <v>1</v>
      </c>
      <c r="D935"/>
    </row>
    <row r="936" spans="2:4" x14ac:dyDescent="0.2">
      <c r="B936" s="247" t="s">
        <v>1325</v>
      </c>
      <c r="C936" s="242">
        <v>1</v>
      </c>
      <c r="D936"/>
    </row>
    <row r="937" spans="2:4" x14ac:dyDescent="0.2">
      <c r="B937" s="247" t="s">
        <v>1326</v>
      </c>
      <c r="C937" s="242">
        <v>1</v>
      </c>
      <c r="D937"/>
    </row>
    <row r="938" spans="2:4" x14ac:dyDescent="0.2">
      <c r="B938" s="247" t="s">
        <v>1327</v>
      </c>
      <c r="C938" s="242">
        <v>1</v>
      </c>
      <c r="D938"/>
    </row>
    <row r="939" spans="2:4" x14ac:dyDescent="0.2">
      <c r="B939" s="247" t="s">
        <v>1328</v>
      </c>
      <c r="C939" s="242">
        <v>1</v>
      </c>
      <c r="D939"/>
    </row>
    <row r="940" spans="2:4" x14ac:dyDescent="0.2">
      <c r="B940" s="247" t="s">
        <v>1329</v>
      </c>
      <c r="C940" s="242">
        <v>1</v>
      </c>
      <c r="D940"/>
    </row>
    <row r="941" spans="2:4" x14ac:dyDescent="0.2">
      <c r="B941" s="247" t="s">
        <v>1330</v>
      </c>
      <c r="C941" s="242">
        <v>1</v>
      </c>
      <c r="D941"/>
    </row>
    <row r="942" spans="2:4" x14ac:dyDescent="0.2">
      <c r="B942" s="247" t="s">
        <v>1331</v>
      </c>
      <c r="C942" s="242">
        <v>1</v>
      </c>
      <c r="D942"/>
    </row>
    <row r="943" spans="2:4" x14ac:dyDescent="0.2">
      <c r="B943" s="247" t="s">
        <v>1332</v>
      </c>
      <c r="C943" s="242">
        <v>1</v>
      </c>
      <c r="D943"/>
    </row>
    <row r="944" spans="2:4" x14ac:dyDescent="0.2">
      <c r="B944" s="247" t="s">
        <v>1333</v>
      </c>
      <c r="C944" s="242">
        <v>1</v>
      </c>
      <c r="D944"/>
    </row>
    <row r="945" spans="2:4" x14ac:dyDescent="0.2">
      <c r="B945" s="247" t="s">
        <v>1334</v>
      </c>
      <c r="C945" s="242">
        <v>1</v>
      </c>
      <c r="D945"/>
    </row>
    <row r="946" spans="2:4" x14ac:dyDescent="0.2">
      <c r="B946" s="247" t="s">
        <v>1335</v>
      </c>
      <c r="C946" s="242">
        <v>1</v>
      </c>
      <c r="D946"/>
    </row>
    <row r="947" spans="2:4" x14ac:dyDescent="0.2">
      <c r="B947" s="247" t="s">
        <v>1336</v>
      </c>
      <c r="C947" s="242">
        <v>1</v>
      </c>
      <c r="D947"/>
    </row>
    <row r="948" spans="2:4" x14ac:dyDescent="0.2">
      <c r="B948" s="247" t="s">
        <v>1337</v>
      </c>
      <c r="C948" s="242">
        <v>1</v>
      </c>
      <c r="D948"/>
    </row>
    <row r="949" spans="2:4" x14ac:dyDescent="0.2">
      <c r="B949" s="247" t="s">
        <v>1338</v>
      </c>
      <c r="C949" s="242">
        <v>1</v>
      </c>
      <c r="D949"/>
    </row>
    <row r="950" spans="2:4" x14ac:dyDescent="0.2">
      <c r="B950" s="247" t="s">
        <v>1339</v>
      </c>
      <c r="C950" s="242">
        <v>1</v>
      </c>
      <c r="D950"/>
    </row>
    <row r="951" spans="2:4" x14ac:dyDescent="0.2">
      <c r="B951" s="247" t="s">
        <v>1340</v>
      </c>
      <c r="C951" s="242">
        <v>1</v>
      </c>
      <c r="D951"/>
    </row>
    <row r="952" spans="2:4" x14ac:dyDescent="0.2">
      <c r="B952" s="247" t="s">
        <v>1341</v>
      </c>
      <c r="C952" s="242">
        <v>1</v>
      </c>
      <c r="D952"/>
    </row>
    <row r="953" spans="2:4" x14ac:dyDescent="0.2">
      <c r="B953" s="247" t="s">
        <v>1342</v>
      </c>
      <c r="C953" s="242">
        <v>1</v>
      </c>
      <c r="D953"/>
    </row>
    <row r="954" spans="2:4" x14ac:dyDescent="0.2">
      <c r="B954" s="247" t="s">
        <v>1343</v>
      </c>
      <c r="C954" s="242">
        <v>1</v>
      </c>
      <c r="D954"/>
    </row>
    <row r="955" spans="2:4" x14ac:dyDescent="0.2">
      <c r="B955" s="247" t="s">
        <v>1344</v>
      </c>
      <c r="C955" s="242">
        <v>1</v>
      </c>
      <c r="D955"/>
    </row>
    <row r="956" spans="2:4" x14ac:dyDescent="0.2">
      <c r="B956" s="247" t="s">
        <v>1345</v>
      </c>
      <c r="C956" s="242">
        <v>1</v>
      </c>
      <c r="D956"/>
    </row>
    <row r="957" spans="2:4" x14ac:dyDescent="0.2">
      <c r="B957" s="247" t="s">
        <v>1346</v>
      </c>
      <c r="C957" s="242">
        <v>1</v>
      </c>
      <c r="D957"/>
    </row>
    <row r="958" spans="2:4" x14ac:dyDescent="0.2">
      <c r="B958" s="247" t="s">
        <v>1347</v>
      </c>
      <c r="C958" s="242">
        <v>1</v>
      </c>
      <c r="D958"/>
    </row>
    <row r="959" spans="2:4" x14ac:dyDescent="0.2">
      <c r="B959" s="247" t="s">
        <v>1348</v>
      </c>
      <c r="C959" s="242">
        <v>1</v>
      </c>
      <c r="D959"/>
    </row>
    <row r="960" spans="2:4" x14ac:dyDescent="0.2">
      <c r="B960" s="247" t="s">
        <v>1349</v>
      </c>
      <c r="C960" s="242">
        <v>1</v>
      </c>
      <c r="D960"/>
    </row>
    <row r="961" spans="2:4" x14ac:dyDescent="0.2">
      <c r="B961" s="247" t="s">
        <v>1350</v>
      </c>
      <c r="C961" s="242">
        <v>1</v>
      </c>
      <c r="D961"/>
    </row>
    <row r="962" spans="2:4" x14ac:dyDescent="0.2">
      <c r="B962" s="247" t="s">
        <v>1351</v>
      </c>
      <c r="C962" s="242">
        <v>1</v>
      </c>
      <c r="D962"/>
    </row>
    <row r="963" spans="2:4" x14ac:dyDescent="0.2">
      <c r="B963" s="247" t="s">
        <v>1352</v>
      </c>
      <c r="C963" s="242">
        <v>1</v>
      </c>
      <c r="D963"/>
    </row>
    <row r="964" spans="2:4" x14ac:dyDescent="0.2">
      <c r="B964" s="247" t="s">
        <v>1353</v>
      </c>
      <c r="C964" s="242">
        <v>1</v>
      </c>
      <c r="D964"/>
    </row>
    <row r="965" spans="2:4" x14ac:dyDescent="0.2">
      <c r="B965" s="247" t="s">
        <v>1354</v>
      </c>
      <c r="C965" s="242">
        <v>1</v>
      </c>
      <c r="D965"/>
    </row>
    <row r="966" spans="2:4" x14ac:dyDescent="0.2">
      <c r="B966" s="247" t="s">
        <v>1355</v>
      </c>
      <c r="C966" s="242">
        <v>1</v>
      </c>
      <c r="D966"/>
    </row>
    <row r="967" spans="2:4" x14ac:dyDescent="0.2">
      <c r="B967" s="247" t="s">
        <v>1356</v>
      </c>
      <c r="C967" s="242">
        <v>1</v>
      </c>
      <c r="D967"/>
    </row>
    <row r="968" spans="2:4" x14ac:dyDescent="0.2">
      <c r="B968" s="247" t="s">
        <v>1357</v>
      </c>
      <c r="C968" s="242">
        <v>1</v>
      </c>
      <c r="D968"/>
    </row>
    <row r="969" spans="2:4" x14ac:dyDescent="0.2">
      <c r="B969" s="247" t="s">
        <v>1358</v>
      </c>
      <c r="C969" s="242">
        <v>1</v>
      </c>
      <c r="D969"/>
    </row>
    <row r="970" spans="2:4" x14ac:dyDescent="0.2">
      <c r="B970" s="247" t="s">
        <v>1359</v>
      </c>
      <c r="C970" s="242">
        <v>1</v>
      </c>
      <c r="D970"/>
    </row>
    <row r="971" spans="2:4" x14ac:dyDescent="0.2">
      <c r="B971" s="247" t="s">
        <v>1360</v>
      </c>
      <c r="C971" s="242">
        <v>1</v>
      </c>
      <c r="D971"/>
    </row>
    <row r="972" spans="2:4" x14ac:dyDescent="0.2">
      <c r="B972" s="247" t="s">
        <v>1361</v>
      </c>
      <c r="C972" s="242">
        <v>1</v>
      </c>
      <c r="D972"/>
    </row>
    <row r="973" spans="2:4" x14ac:dyDescent="0.2">
      <c r="B973" s="247" t="s">
        <v>1362</v>
      </c>
      <c r="C973" s="242">
        <v>1</v>
      </c>
      <c r="D973"/>
    </row>
    <row r="974" spans="2:4" x14ac:dyDescent="0.2">
      <c r="B974" s="247" t="s">
        <v>1363</v>
      </c>
      <c r="C974" s="242">
        <v>1</v>
      </c>
      <c r="D974"/>
    </row>
    <row r="975" spans="2:4" x14ac:dyDescent="0.2">
      <c r="B975" s="247" t="s">
        <v>1364</v>
      </c>
      <c r="C975" s="242">
        <v>1</v>
      </c>
      <c r="D975"/>
    </row>
    <row r="976" spans="2:4" x14ac:dyDescent="0.2">
      <c r="B976" s="247" t="s">
        <v>1365</v>
      </c>
      <c r="C976" s="242">
        <v>1</v>
      </c>
      <c r="D976"/>
    </row>
    <row r="977" spans="2:4" x14ac:dyDescent="0.2">
      <c r="B977" s="247" t="s">
        <v>1366</v>
      </c>
      <c r="C977" s="242">
        <v>1</v>
      </c>
      <c r="D977"/>
    </row>
    <row r="978" spans="2:4" x14ac:dyDescent="0.2">
      <c r="B978" s="247" t="s">
        <v>1367</v>
      </c>
      <c r="C978" s="242">
        <v>1</v>
      </c>
      <c r="D978"/>
    </row>
    <row r="979" spans="2:4" x14ac:dyDescent="0.2">
      <c r="B979" s="247" t="s">
        <v>1368</v>
      </c>
      <c r="C979" s="242">
        <v>1</v>
      </c>
      <c r="D979"/>
    </row>
    <row r="980" spans="2:4" x14ac:dyDescent="0.2">
      <c r="B980" s="247" t="s">
        <v>1369</v>
      </c>
      <c r="C980" s="242">
        <v>1</v>
      </c>
      <c r="D980"/>
    </row>
    <row r="981" spans="2:4" x14ac:dyDescent="0.2">
      <c r="B981" s="247" t="s">
        <v>1370</v>
      </c>
      <c r="C981" s="242">
        <v>1</v>
      </c>
      <c r="D981"/>
    </row>
    <row r="982" spans="2:4" x14ac:dyDescent="0.2">
      <c r="B982" s="247" t="s">
        <v>1371</v>
      </c>
      <c r="C982" s="242">
        <v>1</v>
      </c>
      <c r="D982"/>
    </row>
    <row r="983" spans="2:4" x14ac:dyDescent="0.2">
      <c r="B983" s="247" t="s">
        <v>1372</v>
      </c>
      <c r="C983" s="242">
        <v>1</v>
      </c>
      <c r="D983"/>
    </row>
    <row r="984" spans="2:4" x14ac:dyDescent="0.2">
      <c r="B984" s="247" t="s">
        <v>1373</v>
      </c>
      <c r="C984" s="242">
        <v>1</v>
      </c>
      <c r="D984"/>
    </row>
    <row r="985" spans="2:4" x14ac:dyDescent="0.2">
      <c r="B985" s="247" t="s">
        <v>1374</v>
      </c>
      <c r="C985" s="242">
        <v>1</v>
      </c>
      <c r="D985"/>
    </row>
    <row r="986" spans="2:4" x14ac:dyDescent="0.2">
      <c r="B986" s="247" t="s">
        <v>1375</v>
      </c>
      <c r="C986" s="242">
        <v>1</v>
      </c>
      <c r="D986"/>
    </row>
    <row r="987" spans="2:4" x14ac:dyDescent="0.2">
      <c r="B987" s="247" t="s">
        <v>1376</v>
      </c>
      <c r="C987" s="242">
        <v>1</v>
      </c>
      <c r="D987"/>
    </row>
    <row r="988" spans="2:4" x14ac:dyDescent="0.2">
      <c r="B988" s="247" t="s">
        <v>1377</v>
      </c>
      <c r="C988" s="242">
        <v>1</v>
      </c>
      <c r="D988"/>
    </row>
    <row r="989" spans="2:4" x14ac:dyDescent="0.2">
      <c r="B989" s="247" t="s">
        <v>1378</v>
      </c>
      <c r="C989" s="242">
        <v>1</v>
      </c>
      <c r="D989"/>
    </row>
    <row r="990" spans="2:4" x14ac:dyDescent="0.2">
      <c r="B990" s="247" t="s">
        <v>1379</v>
      </c>
      <c r="C990" s="242">
        <v>1</v>
      </c>
      <c r="D990"/>
    </row>
    <row r="991" spans="2:4" x14ac:dyDescent="0.2">
      <c r="B991" s="247" t="s">
        <v>1380</v>
      </c>
      <c r="C991" s="242">
        <v>1</v>
      </c>
      <c r="D991"/>
    </row>
    <row r="992" spans="2:4" x14ac:dyDescent="0.2">
      <c r="B992" s="247" t="s">
        <v>1381</v>
      </c>
      <c r="C992" s="242">
        <v>1</v>
      </c>
      <c r="D992"/>
    </row>
    <row r="993" spans="2:4" x14ac:dyDescent="0.2">
      <c r="B993" s="247" t="s">
        <v>1382</v>
      </c>
      <c r="C993" s="242">
        <v>1</v>
      </c>
      <c r="D993"/>
    </row>
    <row r="994" spans="2:4" x14ac:dyDescent="0.2">
      <c r="B994" s="247" t="s">
        <v>1383</v>
      </c>
      <c r="C994" s="242">
        <v>1</v>
      </c>
      <c r="D994"/>
    </row>
    <row r="995" spans="2:4" x14ac:dyDescent="0.2">
      <c r="B995" s="247" t="s">
        <v>1384</v>
      </c>
      <c r="C995" s="242">
        <v>1</v>
      </c>
      <c r="D995"/>
    </row>
    <row r="996" spans="2:4" x14ac:dyDescent="0.2">
      <c r="B996" s="247" t="s">
        <v>1385</v>
      </c>
      <c r="C996" s="242">
        <v>1</v>
      </c>
      <c r="D996"/>
    </row>
    <row r="997" spans="2:4" x14ac:dyDescent="0.2">
      <c r="B997" s="247" t="s">
        <v>1386</v>
      </c>
      <c r="C997" s="242">
        <v>1</v>
      </c>
      <c r="D997"/>
    </row>
    <row r="998" spans="2:4" x14ac:dyDescent="0.2">
      <c r="B998" s="247" t="s">
        <v>1387</v>
      </c>
      <c r="C998" s="242">
        <v>1</v>
      </c>
      <c r="D998"/>
    </row>
    <row r="999" spans="2:4" x14ac:dyDescent="0.2">
      <c r="B999" s="247" t="s">
        <v>1388</v>
      </c>
      <c r="C999" s="242">
        <v>1</v>
      </c>
      <c r="D999"/>
    </row>
    <row r="1000" spans="2:4" x14ac:dyDescent="0.2">
      <c r="B1000" s="247" t="s">
        <v>1389</v>
      </c>
      <c r="C1000" s="242">
        <v>1</v>
      </c>
      <c r="D1000"/>
    </row>
    <row r="1001" spans="2:4" x14ac:dyDescent="0.2">
      <c r="B1001" s="247" t="s">
        <v>1390</v>
      </c>
      <c r="C1001" s="242">
        <v>1</v>
      </c>
      <c r="D1001"/>
    </row>
    <row r="1002" spans="2:4" x14ac:dyDescent="0.2">
      <c r="B1002" s="247" t="s">
        <v>1391</v>
      </c>
      <c r="C1002" s="242">
        <v>1</v>
      </c>
      <c r="D1002"/>
    </row>
    <row r="1003" spans="2:4" x14ac:dyDescent="0.2">
      <c r="B1003" s="247" t="s">
        <v>1392</v>
      </c>
      <c r="C1003" s="242">
        <v>1</v>
      </c>
      <c r="D1003"/>
    </row>
    <row r="1004" spans="2:4" x14ac:dyDescent="0.2">
      <c r="B1004" s="247" t="s">
        <v>1393</v>
      </c>
      <c r="C1004" s="242">
        <v>1</v>
      </c>
      <c r="D1004"/>
    </row>
    <row r="1005" spans="2:4" x14ac:dyDescent="0.2">
      <c r="B1005" s="247" t="s">
        <v>1394</v>
      </c>
      <c r="C1005" s="242">
        <v>1</v>
      </c>
      <c r="D1005"/>
    </row>
    <row r="1006" spans="2:4" x14ac:dyDescent="0.2">
      <c r="B1006" s="247" t="s">
        <v>1395</v>
      </c>
      <c r="C1006" s="242">
        <v>1</v>
      </c>
      <c r="D1006"/>
    </row>
    <row r="1007" spans="2:4" x14ac:dyDescent="0.2">
      <c r="B1007" s="247" t="s">
        <v>1396</v>
      </c>
      <c r="C1007" s="242">
        <v>1</v>
      </c>
      <c r="D1007"/>
    </row>
    <row r="1008" spans="2:4" x14ac:dyDescent="0.2">
      <c r="B1008" s="247" t="s">
        <v>1397</v>
      </c>
      <c r="C1008" s="242">
        <v>1</v>
      </c>
      <c r="D1008"/>
    </row>
    <row r="1009" spans="2:4" x14ac:dyDescent="0.2">
      <c r="B1009" s="247" t="s">
        <v>1398</v>
      </c>
      <c r="C1009" s="242">
        <v>1</v>
      </c>
      <c r="D1009"/>
    </row>
    <row r="1010" spans="2:4" x14ac:dyDescent="0.2">
      <c r="B1010" s="247" t="s">
        <v>1399</v>
      </c>
      <c r="C1010" s="242">
        <v>1</v>
      </c>
      <c r="D1010"/>
    </row>
    <row r="1011" spans="2:4" x14ac:dyDescent="0.2">
      <c r="B1011" s="247" t="s">
        <v>1400</v>
      </c>
      <c r="C1011" s="242">
        <v>1</v>
      </c>
      <c r="D1011"/>
    </row>
    <row r="1012" spans="2:4" x14ac:dyDescent="0.2">
      <c r="B1012" s="247" t="s">
        <v>1401</v>
      </c>
      <c r="C1012" s="242">
        <v>1</v>
      </c>
      <c r="D1012"/>
    </row>
    <row r="1013" spans="2:4" x14ac:dyDescent="0.2">
      <c r="B1013" s="247" t="s">
        <v>1402</v>
      </c>
      <c r="C1013" s="242">
        <v>1</v>
      </c>
      <c r="D1013"/>
    </row>
    <row r="1014" spans="2:4" x14ac:dyDescent="0.2">
      <c r="B1014" s="247" t="s">
        <v>1403</v>
      </c>
      <c r="C1014" s="242">
        <v>1</v>
      </c>
      <c r="D1014"/>
    </row>
    <row r="1015" spans="2:4" x14ac:dyDescent="0.2">
      <c r="B1015" s="247" t="s">
        <v>1404</v>
      </c>
      <c r="C1015" s="242">
        <v>1</v>
      </c>
      <c r="D1015"/>
    </row>
    <row r="1016" spans="2:4" x14ac:dyDescent="0.2">
      <c r="B1016" s="247" t="s">
        <v>1405</v>
      </c>
      <c r="C1016" s="242">
        <v>1</v>
      </c>
      <c r="D1016"/>
    </row>
    <row r="1017" spans="2:4" x14ac:dyDescent="0.2">
      <c r="B1017" s="247" t="s">
        <v>1406</v>
      </c>
      <c r="C1017" s="242">
        <v>1</v>
      </c>
      <c r="D1017"/>
    </row>
    <row r="1018" spans="2:4" x14ac:dyDescent="0.2">
      <c r="B1018" s="247" t="s">
        <v>1407</v>
      </c>
      <c r="C1018" s="242">
        <v>1</v>
      </c>
      <c r="D1018"/>
    </row>
    <row r="1019" spans="2:4" x14ac:dyDescent="0.2">
      <c r="B1019" s="247" t="s">
        <v>1408</v>
      </c>
      <c r="C1019" s="242">
        <v>1</v>
      </c>
      <c r="D1019"/>
    </row>
    <row r="1020" spans="2:4" x14ac:dyDescent="0.2">
      <c r="B1020" s="247" t="s">
        <v>1409</v>
      </c>
      <c r="C1020" s="242">
        <v>1</v>
      </c>
      <c r="D1020"/>
    </row>
    <row r="1021" spans="2:4" x14ac:dyDescent="0.2">
      <c r="B1021" s="247" t="s">
        <v>1410</v>
      </c>
      <c r="C1021" s="242">
        <v>1</v>
      </c>
      <c r="D1021"/>
    </row>
    <row r="1022" spans="2:4" x14ac:dyDescent="0.2">
      <c r="B1022" s="247" t="s">
        <v>1411</v>
      </c>
      <c r="C1022" s="242">
        <v>1</v>
      </c>
      <c r="D1022"/>
    </row>
    <row r="1023" spans="2:4" x14ac:dyDescent="0.2">
      <c r="B1023" s="247" t="s">
        <v>1412</v>
      </c>
      <c r="C1023" s="242">
        <v>1</v>
      </c>
      <c r="D1023"/>
    </row>
    <row r="1024" spans="2:4" x14ac:dyDescent="0.2">
      <c r="B1024" s="247" t="s">
        <v>1413</v>
      </c>
      <c r="C1024" s="242">
        <v>1</v>
      </c>
      <c r="D1024"/>
    </row>
    <row r="1025" spans="2:4" x14ac:dyDescent="0.2">
      <c r="B1025" s="247" t="s">
        <v>1414</v>
      </c>
      <c r="C1025" s="242">
        <v>1</v>
      </c>
      <c r="D1025"/>
    </row>
    <row r="1026" spans="2:4" x14ac:dyDescent="0.2">
      <c r="B1026" s="247" t="s">
        <v>1415</v>
      </c>
      <c r="C1026" s="242">
        <v>1</v>
      </c>
      <c r="D1026"/>
    </row>
    <row r="1027" spans="2:4" x14ac:dyDescent="0.2">
      <c r="B1027" s="247" t="s">
        <v>1416</v>
      </c>
      <c r="C1027" s="242">
        <v>1</v>
      </c>
      <c r="D1027"/>
    </row>
    <row r="1028" spans="2:4" x14ac:dyDescent="0.2">
      <c r="B1028" s="247" t="s">
        <v>1417</v>
      </c>
      <c r="C1028" s="242">
        <v>1</v>
      </c>
      <c r="D1028"/>
    </row>
    <row r="1029" spans="2:4" x14ac:dyDescent="0.2">
      <c r="B1029" s="247" t="s">
        <v>1418</v>
      </c>
      <c r="C1029" s="242">
        <v>1</v>
      </c>
      <c r="D1029"/>
    </row>
    <row r="1030" spans="2:4" x14ac:dyDescent="0.2">
      <c r="B1030" s="247" t="s">
        <v>1419</v>
      </c>
      <c r="C1030" s="242">
        <v>1</v>
      </c>
      <c r="D1030"/>
    </row>
    <row r="1031" spans="2:4" x14ac:dyDescent="0.2">
      <c r="B1031" s="247" t="s">
        <v>1420</v>
      </c>
      <c r="C1031" s="242">
        <v>1</v>
      </c>
      <c r="D1031"/>
    </row>
    <row r="1032" spans="2:4" x14ac:dyDescent="0.2">
      <c r="B1032" s="247" t="s">
        <v>1421</v>
      </c>
      <c r="C1032" s="242">
        <v>1</v>
      </c>
      <c r="D1032"/>
    </row>
    <row r="1033" spans="2:4" x14ac:dyDescent="0.2">
      <c r="B1033" s="247" t="s">
        <v>1422</v>
      </c>
      <c r="C1033" s="242">
        <v>1</v>
      </c>
      <c r="D1033"/>
    </row>
    <row r="1034" spans="2:4" x14ac:dyDescent="0.2">
      <c r="B1034" s="247" t="s">
        <v>1423</v>
      </c>
      <c r="C1034" s="242">
        <v>1</v>
      </c>
      <c r="D1034"/>
    </row>
    <row r="1035" spans="2:4" x14ac:dyDescent="0.2">
      <c r="B1035" s="247" t="s">
        <v>1424</v>
      </c>
      <c r="C1035" s="242">
        <v>1</v>
      </c>
      <c r="D1035"/>
    </row>
    <row r="1036" spans="2:4" x14ac:dyDescent="0.2">
      <c r="B1036" s="247" t="s">
        <v>1425</v>
      </c>
      <c r="C1036" s="242">
        <v>1</v>
      </c>
      <c r="D1036"/>
    </row>
    <row r="1037" spans="2:4" x14ac:dyDescent="0.2">
      <c r="B1037" s="247" t="s">
        <v>1426</v>
      </c>
      <c r="C1037" s="242">
        <v>1</v>
      </c>
      <c r="D1037"/>
    </row>
    <row r="1038" spans="2:4" x14ac:dyDescent="0.2">
      <c r="B1038" s="247" t="s">
        <v>1427</v>
      </c>
      <c r="C1038" s="242">
        <v>1</v>
      </c>
      <c r="D1038"/>
    </row>
    <row r="1039" spans="2:4" x14ac:dyDescent="0.2">
      <c r="B1039" s="247" t="s">
        <v>1428</v>
      </c>
      <c r="C1039" s="242">
        <v>1</v>
      </c>
      <c r="D1039"/>
    </row>
    <row r="1040" spans="2:4" x14ac:dyDescent="0.2">
      <c r="B1040" s="247" t="s">
        <v>1429</v>
      </c>
      <c r="C1040" s="242">
        <v>1</v>
      </c>
      <c r="D1040"/>
    </row>
    <row r="1041" spans="2:4" x14ac:dyDescent="0.2">
      <c r="B1041" s="247" t="s">
        <v>1430</v>
      </c>
      <c r="C1041" s="242">
        <v>1</v>
      </c>
      <c r="D1041"/>
    </row>
    <row r="1042" spans="2:4" x14ac:dyDescent="0.2">
      <c r="B1042" s="247" t="s">
        <v>1431</v>
      </c>
      <c r="C1042" s="242">
        <v>1</v>
      </c>
      <c r="D1042"/>
    </row>
    <row r="1043" spans="2:4" x14ac:dyDescent="0.2">
      <c r="B1043" s="247" t="s">
        <v>1432</v>
      </c>
      <c r="C1043" s="242">
        <v>1</v>
      </c>
      <c r="D1043"/>
    </row>
    <row r="1044" spans="2:4" x14ac:dyDescent="0.2">
      <c r="B1044" s="247" t="s">
        <v>1433</v>
      </c>
      <c r="C1044" s="242">
        <v>1</v>
      </c>
      <c r="D1044"/>
    </row>
    <row r="1045" spans="2:4" x14ac:dyDescent="0.2">
      <c r="B1045" s="247" t="s">
        <v>1434</v>
      </c>
      <c r="C1045" s="242">
        <v>1</v>
      </c>
      <c r="D1045"/>
    </row>
    <row r="1046" spans="2:4" x14ac:dyDescent="0.2">
      <c r="B1046" s="247" t="s">
        <v>1435</v>
      </c>
      <c r="C1046" s="242">
        <v>1</v>
      </c>
      <c r="D1046"/>
    </row>
    <row r="1047" spans="2:4" x14ac:dyDescent="0.2">
      <c r="B1047" s="247" t="s">
        <v>1436</v>
      </c>
      <c r="C1047" s="242">
        <v>1</v>
      </c>
      <c r="D1047"/>
    </row>
    <row r="1048" spans="2:4" x14ac:dyDescent="0.2">
      <c r="B1048" s="247" t="s">
        <v>1437</v>
      </c>
      <c r="C1048" s="242">
        <v>1</v>
      </c>
      <c r="D1048"/>
    </row>
    <row r="1049" spans="2:4" x14ac:dyDescent="0.2">
      <c r="B1049" s="247" t="s">
        <v>1438</v>
      </c>
      <c r="C1049" s="242">
        <v>1</v>
      </c>
      <c r="D1049"/>
    </row>
    <row r="1050" spans="2:4" x14ac:dyDescent="0.2">
      <c r="B1050" s="247" t="s">
        <v>1439</v>
      </c>
      <c r="C1050" s="242">
        <v>1</v>
      </c>
      <c r="D1050"/>
    </row>
    <row r="1051" spans="2:4" x14ac:dyDescent="0.2">
      <c r="B1051" s="247" t="s">
        <v>1440</v>
      </c>
      <c r="C1051" s="242">
        <v>1</v>
      </c>
      <c r="D1051"/>
    </row>
    <row r="1052" spans="2:4" x14ac:dyDescent="0.2">
      <c r="B1052" s="247" t="s">
        <v>1441</v>
      </c>
      <c r="C1052" s="242">
        <v>1</v>
      </c>
      <c r="D1052"/>
    </row>
    <row r="1053" spans="2:4" x14ac:dyDescent="0.2">
      <c r="B1053" s="247" t="s">
        <v>1442</v>
      </c>
      <c r="C1053" s="242">
        <v>1</v>
      </c>
      <c r="D1053"/>
    </row>
    <row r="1054" spans="2:4" x14ac:dyDescent="0.2">
      <c r="B1054" s="247" t="s">
        <v>1443</v>
      </c>
      <c r="C1054" s="242">
        <v>1</v>
      </c>
      <c r="D1054"/>
    </row>
    <row r="1055" spans="2:4" x14ac:dyDescent="0.2">
      <c r="B1055" s="247" t="s">
        <v>1444</v>
      </c>
      <c r="C1055" s="242">
        <v>1</v>
      </c>
      <c r="D1055"/>
    </row>
    <row r="1056" spans="2:4" x14ac:dyDescent="0.2">
      <c r="B1056" s="247" t="s">
        <v>1445</v>
      </c>
      <c r="C1056" s="242">
        <v>1</v>
      </c>
      <c r="D1056"/>
    </row>
    <row r="1057" spans="2:4" x14ac:dyDescent="0.2">
      <c r="B1057" s="247" t="s">
        <v>1446</v>
      </c>
      <c r="C1057" s="242">
        <v>1</v>
      </c>
      <c r="D1057"/>
    </row>
    <row r="1058" spans="2:4" x14ac:dyDescent="0.2">
      <c r="B1058" s="247" t="s">
        <v>1447</v>
      </c>
      <c r="C1058" s="242">
        <v>1</v>
      </c>
      <c r="D1058"/>
    </row>
    <row r="1059" spans="2:4" x14ac:dyDescent="0.2">
      <c r="B1059" s="247" t="s">
        <v>1448</v>
      </c>
      <c r="C1059" s="242">
        <v>1</v>
      </c>
      <c r="D1059"/>
    </row>
    <row r="1060" spans="2:4" x14ac:dyDescent="0.2">
      <c r="B1060" s="247" t="s">
        <v>1449</v>
      </c>
      <c r="C1060" s="242">
        <v>1</v>
      </c>
      <c r="D1060"/>
    </row>
    <row r="1061" spans="2:4" x14ac:dyDescent="0.2">
      <c r="B1061" s="247" t="s">
        <v>1450</v>
      </c>
      <c r="C1061" s="242">
        <v>1</v>
      </c>
      <c r="D1061"/>
    </row>
    <row r="1062" spans="2:4" x14ac:dyDescent="0.2">
      <c r="B1062" s="247" t="s">
        <v>1451</v>
      </c>
      <c r="C1062" s="242">
        <v>1</v>
      </c>
      <c r="D1062"/>
    </row>
    <row r="1063" spans="2:4" x14ac:dyDescent="0.2">
      <c r="B1063" s="247" t="s">
        <v>1452</v>
      </c>
      <c r="C1063" s="242">
        <v>1</v>
      </c>
      <c r="D1063"/>
    </row>
    <row r="1064" spans="2:4" x14ac:dyDescent="0.2">
      <c r="B1064" s="247" t="s">
        <v>1453</v>
      </c>
      <c r="C1064" s="242">
        <v>1</v>
      </c>
      <c r="D1064"/>
    </row>
    <row r="1065" spans="2:4" x14ac:dyDescent="0.2">
      <c r="B1065" s="247" t="s">
        <v>1454</v>
      </c>
      <c r="C1065" s="242">
        <v>1</v>
      </c>
      <c r="D1065"/>
    </row>
    <row r="1066" spans="2:4" x14ac:dyDescent="0.2">
      <c r="B1066" s="247" t="s">
        <v>1455</v>
      </c>
      <c r="C1066" s="242">
        <v>1</v>
      </c>
      <c r="D1066"/>
    </row>
    <row r="1067" spans="2:4" x14ac:dyDescent="0.2">
      <c r="B1067" s="247" t="s">
        <v>1456</v>
      </c>
      <c r="C1067" s="242">
        <v>1</v>
      </c>
      <c r="D1067"/>
    </row>
    <row r="1068" spans="2:4" x14ac:dyDescent="0.2">
      <c r="B1068" s="247" t="s">
        <v>1457</v>
      </c>
      <c r="C1068" s="242">
        <v>1</v>
      </c>
      <c r="D1068"/>
    </row>
    <row r="1069" spans="2:4" x14ac:dyDescent="0.2">
      <c r="B1069" s="247" t="s">
        <v>1458</v>
      </c>
      <c r="C1069" s="242">
        <v>1</v>
      </c>
      <c r="D1069"/>
    </row>
    <row r="1070" spans="2:4" x14ac:dyDescent="0.2">
      <c r="B1070" s="247" t="s">
        <v>1459</v>
      </c>
      <c r="C1070" s="242">
        <v>1</v>
      </c>
      <c r="D1070"/>
    </row>
    <row r="1071" spans="2:4" x14ac:dyDescent="0.2">
      <c r="B1071" s="247" t="s">
        <v>1460</v>
      </c>
      <c r="C1071" s="242">
        <v>1</v>
      </c>
      <c r="D1071"/>
    </row>
    <row r="1072" spans="2:4" x14ac:dyDescent="0.2">
      <c r="B1072" s="247" t="s">
        <v>1461</v>
      </c>
      <c r="C1072" s="242">
        <v>1</v>
      </c>
      <c r="D1072"/>
    </row>
    <row r="1073" spans="2:4" x14ac:dyDescent="0.2">
      <c r="B1073" s="247" t="s">
        <v>1462</v>
      </c>
      <c r="C1073" s="242">
        <v>1</v>
      </c>
      <c r="D1073"/>
    </row>
    <row r="1074" spans="2:4" x14ac:dyDescent="0.2">
      <c r="B1074" s="247" t="s">
        <v>1463</v>
      </c>
      <c r="C1074" s="242">
        <v>1</v>
      </c>
      <c r="D1074"/>
    </row>
    <row r="1075" spans="2:4" x14ac:dyDescent="0.2">
      <c r="B1075" s="247" t="s">
        <v>1464</v>
      </c>
      <c r="C1075" s="242">
        <v>1</v>
      </c>
      <c r="D1075"/>
    </row>
    <row r="1076" spans="2:4" x14ac:dyDescent="0.2">
      <c r="B1076" s="247" t="s">
        <v>1465</v>
      </c>
      <c r="C1076" s="242">
        <v>1</v>
      </c>
      <c r="D1076"/>
    </row>
    <row r="1077" spans="2:4" x14ac:dyDescent="0.2">
      <c r="B1077" s="247" t="s">
        <v>1466</v>
      </c>
      <c r="C1077" s="242">
        <v>1</v>
      </c>
      <c r="D1077"/>
    </row>
    <row r="1078" spans="2:4" x14ac:dyDescent="0.2">
      <c r="B1078" s="247" t="s">
        <v>1467</v>
      </c>
      <c r="C1078" s="242">
        <v>1</v>
      </c>
      <c r="D1078"/>
    </row>
    <row r="1079" spans="2:4" x14ac:dyDescent="0.2">
      <c r="B1079" s="247" t="s">
        <v>1468</v>
      </c>
      <c r="C1079" s="242">
        <v>1</v>
      </c>
      <c r="D1079"/>
    </row>
    <row r="1080" spans="2:4" x14ac:dyDescent="0.2">
      <c r="B1080" s="247" t="s">
        <v>1469</v>
      </c>
      <c r="C1080" s="242">
        <v>1</v>
      </c>
      <c r="D1080"/>
    </row>
    <row r="1081" spans="2:4" x14ac:dyDescent="0.2">
      <c r="B1081" s="247" t="s">
        <v>1470</v>
      </c>
      <c r="C1081" s="242">
        <v>1</v>
      </c>
      <c r="D1081"/>
    </row>
    <row r="1082" spans="2:4" x14ac:dyDescent="0.2">
      <c r="B1082" s="247" t="s">
        <v>1471</v>
      </c>
      <c r="C1082" s="242">
        <v>1</v>
      </c>
      <c r="D1082"/>
    </row>
    <row r="1083" spans="2:4" x14ac:dyDescent="0.2">
      <c r="B1083" s="247" t="s">
        <v>1472</v>
      </c>
      <c r="C1083" s="242">
        <v>1</v>
      </c>
      <c r="D1083"/>
    </row>
    <row r="1084" spans="2:4" x14ac:dyDescent="0.2">
      <c r="B1084" s="247" t="s">
        <v>1473</v>
      </c>
      <c r="C1084" s="242">
        <v>1</v>
      </c>
      <c r="D1084"/>
    </row>
    <row r="1085" spans="2:4" x14ac:dyDescent="0.2">
      <c r="B1085" s="247" t="s">
        <v>1474</v>
      </c>
      <c r="C1085" s="242">
        <v>1</v>
      </c>
      <c r="D1085"/>
    </row>
    <row r="1086" spans="2:4" x14ac:dyDescent="0.2">
      <c r="B1086" s="247" t="s">
        <v>1475</v>
      </c>
      <c r="C1086" s="242">
        <v>1</v>
      </c>
      <c r="D1086"/>
    </row>
    <row r="1087" spans="2:4" x14ac:dyDescent="0.2">
      <c r="B1087" s="247" t="s">
        <v>1476</v>
      </c>
      <c r="C1087" s="242">
        <v>1</v>
      </c>
      <c r="D1087"/>
    </row>
    <row r="1088" spans="2:4" x14ac:dyDescent="0.2">
      <c r="B1088" s="247" t="s">
        <v>1477</v>
      </c>
      <c r="C1088" s="242">
        <v>1</v>
      </c>
      <c r="D1088"/>
    </row>
    <row r="1089" spans="2:4" x14ac:dyDescent="0.2">
      <c r="B1089" s="247" t="s">
        <v>1478</v>
      </c>
      <c r="C1089" s="242">
        <v>1</v>
      </c>
      <c r="D1089"/>
    </row>
    <row r="1090" spans="2:4" x14ac:dyDescent="0.2">
      <c r="B1090" s="247" t="s">
        <v>1479</v>
      </c>
      <c r="C1090" s="242">
        <v>1</v>
      </c>
      <c r="D1090"/>
    </row>
    <row r="1091" spans="2:4" x14ac:dyDescent="0.2">
      <c r="B1091" s="247" t="s">
        <v>1480</v>
      </c>
      <c r="C1091" s="242">
        <v>1</v>
      </c>
      <c r="D1091"/>
    </row>
    <row r="1092" spans="2:4" x14ac:dyDescent="0.2">
      <c r="B1092" s="247" t="s">
        <v>1481</v>
      </c>
      <c r="C1092" s="242">
        <v>1</v>
      </c>
      <c r="D1092"/>
    </row>
    <row r="1093" spans="2:4" x14ac:dyDescent="0.2">
      <c r="B1093" s="247" t="s">
        <v>1482</v>
      </c>
      <c r="C1093" s="242">
        <v>1</v>
      </c>
      <c r="D1093"/>
    </row>
    <row r="1094" spans="2:4" x14ac:dyDescent="0.2">
      <c r="B1094" s="247" t="s">
        <v>1483</v>
      </c>
      <c r="C1094" s="242">
        <v>1</v>
      </c>
      <c r="D1094"/>
    </row>
    <row r="1095" spans="2:4" x14ac:dyDescent="0.2">
      <c r="B1095" s="247" t="s">
        <v>1484</v>
      </c>
      <c r="C1095" s="242">
        <v>1</v>
      </c>
      <c r="D1095"/>
    </row>
    <row r="1096" spans="2:4" x14ac:dyDescent="0.2">
      <c r="B1096" s="247" t="s">
        <v>1485</v>
      </c>
      <c r="C1096" s="242">
        <v>1</v>
      </c>
      <c r="D1096"/>
    </row>
    <row r="1097" spans="2:4" x14ac:dyDescent="0.2">
      <c r="B1097" s="247" t="s">
        <v>1486</v>
      </c>
      <c r="C1097" s="242">
        <v>1</v>
      </c>
      <c r="D1097"/>
    </row>
    <row r="1098" spans="2:4" x14ac:dyDescent="0.2">
      <c r="B1098" s="247" t="s">
        <v>1487</v>
      </c>
      <c r="C1098" s="242">
        <v>1</v>
      </c>
      <c r="D1098"/>
    </row>
    <row r="1099" spans="2:4" x14ac:dyDescent="0.2">
      <c r="B1099" s="247" t="s">
        <v>1488</v>
      </c>
      <c r="C1099" s="242">
        <v>1</v>
      </c>
      <c r="D1099"/>
    </row>
    <row r="1100" spans="2:4" x14ac:dyDescent="0.2">
      <c r="B1100" s="247" t="s">
        <v>1489</v>
      </c>
      <c r="C1100" s="242">
        <v>1</v>
      </c>
      <c r="D1100"/>
    </row>
    <row r="1101" spans="2:4" x14ac:dyDescent="0.2">
      <c r="B1101" s="247" t="s">
        <v>1490</v>
      </c>
      <c r="C1101" s="242">
        <v>1</v>
      </c>
      <c r="D1101"/>
    </row>
    <row r="1102" spans="2:4" x14ac:dyDescent="0.2">
      <c r="B1102" s="247" t="s">
        <v>1491</v>
      </c>
      <c r="C1102" s="242">
        <v>1</v>
      </c>
      <c r="D1102"/>
    </row>
    <row r="1103" spans="2:4" x14ac:dyDescent="0.2">
      <c r="B1103" s="247" t="s">
        <v>1492</v>
      </c>
      <c r="C1103" s="242">
        <v>1</v>
      </c>
      <c r="D1103"/>
    </row>
    <row r="1104" spans="2:4" x14ac:dyDescent="0.2">
      <c r="B1104" s="247" t="s">
        <v>1493</v>
      </c>
      <c r="C1104" s="242">
        <v>1</v>
      </c>
      <c r="D1104"/>
    </row>
    <row r="1105" spans="2:4" x14ac:dyDescent="0.2">
      <c r="B1105" s="247" t="s">
        <v>1494</v>
      </c>
      <c r="C1105" s="242">
        <v>1</v>
      </c>
      <c r="D1105"/>
    </row>
    <row r="1106" spans="2:4" x14ac:dyDescent="0.2">
      <c r="B1106" s="247" t="s">
        <v>1495</v>
      </c>
      <c r="C1106" s="242">
        <v>1</v>
      </c>
      <c r="D1106"/>
    </row>
    <row r="1107" spans="2:4" x14ac:dyDescent="0.2">
      <c r="B1107" s="247" t="s">
        <v>1496</v>
      </c>
      <c r="C1107" s="242">
        <v>1</v>
      </c>
      <c r="D1107"/>
    </row>
    <row r="1108" spans="2:4" x14ac:dyDescent="0.2">
      <c r="B1108" s="247" t="s">
        <v>1497</v>
      </c>
      <c r="C1108" s="242">
        <v>1</v>
      </c>
      <c r="D1108"/>
    </row>
    <row r="1109" spans="2:4" x14ac:dyDescent="0.2">
      <c r="B1109" s="247" t="s">
        <v>1498</v>
      </c>
      <c r="C1109" s="242">
        <v>1</v>
      </c>
      <c r="D1109"/>
    </row>
    <row r="1110" spans="2:4" x14ac:dyDescent="0.2">
      <c r="B1110" s="247" t="s">
        <v>1499</v>
      </c>
      <c r="C1110" s="242">
        <v>1</v>
      </c>
      <c r="D1110"/>
    </row>
    <row r="1111" spans="2:4" x14ac:dyDescent="0.2">
      <c r="B1111" s="247" t="s">
        <v>1500</v>
      </c>
      <c r="C1111" s="242">
        <v>1</v>
      </c>
      <c r="D1111"/>
    </row>
    <row r="1112" spans="2:4" x14ac:dyDescent="0.2">
      <c r="B1112" s="247" t="s">
        <v>1501</v>
      </c>
      <c r="C1112" s="242">
        <v>1</v>
      </c>
      <c r="D1112"/>
    </row>
    <row r="1113" spans="2:4" x14ac:dyDescent="0.2">
      <c r="B1113" s="247" t="s">
        <v>1502</v>
      </c>
      <c r="C1113" s="242">
        <v>1</v>
      </c>
      <c r="D1113"/>
    </row>
    <row r="1114" spans="2:4" x14ac:dyDescent="0.2">
      <c r="B1114" s="247" t="s">
        <v>1503</v>
      </c>
      <c r="C1114" s="242">
        <v>1</v>
      </c>
      <c r="D1114"/>
    </row>
    <row r="1115" spans="2:4" x14ac:dyDescent="0.2">
      <c r="B1115" s="247" t="s">
        <v>1504</v>
      </c>
      <c r="C1115" s="242">
        <v>1</v>
      </c>
      <c r="D1115"/>
    </row>
    <row r="1116" spans="2:4" x14ac:dyDescent="0.2">
      <c r="B1116" s="247" t="s">
        <v>1505</v>
      </c>
      <c r="C1116" s="242">
        <v>1</v>
      </c>
      <c r="D1116"/>
    </row>
    <row r="1117" spans="2:4" x14ac:dyDescent="0.2">
      <c r="B1117" s="247" t="s">
        <v>1506</v>
      </c>
      <c r="C1117" s="242">
        <v>1</v>
      </c>
      <c r="D1117"/>
    </row>
    <row r="1118" spans="2:4" x14ac:dyDescent="0.2">
      <c r="B1118" s="247" t="s">
        <v>1507</v>
      </c>
      <c r="C1118" s="242">
        <v>1</v>
      </c>
      <c r="D1118"/>
    </row>
    <row r="1119" spans="2:4" x14ac:dyDescent="0.2">
      <c r="B1119" s="247" t="s">
        <v>1508</v>
      </c>
      <c r="C1119" s="242">
        <v>1</v>
      </c>
      <c r="D1119"/>
    </row>
    <row r="1120" spans="2:4" x14ac:dyDescent="0.2">
      <c r="B1120" s="247" t="s">
        <v>1509</v>
      </c>
      <c r="C1120" s="242">
        <v>1</v>
      </c>
      <c r="D1120"/>
    </row>
    <row r="1121" spans="2:4" x14ac:dyDescent="0.2">
      <c r="B1121" s="247" t="s">
        <v>1510</v>
      </c>
      <c r="C1121" s="242">
        <v>1</v>
      </c>
      <c r="D1121"/>
    </row>
    <row r="1122" spans="2:4" x14ac:dyDescent="0.2">
      <c r="B1122" s="247" t="s">
        <v>1511</v>
      </c>
      <c r="C1122" s="242">
        <v>1</v>
      </c>
      <c r="D1122"/>
    </row>
    <row r="1123" spans="2:4" x14ac:dyDescent="0.2">
      <c r="B1123" s="247" t="s">
        <v>1512</v>
      </c>
      <c r="C1123" s="242">
        <v>1</v>
      </c>
      <c r="D1123"/>
    </row>
    <row r="1124" spans="2:4" x14ac:dyDescent="0.2">
      <c r="B1124" s="247" t="s">
        <v>1513</v>
      </c>
      <c r="C1124" s="242">
        <v>1</v>
      </c>
      <c r="D1124"/>
    </row>
    <row r="1125" spans="2:4" x14ac:dyDescent="0.2">
      <c r="B1125" s="247" t="s">
        <v>1514</v>
      </c>
      <c r="C1125" s="242">
        <v>1</v>
      </c>
      <c r="D1125"/>
    </row>
    <row r="1126" spans="2:4" x14ac:dyDescent="0.2">
      <c r="B1126" s="247" t="s">
        <v>1515</v>
      </c>
      <c r="C1126" s="242">
        <v>1</v>
      </c>
      <c r="D1126"/>
    </row>
    <row r="1127" spans="2:4" x14ac:dyDescent="0.2">
      <c r="B1127" s="247" t="s">
        <v>1516</v>
      </c>
      <c r="C1127" s="242">
        <v>1</v>
      </c>
      <c r="D1127"/>
    </row>
    <row r="1128" spans="2:4" x14ac:dyDescent="0.2">
      <c r="B1128" s="247" t="s">
        <v>1517</v>
      </c>
      <c r="C1128" s="242">
        <v>1</v>
      </c>
      <c r="D1128"/>
    </row>
    <row r="1129" spans="2:4" x14ac:dyDescent="0.2">
      <c r="B1129" s="247" t="s">
        <v>1518</v>
      </c>
      <c r="C1129" s="242">
        <v>1</v>
      </c>
      <c r="D1129"/>
    </row>
    <row r="1130" spans="2:4" x14ac:dyDescent="0.2">
      <c r="B1130" s="247" t="s">
        <v>1519</v>
      </c>
      <c r="C1130" s="242">
        <v>1</v>
      </c>
      <c r="D1130"/>
    </row>
    <row r="1131" spans="2:4" x14ac:dyDescent="0.2">
      <c r="B1131" s="247" t="s">
        <v>1520</v>
      </c>
      <c r="C1131" s="242">
        <v>1</v>
      </c>
      <c r="D1131"/>
    </row>
    <row r="1132" spans="2:4" x14ac:dyDescent="0.2">
      <c r="B1132" s="247" t="s">
        <v>1521</v>
      </c>
      <c r="C1132" s="242">
        <v>1</v>
      </c>
      <c r="D1132"/>
    </row>
    <row r="1133" spans="2:4" x14ac:dyDescent="0.2">
      <c r="B1133" s="247" t="s">
        <v>1522</v>
      </c>
      <c r="C1133" s="242">
        <v>1</v>
      </c>
      <c r="D1133"/>
    </row>
    <row r="1134" spans="2:4" x14ac:dyDescent="0.2">
      <c r="B1134" s="247" t="s">
        <v>1523</v>
      </c>
      <c r="C1134" s="242">
        <v>1</v>
      </c>
      <c r="D1134"/>
    </row>
    <row r="1135" spans="2:4" x14ac:dyDescent="0.2">
      <c r="B1135" s="247" t="s">
        <v>1524</v>
      </c>
      <c r="C1135" s="242">
        <v>1</v>
      </c>
      <c r="D1135"/>
    </row>
    <row r="1136" spans="2:4" x14ac:dyDescent="0.2">
      <c r="B1136" s="247" t="s">
        <v>1525</v>
      </c>
      <c r="C1136" s="242">
        <v>1</v>
      </c>
      <c r="D1136"/>
    </row>
    <row r="1137" spans="2:4" x14ac:dyDescent="0.2">
      <c r="B1137" s="247" t="s">
        <v>1526</v>
      </c>
      <c r="C1137" s="242">
        <v>1</v>
      </c>
      <c r="D1137"/>
    </row>
    <row r="1138" spans="2:4" x14ac:dyDescent="0.2">
      <c r="B1138" s="247" t="s">
        <v>1527</v>
      </c>
      <c r="C1138" s="242">
        <v>1</v>
      </c>
      <c r="D1138"/>
    </row>
    <row r="1139" spans="2:4" x14ac:dyDescent="0.2">
      <c r="B1139" s="247" t="s">
        <v>1528</v>
      </c>
      <c r="C1139" s="242">
        <v>1</v>
      </c>
      <c r="D1139"/>
    </row>
    <row r="1140" spans="2:4" x14ac:dyDescent="0.2">
      <c r="B1140" s="247" t="s">
        <v>1529</v>
      </c>
      <c r="C1140" s="242">
        <v>1</v>
      </c>
      <c r="D1140"/>
    </row>
    <row r="1141" spans="2:4" x14ac:dyDescent="0.2">
      <c r="B1141" s="247" t="s">
        <v>1530</v>
      </c>
      <c r="C1141" s="242">
        <v>1</v>
      </c>
      <c r="D1141"/>
    </row>
    <row r="1142" spans="2:4" x14ac:dyDescent="0.2">
      <c r="B1142" s="247" t="s">
        <v>1531</v>
      </c>
      <c r="C1142" s="242">
        <v>1</v>
      </c>
      <c r="D1142"/>
    </row>
    <row r="1143" spans="2:4" x14ac:dyDescent="0.2">
      <c r="B1143" s="247" t="s">
        <v>1532</v>
      </c>
      <c r="C1143" s="242">
        <v>1</v>
      </c>
      <c r="D1143"/>
    </row>
    <row r="1144" spans="2:4" x14ac:dyDescent="0.2">
      <c r="B1144" s="247" t="s">
        <v>1533</v>
      </c>
      <c r="C1144" s="242">
        <v>1</v>
      </c>
      <c r="D1144"/>
    </row>
    <row r="1145" spans="2:4" x14ac:dyDescent="0.2">
      <c r="B1145" s="247" t="s">
        <v>1534</v>
      </c>
      <c r="C1145" s="242">
        <v>1</v>
      </c>
      <c r="D1145"/>
    </row>
    <row r="1146" spans="2:4" x14ac:dyDescent="0.2">
      <c r="B1146" s="247" t="s">
        <v>1535</v>
      </c>
      <c r="C1146" s="242">
        <v>1</v>
      </c>
      <c r="D1146"/>
    </row>
    <row r="1147" spans="2:4" x14ac:dyDescent="0.2">
      <c r="B1147" s="247" t="s">
        <v>1536</v>
      </c>
      <c r="C1147" s="242">
        <v>1</v>
      </c>
      <c r="D1147"/>
    </row>
    <row r="1148" spans="2:4" x14ac:dyDescent="0.2">
      <c r="B1148" s="247" t="s">
        <v>1537</v>
      </c>
      <c r="C1148" s="242">
        <v>1</v>
      </c>
      <c r="D1148"/>
    </row>
    <row r="1149" spans="2:4" x14ac:dyDescent="0.2">
      <c r="B1149" s="247" t="s">
        <v>1538</v>
      </c>
      <c r="C1149" s="242">
        <v>1</v>
      </c>
      <c r="D1149"/>
    </row>
    <row r="1150" spans="2:4" x14ac:dyDescent="0.2">
      <c r="B1150" s="247" t="s">
        <v>1539</v>
      </c>
      <c r="C1150" s="242">
        <v>1</v>
      </c>
      <c r="D1150"/>
    </row>
    <row r="1151" spans="2:4" x14ac:dyDescent="0.2">
      <c r="B1151" s="247" t="s">
        <v>1540</v>
      </c>
      <c r="C1151" s="242">
        <v>1</v>
      </c>
      <c r="D1151"/>
    </row>
    <row r="1152" spans="2:4" x14ac:dyDescent="0.2">
      <c r="B1152" s="247" t="s">
        <v>1541</v>
      </c>
      <c r="C1152" s="242">
        <v>1</v>
      </c>
      <c r="D1152"/>
    </row>
    <row r="1153" spans="2:4" x14ac:dyDescent="0.2">
      <c r="B1153" s="247" t="s">
        <v>1542</v>
      </c>
      <c r="C1153" s="242">
        <v>1</v>
      </c>
      <c r="D1153"/>
    </row>
    <row r="1154" spans="2:4" x14ac:dyDescent="0.2">
      <c r="B1154" s="247" t="s">
        <v>1543</v>
      </c>
      <c r="C1154" s="242">
        <v>1</v>
      </c>
      <c r="D1154"/>
    </row>
    <row r="1155" spans="2:4" x14ac:dyDescent="0.2">
      <c r="B1155" s="247" t="s">
        <v>1544</v>
      </c>
      <c r="C1155" s="242">
        <v>1</v>
      </c>
      <c r="D1155"/>
    </row>
    <row r="1156" spans="2:4" x14ac:dyDescent="0.2">
      <c r="B1156" s="247" t="s">
        <v>1545</v>
      </c>
      <c r="C1156" s="242">
        <v>1</v>
      </c>
      <c r="D1156"/>
    </row>
    <row r="1157" spans="2:4" x14ac:dyDescent="0.2">
      <c r="B1157" s="247" t="s">
        <v>1546</v>
      </c>
      <c r="C1157" s="242">
        <v>1</v>
      </c>
      <c r="D1157"/>
    </row>
    <row r="1158" spans="2:4" x14ac:dyDescent="0.2">
      <c r="B1158" s="247" t="s">
        <v>1547</v>
      </c>
      <c r="C1158" s="242">
        <v>1</v>
      </c>
      <c r="D1158"/>
    </row>
    <row r="1159" spans="2:4" x14ac:dyDescent="0.2">
      <c r="B1159" s="247" t="s">
        <v>1548</v>
      </c>
      <c r="C1159" s="242">
        <v>1</v>
      </c>
      <c r="D1159"/>
    </row>
    <row r="1160" spans="2:4" x14ac:dyDescent="0.2">
      <c r="B1160" s="247" t="s">
        <v>1549</v>
      </c>
      <c r="C1160" s="242">
        <v>1</v>
      </c>
      <c r="D1160"/>
    </row>
    <row r="1161" spans="2:4" x14ac:dyDescent="0.2">
      <c r="B1161" s="247" t="s">
        <v>1550</v>
      </c>
      <c r="C1161" s="242">
        <v>1</v>
      </c>
      <c r="D1161"/>
    </row>
    <row r="1162" spans="2:4" x14ac:dyDescent="0.2">
      <c r="B1162" s="247" t="s">
        <v>1551</v>
      </c>
      <c r="C1162" s="242">
        <v>1</v>
      </c>
      <c r="D1162"/>
    </row>
    <row r="1163" spans="2:4" x14ac:dyDescent="0.2">
      <c r="B1163" s="247" t="s">
        <v>1552</v>
      </c>
      <c r="C1163" s="242">
        <v>1</v>
      </c>
      <c r="D1163"/>
    </row>
    <row r="1164" spans="2:4" x14ac:dyDescent="0.2">
      <c r="B1164" s="247" t="s">
        <v>1553</v>
      </c>
      <c r="C1164" s="242">
        <v>1</v>
      </c>
      <c r="D1164"/>
    </row>
    <row r="1165" spans="2:4" x14ac:dyDescent="0.2">
      <c r="B1165" s="247" t="s">
        <v>1554</v>
      </c>
      <c r="C1165" s="242">
        <v>1</v>
      </c>
      <c r="D1165"/>
    </row>
    <row r="1166" spans="2:4" x14ac:dyDescent="0.2">
      <c r="B1166" s="247" t="s">
        <v>1555</v>
      </c>
      <c r="C1166" s="242">
        <v>1</v>
      </c>
      <c r="D1166"/>
    </row>
    <row r="1167" spans="2:4" x14ac:dyDescent="0.2">
      <c r="B1167" s="247" t="s">
        <v>1556</v>
      </c>
      <c r="C1167" s="242">
        <v>1</v>
      </c>
      <c r="D1167"/>
    </row>
    <row r="1168" spans="2:4" x14ac:dyDescent="0.2">
      <c r="B1168" s="247" t="s">
        <v>1557</v>
      </c>
      <c r="C1168" s="242">
        <v>1</v>
      </c>
      <c r="D1168"/>
    </row>
    <row r="1169" spans="2:4" x14ac:dyDescent="0.2">
      <c r="B1169" s="247" t="s">
        <v>1558</v>
      </c>
      <c r="C1169" s="242">
        <v>1</v>
      </c>
      <c r="D1169"/>
    </row>
    <row r="1170" spans="2:4" x14ac:dyDescent="0.2">
      <c r="B1170" s="247" t="s">
        <v>1559</v>
      </c>
      <c r="C1170" s="242">
        <v>1</v>
      </c>
      <c r="D1170"/>
    </row>
    <row r="1171" spans="2:4" x14ac:dyDescent="0.2">
      <c r="B1171" s="247" t="s">
        <v>1560</v>
      </c>
      <c r="C1171" s="242">
        <v>1</v>
      </c>
      <c r="D1171"/>
    </row>
    <row r="1172" spans="2:4" x14ac:dyDescent="0.2">
      <c r="B1172" s="247" t="s">
        <v>1561</v>
      </c>
      <c r="C1172" s="242">
        <v>1</v>
      </c>
      <c r="D1172"/>
    </row>
    <row r="1173" spans="2:4" x14ac:dyDescent="0.2">
      <c r="B1173" s="247" t="s">
        <v>1562</v>
      </c>
      <c r="C1173" s="242">
        <v>1</v>
      </c>
      <c r="D1173"/>
    </row>
    <row r="1174" spans="2:4" x14ac:dyDescent="0.2">
      <c r="B1174" s="247" t="s">
        <v>1563</v>
      </c>
      <c r="C1174" s="242">
        <v>1</v>
      </c>
      <c r="D1174"/>
    </row>
    <row r="1175" spans="2:4" x14ac:dyDescent="0.2">
      <c r="B1175" s="247" t="s">
        <v>1564</v>
      </c>
      <c r="C1175" s="242">
        <v>1</v>
      </c>
      <c r="D1175"/>
    </row>
    <row r="1176" spans="2:4" x14ac:dyDescent="0.2">
      <c r="B1176" s="247" t="s">
        <v>1565</v>
      </c>
      <c r="C1176" s="242">
        <v>1</v>
      </c>
      <c r="D1176"/>
    </row>
    <row r="1177" spans="2:4" x14ac:dyDescent="0.2">
      <c r="B1177" s="247" t="s">
        <v>1566</v>
      </c>
      <c r="C1177" s="242">
        <v>1</v>
      </c>
      <c r="D1177"/>
    </row>
    <row r="1178" spans="2:4" x14ac:dyDescent="0.2">
      <c r="B1178" s="247" t="s">
        <v>1567</v>
      </c>
      <c r="C1178" s="242">
        <v>1</v>
      </c>
      <c r="D1178"/>
    </row>
    <row r="1179" spans="2:4" x14ac:dyDescent="0.2">
      <c r="B1179" s="247" t="s">
        <v>1568</v>
      </c>
      <c r="C1179" s="242">
        <v>1</v>
      </c>
      <c r="D1179"/>
    </row>
    <row r="1180" spans="2:4" x14ac:dyDescent="0.2">
      <c r="B1180" s="247" t="s">
        <v>1569</v>
      </c>
      <c r="C1180" s="242">
        <v>1</v>
      </c>
      <c r="D1180"/>
    </row>
    <row r="1181" spans="2:4" x14ac:dyDescent="0.2">
      <c r="B1181" s="247" t="s">
        <v>1570</v>
      </c>
      <c r="C1181" s="242">
        <v>1</v>
      </c>
      <c r="D1181"/>
    </row>
    <row r="1182" spans="2:4" x14ac:dyDescent="0.2">
      <c r="B1182" s="247" t="s">
        <v>1571</v>
      </c>
      <c r="C1182" s="242">
        <v>1</v>
      </c>
      <c r="D1182"/>
    </row>
    <row r="1183" spans="2:4" x14ac:dyDescent="0.2">
      <c r="B1183" s="247" t="s">
        <v>1572</v>
      </c>
      <c r="C1183" s="242">
        <v>1</v>
      </c>
      <c r="D1183"/>
    </row>
    <row r="1184" spans="2:4" x14ac:dyDescent="0.2">
      <c r="B1184" s="247" t="s">
        <v>1573</v>
      </c>
      <c r="C1184" s="242">
        <v>1</v>
      </c>
      <c r="D1184"/>
    </row>
    <row r="1185" spans="2:4" x14ac:dyDescent="0.2">
      <c r="B1185" s="247" t="s">
        <v>1574</v>
      </c>
      <c r="C1185" s="242">
        <v>1</v>
      </c>
      <c r="D1185"/>
    </row>
    <row r="1186" spans="2:4" x14ac:dyDescent="0.2">
      <c r="B1186" s="247" t="s">
        <v>1575</v>
      </c>
      <c r="C1186" s="242">
        <v>1</v>
      </c>
      <c r="D1186"/>
    </row>
    <row r="1187" spans="2:4" x14ac:dyDescent="0.2">
      <c r="B1187" s="247" t="s">
        <v>1576</v>
      </c>
      <c r="C1187" s="242">
        <v>1</v>
      </c>
      <c r="D1187"/>
    </row>
    <row r="1188" spans="2:4" x14ac:dyDescent="0.2">
      <c r="B1188" s="247" t="s">
        <v>1577</v>
      </c>
      <c r="C1188" s="242">
        <v>1</v>
      </c>
      <c r="D1188"/>
    </row>
    <row r="1189" spans="2:4" x14ac:dyDescent="0.2">
      <c r="B1189" s="247" t="s">
        <v>1578</v>
      </c>
      <c r="C1189" s="242">
        <v>1</v>
      </c>
      <c r="D1189"/>
    </row>
    <row r="1190" spans="2:4" x14ac:dyDescent="0.2">
      <c r="B1190" s="247" t="s">
        <v>1579</v>
      </c>
      <c r="C1190" s="242">
        <v>1</v>
      </c>
      <c r="D1190"/>
    </row>
    <row r="1191" spans="2:4" x14ac:dyDescent="0.2">
      <c r="B1191" s="247" t="s">
        <v>1580</v>
      </c>
      <c r="C1191" s="242">
        <v>1</v>
      </c>
      <c r="D1191"/>
    </row>
    <row r="1192" spans="2:4" x14ac:dyDescent="0.2">
      <c r="B1192" s="247" t="s">
        <v>1581</v>
      </c>
      <c r="C1192" s="242">
        <v>1</v>
      </c>
      <c r="D1192"/>
    </row>
    <row r="1193" spans="2:4" x14ac:dyDescent="0.2">
      <c r="B1193" s="247" t="s">
        <v>1582</v>
      </c>
      <c r="C1193" s="242">
        <v>1</v>
      </c>
      <c r="D1193"/>
    </row>
    <row r="1194" spans="2:4" x14ac:dyDescent="0.2">
      <c r="B1194" s="247" t="s">
        <v>1583</v>
      </c>
      <c r="C1194" s="242">
        <v>1</v>
      </c>
      <c r="D1194"/>
    </row>
    <row r="1195" spans="2:4" x14ac:dyDescent="0.2">
      <c r="B1195" s="247" t="s">
        <v>1584</v>
      </c>
      <c r="C1195" s="242">
        <v>1</v>
      </c>
      <c r="D1195"/>
    </row>
    <row r="1196" spans="2:4" x14ac:dyDescent="0.2">
      <c r="B1196" s="247" t="s">
        <v>1585</v>
      </c>
      <c r="C1196" s="242">
        <v>1</v>
      </c>
      <c r="D1196"/>
    </row>
    <row r="1197" spans="2:4" x14ac:dyDescent="0.2">
      <c r="B1197" s="247" t="s">
        <v>1586</v>
      </c>
      <c r="C1197" s="242">
        <v>1</v>
      </c>
      <c r="D1197"/>
    </row>
    <row r="1198" spans="2:4" x14ac:dyDescent="0.2">
      <c r="B1198" s="247" t="s">
        <v>1587</v>
      </c>
      <c r="C1198" s="242">
        <v>1</v>
      </c>
      <c r="D1198"/>
    </row>
    <row r="1199" spans="2:4" x14ac:dyDescent="0.2">
      <c r="B1199" s="247" t="s">
        <v>1588</v>
      </c>
      <c r="C1199" s="242">
        <v>1</v>
      </c>
      <c r="D1199"/>
    </row>
    <row r="1200" spans="2:4" x14ac:dyDescent="0.2">
      <c r="B1200" s="247" t="s">
        <v>1589</v>
      </c>
      <c r="C1200" s="242">
        <v>1</v>
      </c>
      <c r="D1200"/>
    </row>
    <row r="1201" spans="2:4" x14ac:dyDescent="0.2">
      <c r="B1201" s="247" t="s">
        <v>1590</v>
      </c>
      <c r="C1201" s="242">
        <v>1</v>
      </c>
      <c r="D1201"/>
    </row>
    <row r="1202" spans="2:4" x14ac:dyDescent="0.2">
      <c r="B1202" s="247" t="s">
        <v>1591</v>
      </c>
      <c r="C1202" s="242">
        <v>1</v>
      </c>
      <c r="D1202"/>
    </row>
    <row r="1203" spans="2:4" x14ac:dyDescent="0.2">
      <c r="B1203" s="247" t="s">
        <v>1592</v>
      </c>
      <c r="C1203" s="242">
        <v>1</v>
      </c>
      <c r="D1203"/>
    </row>
    <row r="1204" spans="2:4" x14ac:dyDescent="0.2">
      <c r="B1204" s="247" t="s">
        <v>1593</v>
      </c>
      <c r="C1204" s="242">
        <v>1</v>
      </c>
      <c r="D1204"/>
    </row>
    <row r="1205" spans="2:4" x14ac:dyDescent="0.2">
      <c r="B1205" s="247" t="s">
        <v>1594</v>
      </c>
      <c r="C1205" s="242">
        <v>1</v>
      </c>
      <c r="D1205"/>
    </row>
    <row r="1206" spans="2:4" x14ac:dyDescent="0.2">
      <c r="B1206" s="247" t="s">
        <v>1595</v>
      </c>
      <c r="C1206" s="242">
        <v>1</v>
      </c>
      <c r="D1206"/>
    </row>
    <row r="1207" spans="2:4" x14ac:dyDescent="0.2">
      <c r="B1207" s="247" t="s">
        <v>1596</v>
      </c>
      <c r="C1207" s="242">
        <v>1</v>
      </c>
      <c r="D1207"/>
    </row>
    <row r="1208" spans="2:4" x14ac:dyDescent="0.2">
      <c r="B1208" s="247" t="s">
        <v>1597</v>
      </c>
      <c r="C1208" s="242">
        <v>1</v>
      </c>
      <c r="D1208"/>
    </row>
    <row r="1209" spans="2:4" x14ac:dyDescent="0.2">
      <c r="B1209" s="247" t="s">
        <v>1598</v>
      </c>
      <c r="C1209" s="242">
        <v>1</v>
      </c>
      <c r="D1209"/>
    </row>
    <row r="1210" spans="2:4" x14ac:dyDescent="0.2">
      <c r="B1210" s="247" t="s">
        <v>1599</v>
      </c>
      <c r="C1210" s="242">
        <v>1</v>
      </c>
      <c r="D1210"/>
    </row>
    <row r="1211" spans="2:4" x14ac:dyDescent="0.2">
      <c r="B1211" s="247" t="s">
        <v>1600</v>
      </c>
      <c r="C1211" s="242">
        <v>1</v>
      </c>
      <c r="D1211"/>
    </row>
    <row r="1212" spans="2:4" x14ac:dyDescent="0.2">
      <c r="B1212" s="247" t="s">
        <v>1601</v>
      </c>
      <c r="C1212" s="242">
        <v>1</v>
      </c>
      <c r="D1212"/>
    </row>
    <row r="1213" spans="2:4" x14ac:dyDescent="0.2">
      <c r="B1213" s="247" t="s">
        <v>1602</v>
      </c>
      <c r="C1213" s="242">
        <v>1</v>
      </c>
      <c r="D1213"/>
    </row>
    <row r="1214" spans="2:4" x14ac:dyDescent="0.2">
      <c r="B1214" s="247" t="s">
        <v>1603</v>
      </c>
      <c r="C1214" s="242">
        <v>1</v>
      </c>
      <c r="D1214"/>
    </row>
    <row r="1215" spans="2:4" x14ac:dyDescent="0.2">
      <c r="B1215" s="247" t="s">
        <v>1604</v>
      </c>
      <c r="C1215" s="242">
        <v>1</v>
      </c>
      <c r="D1215"/>
    </row>
    <row r="1216" spans="2:4" x14ac:dyDescent="0.2">
      <c r="B1216" s="247" t="s">
        <v>1605</v>
      </c>
      <c r="C1216" s="242">
        <v>1</v>
      </c>
      <c r="D1216"/>
    </row>
    <row r="1217" spans="2:4" x14ac:dyDescent="0.2">
      <c r="B1217" s="247" t="s">
        <v>1606</v>
      </c>
      <c r="C1217" s="242">
        <v>1</v>
      </c>
      <c r="D1217"/>
    </row>
    <row r="1218" spans="2:4" x14ac:dyDescent="0.2">
      <c r="B1218" s="247" t="s">
        <v>1607</v>
      </c>
      <c r="C1218" s="242">
        <v>1</v>
      </c>
      <c r="D1218"/>
    </row>
    <row r="1219" spans="2:4" x14ac:dyDescent="0.2">
      <c r="B1219" s="247" t="s">
        <v>1608</v>
      </c>
      <c r="C1219" s="242">
        <v>1</v>
      </c>
      <c r="D1219"/>
    </row>
    <row r="1220" spans="2:4" x14ac:dyDescent="0.2">
      <c r="B1220" s="247" t="s">
        <v>1609</v>
      </c>
      <c r="C1220" s="242">
        <v>1</v>
      </c>
      <c r="D1220"/>
    </row>
    <row r="1221" spans="2:4" x14ac:dyDescent="0.2">
      <c r="B1221" s="247" t="s">
        <v>1610</v>
      </c>
      <c r="C1221" s="242">
        <v>1</v>
      </c>
      <c r="D1221"/>
    </row>
    <row r="1222" spans="2:4" x14ac:dyDescent="0.2">
      <c r="B1222" s="247" t="s">
        <v>1611</v>
      </c>
      <c r="C1222" s="242">
        <v>1</v>
      </c>
      <c r="D1222"/>
    </row>
    <row r="1223" spans="2:4" x14ac:dyDescent="0.2">
      <c r="B1223" s="247" t="s">
        <v>1612</v>
      </c>
      <c r="C1223" s="242">
        <v>1</v>
      </c>
      <c r="D1223"/>
    </row>
    <row r="1224" spans="2:4" x14ac:dyDescent="0.2">
      <c r="B1224" s="247" t="s">
        <v>1613</v>
      </c>
      <c r="C1224" s="242">
        <v>1</v>
      </c>
      <c r="D1224"/>
    </row>
    <row r="1225" spans="2:4" x14ac:dyDescent="0.2">
      <c r="B1225" s="247" t="s">
        <v>1614</v>
      </c>
      <c r="C1225" s="242">
        <v>1</v>
      </c>
      <c r="D1225"/>
    </row>
    <row r="1226" spans="2:4" x14ac:dyDescent="0.2">
      <c r="B1226" s="247" t="s">
        <v>1615</v>
      </c>
      <c r="C1226" s="242">
        <v>1</v>
      </c>
      <c r="D1226"/>
    </row>
    <row r="1227" spans="2:4" x14ac:dyDescent="0.2">
      <c r="B1227" s="247" t="s">
        <v>1616</v>
      </c>
      <c r="C1227" s="242">
        <v>1</v>
      </c>
      <c r="D1227"/>
    </row>
    <row r="1228" spans="2:4" x14ac:dyDescent="0.2">
      <c r="B1228" s="247" t="s">
        <v>1617</v>
      </c>
      <c r="C1228" s="242">
        <v>1</v>
      </c>
      <c r="D1228"/>
    </row>
    <row r="1229" spans="2:4" x14ac:dyDescent="0.2">
      <c r="B1229" s="247" t="s">
        <v>1618</v>
      </c>
      <c r="C1229" s="242">
        <v>1</v>
      </c>
      <c r="D1229"/>
    </row>
    <row r="1230" spans="2:4" x14ac:dyDescent="0.2">
      <c r="B1230" s="247" t="s">
        <v>1619</v>
      </c>
      <c r="C1230" s="242">
        <v>1</v>
      </c>
      <c r="D1230"/>
    </row>
    <row r="1231" spans="2:4" x14ac:dyDescent="0.2">
      <c r="B1231" s="247" t="s">
        <v>1620</v>
      </c>
      <c r="C1231" s="242">
        <v>1</v>
      </c>
      <c r="D1231"/>
    </row>
    <row r="1232" spans="2:4" x14ac:dyDescent="0.2">
      <c r="B1232" s="247" t="s">
        <v>1621</v>
      </c>
      <c r="C1232" s="242">
        <v>1</v>
      </c>
      <c r="D1232"/>
    </row>
    <row r="1233" spans="2:4" x14ac:dyDescent="0.2">
      <c r="B1233" s="247" t="s">
        <v>1622</v>
      </c>
      <c r="C1233" s="242">
        <v>1</v>
      </c>
      <c r="D1233"/>
    </row>
    <row r="1234" spans="2:4" x14ac:dyDescent="0.2">
      <c r="B1234" s="247" t="s">
        <v>1623</v>
      </c>
      <c r="C1234" s="242">
        <v>1</v>
      </c>
      <c r="D1234"/>
    </row>
    <row r="1235" spans="2:4" x14ac:dyDescent="0.2">
      <c r="B1235" s="247" t="s">
        <v>1624</v>
      </c>
      <c r="C1235" s="242">
        <v>1</v>
      </c>
      <c r="D1235"/>
    </row>
    <row r="1236" spans="2:4" x14ac:dyDescent="0.2">
      <c r="B1236" s="247" t="s">
        <v>1625</v>
      </c>
      <c r="C1236" s="242">
        <v>1</v>
      </c>
      <c r="D1236"/>
    </row>
    <row r="1237" spans="2:4" x14ac:dyDescent="0.2">
      <c r="B1237" s="247" t="s">
        <v>1626</v>
      </c>
      <c r="C1237" s="242">
        <v>1</v>
      </c>
      <c r="D1237"/>
    </row>
    <row r="1238" spans="2:4" x14ac:dyDescent="0.2">
      <c r="B1238" s="247" t="s">
        <v>1627</v>
      </c>
      <c r="C1238" s="242">
        <v>1</v>
      </c>
      <c r="D1238"/>
    </row>
    <row r="1239" spans="2:4" x14ac:dyDescent="0.2">
      <c r="B1239" s="247" t="s">
        <v>1628</v>
      </c>
      <c r="C1239" s="242">
        <v>1</v>
      </c>
      <c r="D1239"/>
    </row>
    <row r="1240" spans="2:4" x14ac:dyDescent="0.2">
      <c r="B1240" s="247" t="s">
        <v>1629</v>
      </c>
      <c r="C1240" s="242">
        <v>1</v>
      </c>
      <c r="D1240"/>
    </row>
    <row r="1241" spans="2:4" x14ac:dyDescent="0.2">
      <c r="B1241" s="247" t="s">
        <v>1630</v>
      </c>
      <c r="C1241" s="242">
        <v>1</v>
      </c>
      <c r="D1241"/>
    </row>
    <row r="1242" spans="2:4" x14ac:dyDescent="0.2">
      <c r="B1242" s="247" t="s">
        <v>1631</v>
      </c>
      <c r="C1242" s="242">
        <v>1</v>
      </c>
      <c r="D1242"/>
    </row>
    <row r="1243" spans="2:4" x14ac:dyDescent="0.2">
      <c r="B1243" s="247" t="s">
        <v>1632</v>
      </c>
      <c r="C1243" s="242">
        <v>1</v>
      </c>
      <c r="D1243"/>
    </row>
    <row r="1244" spans="2:4" x14ac:dyDescent="0.2">
      <c r="B1244" s="247" t="s">
        <v>1633</v>
      </c>
      <c r="C1244" s="242">
        <v>1</v>
      </c>
      <c r="D1244"/>
    </row>
    <row r="1245" spans="2:4" x14ac:dyDescent="0.2">
      <c r="B1245" s="247" t="s">
        <v>1634</v>
      </c>
      <c r="C1245" s="242">
        <v>1</v>
      </c>
      <c r="D1245"/>
    </row>
    <row r="1246" spans="2:4" x14ac:dyDescent="0.2">
      <c r="B1246" s="247" t="s">
        <v>1635</v>
      </c>
      <c r="C1246" s="242">
        <v>1</v>
      </c>
      <c r="D1246"/>
    </row>
    <row r="1247" spans="2:4" x14ac:dyDescent="0.2">
      <c r="B1247" s="247" t="s">
        <v>1636</v>
      </c>
      <c r="C1247" s="242">
        <v>1</v>
      </c>
      <c r="D1247"/>
    </row>
    <row r="1248" spans="2:4" x14ac:dyDescent="0.2">
      <c r="B1248" s="247" t="s">
        <v>1637</v>
      </c>
      <c r="C1248" s="242">
        <v>1</v>
      </c>
      <c r="D1248"/>
    </row>
    <row r="1249" spans="2:4" x14ac:dyDescent="0.2">
      <c r="B1249" s="247" t="s">
        <v>1638</v>
      </c>
      <c r="C1249" s="242">
        <v>1</v>
      </c>
      <c r="D1249"/>
    </row>
    <row r="1250" spans="2:4" x14ac:dyDescent="0.2">
      <c r="B1250" s="247" t="s">
        <v>1639</v>
      </c>
      <c r="C1250" s="242">
        <v>1</v>
      </c>
      <c r="D1250"/>
    </row>
    <row r="1251" spans="2:4" x14ac:dyDescent="0.2">
      <c r="B1251" s="247" t="s">
        <v>1640</v>
      </c>
      <c r="C1251" s="242">
        <v>1</v>
      </c>
      <c r="D1251"/>
    </row>
    <row r="1252" spans="2:4" x14ac:dyDescent="0.2">
      <c r="B1252" s="247" t="s">
        <v>1641</v>
      </c>
      <c r="C1252" s="242">
        <v>1</v>
      </c>
      <c r="D1252"/>
    </row>
    <row r="1253" spans="2:4" x14ac:dyDescent="0.2">
      <c r="B1253" s="247" t="s">
        <v>1642</v>
      </c>
      <c r="C1253" s="242">
        <v>1</v>
      </c>
      <c r="D1253"/>
    </row>
    <row r="1254" spans="2:4" x14ac:dyDescent="0.2">
      <c r="B1254" s="247" t="s">
        <v>1643</v>
      </c>
      <c r="C1254" s="242">
        <v>1</v>
      </c>
      <c r="D1254"/>
    </row>
    <row r="1255" spans="2:4" x14ac:dyDescent="0.2">
      <c r="B1255" s="247" t="s">
        <v>1644</v>
      </c>
      <c r="C1255" s="242">
        <v>1</v>
      </c>
      <c r="D1255"/>
    </row>
    <row r="1256" spans="2:4" x14ac:dyDescent="0.2">
      <c r="B1256" s="247" t="s">
        <v>1645</v>
      </c>
      <c r="C1256" s="242">
        <v>1</v>
      </c>
      <c r="D1256"/>
    </row>
    <row r="1257" spans="2:4" x14ac:dyDescent="0.2">
      <c r="B1257" s="247" t="s">
        <v>1646</v>
      </c>
      <c r="C1257" s="242">
        <v>1</v>
      </c>
      <c r="D1257"/>
    </row>
    <row r="1258" spans="2:4" x14ac:dyDescent="0.2">
      <c r="B1258" s="247" t="s">
        <v>1647</v>
      </c>
      <c r="C1258" s="242">
        <v>1</v>
      </c>
      <c r="D1258"/>
    </row>
    <row r="1259" spans="2:4" x14ac:dyDescent="0.2">
      <c r="B1259" s="247" t="s">
        <v>1648</v>
      </c>
      <c r="C1259" s="242">
        <v>1</v>
      </c>
      <c r="D1259"/>
    </row>
    <row r="1260" spans="2:4" x14ac:dyDescent="0.2">
      <c r="B1260" s="247" t="s">
        <v>1649</v>
      </c>
      <c r="C1260" s="242">
        <v>1</v>
      </c>
      <c r="D1260"/>
    </row>
    <row r="1261" spans="2:4" x14ac:dyDescent="0.2">
      <c r="B1261" s="247" t="s">
        <v>1650</v>
      </c>
      <c r="C1261" s="242">
        <v>1</v>
      </c>
      <c r="D1261"/>
    </row>
    <row r="1262" spans="2:4" x14ac:dyDescent="0.2">
      <c r="B1262" s="247" t="s">
        <v>1651</v>
      </c>
      <c r="C1262" s="242">
        <v>1</v>
      </c>
      <c r="D1262"/>
    </row>
    <row r="1263" spans="2:4" x14ac:dyDescent="0.2">
      <c r="B1263" s="247" t="s">
        <v>1652</v>
      </c>
      <c r="C1263" s="242">
        <v>1</v>
      </c>
      <c r="D1263"/>
    </row>
    <row r="1264" spans="2:4" x14ac:dyDescent="0.2">
      <c r="B1264" s="247" t="s">
        <v>1653</v>
      </c>
      <c r="C1264" s="242">
        <v>1</v>
      </c>
      <c r="D1264"/>
    </row>
    <row r="1265" spans="2:4" x14ac:dyDescent="0.2">
      <c r="B1265" s="247" t="s">
        <v>1654</v>
      </c>
      <c r="C1265" s="242">
        <v>1</v>
      </c>
      <c r="D1265"/>
    </row>
    <row r="1266" spans="2:4" x14ac:dyDescent="0.2">
      <c r="B1266" s="247" t="s">
        <v>1655</v>
      </c>
      <c r="C1266" s="242">
        <v>1</v>
      </c>
      <c r="D1266"/>
    </row>
    <row r="1267" spans="2:4" x14ac:dyDescent="0.2">
      <c r="B1267" s="247" t="s">
        <v>1656</v>
      </c>
      <c r="C1267" s="242">
        <v>1</v>
      </c>
      <c r="D1267"/>
    </row>
    <row r="1268" spans="2:4" x14ac:dyDescent="0.2">
      <c r="B1268" s="247" t="s">
        <v>1657</v>
      </c>
      <c r="C1268" s="242">
        <v>1</v>
      </c>
      <c r="D1268"/>
    </row>
    <row r="1269" spans="2:4" x14ac:dyDescent="0.2">
      <c r="B1269" s="247" t="s">
        <v>1658</v>
      </c>
      <c r="C1269" s="242">
        <v>1</v>
      </c>
      <c r="D1269"/>
    </row>
    <row r="1270" spans="2:4" x14ac:dyDescent="0.2">
      <c r="B1270" s="247" t="s">
        <v>1659</v>
      </c>
      <c r="C1270" s="242">
        <v>1</v>
      </c>
      <c r="D1270"/>
    </row>
    <row r="1271" spans="2:4" x14ac:dyDescent="0.2">
      <c r="B1271" s="247" t="s">
        <v>1660</v>
      </c>
      <c r="C1271" s="242">
        <v>1</v>
      </c>
      <c r="D1271"/>
    </row>
    <row r="1272" spans="2:4" x14ac:dyDescent="0.2">
      <c r="B1272" s="247" t="s">
        <v>1661</v>
      </c>
      <c r="C1272" s="242">
        <v>1</v>
      </c>
      <c r="D1272"/>
    </row>
    <row r="1273" spans="2:4" x14ac:dyDescent="0.2">
      <c r="B1273" s="247" t="s">
        <v>1662</v>
      </c>
      <c r="C1273" s="242">
        <v>1</v>
      </c>
      <c r="D1273"/>
    </row>
    <row r="1274" spans="2:4" x14ac:dyDescent="0.2">
      <c r="B1274" s="247" t="s">
        <v>1663</v>
      </c>
      <c r="C1274" s="242">
        <v>1</v>
      </c>
      <c r="D1274"/>
    </row>
    <row r="1275" spans="2:4" x14ac:dyDescent="0.2">
      <c r="B1275" s="247" t="s">
        <v>1664</v>
      </c>
      <c r="C1275" s="242">
        <v>1</v>
      </c>
      <c r="D1275"/>
    </row>
    <row r="1276" spans="2:4" x14ac:dyDescent="0.2">
      <c r="B1276" s="247" t="s">
        <v>1665</v>
      </c>
      <c r="C1276" s="242">
        <v>1</v>
      </c>
      <c r="D1276"/>
    </row>
    <row r="1277" spans="2:4" x14ac:dyDescent="0.2">
      <c r="B1277" s="247" t="s">
        <v>1666</v>
      </c>
      <c r="C1277" s="242">
        <v>1</v>
      </c>
      <c r="D1277"/>
    </row>
    <row r="1278" spans="2:4" x14ac:dyDescent="0.2">
      <c r="B1278" s="247" t="s">
        <v>1667</v>
      </c>
      <c r="C1278" s="242">
        <v>1</v>
      </c>
      <c r="D1278"/>
    </row>
    <row r="1279" spans="2:4" x14ac:dyDescent="0.2">
      <c r="B1279" s="247" t="s">
        <v>1668</v>
      </c>
      <c r="C1279" s="242">
        <v>1</v>
      </c>
      <c r="D1279"/>
    </row>
    <row r="1280" spans="2:4" x14ac:dyDescent="0.2">
      <c r="B1280" s="247" t="s">
        <v>1669</v>
      </c>
      <c r="C1280" s="242">
        <v>1</v>
      </c>
      <c r="D1280"/>
    </row>
    <row r="1281" spans="2:4" x14ac:dyDescent="0.2">
      <c r="B1281" s="247" t="s">
        <v>1670</v>
      </c>
      <c r="C1281" s="242">
        <v>1</v>
      </c>
      <c r="D1281"/>
    </row>
    <row r="1282" spans="2:4" x14ac:dyDescent="0.2">
      <c r="B1282" s="247" t="s">
        <v>1671</v>
      </c>
      <c r="C1282" s="242">
        <v>1</v>
      </c>
      <c r="D1282"/>
    </row>
    <row r="1283" spans="2:4" x14ac:dyDescent="0.2">
      <c r="B1283" s="247" t="s">
        <v>1672</v>
      </c>
      <c r="C1283" s="242">
        <v>1</v>
      </c>
      <c r="D1283"/>
    </row>
    <row r="1284" spans="2:4" x14ac:dyDescent="0.2">
      <c r="B1284" s="247" t="s">
        <v>1673</v>
      </c>
      <c r="C1284" s="242">
        <v>1</v>
      </c>
      <c r="D1284"/>
    </row>
    <row r="1285" spans="2:4" x14ac:dyDescent="0.2">
      <c r="B1285" s="247" t="s">
        <v>1674</v>
      </c>
      <c r="C1285" s="242">
        <v>1</v>
      </c>
      <c r="D1285"/>
    </row>
    <row r="1286" spans="2:4" x14ac:dyDescent="0.2">
      <c r="B1286" s="247" t="s">
        <v>1675</v>
      </c>
      <c r="C1286" s="242">
        <v>1</v>
      </c>
      <c r="D1286"/>
    </row>
    <row r="1287" spans="2:4" x14ac:dyDescent="0.2">
      <c r="B1287" s="247" t="s">
        <v>1676</v>
      </c>
      <c r="C1287" s="242">
        <v>1</v>
      </c>
      <c r="D1287"/>
    </row>
    <row r="1288" spans="2:4" x14ac:dyDescent="0.2">
      <c r="B1288" s="247" t="s">
        <v>1677</v>
      </c>
      <c r="C1288" s="242">
        <v>1</v>
      </c>
      <c r="D1288"/>
    </row>
    <row r="1289" spans="2:4" x14ac:dyDescent="0.2">
      <c r="B1289" s="247" t="s">
        <v>1678</v>
      </c>
      <c r="C1289" s="242">
        <v>1</v>
      </c>
      <c r="D1289"/>
    </row>
    <row r="1290" spans="2:4" x14ac:dyDescent="0.2">
      <c r="B1290" s="247" t="s">
        <v>1679</v>
      </c>
      <c r="C1290" s="242">
        <v>1</v>
      </c>
      <c r="D1290"/>
    </row>
    <row r="1291" spans="2:4" x14ac:dyDescent="0.2">
      <c r="B1291" s="247" t="s">
        <v>1680</v>
      </c>
      <c r="C1291" s="242">
        <v>1</v>
      </c>
      <c r="D1291"/>
    </row>
    <row r="1292" spans="2:4" x14ac:dyDescent="0.2">
      <c r="B1292" s="247" t="s">
        <v>1681</v>
      </c>
      <c r="C1292" s="242">
        <v>1</v>
      </c>
      <c r="D1292"/>
    </row>
    <row r="1293" spans="2:4" x14ac:dyDescent="0.2">
      <c r="B1293" s="247" t="s">
        <v>1682</v>
      </c>
      <c r="C1293" s="242">
        <v>1</v>
      </c>
      <c r="D1293"/>
    </row>
    <row r="1294" spans="2:4" x14ac:dyDescent="0.2">
      <c r="B1294" s="247" t="s">
        <v>1683</v>
      </c>
      <c r="C1294" s="242">
        <v>1</v>
      </c>
      <c r="D1294"/>
    </row>
    <row r="1295" spans="2:4" x14ac:dyDescent="0.2">
      <c r="B1295" s="247" t="s">
        <v>1684</v>
      </c>
      <c r="C1295" s="242">
        <v>1</v>
      </c>
      <c r="D1295"/>
    </row>
    <row r="1296" spans="2:4" x14ac:dyDescent="0.2">
      <c r="B1296" s="247" t="s">
        <v>1685</v>
      </c>
      <c r="C1296" s="242">
        <v>1</v>
      </c>
      <c r="D1296"/>
    </row>
    <row r="1297" spans="2:4" x14ac:dyDescent="0.2">
      <c r="B1297" s="247" t="s">
        <v>1686</v>
      </c>
      <c r="C1297" s="242">
        <v>1</v>
      </c>
      <c r="D1297"/>
    </row>
    <row r="1298" spans="2:4" x14ac:dyDescent="0.2">
      <c r="B1298" s="247" t="s">
        <v>1687</v>
      </c>
      <c r="C1298" s="242">
        <v>1</v>
      </c>
      <c r="D1298"/>
    </row>
    <row r="1299" spans="2:4" x14ac:dyDescent="0.2">
      <c r="B1299" s="247" t="s">
        <v>1688</v>
      </c>
      <c r="C1299" s="242">
        <v>1</v>
      </c>
      <c r="D1299"/>
    </row>
    <row r="1300" spans="2:4" x14ac:dyDescent="0.2">
      <c r="B1300" s="247" t="s">
        <v>1689</v>
      </c>
      <c r="C1300" s="242">
        <v>1</v>
      </c>
      <c r="D1300"/>
    </row>
    <row r="1301" spans="2:4" x14ac:dyDescent="0.2">
      <c r="B1301" s="247" t="s">
        <v>1690</v>
      </c>
      <c r="C1301" s="242">
        <v>1</v>
      </c>
      <c r="D1301"/>
    </row>
    <row r="1302" spans="2:4" x14ac:dyDescent="0.2">
      <c r="B1302" s="247" t="s">
        <v>1691</v>
      </c>
      <c r="C1302" s="242">
        <v>1</v>
      </c>
      <c r="D1302"/>
    </row>
    <row r="1303" spans="2:4" x14ac:dyDescent="0.2">
      <c r="B1303" s="247" t="s">
        <v>1692</v>
      </c>
      <c r="C1303" s="242">
        <v>1</v>
      </c>
      <c r="D1303"/>
    </row>
    <row r="1304" spans="2:4" x14ac:dyDescent="0.2">
      <c r="B1304" s="247" t="s">
        <v>1693</v>
      </c>
      <c r="C1304" s="242">
        <v>1</v>
      </c>
      <c r="D1304"/>
    </row>
    <row r="1305" spans="2:4" x14ac:dyDescent="0.2">
      <c r="B1305" s="247" t="s">
        <v>1694</v>
      </c>
      <c r="C1305" s="242">
        <v>1</v>
      </c>
      <c r="D1305"/>
    </row>
    <row r="1306" spans="2:4" x14ac:dyDescent="0.2">
      <c r="B1306" s="247" t="s">
        <v>1695</v>
      </c>
      <c r="C1306" s="242">
        <v>1</v>
      </c>
      <c r="D1306"/>
    </row>
    <row r="1307" spans="2:4" x14ac:dyDescent="0.2">
      <c r="B1307" s="247" t="s">
        <v>1696</v>
      </c>
      <c r="C1307" s="242">
        <v>1</v>
      </c>
      <c r="D1307"/>
    </row>
    <row r="1308" spans="2:4" x14ac:dyDescent="0.2">
      <c r="B1308" s="247" t="s">
        <v>1697</v>
      </c>
      <c r="C1308" s="242">
        <v>1</v>
      </c>
      <c r="D1308"/>
    </row>
    <row r="1309" spans="2:4" x14ac:dyDescent="0.2">
      <c r="B1309" s="247" t="s">
        <v>1698</v>
      </c>
      <c r="C1309" s="242">
        <v>1</v>
      </c>
      <c r="D1309"/>
    </row>
    <row r="1310" spans="2:4" x14ac:dyDescent="0.2">
      <c r="B1310" s="247" t="s">
        <v>1699</v>
      </c>
      <c r="C1310" s="242">
        <v>1</v>
      </c>
      <c r="D1310"/>
    </row>
    <row r="1311" spans="2:4" x14ac:dyDescent="0.2">
      <c r="B1311" s="247" t="s">
        <v>1700</v>
      </c>
      <c r="C1311" s="242">
        <v>1</v>
      </c>
      <c r="D1311"/>
    </row>
    <row r="1312" spans="2:4" x14ac:dyDescent="0.2">
      <c r="B1312" s="247" t="s">
        <v>1701</v>
      </c>
      <c r="C1312" s="242">
        <v>1</v>
      </c>
      <c r="D1312"/>
    </row>
    <row r="1313" spans="2:4" x14ac:dyDescent="0.2">
      <c r="B1313" s="247" t="s">
        <v>1702</v>
      </c>
      <c r="C1313" s="242">
        <v>1</v>
      </c>
      <c r="D1313"/>
    </row>
    <row r="1314" spans="2:4" x14ac:dyDescent="0.2">
      <c r="B1314" s="247" t="s">
        <v>1703</v>
      </c>
      <c r="C1314" s="242">
        <v>1</v>
      </c>
      <c r="D1314"/>
    </row>
    <row r="1315" spans="2:4" x14ac:dyDescent="0.2">
      <c r="B1315" s="247" t="s">
        <v>1704</v>
      </c>
      <c r="C1315" s="242">
        <v>1</v>
      </c>
      <c r="D1315"/>
    </row>
    <row r="1316" spans="2:4" x14ac:dyDescent="0.2">
      <c r="B1316" s="247" t="s">
        <v>1705</v>
      </c>
      <c r="C1316" s="242">
        <v>1</v>
      </c>
      <c r="D1316"/>
    </row>
    <row r="1317" spans="2:4" x14ac:dyDescent="0.2">
      <c r="B1317" s="247" t="s">
        <v>1706</v>
      </c>
      <c r="C1317" s="242">
        <v>1</v>
      </c>
      <c r="D1317"/>
    </row>
    <row r="1318" spans="2:4" x14ac:dyDescent="0.2">
      <c r="B1318" s="247" t="s">
        <v>1707</v>
      </c>
      <c r="C1318" s="242">
        <v>1</v>
      </c>
      <c r="D1318"/>
    </row>
    <row r="1319" spans="2:4" x14ac:dyDescent="0.2">
      <c r="B1319" s="247" t="s">
        <v>1708</v>
      </c>
      <c r="C1319" s="242">
        <v>1</v>
      </c>
      <c r="D1319"/>
    </row>
    <row r="1320" spans="2:4" x14ac:dyDescent="0.2">
      <c r="B1320" s="247" t="s">
        <v>1709</v>
      </c>
      <c r="C1320" s="242">
        <v>1</v>
      </c>
      <c r="D1320"/>
    </row>
    <row r="1321" spans="2:4" x14ac:dyDescent="0.2">
      <c r="B1321" s="247" t="s">
        <v>1710</v>
      </c>
      <c r="C1321" s="242">
        <v>1</v>
      </c>
      <c r="D1321"/>
    </row>
    <row r="1322" spans="2:4" x14ac:dyDescent="0.2">
      <c r="B1322" s="247" t="s">
        <v>1711</v>
      </c>
      <c r="C1322" s="242">
        <v>1</v>
      </c>
      <c r="D1322"/>
    </row>
    <row r="1323" spans="2:4" x14ac:dyDescent="0.2">
      <c r="B1323" s="247" t="s">
        <v>398</v>
      </c>
      <c r="C1323" s="242">
        <v>1</v>
      </c>
      <c r="D1323"/>
    </row>
    <row r="1324" spans="2:4" x14ac:dyDescent="0.2">
      <c r="B1324" s="247" t="s">
        <v>1712</v>
      </c>
      <c r="C1324" s="242">
        <v>1</v>
      </c>
      <c r="D1324"/>
    </row>
    <row r="1325" spans="2:4" x14ac:dyDescent="0.2">
      <c r="B1325" s="247" t="s">
        <v>1713</v>
      </c>
      <c r="C1325" s="242">
        <v>1</v>
      </c>
      <c r="D1325"/>
    </row>
    <row r="1326" spans="2:4" x14ac:dyDescent="0.2">
      <c r="B1326" s="247" t="s">
        <v>1714</v>
      </c>
      <c r="C1326" s="242">
        <v>1</v>
      </c>
      <c r="D1326"/>
    </row>
    <row r="1327" spans="2:4" x14ac:dyDescent="0.2">
      <c r="B1327" s="247" t="s">
        <v>1715</v>
      </c>
      <c r="C1327" s="242">
        <v>1</v>
      </c>
      <c r="D1327"/>
    </row>
    <row r="1328" spans="2:4" x14ac:dyDescent="0.2">
      <c r="B1328" s="247" t="s">
        <v>1716</v>
      </c>
      <c r="C1328" s="242">
        <v>1</v>
      </c>
      <c r="D1328"/>
    </row>
    <row r="1329" spans="2:4" x14ac:dyDescent="0.2">
      <c r="B1329" s="247" t="s">
        <v>1717</v>
      </c>
      <c r="C1329" s="242">
        <v>1</v>
      </c>
      <c r="D1329"/>
    </row>
    <row r="1330" spans="2:4" x14ac:dyDescent="0.2">
      <c r="B1330" s="247" t="s">
        <v>1718</v>
      </c>
      <c r="C1330" s="242">
        <v>1</v>
      </c>
      <c r="D1330"/>
    </row>
    <row r="1331" spans="2:4" x14ac:dyDescent="0.2">
      <c r="B1331" s="247" t="s">
        <v>1719</v>
      </c>
      <c r="C1331" s="242">
        <v>1</v>
      </c>
      <c r="D1331"/>
    </row>
    <row r="1332" spans="2:4" x14ac:dyDescent="0.2">
      <c r="B1332" s="247" t="s">
        <v>1720</v>
      </c>
      <c r="C1332" s="242">
        <v>1</v>
      </c>
      <c r="D1332"/>
    </row>
    <row r="1333" spans="2:4" x14ac:dyDescent="0.2">
      <c r="B1333" s="247" t="s">
        <v>1721</v>
      </c>
      <c r="C1333" s="242">
        <v>1</v>
      </c>
      <c r="D1333"/>
    </row>
    <row r="1334" spans="2:4" x14ac:dyDescent="0.2">
      <c r="B1334" s="247" t="s">
        <v>1722</v>
      </c>
      <c r="C1334" s="242">
        <v>1</v>
      </c>
      <c r="D1334"/>
    </row>
    <row r="1335" spans="2:4" x14ac:dyDescent="0.2">
      <c r="B1335" s="247" t="s">
        <v>1723</v>
      </c>
      <c r="C1335" s="242">
        <v>1</v>
      </c>
      <c r="D1335"/>
    </row>
    <row r="1336" spans="2:4" x14ac:dyDescent="0.2">
      <c r="B1336" s="247" t="s">
        <v>1724</v>
      </c>
      <c r="C1336" s="242">
        <v>1</v>
      </c>
      <c r="D1336"/>
    </row>
    <row r="1337" spans="2:4" x14ac:dyDescent="0.2">
      <c r="B1337" s="247" t="s">
        <v>1725</v>
      </c>
      <c r="C1337" s="242">
        <v>1</v>
      </c>
      <c r="D1337"/>
    </row>
    <row r="1338" spans="2:4" x14ac:dyDescent="0.2">
      <c r="B1338" s="247" t="s">
        <v>1726</v>
      </c>
      <c r="C1338" s="242">
        <v>1</v>
      </c>
      <c r="D1338"/>
    </row>
    <row r="1339" spans="2:4" x14ac:dyDescent="0.2">
      <c r="B1339" s="247" t="s">
        <v>1727</v>
      </c>
      <c r="C1339" s="242">
        <v>1</v>
      </c>
      <c r="D1339"/>
    </row>
    <row r="1340" spans="2:4" x14ac:dyDescent="0.2">
      <c r="B1340" s="247" t="s">
        <v>1728</v>
      </c>
      <c r="C1340" s="242">
        <v>1</v>
      </c>
      <c r="D1340"/>
    </row>
    <row r="1341" spans="2:4" x14ac:dyDescent="0.2">
      <c r="B1341" s="248" t="s">
        <v>1730</v>
      </c>
      <c r="C1341" s="235">
        <f>SUM(C10:C1340)</f>
        <v>1331</v>
      </c>
      <c r="D1341"/>
    </row>
    <row r="1342" spans="2:4" x14ac:dyDescent="0.2">
      <c r="B1342"/>
      <c r="D1342"/>
    </row>
    <row r="1343" spans="2:4" x14ac:dyDescent="0.2">
      <c r="B1343"/>
      <c r="D1343"/>
    </row>
    <row r="1344" spans="2:4" x14ac:dyDescent="0.2">
      <c r="B1344"/>
      <c r="D1344"/>
    </row>
    <row r="1345" spans="2:4" x14ac:dyDescent="0.2">
      <c r="B1345"/>
      <c r="D1345"/>
    </row>
    <row r="1346" spans="2:4" x14ac:dyDescent="0.2">
      <c r="B1346"/>
      <c r="D1346"/>
    </row>
    <row r="1347" spans="2:4" x14ac:dyDescent="0.2">
      <c r="B1347"/>
      <c r="D1347"/>
    </row>
    <row r="1348" spans="2:4" x14ac:dyDescent="0.2">
      <c r="B1348"/>
      <c r="D1348"/>
    </row>
    <row r="1349" spans="2:4" x14ac:dyDescent="0.2">
      <c r="B1349"/>
      <c r="D1349"/>
    </row>
    <row r="1350" spans="2:4" x14ac:dyDescent="0.2">
      <c r="B1350"/>
      <c r="D1350"/>
    </row>
    <row r="1351" spans="2:4" x14ac:dyDescent="0.2">
      <c r="B1351"/>
      <c r="D1351"/>
    </row>
    <row r="1352" spans="2:4" x14ac:dyDescent="0.2">
      <c r="B1352"/>
      <c r="D1352"/>
    </row>
    <row r="1353" spans="2:4" x14ac:dyDescent="0.2">
      <c r="B1353"/>
      <c r="D1353"/>
    </row>
    <row r="1354" spans="2:4" x14ac:dyDescent="0.2">
      <c r="B1354"/>
      <c r="D1354"/>
    </row>
    <row r="1355" spans="2:4" x14ac:dyDescent="0.2">
      <c r="B1355"/>
      <c r="D1355"/>
    </row>
    <row r="1356" spans="2:4" x14ac:dyDescent="0.2">
      <c r="B1356"/>
      <c r="D1356"/>
    </row>
    <row r="1357" spans="2:4" x14ac:dyDescent="0.2">
      <c r="B1357"/>
      <c r="D1357"/>
    </row>
    <row r="1358" spans="2:4" x14ac:dyDescent="0.2">
      <c r="B1358"/>
      <c r="D1358"/>
    </row>
    <row r="1359" spans="2:4" x14ac:dyDescent="0.2">
      <c r="B1359"/>
      <c r="D1359"/>
    </row>
    <row r="1360" spans="2:4" x14ac:dyDescent="0.2">
      <c r="B1360"/>
      <c r="D1360"/>
    </row>
    <row r="1361" spans="2:4" x14ac:dyDescent="0.2">
      <c r="B1361"/>
      <c r="D1361"/>
    </row>
    <row r="1362" spans="2:4" x14ac:dyDescent="0.2">
      <c r="B1362"/>
      <c r="D1362"/>
    </row>
    <row r="1363" spans="2:4" x14ac:dyDescent="0.2">
      <c r="B1363"/>
      <c r="D1363"/>
    </row>
    <row r="1364" spans="2:4" x14ac:dyDescent="0.2">
      <c r="B1364"/>
      <c r="D1364"/>
    </row>
    <row r="1365" spans="2:4" x14ac:dyDescent="0.2">
      <c r="B1365"/>
      <c r="D1365"/>
    </row>
    <row r="1366" spans="2:4" x14ac:dyDescent="0.2">
      <c r="B1366"/>
      <c r="D1366"/>
    </row>
    <row r="1367" spans="2:4" x14ac:dyDescent="0.2">
      <c r="B1367"/>
      <c r="D1367"/>
    </row>
    <row r="1368" spans="2:4" x14ac:dyDescent="0.2">
      <c r="B1368"/>
      <c r="D1368"/>
    </row>
    <row r="1369" spans="2:4" x14ac:dyDescent="0.2">
      <c r="B1369"/>
      <c r="D1369"/>
    </row>
    <row r="1370" spans="2:4" x14ac:dyDescent="0.2">
      <c r="B1370"/>
      <c r="D1370"/>
    </row>
    <row r="1371" spans="2:4" x14ac:dyDescent="0.2">
      <c r="B1371"/>
      <c r="D1371"/>
    </row>
    <row r="1372" spans="2:4" x14ac:dyDescent="0.2">
      <c r="B1372"/>
      <c r="D1372"/>
    </row>
    <row r="1373" spans="2:4" x14ac:dyDescent="0.2">
      <c r="B1373"/>
      <c r="D1373"/>
    </row>
    <row r="1374" spans="2:4" x14ac:dyDescent="0.2">
      <c r="B1374"/>
      <c r="D1374"/>
    </row>
    <row r="1375" spans="2:4" x14ac:dyDescent="0.2">
      <c r="B1375"/>
      <c r="D1375"/>
    </row>
    <row r="1376" spans="2:4" x14ac:dyDescent="0.2">
      <c r="B1376"/>
      <c r="D1376"/>
    </row>
    <row r="1377" spans="2:4" x14ac:dyDescent="0.2">
      <c r="B1377"/>
      <c r="D1377"/>
    </row>
    <row r="1378" spans="2:4" x14ac:dyDescent="0.2">
      <c r="B1378"/>
      <c r="D1378"/>
    </row>
    <row r="1379" spans="2:4" x14ac:dyDescent="0.2">
      <c r="B1379"/>
      <c r="D1379"/>
    </row>
    <row r="1380" spans="2:4" x14ac:dyDescent="0.2">
      <c r="B1380"/>
      <c r="D1380"/>
    </row>
    <row r="1381" spans="2:4" x14ac:dyDescent="0.2">
      <c r="B1381"/>
      <c r="D1381"/>
    </row>
    <row r="1382" spans="2:4" x14ac:dyDescent="0.2">
      <c r="B1382"/>
      <c r="D1382"/>
    </row>
    <row r="1383" spans="2:4" x14ac:dyDescent="0.2">
      <c r="B1383"/>
      <c r="D1383"/>
    </row>
    <row r="1384" spans="2:4" x14ac:dyDescent="0.2">
      <c r="B1384"/>
      <c r="D1384"/>
    </row>
    <row r="1385" spans="2:4" x14ac:dyDescent="0.2">
      <c r="B1385"/>
      <c r="D1385"/>
    </row>
    <row r="1386" spans="2:4" x14ac:dyDescent="0.2">
      <c r="B1386"/>
      <c r="D1386"/>
    </row>
    <row r="1387" spans="2:4" x14ac:dyDescent="0.2">
      <c r="B1387"/>
      <c r="D1387"/>
    </row>
    <row r="1388" spans="2:4" x14ac:dyDescent="0.2">
      <c r="B1388"/>
      <c r="D1388"/>
    </row>
    <row r="1389" spans="2:4" x14ac:dyDescent="0.2">
      <c r="B1389"/>
      <c r="D1389"/>
    </row>
    <row r="1390" spans="2:4" x14ac:dyDescent="0.2">
      <c r="B1390"/>
      <c r="D1390"/>
    </row>
    <row r="1391" spans="2:4" x14ac:dyDescent="0.2">
      <c r="B1391"/>
      <c r="D1391"/>
    </row>
    <row r="1392" spans="2:4" x14ac:dyDescent="0.2">
      <c r="B1392"/>
      <c r="D1392"/>
    </row>
    <row r="1393" spans="2:4" x14ac:dyDescent="0.2">
      <c r="B1393"/>
      <c r="D1393"/>
    </row>
    <row r="1394" spans="2:4" x14ac:dyDescent="0.2">
      <c r="B1394"/>
      <c r="D1394"/>
    </row>
    <row r="1395" spans="2:4" x14ac:dyDescent="0.2">
      <c r="B1395"/>
      <c r="D1395"/>
    </row>
    <row r="1396" spans="2:4" x14ac:dyDescent="0.2">
      <c r="B1396"/>
      <c r="D1396"/>
    </row>
    <row r="1397" spans="2:4" x14ac:dyDescent="0.2">
      <c r="B1397"/>
      <c r="D1397"/>
    </row>
    <row r="1398" spans="2:4" x14ac:dyDescent="0.2">
      <c r="B1398"/>
      <c r="D1398"/>
    </row>
    <row r="1399" spans="2:4" x14ac:dyDescent="0.2">
      <c r="B1399"/>
      <c r="D1399"/>
    </row>
    <row r="1400" spans="2:4" x14ac:dyDescent="0.2">
      <c r="B1400"/>
      <c r="D1400"/>
    </row>
    <row r="1401" spans="2:4" x14ac:dyDescent="0.2">
      <c r="B1401"/>
      <c r="D1401"/>
    </row>
    <row r="1402" spans="2:4" x14ac:dyDescent="0.2">
      <c r="B1402"/>
      <c r="D1402"/>
    </row>
    <row r="1403" spans="2:4" x14ac:dyDescent="0.2">
      <c r="B1403"/>
      <c r="D1403"/>
    </row>
    <row r="1404" spans="2:4" x14ac:dyDescent="0.2">
      <c r="B1404"/>
      <c r="D1404"/>
    </row>
    <row r="1405" spans="2:4" x14ac:dyDescent="0.2">
      <c r="B1405"/>
      <c r="D1405"/>
    </row>
    <row r="1406" spans="2:4" x14ac:dyDescent="0.2">
      <c r="B1406"/>
      <c r="D1406"/>
    </row>
    <row r="1407" spans="2:4" x14ac:dyDescent="0.2">
      <c r="B1407"/>
      <c r="D1407"/>
    </row>
    <row r="1408" spans="2:4" x14ac:dyDescent="0.2">
      <c r="B1408"/>
      <c r="D1408"/>
    </row>
    <row r="1409" spans="2:4" x14ac:dyDescent="0.2">
      <c r="B1409"/>
      <c r="D1409"/>
    </row>
    <row r="1410" spans="2:4" x14ac:dyDescent="0.2">
      <c r="B1410"/>
      <c r="D1410"/>
    </row>
    <row r="1411" spans="2:4" x14ac:dyDescent="0.2">
      <c r="B1411"/>
      <c r="D1411"/>
    </row>
    <row r="1412" spans="2:4" x14ac:dyDescent="0.2">
      <c r="B1412"/>
      <c r="D1412"/>
    </row>
    <row r="1413" spans="2:4" x14ac:dyDescent="0.2">
      <c r="B1413"/>
      <c r="D1413"/>
    </row>
    <row r="1414" spans="2:4" x14ac:dyDescent="0.2">
      <c r="B1414"/>
      <c r="D1414"/>
    </row>
    <row r="1415" spans="2:4" x14ac:dyDescent="0.2">
      <c r="B1415"/>
      <c r="D1415"/>
    </row>
    <row r="1416" spans="2:4" x14ac:dyDescent="0.2">
      <c r="B1416"/>
      <c r="D1416"/>
    </row>
    <row r="1417" spans="2:4" x14ac:dyDescent="0.2">
      <c r="B1417"/>
      <c r="D1417"/>
    </row>
    <row r="1418" spans="2:4" x14ac:dyDescent="0.2">
      <c r="B1418"/>
      <c r="D1418"/>
    </row>
    <row r="1419" spans="2:4" x14ac:dyDescent="0.2">
      <c r="B1419"/>
      <c r="D1419"/>
    </row>
    <row r="1420" spans="2:4" x14ac:dyDescent="0.2">
      <c r="B1420"/>
      <c r="D1420"/>
    </row>
    <row r="1421" spans="2:4" x14ac:dyDescent="0.2">
      <c r="B1421"/>
      <c r="D1421"/>
    </row>
    <row r="1422" spans="2:4" x14ac:dyDescent="0.2">
      <c r="B1422"/>
      <c r="D1422"/>
    </row>
    <row r="1423" spans="2:4" x14ac:dyDescent="0.2">
      <c r="B1423"/>
      <c r="D1423"/>
    </row>
    <row r="1424" spans="2:4" x14ac:dyDescent="0.2">
      <c r="B1424"/>
      <c r="D1424"/>
    </row>
    <row r="1425" spans="2:4" x14ac:dyDescent="0.2">
      <c r="B1425"/>
      <c r="D1425"/>
    </row>
    <row r="1426" spans="2:4" x14ac:dyDescent="0.2">
      <c r="B1426"/>
      <c r="D1426"/>
    </row>
    <row r="1427" spans="2:4" x14ac:dyDescent="0.2">
      <c r="B1427"/>
      <c r="D1427"/>
    </row>
    <row r="1428" spans="2:4" x14ac:dyDescent="0.2">
      <c r="B1428"/>
      <c r="D1428"/>
    </row>
    <row r="1429" spans="2:4" x14ac:dyDescent="0.2">
      <c r="B1429"/>
      <c r="D1429"/>
    </row>
    <row r="1430" spans="2:4" x14ac:dyDescent="0.2">
      <c r="B1430"/>
      <c r="D1430"/>
    </row>
    <row r="1431" spans="2:4" x14ac:dyDescent="0.2">
      <c r="B1431"/>
      <c r="D1431"/>
    </row>
    <row r="1432" spans="2:4" x14ac:dyDescent="0.2">
      <c r="B1432"/>
      <c r="D1432"/>
    </row>
    <row r="1433" spans="2:4" x14ac:dyDescent="0.2">
      <c r="B1433"/>
      <c r="D1433"/>
    </row>
    <row r="1434" spans="2:4" x14ac:dyDescent="0.2">
      <c r="B1434"/>
      <c r="D1434"/>
    </row>
    <row r="1435" spans="2:4" x14ac:dyDescent="0.2">
      <c r="B1435"/>
      <c r="D1435"/>
    </row>
    <row r="1436" spans="2:4" x14ac:dyDescent="0.2">
      <c r="B1436"/>
      <c r="D1436"/>
    </row>
    <row r="1437" spans="2:4" x14ac:dyDescent="0.2">
      <c r="B1437"/>
      <c r="D1437"/>
    </row>
    <row r="1438" spans="2:4" x14ac:dyDescent="0.2">
      <c r="B1438"/>
      <c r="D1438"/>
    </row>
    <row r="1439" spans="2:4" x14ac:dyDescent="0.2">
      <c r="B1439"/>
      <c r="D1439"/>
    </row>
    <row r="1440" spans="2:4" x14ac:dyDescent="0.2">
      <c r="B1440"/>
      <c r="D1440"/>
    </row>
    <row r="1441" spans="2:4" x14ac:dyDescent="0.2">
      <c r="B1441"/>
      <c r="D1441"/>
    </row>
    <row r="1442" spans="2:4" x14ac:dyDescent="0.2">
      <c r="B1442"/>
      <c r="D1442"/>
    </row>
    <row r="1443" spans="2:4" x14ac:dyDescent="0.2">
      <c r="B1443"/>
      <c r="D1443"/>
    </row>
    <row r="1444" spans="2:4" x14ac:dyDescent="0.2">
      <c r="B1444"/>
      <c r="D1444"/>
    </row>
    <row r="1445" spans="2:4" x14ac:dyDescent="0.2">
      <c r="B1445"/>
      <c r="D1445"/>
    </row>
    <row r="1446" spans="2:4" x14ac:dyDescent="0.2">
      <c r="B1446"/>
      <c r="D1446"/>
    </row>
    <row r="1447" spans="2:4" x14ac:dyDescent="0.2">
      <c r="B1447"/>
      <c r="D1447"/>
    </row>
    <row r="1448" spans="2:4" x14ac:dyDescent="0.2">
      <c r="B1448"/>
      <c r="D1448"/>
    </row>
    <row r="1449" spans="2:4" x14ac:dyDescent="0.2">
      <c r="B1449"/>
      <c r="D1449"/>
    </row>
    <row r="1450" spans="2:4" x14ac:dyDescent="0.2">
      <c r="B1450"/>
      <c r="D1450"/>
    </row>
    <row r="1451" spans="2:4" x14ac:dyDescent="0.2">
      <c r="B1451"/>
      <c r="D1451"/>
    </row>
    <row r="1452" spans="2:4" x14ac:dyDescent="0.2">
      <c r="B1452"/>
      <c r="D1452"/>
    </row>
    <row r="1453" spans="2:4" x14ac:dyDescent="0.2">
      <c r="B1453"/>
      <c r="D1453"/>
    </row>
    <row r="1454" spans="2:4" x14ac:dyDescent="0.2">
      <c r="B1454"/>
      <c r="D1454"/>
    </row>
    <row r="1455" spans="2:4" x14ac:dyDescent="0.2">
      <c r="B1455"/>
      <c r="D1455"/>
    </row>
    <row r="1456" spans="2:4" x14ac:dyDescent="0.2">
      <c r="B1456"/>
      <c r="D1456"/>
    </row>
    <row r="1457" spans="2:4" x14ac:dyDescent="0.2">
      <c r="B1457"/>
      <c r="D1457"/>
    </row>
    <row r="1458" spans="2:4" x14ac:dyDescent="0.2">
      <c r="B1458"/>
      <c r="D1458"/>
    </row>
    <row r="1459" spans="2:4" x14ac:dyDescent="0.2">
      <c r="B1459"/>
      <c r="D1459"/>
    </row>
    <row r="1460" spans="2:4" x14ac:dyDescent="0.2">
      <c r="B1460"/>
      <c r="D1460"/>
    </row>
    <row r="1461" spans="2:4" x14ac:dyDescent="0.2">
      <c r="B1461"/>
      <c r="D1461"/>
    </row>
    <row r="1462" spans="2:4" x14ac:dyDescent="0.2">
      <c r="B1462"/>
      <c r="D1462"/>
    </row>
    <row r="1463" spans="2:4" x14ac:dyDescent="0.2">
      <c r="B1463"/>
      <c r="D1463"/>
    </row>
    <row r="1464" spans="2:4" x14ac:dyDescent="0.2">
      <c r="B1464"/>
      <c r="D1464"/>
    </row>
    <row r="1465" spans="2:4" x14ac:dyDescent="0.2">
      <c r="B1465"/>
      <c r="D1465"/>
    </row>
    <row r="1466" spans="2:4" x14ac:dyDescent="0.2">
      <c r="B1466"/>
      <c r="D1466"/>
    </row>
    <row r="1467" spans="2:4" x14ac:dyDescent="0.2">
      <c r="B1467"/>
      <c r="D1467"/>
    </row>
    <row r="1468" spans="2:4" x14ac:dyDescent="0.2">
      <c r="B1468"/>
      <c r="D1468"/>
    </row>
    <row r="1469" spans="2:4" x14ac:dyDescent="0.2">
      <c r="B1469"/>
      <c r="D1469"/>
    </row>
    <row r="1470" spans="2:4" x14ac:dyDescent="0.2">
      <c r="B1470"/>
      <c r="D1470"/>
    </row>
    <row r="1471" spans="2:4" x14ac:dyDescent="0.2">
      <c r="B1471"/>
      <c r="D1471"/>
    </row>
    <row r="1472" spans="2:4" x14ac:dyDescent="0.2">
      <c r="B1472"/>
      <c r="D1472"/>
    </row>
    <row r="1473" spans="2:4" x14ac:dyDescent="0.2">
      <c r="B1473"/>
      <c r="D1473"/>
    </row>
    <row r="1474" spans="2:4" x14ac:dyDescent="0.2">
      <c r="B1474"/>
      <c r="D1474"/>
    </row>
    <row r="1475" spans="2:4" x14ac:dyDescent="0.2">
      <c r="B1475"/>
      <c r="D1475"/>
    </row>
    <row r="1476" spans="2:4" x14ac:dyDescent="0.2">
      <c r="B1476"/>
      <c r="D1476"/>
    </row>
    <row r="1477" spans="2:4" x14ac:dyDescent="0.2">
      <c r="B1477"/>
      <c r="D1477"/>
    </row>
    <row r="1478" spans="2:4" x14ac:dyDescent="0.2">
      <c r="B1478"/>
      <c r="D1478"/>
    </row>
    <row r="1479" spans="2:4" x14ac:dyDescent="0.2">
      <c r="B1479"/>
      <c r="D1479"/>
    </row>
    <row r="1480" spans="2:4" x14ac:dyDescent="0.2">
      <c r="B1480"/>
      <c r="D1480"/>
    </row>
    <row r="1481" spans="2:4" x14ac:dyDescent="0.2">
      <c r="B1481"/>
      <c r="D1481"/>
    </row>
    <row r="1482" spans="2:4" x14ac:dyDescent="0.2">
      <c r="B1482"/>
      <c r="D1482"/>
    </row>
    <row r="1483" spans="2:4" x14ac:dyDescent="0.2">
      <c r="B1483"/>
      <c r="D1483"/>
    </row>
    <row r="1484" spans="2:4" x14ac:dyDescent="0.2">
      <c r="B1484"/>
      <c r="D1484"/>
    </row>
    <row r="1485" spans="2:4" x14ac:dyDescent="0.2">
      <c r="B1485"/>
      <c r="D1485"/>
    </row>
    <row r="1486" spans="2:4" x14ac:dyDescent="0.2">
      <c r="B1486"/>
      <c r="D1486"/>
    </row>
    <row r="1487" spans="2:4" x14ac:dyDescent="0.2">
      <c r="B1487"/>
      <c r="D1487"/>
    </row>
    <row r="1488" spans="2:4" x14ac:dyDescent="0.2">
      <c r="B1488"/>
      <c r="D1488"/>
    </row>
    <row r="1489" spans="2:4" x14ac:dyDescent="0.2">
      <c r="B1489"/>
      <c r="D1489"/>
    </row>
    <row r="1490" spans="2:4" x14ac:dyDescent="0.2">
      <c r="B1490"/>
      <c r="D1490"/>
    </row>
    <row r="1491" spans="2:4" x14ac:dyDescent="0.2">
      <c r="B1491"/>
      <c r="D1491"/>
    </row>
    <row r="1492" spans="2:4" x14ac:dyDescent="0.2">
      <c r="B1492"/>
      <c r="D1492"/>
    </row>
    <row r="1493" spans="2:4" x14ac:dyDescent="0.2">
      <c r="B1493"/>
      <c r="D1493"/>
    </row>
    <row r="1494" spans="2:4" x14ac:dyDescent="0.2">
      <c r="B1494"/>
      <c r="D1494"/>
    </row>
    <row r="1495" spans="2:4" x14ac:dyDescent="0.2">
      <c r="B1495"/>
      <c r="D1495"/>
    </row>
    <row r="1496" spans="2:4" x14ac:dyDescent="0.2">
      <c r="B1496"/>
      <c r="D1496"/>
    </row>
    <row r="1497" spans="2:4" x14ac:dyDescent="0.2">
      <c r="B1497"/>
      <c r="D1497"/>
    </row>
    <row r="1498" spans="2:4" x14ac:dyDescent="0.2">
      <c r="B1498"/>
      <c r="D1498"/>
    </row>
    <row r="1499" spans="2:4" x14ac:dyDescent="0.2">
      <c r="B1499"/>
      <c r="D1499"/>
    </row>
    <row r="1500" spans="2:4" x14ac:dyDescent="0.2">
      <c r="B1500"/>
      <c r="D1500"/>
    </row>
    <row r="1501" spans="2:4" x14ac:dyDescent="0.2">
      <c r="B1501"/>
      <c r="D1501"/>
    </row>
    <row r="1502" spans="2:4" x14ac:dyDescent="0.2">
      <c r="B1502"/>
      <c r="D1502"/>
    </row>
    <row r="1503" spans="2:4" x14ac:dyDescent="0.2">
      <c r="B1503"/>
      <c r="D1503"/>
    </row>
    <row r="1504" spans="2:4" x14ac:dyDescent="0.2">
      <c r="B1504"/>
      <c r="D1504"/>
    </row>
    <row r="1505" spans="2:4" x14ac:dyDescent="0.2">
      <c r="B1505"/>
      <c r="D1505"/>
    </row>
    <row r="1506" spans="2:4" x14ac:dyDescent="0.2">
      <c r="B1506"/>
      <c r="D1506"/>
    </row>
    <row r="1507" spans="2:4" x14ac:dyDescent="0.2">
      <c r="B1507"/>
      <c r="D1507"/>
    </row>
    <row r="1508" spans="2:4" x14ac:dyDescent="0.2">
      <c r="B1508"/>
      <c r="D1508"/>
    </row>
    <row r="1509" spans="2:4" x14ac:dyDescent="0.2">
      <c r="B1509"/>
      <c r="D1509"/>
    </row>
    <row r="1510" spans="2:4" x14ac:dyDescent="0.2">
      <c r="B1510"/>
      <c r="D1510"/>
    </row>
    <row r="1511" spans="2:4" x14ac:dyDescent="0.2">
      <c r="B1511"/>
      <c r="D1511"/>
    </row>
    <row r="1512" spans="2:4" x14ac:dyDescent="0.2">
      <c r="B1512"/>
      <c r="D1512"/>
    </row>
    <row r="1513" spans="2:4" x14ac:dyDescent="0.2">
      <c r="B1513"/>
      <c r="D1513"/>
    </row>
    <row r="1514" spans="2:4" x14ac:dyDescent="0.2">
      <c r="B1514"/>
      <c r="D1514"/>
    </row>
    <row r="1515" spans="2:4" x14ac:dyDescent="0.2">
      <c r="B1515"/>
      <c r="D1515"/>
    </row>
    <row r="1516" spans="2:4" x14ac:dyDescent="0.2">
      <c r="B1516"/>
      <c r="D1516"/>
    </row>
    <row r="1517" spans="2:4" x14ac:dyDescent="0.2">
      <c r="B1517"/>
      <c r="D1517"/>
    </row>
    <row r="1518" spans="2:4" x14ac:dyDescent="0.2">
      <c r="B1518"/>
      <c r="D1518"/>
    </row>
    <row r="1519" spans="2:4" x14ac:dyDescent="0.2">
      <c r="B1519"/>
      <c r="D1519"/>
    </row>
    <row r="1520" spans="2:4" x14ac:dyDescent="0.2">
      <c r="B1520"/>
      <c r="D1520"/>
    </row>
    <row r="1521" spans="2:4" x14ac:dyDescent="0.2">
      <c r="B1521"/>
      <c r="D1521"/>
    </row>
    <row r="1522" spans="2:4" x14ac:dyDescent="0.2">
      <c r="B1522"/>
      <c r="D1522"/>
    </row>
    <row r="1523" spans="2:4" x14ac:dyDescent="0.2">
      <c r="B1523"/>
      <c r="D1523"/>
    </row>
    <row r="1524" spans="2:4" x14ac:dyDescent="0.2">
      <c r="B1524"/>
      <c r="D1524"/>
    </row>
    <row r="1525" spans="2:4" x14ac:dyDescent="0.2">
      <c r="B1525"/>
      <c r="D1525"/>
    </row>
    <row r="1526" spans="2:4" x14ac:dyDescent="0.2">
      <c r="B1526"/>
      <c r="D1526"/>
    </row>
    <row r="1527" spans="2:4" x14ac:dyDescent="0.2">
      <c r="B1527"/>
      <c r="D1527"/>
    </row>
    <row r="1528" spans="2:4" x14ac:dyDescent="0.2">
      <c r="B1528"/>
      <c r="D1528"/>
    </row>
    <row r="1529" spans="2:4" x14ac:dyDescent="0.2">
      <c r="B1529"/>
      <c r="D1529"/>
    </row>
    <row r="1530" spans="2:4" x14ac:dyDescent="0.2">
      <c r="B1530"/>
      <c r="D1530"/>
    </row>
    <row r="1531" spans="2:4" x14ac:dyDescent="0.2">
      <c r="B1531"/>
      <c r="D1531"/>
    </row>
    <row r="1532" spans="2:4" x14ac:dyDescent="0.2">
      <c r="B1532"/>
      <c r="D1532"/>
    </row>
    <row r="1533" spans="2:4" x14ac:dyDescent="0.2">
      <c r="B1533"/>
      <c r="D1533"/>
    </row>
    <row r="1534" spans="2:4" x14ac:dyDescent="0.2">
      <c r="B1534"/>
      <c r="D1534"/>
    </row>
    <row r="1535" spans="2:4" x14ac:dyDescent="0.2">
      <c r="B1535"/>
      <c r="D1535"/>
    </row>
    <row r="1536" spans="2:4" x14ac:dyDescent="0.2">
      <c r="B1536"/>
      <c r="D1536"/>
    </row>
    <row r="1537" spans="2:4" x14ac:dyDescent="0.2">
      <c r="B1537"/>
      <c r="D1537"/>
    </row>
    <row r="1538" spans="2:4" x14ac:dyDescent="0.2">
      <c r="B1538"/>
      <c r="D1538"/>
    </row>
    <row r="1539" spans="2:4" x14ac:dyDescent="0.2">
      <c r="B1539"/>
      <c r="D1539"/>
    </row>
    <row r="1540" spans="2:4" x14ac:dyDescent="0.2">
      <c r="B1540"/>
      <c r="D1540"/>
    </row>
    <row r="1541" spans="2:4" x14ac:dyDescent="0.2">
      <c r="B1541"/>
      <c r="D1541"/>
    </row>
    <row r="1542" spans="2:4" x14ac:dyDescent="0.2">
      <c r="B1542"/>
      <c r="D1542"/>
    </row>
    <row r="1543" spans="2:4" x14ac:dyDescent="0.2">
      <c r="B1543"/>
      <c r="D1543"/>
    </row>
    <row r="1544" spans="2:4" x14ac:dyDescent="0.2">
      <c r="B1544"/>
      <c r="D1544"/>
    </row>
    <row r="1545" spans="2:4" x14ac:dyDescent="0.2">
      <c r="B1545"/>
      <c r="D1545"/>
    </row>
    <row r="1546" spans="2:4" x14ac:dyDescent="0.2">
      <c r="B1546"/>
      <c r="D1546"/>
    </row>
    <row r="1547" spans="2:4" x14ac:dyDescent="0.2">
      <c r="B1547"/>
      <c r="D1547"/>
    </row>
    <row r="1548" spans="2:4" x14ac:dyDescent="0.2">
      <c r="B1548"/>
      <c r="D1548"/>
    </row>
    <row r="1549" spans="2:4" x14ac:dyDescent="0.2">
      <c r="B1549"/>
      <c r="D1549"/>
    </row>
    <row r="1550" spans="2:4" x14ac:dyDescent="0.2">
      <c r="B1550"/>
      <c r="D1550"/>
    </row>
    <row r="1551" spans="2:4" x14ac:dyDescent="0.2">
      <c r="B1551"/>
      <c r="D1551"/>
    </row>
    <row r="1552" spans="2:4" x14ac:dyDescent="0.2">
      <c r="B1552"/>
      <c r="D1552"/>
    </row>
    <row r="1553" spans="2:4" x14ac:dyDescent="0.2">
      <c r="B1553"/>
      <c r="D1553"/>
    </row>
    <row r="1554" spans="2:4" x14ac:dyDescent="0.2">
      <c r="B1554"/>
      <c r="D1554"/>
    </row>
    <row r="1555" spans="2:4" x14ac:dyDescent="0.2">
      <c r="B1555"/>
      <c r="D1555"/>
    </row>
    <row r="1556" spans="2:4" x14ac:dyDescent="0.2">
      <c r="B1556"/>
      <c r="D1556"/>
    </row>
    <row r="1557" spans="2:4" x14ac:dyDescent="0.2">
      <c r="B1557"/>
      <c r="D1557"/>
    </row>
    <row r="1558" spans="2:4" x14ac:dyDescent="0.2">
      <c r="B1558"/>
      <c r="D1558"/>
    </row>
    <row r="1559" spans="2:4" x14ac:dyDescent="0.2">
      <c r="B1559"/>
      <c r="D1559"/>
    </row>
    <row r="1560" spans="2:4" x14ac:dyDescent="0.2">
      <c r="B1560"/>
      <c r="D1560"/>
    </row>
    <row r="1561" spans="2:4" x14ac:dyDescent="0.2">
      <c r="B1561"/>
      <c r="D1561"/>
    </row>
    <row r="1562" spans="2:4" x14ac:dyDescent="0.2">
      <c r="B1562"/>
      <c r="D1562"/>
    </row>
    <row r="1563" spans="2:4" x14ac:dyDescent="0.2">
      <c r="B1563"/>
      <c r="D1563"/>
    </row>
    <row r="1564" spans="2:4" x14ac:dyDescent="0.2">
      <c r="B1564"/>
      <c r="D1564"/>
    </row>
    <row r="1565" spans="2:4" x14ac:dyDescent="0.2">
      <c r="B1565"/>
      <c r="D1565"/>
    </row>
    <row r="1566" spans="2:4" x14ac:dyDescent="0.2">
      <c r="B1566"/>
      <c r="D1566"/>
    </row>
    <row r="1567" spans="2:4" x14ac:dyDescent="0.2">
      <c r="B1567"/>
      <c r="D1567"/>
    </row>
    <row r="1568" spans="2:4" x14ac:dyDescent="0.2">
      <c r="B1568"/>
      <c r="D1568"/>
    </row>
    <row r="1569" spans="2:4" x14ac:dyDescent="0.2">
      <c r="B1569"/>
      <c r="D1569"/>
    </row>
    <row r="1570" spans="2:4" x14ac:dyDescent="0.2">
      <c r="B1570"/>
      <c r="D1570"/>
    </row>
    <row r="1571" spans="2:4" x14ac:dyDescent="0.2">
      <c r="B1571"/>
      <c r="D1571"/>
    </row>
    <row r="1572" spans="2:4" x14ac:dyDescent="0.2">
      <c r="B1572"/>
      <c r="D1572"/>
    </row>
    <row r="1573" spans="2:4" x14ac:dyDescent="0.2">
      <c r="B1573"/>
      <c r="D1573"/>
    </row>
    <row r="1574" spans="2:4" x14ac:dyDescent="0.2">
      <c r="B1574"/>
      <c r="D1574"/>
    </row>
    <row r="1575" spans="2:4" x14ac:dyDescent="0.2">
      <c r="B1575"/>
      <c r="D1575"/>
    </row>
    <row r="1576" spans="2:4" x14ac:dyDescent="0.2">
      <c r="B1576"/>
      <c r="D1576"/>
    </row>
    <row r="1577" spans="2:4" x14ac:dyDescent="0.2">
      <c r="B1577"/>
      <c r="D1577"/>
    </row>
    <row r="1578" spans="2:4" x14ac:dyDescent="0.2">
      <c r="B1578"/>
      <c r="D1578"/>
    </row>
    <row r="1579" spans="2:4" x14ac:dyDescent="0.2">
      <c r="B1579"/>
      <c r="D1579"/>
    </row>
    <row r="1580" spans="2:4" x14ac:dyDescent="0.2">
      <c r="B1580"/>
      <c r="D1580"/>
    </row>
    <row r="1581" spans="2:4" x14ac:dyDescent="0.2">
      <c r="B1581"/>
      <c r="D1581"/>
    </row>
    <row r="1582" spans="2:4" x14ac:dyDescent="0.2">
      <c r="B1582"/>
      <c r="D1582"/>
    </row>
    <row r="1583" spans="2:4" x14ac:dyDescent="0.2">
      <c r="B1583"/>
      <c r="D1583"/>
    </row>
    <row r="1584" spans="2:4" x14ac:dyDescent="0.2">
      <c r="B1584"/>
      <c r="D1584"/>
    </row>
    <row r="1585" spans="2:4" x14ac:dyDescent="0.2">
      <c r="B1585"/>
      <c r="D1585"/>
    </row>
    <row r="1586" spans="2:4" x14ac:dyDescent="0.2">
      <c r="B1586"/>
      <c r="D1586"/>
    </row>
    <row r="1587" spans="2:4" x14ac:dyDescent="0.2">
      <c r="B1587"/>
      <c r="D1587"/>
    </row>
    <row r="1588" spans="2:4" x14ac:dyDescent="0.2">
      <c r="B1588"/>
      <c r="D1588"/>
    </row>
    <row r="1589" spans="2:4" x14ac:dyDescent="0.2">
      <c r="B1589"/>
      <c r="D1589"/>
    </row>
    <row r="1590" spans="2:4" x14ac:dyDescent="0.2">
      <c r="B1590"/>
      <c r="D1590"/>
    </row>
    <row r="1591" spans="2:4" x14ac:dyDescent="0.2">
      <c r="B1591"/>
      <c r="D1591"/>
    </row>
    <row r="1592" spans="2:4" x14ac:dyDescent="0.2">
      <c r="B1592"/>
      <c r="D1592"/>
    </row>
    <row r="1593" spans="2:4" x14ac:dyDescent="0.2">
      <c r="B1593"/>
      <c r="D1593"/>
    </row>
    <row r="1594" spans="2:4" x14ac:dyDescent="0.2">
      <c r="B1594"/>
      <c r="D1594"/>
    </row>
    <row r="1595" spans="2:4" x14ac:dyDescent="0.2">
      <c r="B1595"/>
      <c r="D1595"/>
    </row>
    <row r="1596" spans="2:4" x14ac:dyDescent="0.2">
      <c r="B1596"/>
      <c r="D1596"/>
    </row>
    <row r="1597" spans="2:4" x14ac:dyDescent="0.2">
      <c r="B1597"/>
      <c r="D1597"/>
    </row>
    <row r="1598" spans="2:4" x14ac:dyDescent="0.2">
      <c r="B1598"/>
      <c r="D1598"/>
    </row>
    <row r="1599" spans="2:4" x14ac:dyDescent="0.2">
      <c r="B1599"/>
      <c r="D1599"/>
    </row>
    <row r="1600" spans="2:4" x14ac:dyDescent="0.2">
      <c r="B1600"/>
      <c r="D1600"/>
    </row>
    <row r="1601" spans="2:4" x14ac:dyDescent="0.2">
      <c r="B1601"/>
      <c r="D1601"/>
    </row>
    <row r="1602" spans="2:4" x14ac:dyDescent="0.2">
      <c r="B1602"/>
      <c r="D1602"/>
    </row>
    <row r="1603" spans="2:4" x14ac:dyDescent="0.2">
      <c r="B1603"/>
      <c r="D1603"/>
    </row>
    <row r="1604" spans="2:4" x14ac:dyDescent="0.2">
      <c r="B1604"/>
      <c r="D1604"/>
    </row>
    <row r="1605" spans="2:4" x14ac:dyDescent="0.2">
      <c r="B1605"/>
      <c r="D1605"/>
    </row>
    <row r="1606" spans="2:4" x14ac:dyDescent="0.2">
      <c r="B1606"/>
      <c r="D1606"/>
    </row>
    <row r="1607" spans="2:4" x14ac:dyDescent="0.2">
      <c r="B1607"/>
      <c r="D1607"/>
    </row>
    <row r="1608" spans="2:4" x14ac:dyDescent="0.2">
      <c r="B1608"/>
      <c r="D1608"/>
    </row>
    <row r="1609" spans="2:4" x14ac:dyDescent="0.2">
      <c r="B1609"/>
      <c r="D1609"/>
    </row>
    <row r="1610" spans="2:4" x14ac:dyDescent="0.2">
      <c r="B1610"/>
      <c r="D1610"/>
    </row>
    <row r="1611" spans="2:4" x14ac:dyDescent="0.2">
      <c r="B1611"/>
      <c r="D1611"/>
    </row>
    <row r="1612" spans="2:4" x14ac:dyDescent="0.2">
      <c r="B1612"/>
      <c r="D1612"/>
    </row>
    <row r="1613" spans="2:4" x14ac:dyDescent="0.2">
      <c r="B1613"/>
      <c r="D1613"/>
    </row>
    <row r="1614" spans="2:4" x14ac:dyDescent="0.2">
      <c r="B1614"/>
      <c r="D1614"/>
    </row>
    <row r="1615" spans="2:4" x14ac:dyDescent="0.2">
      <c r="B1615"/>
      <c r="D1615"/>
    </row>
    <row r="1616" spans="2:4" x14ac:dyDescent="0.2">
      <c r="B1616"/>
      <c r="D1616"/>
    </row>
    <row r="1617" spans="2:4" x14ac:dyDescent="0.2">
      <c r="B1617"/>
      <c r="D1617"/>
    </row>
    <row r="1618" spans="2:4" x14ac:dyDescent="0.2">
      <c r="B1618"/>
      <c r="D1618"/>
    </row>
    <row r="1619" spans="2:4" x14ac:dyDescent="0.2">
      <c r="B1619"/>
      <c r="D1619"/>
    </row>
    <row r="1620" spans="2:4" x14ac:dyDescent="0.2">
      <c r="B1620"/>
      <c r="D1620"/>
    </row>
    <row r="1621" spans="2:4" x14ac:dyDescent="0.2">
      <c r="B1621"/>
      <c r="D1621"/>
    </row>
    <row r="1622" spans="2:4" x14ac:dyDescent="0.2">
      <c r="B1622"/>
      <c r="D1622"/>
    </row>
    <row r="1623" spans="2:4" x14ac:dyDescent="0.2">
      <c r="B1623"/>
      <c r="D1623"/>
    </row>
    <row r="1624" spans="2:4" x14ac:dyDescent="0.2">
      <c r="B1624"/>
      <c r="D1624"/>
    </row>
    <row r="1625" spans="2:4" x14ac:dyDescent="0.2">
      <c r="B1625"/>
      <c r="D1625"/>
    </row>
    <row r="1626" spans="2:4" x14ac:dyDescent="0.2">
      <c r="B1626"/>
      <c r="D1626"/>
    </row>
    <row r="1627" spans="2:4" x14ac:dyDescent="0.2">
      <c r="B1627"/>
      <c r="D1627"/>
    </row>
    <row r="1628" spans="2:4" x14ac:dyDescent="0.2">
      <c r="B1628"/>
      <c r="D1628"/>
    </row>
    <row r="1629" spans="2:4" x14ac:dyDescent="0.2">
      <c r="B1629"/>
      <c r="D1629"/>
    </row>
    <row r="1630" spans="2:4" x14ac:dyDescent="0.2">
      <c r="B1630"/>
      <c r="D1630"/>
    </row>
    <row r="1631" spans="2:4" x14ac:dyDescent="0.2">
      <c r="B1631"/>
      <c r="D1631"/>
    </row>
    <row r="1632" spans="2:4" x14ac:dyDescent="0.2">
      <c r="B1632"/>
      <c r="D1632"/>
    </row>
    <row r="1633" spans="2:4" x14ac:dyDescent="0.2">
      <c r="B1633"/>
      <c r="D1633"/>
    </row>
    <row r="1634" spans="2:4" x14ac:dyDescent="0.2">
      <c r="B1634"/>
      <c r="D1634"/>
    </row>
    <row r="1635" spans="2:4" x14ac:dyDescent="0.2">
      <c r="B1635"/>
      <c r="D1635"/>
    </row>
    <row r="1636" spans="2:4" x14ac:dyDescent="0.2">
      <c r="B1636"/>
      <c r="D1636"/>
    </row>
    <row r="1637" spans="2:4" x14ac:dyDescent="0.2">
      <c r="B1637"/>
      <c r="D1637"/>
    </row>
    <row r="1638" spans="2:4" x14ac:dyDescent="0.2">
      <c r="B1638"/>
      <c r="D1638"/>
    </row>
    <row r="1639" spans="2:4" x14ac:dyDescent="0.2">
      <c r="B1639"/>
      <c r="D1639"/>
    </row>
    <row r="1640" spans="2:4" x14ac:dyDescent="0.2">
      <c r="B1640"/>
      <c r="D1640"/>
    </row>
    <row r="1641" spans="2:4" x14ac:dyDescent="0.2">
      <c r="B1641"/>
      <c r="D1641"/>
    </row>
    <row r="1642" spans="2:4" x14ac:dyDescent="0.2">
      <c r="B1642"/>
      <c r="D1642"/>
    </row>
    <row r="1643" spans="2:4" x14ac:dyDescent="0.2">
      <c r="B1643"/>
      <c r="D1643"/>
    </row>
    <row r="1644" spans="2:4" x14ac:dyDescent="0.2">
      <c r="B1644"/>
      <c r="D1644"/>
    </row>
    <row r="1645" spans="2:4" x14ac:dyDescent="0.2">
      <c r="B1645"/>
      <c r="D1645"/>
    </row>
    <row r="1646" spans="2:4" x14ac:dyDescent="0.2">
      <c r="B1646"/>
      <c r="D1646"/>
    </row>
    <row r="1647" spans="2:4" x14ac:dyDescent="0.2">
      <c r="B1647"/>
      <c r="D1647"/>
    </row>
    <row r="1648" spans="2:4" x14ac:dyDescent="0.2">
      <c r="B1648"/>
      <c r="D1648"/>
    </row>
    <row r="1649" spans="2:4" x14ac:dyDescent="0.2">
      <c r="B1649"/>
      <c r="D1649"/>
    </row>
    <row r="1650" spans="2:4" x14ac:dyDescent="0.2">
      <c r="B1650"/>
      <c r="D1650"/>
    </row>
    <row r="1651" spans="2:4" x14ac:dyDescent="0.2">
      <c r="B1651"/>
      <c r="D1651"/>
    </row>
    <row r="1652" spans="2:4" x14ac:dyDescent="0.2">
      <c r="B1652"/>
      <c r="D1652"/>
    </row>
    <row r="1653" spans="2:4" x14ac:dyDescent="0.2">
      <c r="B1653"/>
      <c r="D1653"/>
    </row>
    <row r="1654" spans="2:4" x14ac:dyDescent="0.2">
      <c r="B1654"/>
      <c r="D1654"/>
    </row>
    <row r="1655" spans="2:4" x14ac:dyDescent="0.2">
      <c r="B1655"/>
      <c r="D1655"/>
    </row>
    <row r="1656" spans="2:4" x14ac:dyDescent="0.2">
      <c r="B1656"/>
      <c r="D1656"/>
    </row>
    <row r="1657" spans="2:4" x14ac:dyDescent="0.2">
      <c r="B1657"/>
      <c r="D1657"/>
    </row>
    <row r="1658" spans="2:4" x14ac:dyDescent="0.2">
      <c r="B1658"/>
      <c r="D1658"/>
    </row>
    <row r="1659" spans="2:4" x14ac:dyDescent="0.2">
      <c r="B1659"/>
      <c r="D1659"/>
    </row>
    <row r="1660" spans="2:4" x14ac:dyDescent="0.2">
      <c r="B1660"/>
      <c r="D1660"/>
    </row>
    <row r="1661" spans="2:4" x14ac:dyDescent="0.2">
      <c r="B1661"/>
      <c r="D1661"/>
    </row>
    <row r="1662" spans="2:4" x14ac:dyDescent="0.2">
      <c r="B1662"/>
      <c r="D1662"/>
    </row>
    <row r="1663" spans="2:4" x14ac:dyDescent="0.2">
      <c r="B1663"/>
      <c r="D1663"/>
    </row>
    <row r="1664" spans="2:4" x14ac:dyDescent="0.2">
      <c r="B1664"/>
      <c r="D1664"/>
    </row>
    <row r="1665" spans="2:4" x14ac:dyDescent="0.2">
      <c r="B1665"/>
      <c r="D1665"/>
    </row>
    <row r="1666" spans="2:4" x14ac:dyDescent="0.2">
      <c r="B1666"/>
      <c r="D1666"/>
    </row>
    <row r="1667" spans="2:4" x14ac:dyDescent="0.2">
      <c r="B1667"/>
      <c r="D1667"/>
    </row>
    <row r="1668" spans="2:4" x14ac:dyDescent="0.2">
      <c r="B1668"/>
      <c r="D1668"/>
    </row>
    <row r="1669" spans="2:4" x14ac:dyDescent="0.2">
      <c r="B1669"/>
      <c r="D1669"/>
    </row>
    <row r="1670" spans="2:4" x14ac:dyDescent="0.2">
      <c r="B1670"/>
      <c r="D1670"/>
    </row>
    <row r="1671" spans="2:4" x14ac:dyDescent="0.2">
      <c r="B1671"/>
      <c r="D1671"/>
    </row>
    <row r="1672" spans="2:4" x14ac:dyDescent="0.2">
      <c r="B1672"/>
      <c r="D1672"/>
    </row>
    <row r="1673" spans="2:4" x14ac:dyDescent="0.2">
      <c r="B1673"/>
      <c r="D1673"/>
    </row>
    <row r="1674" spans="2:4" x14ac:dyDescent="0.2">
      <c r="B1674"/>
      <c r="D1674"/>
    </row>
    <row r="1675" spans="2:4" x14ac:dyDescent="0.2">
      <c r="B1675"/>
      <c r="D1675"/>
    </row>
    <row r="1676" spans="2:4" x14ac:dyDescent="0.2">
      <c r="B1676"/>
      <c r="D1676"/>
    </row>
    <row r="1677" spans="2:4" x14ac:dyDescent="0.2">
      <c r="B1677"/>
      <c r="D1677"/>
    </row>
    <row r="1678" spans="2:4" x14ac:dyDescent="0.2">
      <c r="B1678"/>
      <c r="D1678"/>
    </row>
    <row r="1679" spans="2:4" x14ac:dyDescent="0.2">
      <c r="B1679"/>
      <c r="D1679"/>
    </row>
    <row r="1680" spans="2:4" x14ac:dyDescent="0.2">
      <c r="B1680"/>
      <c r="D1680"/>
    </row>
    <row r="1681" spans="2:4" x14ac:dyDescent="0.2">
      <c r="B1681"/>
      <c r="D1681"/>
    </row>
    <row r="1682" spans="2:4" x14ac:dyDescent="0.2">
      <c r="B1682"/>
      <c r="D1682"/>
    </row>
    <row r="1683" spans="2:4" x14ac:dyDescent="0.2">
      <c r="B1683"/>
      <c r="D1683"/>
    </row>
    <row r="1684" spans="2:4" x14ac:dyDescent="0.2">
      <c r="B1684"/>
      <c r="D1684"/>
    </row>
    <row r="1685" spans="2:4" x14ac:dyDescent="0.2">
      <c r="B1685"/>
      <c r="D1685"/>
    </row>
    <row r="1686" spans="2:4" x14ac:dyDescent="0.2">
      <c r="B1686"/>
      <c r="D1686"/>
    </row>
    <row r="1687" spans="2:4" x14ac:dyDescent="0.2">
      <c r="B1687"/>
      <c r="D1687"/>
    </row>
    <row r="1688" spans="2:4" x14ac:dyDescent="0.2">
      <c r="B1688"/>
      <c r="D1688"/>
    </row>
    <row r="1689" spans="2:4" x14ac:dyDescent="0.2">
      <c r="B1689"/>
      <c r="D1689"/>
    </row>
    <row r="1690" spans="2:4" x14ac:dyDescent="0.2">
      <c r="B1690"/>
      <c r="D1690"/>
    </row>
    <row r="1691" spans="2:4" x14ac:dyDescent="0.2">
      <c r="B1691"/>
      <c r="D1691"/>
    </row>
    <row r="1692" spans="2:4" x14ac:dyDescent="0.2">
      <c r="B1692"/>
      <c r="D1692"/>
    </row>
    <row r="1693" spans="2:4" x14ac:dyDescent="0.2">
      <c r="B1693"/>
      <c r="D1693"/>
    </row>
    <row r="1694" spans="2:4" x14ac:dyDescent="0.2">
      <c r="B1694"/>
      <c r="D1694"/>
    </row>
    <row r="1695" spans="2:4" x14ac:dyDescent="0.2">
      <c r="B1695"/>
      <c r="D1695"/>
    </row>
    <row r="1696" spans="2:4" x14ac:dyDescent="0.2">
      <c r="B1696"/>
      <c r="D1696"/>
    </row>
    <row r="1697" spans="2:4" x14ac:dyDescent="0.2">
      <c r="B1697"/>
      <c r="D1697"/>
    </row>
    <row r="1698" spans="2:4" x14ac:dyDescent="0.2">
      <c r="B1698"/>
      <c r="D1698"/>
    </row>
    <row r="1699" spans="2:4" x14ac:dyDescent="0.2">
      <c r="B1699"/>
      <c r="D1699"/>
    </row>
    <row r="1700" spans="2:4" x14ac:dyDescent="0.2">
      <c r="B1700"/>
      <c r="D1700"/>
    </row>
    <row r="1701" spans="2:4" x14ac:dyDescent="0.2">
      <c r="B1701"/>
      <c r="D1701"/>
    </row>
    <row r="1702" spans="2:4" x14ac:dyDescent="0.2">
      <c r="B1702"/>
      <c r="D1702"/>
    </row>
    <row r="1703" spans="2:4" x14ac:dyDescent="0.2">
      <c r="B1703"/>
      <c r="D1703"/>
    </row>
    <row r="1704" spans="2:4" x14ac:dyDescent="0.2">
      <c r="B1704"/>
      <c r="D1704"/>
    </row>
    <row r="1705" spans="2:4" x14ac:dyDescent="0.2">
      <c r="B1705"/>
      <c r="D1705"/>
    </row>
    <row r="1706" spans="2:4" x14ac:dyDescent="0.2">
      <c r="B1706"/>
      <c r="D1706"/>
    </row>
    <row r="1707" spans="2:4" x14ac:dyDescent="0.2">
      <c r="B1707"/>
      <c r="D1707"/>
    </row>
    <row r="1708" spans="2:4" x14ac:dyDescent="0.2">
      <c r="B1708"/>
      <c r="D1708"/>
    </row>
    <row r="1709" spans="2:4" x14ac:dyDescent="0.2">
      <c r="B1709"/>
      <c r="D1709"/>
    </row>
    <row r="1710" spans="2:4" x14ac:dyDescent="0.2">
      <c r="B1710"/>
      <c r="D1710"/>
    </row>
    <row r="1711" spans="2:4" x14ac:dyDescent="0.2">
      <c r="B1711"/>
      <c r="D1711"/>
    </row>
    <row r="1712" spans="2:4" x14ac:dyDescent="0.2">
      <c r="B1712"/>
      <c r="D1712"/>
    </row>
    <row r="1713" spans="2:4" x14ac:dyDescent="0.2">
      <c r="B1713"/>
      <c r="D1713"/>
    </row>
    <row r="1714" spans="2:4" x14ac:dyDescent="0.2">
      <c r="B1714"/>
      <c r="D1714"/>
    </row>
    <row r="1715" spans="2:4" x14ac:dyDescent="0.2">
      <c r="B1715"/>
      <c r="D1715"/>
    </row>
    <row r="1716" spans="2:4" x14ac:dyDescent="0.2">
      <c r="B1716"/>
      <c r="D1716"/>
    </row>
    <row r="1717" spans="2:4" x14ac:dyDescent="0.2">
      <c r="B1717"/>
      <c r="D1717"/>
    </row>
    <row r="1718" spans="2:4" x14ac:dyDescent="0.2">
      <c r="B1718"/>
      <c r="D1718"/>
    </row>
    <row r="1719" spans="2:4" x14ac:dyDescent="0.2">
      <c r="B1719"/>
      <c r="D1719"/>
    </row>
    <row r="1720" spans="2:4" x14ac:dyDescent="0.2">
      <c r="B1720"/>
      <c r="D1720"/>
    </row>
    <row r="1721" spans="2:4" x14ac:dyDescent="0.2">
      <c r="B1721"/>
      <c r="D1721"/>
    </row>
    <row r="1722" spans="2:4" x14ac:dyDescent="0.2">
      <c r="B1722"/>
      <c r="D1722"/>
    </row>
    <row r="1723" spans="2:4" x14ac:dyDescent="0.2">
      <c r="B1723"/>
      <c r="D1723"/>
    </row>
    <row r="1724" spans="2:4" x14ac:dyDescent="0.2">
      <c r="B1724"/>
      <c r="D1724"/>
    </row>
    <row r="1725" spans="2:4" x14ac:dyDescent="0.2">
      <c r="B1725"/>
      <c r="D1725"/>
    </row>
    <row r="1726" spans="2:4" x14ac:dyDescent="0.2">
      <c r="B1726"/>
      <c r="D1726"/>
    </row>
    <row r="1727" spans="2:4" x14ac:dyDescent="0.2">
      <c r="B1727"/>
      <c r="D1727"/>
    </row>
    <row r="1728" spans="2:4" x14ac:dyDescent="0.2">
      <c r="B1728"/>
      <c r="D1728"/>
    </row>
    <row r="1729" spans="2:4" x14ac:dyDescent="0.2">
      <c r="B1729"/>
      <c r="D1729"/>
    </row>
    <row r="1730" spans="2:4" x14ac:dyDescent="0.2">
      <c r="B1730"/>
      <c r="D1730"/>
    </row>
    <row r="1731" spans="2:4" x14ac:dyDescent="0.2">
      <c r="B1731"/>
      <c r="D1731"/>
    </row>
    <row r="1732" spans="2:4" x14ac:dyDescent="0.2">
      <c r="B1732"/>
      <c r="D1732"/>
    </row>
    <row r="1733" spans="2:4" x14ac:dyDescent="0.2">
      <c r="B1733"/>
      <c r="D1733"/>
    </row>
    <row r="1734" spans="2:4" x14ac:dyDescent="0.2">
      <c r="B1734"/>
      <c r="D1734"/>
    </row>
    <row r="1735" spans="2:4" x14ac:dyDescent="0.2">
      <c r="B1735"/>
      <c r="D1735"/>
    </row>
    <row r="1736" spans="2:4" x14ac:dyDescent="0.2">
      <c r="B1736"/>
      <c r="D1736"/>
    </row>
    <row r="1737" spans="2:4" x14ac:dyDescent="0.2">
      <c r="B1737"/>
      <c r="D1737"/>
    </row>
    <row r="1738" spans="2:4" x14ac:dyDescent="0.2">
      <c r="B1738"/>
      <c r="D1738"/>
    </row>
    <row r="1739" spans="2:4" x14ac:dyDescent="0.2">
      <c r="B1739"/>
      <c r="D1739"/>
    </row>
    <row r="1740" spans="2:4" x14ac:dyDescent="0.2">
      <c r="B1740"/>
      <c r="D1740"/>
    </row>
    <row r="1741" spans="2:4" x14ac:dyDescent="0.2">
      <c r="B1741"/>
      <c r="D1741"/>
    </row>
    <row r="1742" spans="2:4" x14ac:dyDescent="0.2">
      <c r="B1742"/>
      <c r="D1742"/>
    </row>
    <row r="1743" spans="2:4" x14ac:dyDescent="0.2">
      <c r="B1743"/>
      <c r="D1743"/>
    </row>
    <row r="1744" spans="2:4" x14ac:dyDescent="0.2">
      <c r="B1744"/>
      <c r="D1744"/>
    </row>
    <row r="1745" spans="2:4" x14ac:dyDescent="0.2">
      <c r="B1745"/>
      <c r="D1745"/>
    </row>
    <row r="1746" spans="2:4" x14ac:dyDescent="0.2">
      <c r="B1746"/>
      <c r="D1746"/>
    </row>
    <row r="1747" spans="2:4" x14ac:dyDescent="0.2">
      <c r="B1747"/>
      <c r="D1747"/>
    </row>
    <row r="1748" spans="2:4" x14ac:dyDescent="0.2">
      <c r="B1748"/>
      <c r="D1748"/>
    </row>
    <row r="1749" spans="2:4" x14ac:dyDescent="0.2">
      <c r="B1749"/>
      <c r="D1749"/>
    </row>
    <row r="1750" spans="2:4" x14ac:dyDescent="0.2">
      <c r="B1750"/>
      <c r="D1750"/>
    </row>
    <row r="1751" spans="2:4" x14ac:dyDescent="0.2">
      <c r="B1751"/>
      <c r="D1751"/>
    </row>
    <row r="1752" spans="2:4" x14ac:dyDescent="0.2">
      <c r="B1752"/>
      <c r="D1752"/>
    </row>
    <row r="1753" spans="2:4" x14ac:dyDescent="0.2">
      <c r="B1753"/>
      <c r="D1753"/>
    </row>
    <row r="1754" spans="2:4" x14ac:dyDescent="0.2">
      <c r="B1754"/>
      <c r="D1754"/>
    </row>
    <row r="1755" spans="2:4" x14ac:dyDescent="0.2">
      <c r="B1755"/>
      <c r="D1755"/>
    </row>
    <row r="1756" spans="2:4" x14ac:dyDescent="0.2">
      <c r="B1756"/>
      <c r="D1756"/>
    </row>
    <row r="1757" spans="2:4" x14ac:dyDescent="0.2">
      <c r="B1757"/>
      <c r="D1757"/>
    </row>
    <row r="1758" spans="2:4" x14ac:dyDescent="0.2">
      <c r="B1758"/>
      <c r="D1758"/>
    </row>
    <row r="1759" spans="2:4" x14ac:dyDescent="0.2">
      <c r="B1759"/>
      <c r="D1759"/>
    </row>
    <row r="1760" spans="2:4" x14ac:dyDescent="0.2">
      <c r="B1760"/>
      <c r="D1760"/>
    </row>
    <row r="1761" spans="2:4" x14ac:dyDescent="0.2">
      <c r="B1761"/>
      <c r="D1761"/>
    </row>
    <row r="1762" spans="2:4" x14ac:dyDescent="0.2">
      <c r="B1762"/>
      <c r="D1762"/>
    </row>
    <row r="1763" spans="2:4" x14ac:dyDescent="0.2">
      <c r="B1763"/>
      <c r="D1763"/>
    </row>
    <row r="1764" spans="2:4" x14ac:dyDescent="0.2">
      <c r="B1764"/>
      <c r="D1764"/>
    </row>
    <row r="1765" spans="2:4" x14ac:dyDescent="0.2">
      <c r="B1765"/>
      <c r="D1765"/>
    </row>
    <row r="1766" spans="2:4" x14ac:dyDescent="0.2">
      <c r="B1766"/>
      <c r="D1766"/>
    </row>
    <row r="1767" spans="2:4" x14ac:dyDescent="0.2">
      <c r="B1767"/>
      <c r="D1767"/>
    </row>
    <row r="1768" spans="2:4" x14ac:dyDescent="0.2">
      <c r="B1768"/>
      <c r="D1768"/>
    </row>
    <row r="1769" spans="2:4" x14ac:dyDescent="0.2">
      <c r="B1769"/>
      <c r="D1769"/>
    </row>
    <row r="1770" spans="2:4" x14ac:dyDescent="0.2">
      <c r="B1770"/>
      <c r="D1770"/>
    </row>
    <row r="1771" spans="2:4" x14ac:dyDescent="0.2">
      <c r="B1771"/>
      <c r="D1771"/>
    </row>
    <row r="1772" spans="2:4" x14ac:dyDescent="0.2">
      <c r="B1772"/>
      <c r="D1772"/>
    </row>
    <row r="1773" spans="2:4" x14ac:dyDescent="0.2">
      <c r="B1773"/>
      <c r="D1773"/>
    </row>
    <row r="1774" spans="2:4" x14ac:dyDescent="0.2">
      <c r="B1774"/>
      <c r="D1774"/>
    </row>
    <row r="1775" spans="2:4" x14ac:dyDescent="0.2">
      <c r="B1775"/>
      <c r="D1775"/>
    </row>
    <row r="1776" spans="2:4" x14ac:dyDescent="0.2">
      <c r="B1776"/>
      <c r="D1776"/>
    </row>
    <row r="1777" spans="2:4" x14ac:dyDescent="0.2">
      <c r="B1777"/>
      <c r="D1777"/>
    </row>
    <row r="1778" spans="2:4" x14ac:dyDescent="0.2">
      <c r="B1778"/>
      <c r="D1778"/>
    </row>
    <row r="1779" spans="2:4" x14ac:dyDescent="0.2">
      <c r="B1779"/>
      <c r="D1779"/>
    </row>
    <row r="1780" spans="2:4" x14ac:dyDescent="0.2">
      <c r="B1780"/>
      <c r="D1780"/>
    </row>
    <row r="1781" spans="2:4" x14ac:dyDescent="0.2">
      <c r="B1781"/>
      <c r="D1781"/>
    </row>
    <row r="1782" spans="2:4" x14ac:dyDescent="0.2">
      <c r="B1782"/>
      <c r="D1782"/>
    </row>
    <row r="1783" spans="2:4" x14ac:dyDescent="0.2">
      <c r="B1783"/>
      <c r="D1783"/>
    </row>
    <row r="1784" spans="2:4" x14ac:dyDescent="0.2">
      <c r="B1784"/>
      <c r="D1784"/>
    </row>
    <row r="1785" spans="2:4" x14ac:dyDescent="0.2">
      <c r="B1785"/>
      <c r="D1785"/>
    </row>
    <row r="1786" spans="2:4" x14ac:dyDescent="0.2">
      <c r="B1786"/>
      <c r="D1786"/>
    </row>
    <row r="1787" spans="2:4" x14ac:dyDescent="0.2">
      <c r="B1787"/>
      <c r="D1787"/>
    </row>
    <row r="1788" spans="2:4" x14ac:dyDescent="0.2">
      <c r="B1788"/>
      <c r="D1788"/>
    </row>
    <row r="1789" spans="2:4" x14ac:dyDescent="0.2">
      <c r="B1789"/>
      <c r="D1789"/>
    </row>
    <row r="1790" spans="2:4" x14ac:dyDescent="0.2">
      <c r="B1790"/>
      <c r="D1790"/>
    </row>
    <row r="1791" spans="2:4" x14ac:dyDescent="0.2">
      <c r="B1791"/>
      <c r="D1791"/>
    </row>
    <row r="1792" spans="2:4" x14ac:dyDescent="0.2">
      <c r="B1792"/>
      <c r="D1792"/>
    </row>
    <row r="1793" spans="2:4" x14ac:dyDescent="0.2">
      <c r="B1793"/>
      <c r="D1793"/>
    </row>
    <row r="1794" spans="2:4" x14ac:dyDescent="0.2">
      <c r="B1794"/>
      <c r="D1794"/>
    </row>
    <row r="1795" spans="2:4" x14ac:dyDescent="0.2">
      <c r="B1795"/>
      <c r="D1795"/>
    </row>
    <row r="1796" spans="2:4" x14ac:dyDescent="0.2">
      <c r="B1796"/>
      <c r="D1796"/>
    </row>
    <row r="1797" spans="2:4" x14ac:dyDescent="0.2">
      <c r="B1797"/>
      <c r="D1797"/>
    </row>
    <row r="1798" spans="2:4" x14ac:dyDescent="0.2">
      <c r="B1798"/>
      <c r="D1798"/>
    </row>
    <row r="1799" spans="2:4" x14ac:dyDescent="0.2">
      <c r="B1799"/>
      <c r="D1799"/>
    </row>
    <row r="1800" spans="2:4" x14ac:dyDescent="0.2">
      <c r="B1800"/>
      <c r="D1800"/>
    </row>
    <row r="1801" spans="2:4" x14ac:dyDescent="0.2">
      <c r="B1801"/>
      <c r="D1801"/>
    </row>
    <row r="1802" spans="2:4" x14ac:dyDescent="0.2">
      <c r="B1802"/>
      <c r="D1802"/>
    </row>
    <row r="1803" spans="2:4" x14ac:dyDescent="0.2">
      <c r="B1803"/>
      <c r="D1803"/>
    </row>
    <row r="1804" spans="2:4" x14ac:dyDescent="0.2">
      <c r="B1804"/>
      <c r="D1804"/>
    </row>
    <row r="1805" spans="2:4" x14ac:dyDescent="0.2">
      <c r="B1805"/>
      <c r="D1805"/>
    </row>
    <row r="1806" spans="2:4" x14ac:dyDescent="0.2">
      <c r="B1806"/>
      <c r="D1806"/>
    </row>
    <row r="1807" spans="2:4" x14ac:dyDescent="0.2">
      <c r="B1807"/>
      <c r="D1807"/>
    </row>
    <row r="1808" spans="2:4" x14ac:dyDescent="0.2">
      <c r="B1808"/>
      <c r="D1808"/>
    </row>
    <row r="1809" spans="2:4" x14ac:dyDescent="0.2">
      <c r="B1809"/>
      <c r="D1809"/>
    </row>
    <row r="1810" spans="2:4" x14ac:dyDescent="0.2">
      <c r="B1810"/>
      <c r="D1810"/>
    </row>
    <row r="1811" spans="2:4" x14ac:dyDescent="0.2">
      <c r="B1811"/>
      <c r="D1811"/>
    </row>
    <row r="1812" spans="2:4" x14ac:dyDescent="0.2">
      <c r="B1812"/>
      <c r="D1812"/>
    </row>
    <row r="1813" spans="2:4" x14ac:dyDescent="0.2">
      <c r="B1813"/>
      <c r="D1813"/>
    </row>
    <row r="1814" spans="2:4" x14ac:dyDescent="0.2">
      <c r="B1814"/>
      <c r="D1814"/>
    </row>
    <row r="1815" spans="2:4" x14ac:dyDescent="0.2">
      <c r="B1815"/>
      <c r="D1815"/>
    </row>
    <row r="1816" spans="2:4" x14ac:dyDescent="0.2">
      <c r="B1816"/>
      <c r="D1816"/>
    </row>
    <row r="1817" spans="2:4" x14ac:dyDescent="0.2">
      <c r="B1817"/>
      <c r="D1817"/>
    </row>
    <row r="1818" spans="2:4" x14ac:dyDescent="0.2">
      <c r="B1818"/>
      <c r="D1818"/>
    </row>
    <row r="1819" spans="2:4" x14ac:dyDescent="0.2">
      <c r="B1819"/>
      <c r="D1819"/>
    </row>
    <row r="1820" spans="2:4" x14ac:dyDescent="0.2">
      <c r="B1820"/>
      <c r="D1820"/>
    </row>
    <row r="1821" spans="2:4" x14ac:dyDescent="0.2">
      <c r="B1821"/>
      <c r="D1821"/>
    </row>
    <row r="1822" spans="2:4" x14ac:dyDescent="0.2">
      <c r="B1822"/>
      <c r="D1822"/>
    </row>
    <row r="1823" spans="2:4" x14ac:dyDescent="0.2">
      <c r="B1823"/>
      <c r="D1823"/>
    </row>
    <row r="1824" spans="2:4" x14ac:dyDescent="0.2">
      <c r="B1824"/>
      <c r="D1824"/>
    </row>
    <row r="1825" spans="2:4" x14ac:dyDescent="0.2">
      <c r="B1825"/>
      <c r="D1825"/>
    </row>
    <row r="1826" spans="2:4" x14ac:dyDescent="0.2">
      <c r="B1826"/>
      <c r="D1826"/>
    </row>
    <row r="1827" spans="2:4" x14ac:dyDescent="0.2">
      <c r="B1827"/>
      <c r="D1827"/>
    </row>
    <row r="1828" spans="2:4" x14ac:dyDescent="0.2">
      <c r="B1828"/>
      <c r="D1828"/>
    </row>
    <row r="1829" spans="2:4" x14ac:dyDescent="0.2">
      <c r="B1829"/>
      <c r="D1829"/>
    </row>
    <row r="1830" spans="2:4" x14ac:dyDescent="0.2">
      <c r="B1830"/>
      <c r="D1830"/>
    </row>
    <row r="1831" spans="2:4" x14ac:dyDescent="0.2">
      <c r="B1831"/>
      <c r="D1831"/>
    </row>
    <row r="1832" spans="2:4" x14ac:dyDescent="0.2">
      <c r="B1832"/>
      <c r="D1832"/>
    </row>
    <row r="1833" spans="2:4" x14ac:dyDescent="0.2">
      <c r="B1833"/>
      <c r="D1833"/>
    </row>
    <row r="1834" spans="2:4" x14ac:dyDescent="0.2">
      <c r="B1834"/>
      <c r="D1834"/>
    </row>
    <row r="1835" spans="2:4" x14ac:dyDescent="0.2">
      <c r="B1835"/>
      <c r="D1835"/>
    </row>
    <row r="1836" spans="2:4" x14ac:dyDescent="0.2">
      <c r="B1836"/>
      <c r="D1836"/>
    </row>
    <row r="1837" spans="2:4" x14ac:dyDescent="0.2">
      <c r="B1837"/>
      <c r="D1837"/>
    </row>
    <row r="1838" spans="2:4" x14ac:dyDescent="0.2">
      <c r="B1838"/>
      <c r="D1838"/>
    </row>
    <row r="1839" spans="2:4" x14ac:dyDescent="0.2">
      <c r="B1839"/>
      <c r="D1839"/>
    </row>
    <row r="1840" spans="2:4" x14ac:dyDescent="0.2">
      <c r="B1840"/>
      <c r="D1840"/>
    </row>
    <row r="1841" spans="2:4" x14ac:dyDescent="0.2">
      <c r="B1841"/>
      <c r="D1841"/>
    </row>
    <row r="1842" spans="2:4" x14ac:dyDescent="0.2">
      <c r="B1842"/>
      <c r="D1842"/>
    </row>
    <row r="1843" spans="2:4" x14ac:dyDescent="0.2">
      <c r="B1843"/>
      <c r="D1843"/>
    </row>
    <row r="1844" spans="2:4" x14ac:dyDescent="0.2">
      <c r="B1844"/>
      <c r="D1844"/>
    </row>
    <row r="1845" spans="2:4" x14ac:dyDescent="0.2">
      <c r="B1845"/>
      <c r="D1845"/>
    </row>
    <row r="1846" spans="2:4" x14ac:dyDescent="0.2">
      <c r="B1846"/>
      <c r="D1846"/>
    </row>
    <row r="1847" spans="2:4" x14ac:dyDescent="0.2">
      <c r="B1847"/>
      <c r="D1847"/>
    </row>
    <row r="1848" spans="2:4" x14ac:dyDescent="0.2">
      <c r="B1848"/>
      <c r="D1848"/>
    </row>
    <row r="1849" spans="2:4" x14ac:dyDescent="0.2">
      <c r="B1849"/>
      <c r="D1849"/>
    </row>
    <row r="1850" spans="2:4" x14ac:dyDescent="0.2">
      <c r="B1850"/>
      <c r="D1850"/>
    </row>
    <row r="1851" spans="2:4" x14ac:dyDescent="0.2">
      <c r="B1851"/>
      <c r="D1851"/>
    </row>
    <row r="1852" spans="2:4" x14ac:dyDescent="0.2">
      <c r="B1852"/>
      <c r="D1852"/>
    </row>
    <row r="1853" spans="2:4" x14ac:dyDescent="0.2">
      <c r="B1853"/>
      <c r="D1853"/>
    </row>
    <row r="1854" spans="2:4" x14ac:dyDescent="0.2">
      <c r="B1854"/>
      <c r="D1854"/>
    </row>
    <row r="1855" spans="2:4" x14ac:dyDescent="0.2">
      <c r="B1855"/>
      <c r="D1855"/>
    </row>
    <row r="1856" spans="2:4" x14ac:dyDescent="0.2">
      <c r="B1856"/>
      <c r="D1856"/>
    </row>
    <row r="1857" spans="2:4" x14ac:dyDescent="0.2">
      <c r="B1857"/>
      <c r="D1857"/>
    </row>
    <row r="1858" spans="2:4" x14ac:dyDescent="0.2">
      <c r="B1858"/>
      <c r="D1858"/>
    </row>
    <row r="1859" spans="2:4" x14ac:dyDescent="0.2">
      <c r="B1859"/>
      <c r="D1859"/>
    </row>
    <row r="1860" spans="2:4" x14ac:dyDescent="0.2">
      <c r="B1860"/>
      <c r="D1860"/>
    </row>
    <row r="1861" spans="2:4" x14ac:dyDescent="0.2">
      <c r="B1861"/>
      <c r="D1861"/>
    </row>
    <row r="1862" spans="2:4" x14ac:dyDescent="0.2">
      <c r="B1862"/>
      <c r="D1862"/>
    </row>
    <row r="1863" spans="2:4" x14ac:dyDescent="0.2">
      <c r="B1863"/>
      <c r="D1863"/>
    </row>
    <row r="1864" spans="2:4" x14ac:dyDescent="0.2">
      <c r="B1864"/>
      <c r="D1864"/>
    </row>
    <row r="1865" spans="2:4" x14ac:dyDescent="0.2">
      <c r="B1865"/>
      <c r="D1865"/>
    </row>
    <row r="1866" spans="2:4" x14ac:dyDescent="0.2">
      <c r="B1866"/>
      <c r="D1866"/>
    </row>
    <row r="1867" spans="2:4" x14ac:dyDescent="0.2">
      <c r="B1867"/>
      <c r="D1867"/>
    </row>
    <row r="1868" spans="2:4" x14ac:dyDescent="0.2">
      <c r="B1868"/>
      <c r="D1868"/>
    </row>
    <row r="1869" spans="2:4" x14ac:dyDescent="0.2">
      <c r="B1869"/>
      <c r="D1869"/>
    </row>
    <row r="1870" spans="2:4" x14ac:dyDescent="0.2">
      <c r="B1870"/>
      <c r="D1870"/>
    </row>
    <row r="1871" spans="2:4" x14ac:dyDescent="0.2">
      <c r="B1871"/>
      <c r="D1871"/>
    </row>
    <row r="1872" spans="2:4" x14ac:dyDescent="0.2">
      <c r="B1872"/>
      <c r="D1872"/>
    </row>
    <row r="1873" spans="2:4" x14ac:dyDescent="0.2">
      <c r="B1873"/>
      <c r="D1873"/>
    </row>
    <row r="1874" spans="2:4" x14ac:dyDescent="0.2">
      <c r="B1874"/>
      <c r="D1874"/>
    </row>
    <row r="1875" spans="2:4" x14ac:dyDescent="0.2">
      <c r="B1875"/>
      <c r="D1875"/>
    </row>
    <row r="1876" spans="2:4" x14ac:dyDescent="0.2">
      <c r="B1876"/>
      <c r="D1876"/>
    </row>
    <row r="1877" spans="2:4" x14ac:dyDescent="0.2">
      <c r="B1877"/>
      <c r="D1877"/>
    </row>
    <row r="1878" spans="2:4" x14ac:dyDescent="0.2">
      <c r="B1878"/>
      <c r="D1878"/>
    </row>
    <row r="1879" spans="2:4" x14ac:dyDescent="0.2">
      <c r="B1879"/>
      <c r="D1879"/>
    </row>
    <row r="1880" spans="2:4" x14ac:dyDescent="0.2">
      <c r="B1880"/>
      <c r="D1880"/>
    </row>
    <row r="1881" spans="2:4" x14ac:dyDescent="0.2">
      <c r="B1881"/>
      <c r="D1881"/>
    </row>
    <row r="1882" spans="2:4" x14ac:dyDescent="0.2">
      <c r="B1882"/>
      <c r="D1882"/>
    </row>
    <row r="1883" spans="2:4" x14ac:dyDescent="0.2">
      <c r="B1883"/>
      <c r="D1883"/>
    </row>
    <row r="1884" spans="2:4" x14ac:dyDescent="0.2">
      <c r="B1884"/>
      <c r="D1884"/>
    </row>
    <row r="1885" spans="2:4" x14ac:dyDescent="0.2">
      <c r="B1885"/>
      <c r="D1885"/>
    </row>
    <row r="1886" spans="2:4" x14ac:dyDescent="0.2">
      <c r="B1886"/>
      <c r="D1886"/>
    </row>
    <row r="1887" spans="2:4" x14ac:dyDescent="0.2">
      <c r="B1887"/>
      <c r="D1887"/>
    </row>
    <row r="1888" spans="2:4" x14ac:dyDescent="0.2">
      <c r="B1888"/>
      <c r="D1888"/>
    </row>
    <row r="1889" spans="2:4" x14ac:dyDescent="0.2">
      <c r="B1889"/>
      <c r="D1889"/>
    </row>
    <row r="1890" spans="2:4" x14ac:dyDescent="0.2">
      <c r="B1890"/>
      <c r="D1890"/>
    </row>
    <row r="1891" spans="2:4" x14ac:dyDescent="0.2">
      <c r="B1891"/>
      <c r="D1891"/>
    </row>
    <row r="1892" spans="2:4" x14ac:dyDescent="0.2">
      <c r="B1892"/>
      <c r="D1892"/>
    </row>
    <row r="1893" spans="2:4" x14ac:dyDescent="0.2">
      <c r="B1893"/>
      <c r="D1893"/>
    </row>
    <row r="1894" spans="2:4" x14ac:dyDescent="0.2">
      <c r="B1894"/>
      <c r="D1894"/>
    </row>
    <row r="1895" spans="2:4" x14ac:dyDescent="0.2">
      <c r="B1895"/>
      <c r="D1895"/>
    </row>
    <row r="1896" spans="2:4" x14ac:dyDescent="0.2">
      <c r="B1896"/>
      <c r="D1896"/>
    </row>
    <row r="1897" spans="2:4" x14ac:dyDescent="0.2">
      <c r="B1897"/>
      <c r="D1897"/>
    </row>
    <row r="1898" spans="2:4" x14ac:dyDescent="0.2">
      <c r="B1898"/>
      <c r="D1898"/>
    </row>
    <row r="1899" spans="2:4" x14ac:dyDescent="0.2">
      <c r="B1899"/>
      <c r="D1899"/>
    </row>
    <row r="1900" spans="2:4" x14ac:dyDescent="0.2">
      <c r="B1900"/>
      <c r="D1900"/>
    </row>
    <row r="1901" spans="2:4" x14ac:dyDescent="0.2">
      <c r="B1901"/>
      <c r="D1901"/>
    </row>
    <row r="1902" spans="2:4" x14ac:dyDescent="0.2">
      <c r="B1902"/>
      <c r="D1902"/>
    </row>
    <row r="1903" spans="2:4" x14ac:dyDescent="0.2">
      <c r="B1903"/>
      <c r="D1903"/>
    </row>
    <row r="1904" spans="2:4" x14ac:dyDescent="0.2">
      <c r="B1904"/>
      <c r="D1904"/>
    </row>
    <row r="1905" spans="2:4" x14ac:dyDescent="0.2">
      <c r="B1905"/>
      <c r="D1905"/>
    </row>
    <row r="1906" spans="2:4" x14ac:dyDescent="0.2">
      <c r="B1906"/>
      <c r="D1906"/>
    </row>
    <row r="1907" spans="2:4" x14ac:dyDescent="0.2">
      <c r="B1907"/>
      <c r="D1907"/>
    </row>
    <row r="1908" spans="2:4" x14ac:dyDescent="0.2">
      <c r="B1908"/>
      <c r="D1908"/>
    </row>
    <row r="1909" spans="2:4" x14ac:dyDescent="0.2">
      <c r="B1909"/>
      <c r="D1909"/>
    </row>
    <row r="1910" spans="2:4" x14ac:dyDescent="0.2">
      <c r="B1910"/>
      <c r="D1910"/>
    </row>
    <row r="1911" spans="2:4" x14ac:dyDescent="0.2">
      <c r="B1911"/>
      <c r="D1911"/>
    </row>
    <row r="1912" spans="2:4" x14ac:dyDescent="0.2">
      <c r="B1912"/>
      <c r="D1912"/>
    </row>
    <row r="1913" spans="2:4" x14ac:dyDescent="0.2">
      <c r="B1913"/>
      <c r="D1913"/>
    </row>
    <row r="1914" spans="2:4" x14ac:dyDescent="0.2">
      <c r="B1914"/>
      <c r="D1914"/>
    </row>
    <row r="1915" spans="2:4" x14ac:dyDescent="0.2">
      <c r="B1915"/>
      <c r="D1915"/>
    </row>
    <row r="1916" spans="2:4" x14ac:dyDescent="0.2">
      <c r="B1916"/>
      <c r="D1916"/>
    </row>
    <row r="1917" spans="2:4" x14ac:dyDescent="0.2">
      <c r="B1917"/>
      <c r="D1917"/>
    </row>
    <row r="1918" spans="2:4" x14ac:dyDescent="0.2">
      <c r="B1918"/>
      <c r="D1918"/>
    </row>
    <row r="1919" spans="2:4" x14ac:dyDescent="0.2">
      <c r="B1919"/>
      <c r="D1919"/>
    </row>
    <row r="1920" spans="2:4" x14ac:dyDescent="0.2">
      <c r="B1920"/>
      <c r="D1920"/>
    </row>
    <row r="1921" spans="2:4" x14ac:dyDescent="0.2">
      <c r="B1921"/>
      <c r="D1921"/>
    </row>
    <row r="1922" spans="2:4" x14ac:dyDescent="0.2">
      <c r="B1922"/>
      <c r="D1922"/>
    </row>
    <row r="1923" spans="2:4" x14ac:dyDescent="0.2">
      <c r="B1923"/>
      <c r="D1923"/>
    </row>
    <row r="1924" spans="2:4" x14ac:dyDescent="0.2">
      <c r="B1924"/>
      <c r="D1924"/>
    </row>
    <row r="1925" spans="2:4" x14ac:dyDescent="0.2">
      <c r="B1925"/>
      <c r="D1925"/>
    </row>
    <row r="1926" spans="2:4" x14ac:dyDescent="0.2">
      <c r="B1926"/>
      <c r="D1926"/>
    </row>
    <row r="1927" spans="2:4" x14ac:dyDescent="0.2">
      <c r="B1927"/>
      <c r="D1927"/>
    </row>
    <row r="1928" spans="2:4" x14ac:dyDescent="0.2">
      <c r="B1928"/>
      <c r="D1928"/>
    </row>
    <row r="1929" spans="2:4" x14ac:dyDescent="0.2">
      <c r="B1929"/>
      <c r="D1929"/>
    </row>
    <row r="1930" spans="2:4" x14ac:dyDescent="0.2">
      <c r="B1930"/>
      <c r="D1930"/>
    </row>
    <row r="1931" spans="2:4" x14ac:dyDescent="0.2">
      <c r="B1931"/>
      <c r="D1931"/>
    </row>
    <row r="1932" spans="2:4" x14ac:dyDescent="0.2">
      <c r="B1932"/>
      <c r="D1932"/>
    </row>
    <row r="1933" spans="2:4" x14ac:dyDescent="0.2">
      <c r="B1933"/>
      <c r="D1933"/>
    </row>
    <row r="1934" spans="2:4" x14ac:dyDescent="0.2">
      <c r="B1934"/>
      <c r="D1934"/>
    </row>
    <row r="1935" spans="2:4" x14ac:dyDescent="0.2">
      <c r="B1935"/>
      <c r="D1935"/>
    </row>
    <row r="1936" spans="2:4" x14ac:dyDescent="0.2">
      <c r="B1936"/>
      <c r="D1936"/>
    </row>
    <row r="1937" spans="2:4" x14ac:dyDescent="0.2">
      <c r="B1937"/>
      <c r="D1937"/>
    </row>
    <row r="1938" spans="2:4" x14ac:dyDescent="0.2">
      <c r="B1938"/>
      <c r="D1938"/>
    </row>
    <row r="1939" spans="2:4" x14ac:dyDescent="0.2">
      <c r="B1939"/>
      <c r="D1939"/>
    </row>
    <row r="1940" spans="2:4" x14ac:dyDescent="0.2">
      <c r="B1940"/>
      <c r="D1940"/>
    </row>
    <row r="1941" spans="2:4" x14ac:dyDescent="0.2">
      <c r="B1941"/>
      <c r="D1941"/>
    </row>
    <row r="1942" spans="2:4" x14ac:dyDescent="0.2">
      <c r="B1942"/>
      <c r="D1942"/>
    </row>
    <row r="1943" spans="2:4" x14ac:dyDescent="0.2">
      <c r="B1943"/>
      <c r="D1943"/>
    </row>
    <row r="1944" spans="2:4" x14ac:dyDescent="0.2">
      <c r="B1944"/>
      <c r="D1944"/>
    </row>
    <row r="1945" spans="2:4" x14ac:dyDescent="0.2">
      <c r="B1945"/>
      <c r="D1945"/>
    </row>
    <row r="1946" spans="2:4" x14ac:dyDescent="0.2">
      <c r="B1946"/>
      <c r="D1946"/>
    </row>
    <row r="1947" spans="2:4" x14ac:dyDescent="0.2">
      <c r="B1947"/>
      <c r="D1947"/>
    </row>
    <row r="1948" spans="2:4" x14ac:dyDescent="0.2">
      <c r="B1948"/>
      <c r="D1948"/>
    </row>
    <row r="1949" spans="2:4" x14ac:dyDescent="0.2">
      <c r="B1949"/>
      <c r="D1949"/>
    </row>
    <row r="1950" spans="2:4" x14ac:dyDescent="0.2">
      <c r="B1950"/>
      <c r="D1950"/>
    </row>
    <row r="1951" spans="2:4" x14ac:dyDescent="0.2">
      <c r="B1951"/>
      <c r="D1951"/>
    </row>
    <row r="1952" spans="2:4" x14ac:dyDescent="0.2">
      <c r="B1952"/>
      <c r="D1952"/>
    </row>
    <row r="1953" spans="2:4" x14ac:dyDescent="0.2">
      <c r="B1953"/>
      <c r="D1953"/>
    </row>
    <row r="1954" spans="2:4" x14ac:dyDescent="0.2">
      <c r="B1954"/>
      <c r="D1954"/>
    </row>
    <row r="1955" spans="2:4" x14ac:dyDescent="0.2">
      <c r="B1955"/>
      <c r="D1955"/>
    </row>
    <row r="1956" spans="2:4" x14ac:dyDescent="0.2">
      <c r="B1956"/>
      <c r="D1956"/>
    </row>
    <row r="1957" spans="2:4" x14ac:dyDescent="0.2">
      <c r="B1957"/>
      <c r="D1957"/>
    </row>
    <row r="1958" spans="2:4" x14ac:dyDescent="0.2">
      <c r="B1958"/>
      <c r="D1958"/>
    </row>
    <row r="1959" spans="2:4" x14ac:dyDescent="0.2">
      <c r="B1959"/>
      <c r="D1959"/>
    </row>
    <row r="1960" spans="2:4" x14ac:dyDescent="0.2">
      <c r="B1960"/>
      <c r="D1960"/>
    </row>
    <row r="1961" spans="2:4" x14ac:dyDescent="0.2">
      <c r="B1961"/>
      <c r="D1961"/>
    </row>
    <row r="1962" spans="2:4" x14ac:dyDescent="0.2">
      <c r="B1962"/>
      <c r="D1962"/>
    </row>
    <row r="1963" spans="2:4" x14ac:dyDescent="0.2">
      <c r="B1963"/>
      <c r="D1963"/>
    </row>
    <row r="1964" spans="2:4" x14ac:dyDescent="0.2">
      <c r="B1964"/>
      <c r="D1964"/>
    </row>
    <row r="1965" spans="2:4" x14ac:dyDescent="0.2">
      <c r="B1965"/>
      <c r="D1965"/>
    </row>
    <row r="1966" spans="2:4" x14ac:dyDescent="0.2">
      <c r="B1966"/>
      <c r="D1966"/>
    </row>
    <row r="1967" spans="2:4" x14ac:dyDescent="0.2">
      <c r="B1967"/>
      <c r="D1967"/>
    </row>
    <row r="1968" spans="2:4" x14ac:dyDescent="0.2">
      <c r="B1968"/>
      <c r="D1968"/>
    </row>
    <row r="1969" spans="2:4" x14ac:dyDescent="0.2">
      <c r="B1969"/>
      <c r="D1969"/>
    </row>
    <row r="1970" spans="2:4" x14ac:dyDescent="0.2">
      <c r="B1970"/>
      <c r="D1970"/>
    </row>
    <row r="1971" spans="2:4" x14ac:dyDescent="0.2">
      <c r="B1971"/>
      <c r="D1971"/>
    </row>
    <row r="1972" spans="2:4" x14ac:dyDescent="0.2">
      <c r="B1972"/>
      <c r="D1972"/>
    </row>
    <row r="1973" spans="2:4" x14ac:dyDescent="0.2">
      <c r="B1973"/>
      <c r="D1973"/>
    </row>
    <row r="1974" spans="2:4" x14ac:dyDescent="0.2">
      <c r="B1974"/>
      <c r="D1974"/>
    </row>
    <row r="1975" spans="2:4" x14ac:dyDescent="0.2">
      <c r="B1975"/>
      <c r="D1975"/>
    </row>
    <row r="1976" spans="2:4" x14ac:dyDescent="0.2">
      <c r="B1976"/>
      <c r="D1976"/>
    </row>
    <row r="1977" spans="2:4" x14ac:dyDescent="0.2">
      <c r="B1977"/>
      <c r="D1977"/>
    </row>
    <row r="1978" spans="2:4" x14ac:dyDescent="0.2">
      <c r="B1978"/>
      <c r="D1978"/>
    </row>
    <row r="1979" spans="2:4" x14ac:dyDescent="0.2">
      <c r="B1979"/>
      <c r="D1979"/>
    </row>
    <row r="1980" spans="2:4" x14ac:dyDescent="0.2">
      <c r="B1980"/>
      <c r="D1980"/>
    </row>
    <row r="1981" spans="2:4" x14ac:dyDescent="0.2">
      <c r="B1981"/>
      <c r="D1981"/>
    </row>
    <row r="1982" spans="2:4" x14ac:dyDescent="0.2">
      <c r="B1982"/>
      <c r="D1982"/>
    </row>
    <row r="1983" spans="2:4" x14ac:dyDescent="0.2">
      <c r="B1983"/>
      <c r="D1983"/>
    </row>
    <row r="1984" spans="2:4" x14ac:dyDescent="0.2">
      <c r="B1984"/>
      <c r="D1984"/>
    </row>
    <row r="1985" spans="2:4" x14ac:dyDescent="0.2">
      <c r="B1985"/>
      <c r="D1985"/>
    </row>
    <row r="1986" spans="2:4" x14ac:dyDescent="0.2">
      <c r="B1986"/>
      <c r="D1986"/>
    </row>
    <row r="1987" spans="2:4" x14ac:dyDescent="0.2">
      <c r="B1987"/>
      <c r="D1987"/>
    </row>
    <row r="1988" spans="2:4" x14ac:dyDescent="0.2">
      <c r="B1988"/>
      <c r="D1988"/>
    </row>
    <row r="1989" spans="2:4" x14ac:dyDescent="0.2">
      <c r="B1989"/>
      <c r="D1989"/>
    </row>
    <row r="1990" spans="2:4" x14ac:dyDescent="0.2">
      <c r="B1990"/>
      <c r="D1990"/>
    </row>
    <row r="1991" spans="2:4" x14ac:dyDescent="0.2">
      <c r="B1991"/>
      <c r="D1991"/>
    </row>
    <row r="1992" spans="2:4" x14ac:dyDescent="0.2">
      <c r="B1992"/>
      <c r="D1992"/>
    </row>
    <row r="1993" spans="2:4" x14ac:dyDescent="0.2">
      <c r="B1993"/>
      <c r="D1993"/>
    </row>
    <row r="1994" spans="2:4" x14ac:dyDescent="0.2">
      <c r="B1994"/>
      <c r="D1994"/>
    </row>
    <row r="1995" spans="2:4" x14ac:dyDescent="0.2">
      <c r="B1995"/>
      <c r="D1995"/>
    </row>
    <row r="1996" spans="2:4" x14ac:dyDescent="0.2">
      <c r="B1996"/>
      <c r="D1996"/>
    </row>
    <row r="1997" spans="2:4" x14ac:dyDescent="0.2">
      <c r="B1997"/>
      <c r="D1997"/>
    </row>
    <row r="1998" spans="2:4" x14ac:dyDescent="0.2">
      <c r="B1998"/>
      <c r="D1998"/>
    </row>
    <row r="1999" spans="2:4" x14ac:dyDescent="0.2">
      <c r="B1999"/>
      <c r="D1999"/>
    </row>
    <row r="2000" spans="2:4" x14ac:dyDescent="0.2">
      <c r="B2000"/>
      <c r="D2000"/>
    </row>
    <row r="2001" spans="2:4" x14ac:dyDescent="0.2">
      <c r="B2001"/>
      <c r="D2001"/>
    </row>
    <row r="2002" spans="2:4" x14ac:dyDescent="0.2">
      <c r="B2002"/>
      <c r="D2002"/>
    </row>
    <row r="2003" spans="2:4" x14ac:dyDescent="0.2">
      <c r="B2003"/>
      <c r="D2003"/>
    </row>
    <row r="2004" spans="2:4" x14ac:dyDescent="0.2">
      <c r="B2004"/>
      <c r="D2004"/>
    </row>
    <row r="2005" spans="2:4" x14ac:dyDescent="0.2">
      <c r="B2005"/>
      <c r="D2005"/>
    </row>
    <row r="2006" spans="2:4" x14ac:dyDescent="0.2">
      <c r="B2006"/>
      <c r="D2006"/>
    </row>
    <row r="2007" spans="2:4" x14ac:dyDescent="0.2">
      <c r="B2007"/>
      <c r="D2007"/>
    </row>
    <row r="2008" spans="2:4" x14ac:dyDescent="0.2">
      <c r="B2008"/>
      <c r="D2008"/>
    </row>
    <row r="2009" spans="2:4" x14ac:dyDescent="0.2">
      <c r="B2009"/>
      <c r="D2009"/>
    </row>
    <row r="2010" spans="2:4" x14ac:dyDescent="0.2">
      <c r="B2010"/>
      <c r="D2010"/>
    </row>
    <row r="2011" spans="2:4" x14ac:dyDescent="0.2">
      <c r="B2011"/>
      <c r="D2011"/>
    </row>
    <row r="2012" spans="2:4" x14ac:dyDescent="0.2">
      <c r="B2012"/>
      <c r="D2012"/>
    </row>
    <row r="2013" spans="2:4" x14ac:dyDescent="0.2">
      <c r="B2013"/>
      <c r="D2013"/>
    </row>
    <row r="2014" spans="2:4" x14ac:dyDescent="0.2">
      <c r="B2014"/>
      <c r="D2014"/>
    </row>
    <row r="2015" spans="2:4" x14ac:dyDescent="0.2">
      <c r="B2015"/>
      <c r="D2015"/>
    </row>
    <row r="2016" spans="2:4" x14ac:dyDescent="0.2">
      <c r="B2016"/>
      <c r="D2016"/>
    </row>
    <row r="2017" spans="2:4" x14ac:dyDescent="0.2">
      <c r="B2017"/>
      <c r="D2017"/>
    </row>
    <row r="2018" spans="2:4" x14ac:dyDescent="0.2">
      <c r="B2018"/>
      <c r="D2018"/>
    </row>
    <row r="2019" spans="2:4" x14ac:dyDescent="0.2">
      <c r="B2019"/>
      <c r="D2019"/>
    </row>
    <row r="2020" spans="2:4" x14ac:dyDescent="0.2">
      <c r="B2020"/>
      <c r="D2020"/>
    </row>
    <row r="2021" spans="2:4" x14ac:dyDescent="0.2">
      <c r="B2021"/>
      <c r="D2021"/>
    </row>
    <row r="2022" spans="2:4" x14ac:dyDescent="0.2">
      <c r="B2022"/>
      <c r="D2022"/>
    </row>
    <row r="2023" spans="2:4" x14ac:dyDescent="0.2">
      <c r="B2023"/>
      <c r="D2023"/>
    </row>
    <row r="2024" spans="2:4" x14ac:dyDescent="0.2">
      <c r="B2024"/>
      <c r="D2024"/>
    </row>
    <row r="2025" spans="2:4" x14ac:dyDescent="0.2">
      <c r="B2025"/>
      <c r="D2025"/>
    </row>
    <row r="2026" spans="2:4" x14ac:dyDescent="0.2">
      <c r="B2026"/>
      <c r="D2026"/>
    </row>
    <row r="2027" spans="2:4" x14ac:dyDescent="0.2">
      <c r="B2027"/>
      <c r="D2027"/>
    </row>
    <row r="2028" spans="2:4" x14ac:dyDescent="0.2">
      <c r="B2028"/>
      <c r="D2028"/>
    </row>
    <row r="2029" spans="2:4" x14ac:dyDescent="0.2">
      <c r="B2029"/>
      <c r="D2029"/>
    </row>
    <row r="2030" spans="2:4" x14ac:dyDescent="0.2">
      <c r="B2030"/>
      <c r="D2030"/>
    </row>
    <row r="2031" spans="2:4" x14ac:dyDescent="0.2">
      <c r="B2031"/>
      <c r="D2031"/>
    </row>
    <row r="2032" spans="2:4" x14ac:dyDescent="0.2">
      <c r="B2032"/>
      <c r="D2032"/>
    </row>
    <row r="2033" spans="2:4" x14ac:dyDescent="0.2">
      <c r="B2033"/>
      <c r="D2033"/>
    </row>
    <row r="2034" spans="2:4" x14ac:dyDescent="0.2">
      <c r="B2034"/>
      <c r="D2034"/>
    </row>
    <row r="2035" spans="2:4" x14ac:dyDescent="0.2">
      <c r="B2035"/>
      <c r="D2035"/>
    </row>
    <row r="2036" spans="2:4" x14ac:dyDescent="0.2">
      <c r="B2036"/>
      <c r="D2036"/>
    </row>
    <row r="2037" spans="2:4" x14ac:dyDescent="0.2">
      <c r="B2037"/>
      <c r="D2037"/>
    </row>
    <row r="2038" spans="2:4" x14ac:dyDescent="0.2">
      <c r="B2038"/>
      <c r="D2038"/>
    </row>
    <row r="2039" spans="2:4" x14ac:dyDescent="0.2">
      <c r="B2039"/>
      <c r="D2039"/>
    </row>
    <row r="2040" spans="2:4" x14ac:dyDescent="0.2">
      <c r="B2040"/>
      <c r="D2040"/>
    </row>
    <row r="2041" spans="2:4" x14ac:dyDescent="0.2">
      <c r="B2041"/>
      <c r="D2041"/>
    </row>
    <row r="2042" spans="2:4" x14ac:dyDescent="0.2">
      <c r="B2042"/>
      <c r="D2042"/>
    </row>
    <row r="2043" spans="2:4" x14ac:dyDescent="0.2">
      <c r="B2043"/>
      <c r="D2043"/>
    </row>
    <row r="2044" spans="2:4" x14ac:dyDescent="0.2">
      <c r="B2044"/>
      <c r="D2044"/>
    </row>
    <row r="2045" spans="2:4" x14ac:dyDescent="0.2">
      <c r="B2045"/>
      <c r="D2045"/>
    </row>
    <row r="2046" spans="2:4" x14ac:dyDescent="0.2">
      <c r="B2046"/>
      <c r="D2046"/>
    </row>
    <row r="2047" spans="2:4" x14ac:dyDescent="0.2">
      <c r="B2047"/>
      <c r="D2047"/>
    </row>
    <row r="2048" spans="2:4" x14ac:dyDescent="0.2">
      <c r="B2048"/>
      <c r="D2048"/>
    </row>
    <row r="2049" spans="2:4" x14ac:dyDescent="0.2">
      <c r="B2049"/>
      <c r="D2049"/>
    </row>
    <row r="2050" spans="2:4" x14ac:dyDescent="0.2">
      <c r="B2050"/>
      <c r="D2050"/>
    </row>
    <row r="2051" spans="2:4" x14ac:dyDescent="0.2">
      <c r="B2051"/>
      <c r="D2051"/>
    </row>
    <row r="2052" spans="2:4" x14ac:dyDescent="0.2">
      <c r="B2052"/>
      <c r="D2052"/>
    </row>
    <row r="2053" spans="2:4" x14ac:dyDescent="0.2">
      <c r="B2053"/>
      <c r="D2053"/>
    </row>
    <row r="2054" spans="2:4" x14ac:dyDescent="0.2">
      <c r="B2054"/>
      <c r="D2054"/>
    </row>
    <row r="2055" spans="2:4" x14ac:dyDescent="0.2">
      <c r="B2055"/>
      <c r="D2055"/>
    </row>
    <row r="2056" spans="2:4" x14ac:dyDescent="0.2">
      <c r="B2056"/>
      <c r="D2056"/>
    </row>
    <row r="2057" spans="2:4" x14ac:dyDescent="0.2">
      <c r="B2057"/>
      <c r="D2057"/>
    </row>
    <row r="2058" spans="2:4" x14ac:dyDescent="0.2">
      <c r="B2058"/>
      <c r="D2058"/>
    </row>
    <row r="2059" spans="2:4" x14ac:dyDescent="0.2">
      <c r="B2059"/>
      <c r="D2059"/>
    </row>
    <row r="2060" spans="2:4" x14ac:dyDescent="0.2">
      <c r="B2060"/>
      <c r="D2060"/>
    </row>
    <row r="2061" spans="2:4" x14ac:dyDescent="0.2">
      <c r="B2061"/>
      <c r="D2061"/>
    </row>
    <row r="2062" spans="2:4" x14ac:dyDescent="0.2">
      <c r="B2062"/>
      <c r="D2062"/>
    </row>
    <row r="2063" spans="2:4" x14ac:dyDescent="0.2">
      <c r="B2063"/>
      <c r="D2063"/>
    </row>
    <row r="2064" spans="2:4" x14ac:dyDescent="0.2">
      <c r="B2064"/>
      <c r="D2064"/>
    </row>
    <row r="2065" spans="2:4" x14ac:dyDescent="0.2">
      <c r="B2065"/>
      <c r="D2065"/>
    </row>
    <row r="2066" spans="2:4" x14ac:dyDescent="0.2">
      <c r="B2066"/>
      <c r="D2066"/>
    </row>
    <row r="2067" spans="2:4" x14ac:dyDescent="0.2">
      <c r="B2067"/>
      <c r="D2067"/>
    </row>
    <row r="2068" spans="2:4" x14ac:dyDescent="0.2">
      <c r="B2068"/>
      <c r="D2068"/>
    </row>
    <row r="2069" spans="2:4" x14ac:dyDescent="0.2">
      <c r="B2069"/>
      <c r="D2069"/>
    </row>
    <row r="2070" spans="2:4" x14ac:dyDescent="0.2">
      <c r="B2070"/>
      <c r="D2070"/>
    </row>
    <row r="2071" spans="2:4" x14ac:dyDescent="0.2">
      <c r="B2071"/>
      <c r="D2071"/>
    </row>
    <row r="2072" spans="2:4" x14ac:dyDescent="0.2">
      <c r="B2072"/>
      <c r="D2072"/>
    </row>
    <row r="2073" spans="2:4" x14ac:dyDescent="0.2">
      <c r="B2073"/>
      <c r="D2073"/>
    </row>
    <row r="2074" spans="2:4" x14ac:dyDescent="0.2">
      <c r="B2074"/>
      <c r="D2074"/>
    </row>
    <row r="2075" spans="2:4" x14ac:dyDescent="0.2">
      <c r="B2075"/>
      <c r="D2075"/>
    </row>
    <row r="2076" spans="2:4" x14ac:dyDescent="0.2">
      <c r="B2076"/>
      <c r="D2076"/>
    </row>
    <row r="2077" spans="2:4" x14ac:dyDescent="0.2">
      <c r="B2077"/>
      <c r="D2077"/>
    </row>
    <row r="2078" spans="2:4" x14ac:dyDescent="0.2">
      <c r="B2078"/>
      <c r="D2078"/>
    </row>
    <row r="2079" spans="2:4" x14ac:dyDescent="0.2">
      <c r="B2079"/>
      <c r="D2079"/>
    </row>
    <row r="2080" spans="2:4" x14ac:dyDescent="0.2">
      <c r="B2080"/>
      <c r="D2080"/>
    </row>
    <row r="2081" spans="2:4" x14ac:dyDescent="0.2">
      <c r="B2081"/>
      <c r="D2081"/>
    </row>
    <row r="2082" spans="2:4" x14ac:dyDescent="0.2">
      <c r="B2082"/>
      <c r="D2082"/>
    </row>
    <row r="2083" spans="2:4" x14ac:dyDescent="0.2">
      <c r="B2083"/>
      <c r="D2083"/>
    </row>
    <row r="2084" spans="2:4" x14ac:dyDescent="0.2">
      <c r="B2084"/>
      <c r="D2084"/>
    </row>
    <row r="2085" spans="2:4" x14ac:dyDescent="0.2">
      <c r="B2085"/>
      <c r="D2085"/>
    </row>
    <row r="2086" spans="2:4" x14ac:dyDescent="0.2">
      <c r="B2086"/>
      <c r="D2086"/>
    </row>
    <row r="2087" spans="2:4" x14ac:dyDescent="0.2">
      <c r="B2087"/>
      <c r="D2087"/>
    </row>
    <row r="2088" spans="2:4" x14ac:dyDescent="0.2">
      <c r="B2088"/>
      <c r="D2088"/>
    </row>
    <row r="2089" spans="2:4" x14ac:dyDescent="0.2">
      <c r="B2089"/>
      <c r="D2089"/>
    </row>
    <row r="2090" spans="2:4" x14ac:dyDescent="0.2">
      <c r="B2090"/>
      <c r="D2090"/>
    </row>
    <row r="2091" spans="2:4" x14ac:dyDescent="0.2">
      <c r="B2091"/>
      <c r="D2091"/>
    </row>
    <row r="2092" spans="2:4" x14ac:dyDescent="0.2">
      <c r="B2092"/>
      <c r="D2092"/>
    </row>
    <row r="2093" spans="2:4" x14ac:dyDescent="0.2">
      <c r="B2093"/>
      <c r="D2093"/>
    </row>
    <row r="2094" spans="2:4" x14ac:dyDescent="0.2">
      <c r="B2094"/>
      <c r="D2094"/>
    </row>
    <row r="2095" spans="2:4" x14ac:dyDescent="0.2">
      <c r="B2095"/>
      <c r="D2095"/>
    </row>
    <row r="2096" spans="2:4" x14ac:dyDescent="0.2">
      <c r="B2096"/>
      <c r="D2096"/>
    </row>
    <row r="2097" spans="2:4" x14ac:dyDescent="0.2">
      <c r="B2097"/>
      <c r="D2097"/>
    </row>
    <row r="2098" spans="2:4" x14ac:dyDescent="0.2">
      <c r="B2098"/>
      <c r="D2098"/>
    </row>
    <row r="2099" spans="2:4" x14ac:dyDescent="0.2">
      <c r="B2099"/>
      <c r="D2099"/>
    </row>
    <row r="2100" spans="2:4" x14ac:dyDescent="0.2">
      <c r="B2100"/>
      <c r="D2100"/>
    </row>
    <row r="2101" spans="2:4" x14ac:dyDescent="0.2">
      <c r="B2101"/>
      <c r="D2101"/>
    </row>
    <row r="2102" spans="2:4" x14ac:dyDescent="0.2">
      <c r="B2102"/>
      <c r="D2102"/>
    </row>
    <row r="2103" spans="2:4" x14ac:dyDescent="0.2">
      <c r="B2103"/>
      <c r="D2103"/>
    </row>
    <row r="2104" spans="2:4" x14ac:dyDescent="0.2">
      <c r="B2104"/>
      <c r="D2104"/>
    </row>
    <row r="2105" spans="2:4" x14ac:dyDescent="0.2">
      <c r="B2105"/>
      <c r="D2105"/>
    </row>
    <row r="2106" spans="2:4" x14ac:dyDescent="0.2">
      <c r="B2106"/>
      <c r="D2106"/>
    </row>
    <row r="2107" spans="2:4" x14ac:dyDescent="0.2">
      <c r="B2107"/>
      <c r="D2107"/>
    </row>
    <row r="2108" spans="2:4" x14ac:dyDescent="0.2">
      <c r="B2108"/>
      <c r="D2108"/>
    </row>
    <row r="2109" spans="2:4" x14ac:dyDescent="0.2">
      <c r="B2109"/>
      <c r="D2109"/>
    </row>
    <row r="2110" spans="2:4" x14ac:dyDescent="0.2">
      <c r="B2110"/>
      <c r="D2110"/>
    </row>
    <row r="2111" spans="2:4" x14ac:dyDescent="0.2">
      <c r="B2111"/>
      <c r="D2111"/>
    </row>
    <row r="2112" spans="2:4" x14ac:dyDescent="0.2">
      <c r="B2112"/>
      <c r="D2112"/>
    </row>
    <row r="2113" spans="2:4" x14ac:dyDescent="0.2">
      <c r="B2113"/>
      <c r="D2113"/>
    </row>
    <row r="2114" spans="2:4" x14ac:dyDescent="0.2">
      <c r="B2114"/>
      <c r="D2114"/>
    </row>
    <row r="2115" spans="2:4" x14ac:dyDescent="0.2">
      <c r="B2115"/>
      <c r="D2115"/>
    </row>
    <row r="2116" spans="2:4" x14ac:dyDescent="0.2">
      <c r="B2116"/>
      <c r="D2116"/>
    </row>
    <row r="2117" spans="2:4" x14ac:dyDescent="0.2">
      <c r="B2117"/>
      <c r="D2117"/>
    </row>
    <row r="2118" spans="2:4" x14ac:dyDescent="0.2">
      <c r="B2118"/>
      <c r="D2118"/>
    </row>
    <row r="2119" spans="2:4" x14ac:dyDescent="0.2">
      <c r="B2119"/>
      <c r="D2119"/>
    </row>
    <row r="2120" spans="2:4" x14ac:dyDescent="0.2">
      <c r="B2120"/>
      <c r="D2120"/>
    </row>
    <row r="2121" spans="2:4" x14ac:dyDescent="0.2">
      <c r="B2121"/>
      <c r="D2121"/>
    </row>
    <row r="2122" spans="2:4" x14ac:dyDescent="0.2">
      <c r="B2122"/>
      <c r="D2122"/>
    </row>
    <row r="2123" spans="2:4" x14ac:dyDescent="0.2">
      <c r="B2123"/>
      <c r="D2123"/>
    </row>
    <row r="2124" spans="2:4" x14ac:dyDescent="0.2">
      <c r="B2124"/>
      <c r="D2124"/>
    </row>
    <row r="2125" spans="2:4" x14ac:dyDescent="0.2">
      <c r="B2125"/>
      <c r="D2125"/>
    </row>
    <row r="2126" spans="2:4" x14ac:dyDescent="0.2">
      <c r="B2126"/>
      <c r="D2126"/>
    </row>
    <row r="2127" spans="2:4" x14ac:dyDescent="0.2">
      <c r="B2127"/>
      <c r="D2127"/>
    </row>
    <row r="2128" spans="2:4" x14ac:dyDescent="0.2">
      <c r="B2128"/>
      <c r="D2128"/>
    </row>
    <row r="2129" spans="2:4" x14ac:dyDescent="0.2">
      <c r="B2129"/>
      <c r="D2129"/>
    </row>
    <row r="2130" spans="2:4" x14ac:dyDescent="0.2">
      <c r="B2130"/>
      <c r="D2130"/>
    </row>
    <row r="2131" spans="2:4" x14ac:dyDescent="0.2">
      <c r="B2131"/>
      <c r="D2131"/>
    </row>
    <row r="2132" spans="2:4" x14ac:dyDescent="0.2">
      <c r="B2132"/>
      <c r="D2132"/>
    </row>
    <row r="2133" spans="2:4" x14ac:dyDescent="0.2">
      <c r="B2133"/>
      <c r="D2133"/>
    </row>
    <row r="2134" spans="2:4" x14ac:dyDescent="0.2">
      <c r="B2134"/>
      <c r="D2134"/>
    </row>
    <row r="2135" spans="2:4" x14ac:dyDescent="0.2">
      <c r="B2135"/>
      <c r="D2135"/>
    </row>
    <row r="2136" spans="2:4" x14ac:dyDescent="0.2">
      <c r="B2136"/>
      <c r="D2136"/>
    </row>
    <row r="2137" spans="2:4" x14ac:dyDescent="0.2">
      <c r="B2137"/>
      <c r="D2137"/>
    </row>
    <row r="2138" spans="2:4" x14ac:dyDescent="0.2">
      <c r="B2138"/>
      <c r="D2138"/>
    </row>
    <row r="2139" spans="2:4" x14ac:dyDescent="0.2">
      <c r="B2139"/>
      <c r="D2139"/>
    </row>
    <row r="2140" spans="2:4" x14ac:dyDescent="0.2">
      <c r="B2140"/>
      <c r="D2140"/>
    </row>
    <row r="2141" spans="2:4" x14ac:dyDescent="0.2">
      <c r="B2141"/>
      <c r="D2141"/>
    </row>
    <row r="2142" spans="2:4" x14ac:dyDescent="0.2">
      <c r="B2142"/>
      <c r="D2142"/>
    </row>
    <row r="2143" spans="2:4" x14ac:dyDescent="0.2">
      <c r="B2143"/>
      <c r="D2143"/>
    </row>
    <row r="2144" spans="2:4" x14ac:dyDescent="0.2">
      <c r="B2144"/>
      <c r="D2144"/>
    </row>
    <row r="2145" spans="2:4" x14ac:dyDescent="0.2">
      <c r="B2145"/>
      <c r="D2145"/>
    </row>
    <row r="2146" spans="2:4" x14ac:dyDescent="0.2">
      <c r="B2146"/>
      <c r="D2146"/>
    </row>
    <row r="2147" spans="2:4" x14ac:dyDescent="0.2">
      <c r="B2147"/>
      <c r="D2147"/>
    </row>
    <row r="2148" spans="2:4" x14ac:dyDescent="0.2">
      <c r="B2148"/>
      <c r="D2148"/>
    </row>
    <row r="2149" spans="2:4" x14ac:dyDescent="0.2">
      <c r="B2149"/>
      <c r="D2149"/>
    </row>
    <row r="2150" spans="2:4" x14ac:dyDescent="0.2">
      <c r="B2150"/>
      <c r="D2150"/>
    </row>
    <row r="2151" spans="2:4" x14ac:dyDescent="0.2">
      <c r="B2151"/>
      <c r="D2151"/>
    </row>
    <row r="2152" spans="2:4" x14ac:dyDescent="0.2">
      <c r="B2152"/>
      <c r="D2152"/>
    </row>
    <row r="2153" spans="2:4" x14ac:dyDescent="0.2">
      <c r="B2153"/>
      <c r="D2153"/>
    </row>
    <row r="2154" spans="2:4" x14ac:dyDescent="0.2">
      <c r="B2154"/>
      <c r="D2154"/>
    </row>
    <row r="2155" spans="2:4" x14ac:dyDescent="0.2">
      <c r="B2155"/>
      <c r="D2155"/>
    </row>
    <row r="2156" spans="2:4" x14ac:dyDescent="0.2">
      <c r="B2156"/>
      <c r="D2156"/>
    </row>
    <row r="2157" spans="2:4" x14ac:dyDescent="0.2">
      <c r="B2157"/>
      <c r="D2157"/>
    </row>
    <row r="2158" spans="2:4" x14ac:dyDescent="0.2">
      <c r="B2158"/>
      <c r="D2158"/>
    </row>
    <row r="2159" spans="2:4" x14ac:dyDescent="0.2">
      <c r="B2159"/>
      <c r="D2159"/>
    </row>
    <row r="2160" spans="2:4" x14ac:dyDescent="0.2">
      <c r="B2160"/>
      <c r="D2160"/>
    </row>
    <row r="2161" spans="2:4" x14ac:dyDescent="0.2">
      <c r="B2161"/>
      <c r="D2161"/>
    </row>
    <row r="2162" spans="2:4" x14ac:dyDescent="0.2">
      <c r="B2162"/>
      <c r="D2162"/>
    </row>
    <row r="2163" spans="2:4" x14ac:dyDescent="0.2">
      <c r="B2163"/>
      <c r="D2163"/>
    </row>
    <row r="2164" spans="2:4" x14ac:dyDescent="0.2">
      <c r="B2164"/>
      <c r="D2164"/>
    </row>
    <row r="2165" spans="2:4" x14ac:dyDescent="0.2">
      <c r="B2165"/>
      <c r="D2165"/>
    </row>
    <row r="2166" spans="2:4" x14ac:dyDescent="0.2">
      <c r="B2166"/>
      <c r="D2166"/>
    </row>
    <row r="2167" spans="2:4" x14ac:dyDescent="0.2">
      <c r="B2167"/>
      <c r="D2167"/>
    </row>
    <row r="2168" spans="2:4" x14ac:dyDescent="0.2">
      <c r="B2168"/>
      <c r="D2168"/>
    </row>
    <row r="2169" spans="2:4" x14ac:dyDescent="0.2">
      <c r="B2169"/>
      <c r="D2169"/>
    </row>
    <row r="2170" spans="2:4" x14ac:dyDescent="0.2">
      <c r="B2170"/>
      <c r="D2170"/>
    </row>
    <row r="2171" spans="2:4" x14ac:dyDescent="0.2">
      <c r="B2171"/>
      <c r="D2171"/>
    </row>
    <row r="2172" spans="2:4" x14ac:dyDescent="0.2">
      <c r="B2172"/>
      <c r="D2172"/>
    </row>
    <row r="2173" spans="2:4" x14ac:dyDescent="0.2">
      <c r="B2173"/>
      <c r="D2173"/>
    </row>
    <row r="2174" spans="2:4" x14ac:dyDescent="0.2">
      <c r="B2174"/>
      <c r="D2174"/>
    </row>
    <row r="2175" spans="2:4" x14ac:dyDescent="0.2">
      <c r="B2175"/>
      <c r="D2175"/>
    </row>
    <row r="2176" spans="2:4" x14ac:dyDescent="0.2">
      <c r="B2176"/>
      <c r="D2176"/>
    </row>
    <row r="2177" spans="2:4" x14ac:dyDescent="0.2">
      <c r="B2177"/>
      <c r="D2177"/>
    </row>
    <row r="2178" spans="2:4" x14ac:dyDescent="0.2">
      <c r="B2178"/>
      <c r="D2178"/>
    </row>
    <row r="2179" spans="2:4" x14ac:dyDescent="0.2">
      <c r="B2179"/>
      <c r="D2179"/>
    </row>
    <row r="2180" spans="2:4" x14ac:dyDescent="0.2">
      <c r="B2180"/>
      <c r="D2180"/>
    </row>
    <row r="2181" spans="2:4" x14ac:dyDescent="0.2">
      <c r="B2181"/>
      <c r="D2181"/>
    </row>
    <row r="2182" spans="2:4" x14ac:dyDescent="0.2">
      <c r="B2182"/>
      <c r="D2182"/>
    </row>
    <row r="2183" spans="2:4" x14ac:dyDescent="0.2">
      <c r="B2183"/>
      <c r="D2183"/>
    </row>
    <row r="2184" spans="2:4" x14ac:dyDescent="0.2">
      <c r="B2184"/>
      <c r="D2184"/>
    </row>
    <row r="2185" spans="2:4" x14ac:dyDescent="0.2">
      <c r="B2185"/>
      <c r="D2185"/>
    </row>
    <row r="2186" spans="2:4" x14ac:dyDescent="0.2">
      <c r="B2186"/>
      <c r="D2186"/>
    </row>
    <row r="2187" spans="2:4" x14ac:dyDescent="0.2">
      <c r="B2187"/>
      <c r="D2187"/>
    </row>
    <row r="2188" spans="2:4" x14ac:dyDescent="0.2">
      <c r="B2188"/>
      <c r="D2188"/>
    </row>
    <row r="2189" spans="2:4" x14ac:dyDescent="0.2">
      <c r="B2189"/>
      <c r="D2189"/>
    </row>
    <row r="2190" spans="2:4" x14ac:dyDescent="0.2">
      <c r="B2190"/>
      <c r="D2190"/>
    </row>
    <row r="2191" spans="2:4" x14ac:dyDescent="0.2">
      <c r="B2191"/>
      <c r="D2191"/>
    </row>
    <row r="2192" spans="2:4" x14ac:dyDescent="0.2">
      <c r="B2192"/>
      <c r="D2192"/>
    </row>
    <row r="2193" spans="2:4" x14ac:dyDescent="0.2">
      <c r="B2193"/>
      <c r="D2193"/>
    </row>
    <row r="2194" spans="2:4" x14ac:dyDescent="0.2">
      <c r="B2194"/>
      <c r="D2194"/>
    </row>
    <row r="2195" spans="2:4" x14ac:dyDescent="0.2">
      <c r="B2195"/>
      <c r="D2195"/>
    </row>
    <row r="2196" spans="2:4" x14ac:dyDescent="0.2">
      <c r="B2196"/>
      <c r="D2196"/>
    </row>
    <row r="2197" spans="2:4" x14ac:dyDescent="0.2">
      <c r="B2197"/>
      <c r="D2197"/>
    </row>
    <row r="2198" spans="2:4" x14ac:dyDescent="0.2">
      <c r="B2198"/>
      <c r="D2198"/>
    </row>
    <row r="2199" spans="2:4" x14ac:dyDescent="0.2">
      <c r="B2199"/>
      <c r="D2199"/>
    </row>
    <row r="2200" spans="2:4" x14ac:dyDescent="0.2">
      <c r="B2200"/>
      <c r="D2200"/>
    </row>
    <row r="2201" spans="2:4" x14ac:dyDescent="0.2">
      <c r="B2201"/>
      <c r="D2201"/>
    </row>
    <row r="2202" spans="2:4" x14ac:dyDescent="0.2">
      <c r="B2202"/>
      <c r="D2202"/>
    </row>
    <row r="2203" spans="2:4" x14ac:dyDescent="0.2">
      <c r="B2203"/>
      <c r="D2203"/>
    </row>
    <row r="2204" spans="2:4" x14ac:dyDescent="0.2">
      <c r="B2204"/>
      <c r="D2204"/>
    </row>
    <row r="2205" spans="2:4" x14ac:dyDescent="0.2">
      <c r="B2205"/>
      <c r="D2205"/>
    </row>
    <row r="2206" spans="2:4" x14ac:dyDescent="0.2">
      <c r="B2206"/>
      <c r="D2206"/>
    </row>
    <row r="2207" spans="2:4" x14ac:dyDescent="0.2">
      <c r="B2207"/>
      <c r="D2207"/>
    </row>
    <row r="2208" spans="2:4" x14ac:dyDescent="0.2">
      <c r="B2208"/>
      <c r="D2208"/>
    </row>
    <row r="2209" spans="2:4" x14ac:dyDescent="0.2">
      <c r="B2209"/>
      <c r="D2209"/>
    </row>
    <row r="2210" spans="2:4" x14ac:dyDescent="0.2">
      <c r="B2210"/>
      <c r="D2210"/>
    </row>
    <row r="2211" spans="2:4" x14ac:dyDescent="0.2">
      <c r="B2211"/>
      <c r="D2211"/>
    </row>
    <row r="2212" spans="2:4" x14ac:dyDescent="0.2">
      <c r="B2212"/>
      <c r="D2212"/>
    </row>
    <row r="2213" spans="2:4" x14ac:dyDescent="0.2">
      <c r="B2213"/>
      <c r="D2213"/>
    </row>
    <row r="2214" spans="2:4" x14ac:dyDescent="0.2">
      <c r="B2214"/>
      <c r="D2214"/>
    </row>
    <row r="2215" spans="2:4" x14ac:dyDescent="0.2">
      <c r="B2215"/>
      <c r="D2215"/>
    </row>
    <row r="2216" spans="2:4" x14ac:dyDescent="0.2">
      <c r="B2216"/>
      <c r="D2216"/>
    </row>
    <row r="2217" spans="2:4" x14ac:dyDescent="0.2">
      <c r="B2217"/>
      <c r="D2217"/>
    </row>
    <row r="2218" spans="2:4" x14ac:dyDescent="0.2">
      <c r="B2218"/>
      <c r="D2218"/>
    </row>
    <row r="2219" spans="2:4" x14ac:dyDescent="0.2">
      <c r="B2219"/>
      <c r="D2219"/>
    </row>
    <row r="2220" spans="2:4" x14ac:dyDescent="0.2">
      <c r="B2220"/>
      <c r="D2220"/>
    </row>
    <row r="2221" spans="2:4" x14ac:dyDescent="0.2">
      <c r="B2221"/>
      <c r="D2221"/>
    </row>
    <row r="2222" spans="2:4" x14ac:dyDescent="0.2">
      <c r="B2222"/>
      <c r="D2222"/>
    </row>
    <row r="2223" spans="2:4" x14ac:dyDescent="0.2">
      <c r="B2223"/>
      <c r="D2223"/>
    </row>
    <row r="2224" spans="2:4" x14ac:dyDescent="0.2">
      <c r="B2224"/>
      <c r="D2224"/>
    </row>
    <row r="2225" spans="2:4" x14ac:dyDescent="0.2">
      <c r="B2225"/>
      <c r="D2225"/>
    </row>
    <row r="2226" spans="2:4" x14ac:dyDescent="0.2">
      <c r="B2226"/>
      <c r="D2226"/>
    </row>
    <row r="2227" spans="2:4" x14ac:dyDescent="0.2">
      <c r="B2227"/>
      <c r="D2227"/>
    </row>
    <row r="2228" spans="2:4" x14ac:dyDescent="0.2">
      <c r="B2228"/>
      <c r="D2228"/>
    </row>
    <row r="2229" spans="2:4" x14ac:dyDescent="0.2">
      <c r="B2229"/>
      <c r="D2229"/>
    </row>
    <row r="2230" spans="2:4" x14ac:dyDescent="0.2">
      <c r="B2230"/>
      <c r="D2230"/>
    </row>
    <row r="2231" spans="2:4" x14ac:dyDescent="0.2">
      <c r="B2231"/>
      <c r="D2231"/>
    </row>
    <row r="2232" spans="2:4" x14ac:dyDescent="0.2">
      <c r="B2232"/>
      <c r="D2232"/>
    </row>
    <row r="2233" spans="2:4" x14ac:dyDescent="0.2">
      <c r="B2233"/>
      <c r="D2233"/>
    </row>
    <row r="2234" spans="2:4" x14ac:dyDescent="0.2">
      <c r="B2234"/>
      <c r="D2234"/>
    </row>
    <row r="2235" spans="2:4" x14ac:dyDescent="0.2">
      <c r="B2235"/>
      <c r="D2235"/>
    </row>
    <row r="2236" spans="2:4" x14ac:dyDescent="0.2">
      <c r="B2236"/>
      <c r="D2236"/>
    </row>
    <row r="2237" spans="2:4" x14ac:dyDescent="0.2">
      <c r="B2237"/>
      <c r="D2237"/>
    </row>
    <row r="2238" spans="2:4" x14ac:dyDescent="0.2">
      <c r="B2238"/>
      <c r="D2238"/>
    </row>
    <row r="2239" spans="2:4" x14ac:dyDescent="0.2">
      <c r="B2239"/>
      <c r="D2239"/>
    </row>
    <row r="2240" spans="2:4" x14ac:dyDescent="0.2">
      <c r="B2240"/>
      <c r="D2240"/>
    </row>
    <row r="2241" spans="2:4" x14ac:dyDescent="0.2">
      <c r="B2241"/>
      <c r="D2241"/>
    </row>
    <row r="2242" spans="2:4" x14ac:dyDescent="0.2">
      <c r="B2242"/>
      <c r="D2242"/>
    </row>
    <row r="2243" spans="2:4" x14ac:dyDescent="0.2">
      <c r="B2243"/>
      <c r="D2243"/>
    </row>
    <row r="2244" spans="2:4" x14ac:dyDescent="0.2">
      <c r="B2244"/>
      <c r="D2244"/>
    </row>
    <row r="2245" spans="2:4" x14ac:dyDescent="0.2">
      <c r="B2245"/>
      <c r="D2245"/>
    </row>
    <row r="2246" spans="2:4" x14ac:dyDescent="0.2">
      <c r="B2246"/>
      <c r="D2246"/>
    </row>
    <row r="2247" spans="2:4" x14ac:dyDescent="0.2">
      <c r="B2247"/>
      <c r="D2247"/>
    </row>
    <row r="2248" spans="2:4" x14ac:dyDescent="0.2">
      <c r="B2248"/>
      <c r="D2248"/>
    </row>
    <row r="2249" spans="2:4" x14ac:dyDescent="0.2">
      <c r="B2249"/>
      <c r="D2249"/>
    </row>
    <row r="2250" spans="2:4" x14ac:dyDescent="0.2">
      <c r="B2250"/>
      <c r="D2250"/>
    </row>
    <row r="2251" spans="2:4" x14ac:dyDescent="0.2">
      <c r="B2251"/>
      <c r="D2251"/>
    </row>
    <row r="2252" spans="2:4" x14ac:dyDescent="0.2">
      <c r="B2252"/>
      <c r="D2252"/>
    </row>
    <row r="2253" spans="2:4" x14ac:dyDescent="0.2">
      <c r="B2253"/>
      <c r="D2253"/>
    </row>
    <row r="2254" spans="2:4" x14ac:dyDescent="0.2">
      <c r="B2254"/>
      <c r="D2254"/>
    </row>
    <row r="2255" spans="2:4" x14ac:dyDescent="0.2">
      <c r="B2255"/>
      <c r="D2255"/>
    </row>
    <row r="2256" spans="2:4" x14ac:dyDescent="0.2">
      <c r="B2256"/>
      <c r="D2256"/>
    </row>
    <row r="2257" spans="2:4" x14ac:dyDescent="0.2">
      <c r="B2257"/>
      <c r="D2257"/>
    </row>
    <row r="2258" spans="2:4" x14ac:dyDescent="0.2">
      <c r="B2258"/>
      <c r="D2258"/>
    </row>
    <row r="2259" spans="2:4" x14ac:dyDescent="0.2">
      <c r="B2259"/>
      <c r="D2259"/>
    </row>
    <row r="2260" spans="2:4" x14ac:dyDescent="0.2">
      <c r="B2260"/>
      <c r="D2260"/>
    </row>
    <row r="2261" spans="2:4" x14ac:dyDescent="0.2">
      <c r="B2261"/>
      <c r="D2261"/>
    </row>
    <row r="2262" spans="2:4" x14ac:dyDescent="0.2">
      <c r="B2262"/>
      <c r="D2262"/>
    </row>
    <row r="2263" spans="2:4" x14ac:dyDescent="0.2">
      <c r="B2263"/>
      <c r="D2263"/>
    </row>
    <row r="2264" spans="2:4" x14ac:dyDescent="0.2">
      <c r="B2264"/>
      <c r="D2264"/>
    </row>
    <row r="2265" spans="2:4" x14ac:dyDescent="0.2">
      <c r="B2265"/>
      <c r="D2265"/>
    </row>
    <row r="2266" spans="2:4" x14ac:dyDescent="0.2">
      <c r="B2266"/>
      <c r="D2266"/>
    </row>
    <row r="2267" spans="2:4" x14ac:dyDescent="0.2">
      <c r="B2267"/>
      <c r="D2267"/>
    </row>
    <row r="2268" spans="2:4" x14ac:dyDescent="0.2">
      <c r="B2268"/>
      <c r="D2268"/>
    </row>
    <row r="2269" spans="2:4" x14ac:dyDescent="0.2">
      <c r="B2269"/>
      <c r="D2269"/>
    </row>
    <row r="2270" spans="2:4" x14ac:dyDescent="0.2">
      <c r="B2270"/>
      <c r="D2270"/>
    </row>
    <row r="2271" spans="2:4" x14ac:dyDescent="0.2">
      <c r="B2271"/>
      <c r="D2271"/>
    </row>
    <row r="2272" spans="2:4" x14ac:dyDescent="0.2">
      <c r="B2272"/>
      <c r="D2272"/>
    </row>
    <row r="2273" spans="2:4" x14ac:dyDescent="0.2">
      <c r="B2273"/>
      <c r="D2273"/>
    </row>
    <row r="2274" spans="2:4" x14ac:dyDescent="0.2">
      <c r="B2274"/>
      <c r="D2274"/>
    </row>
    <row r="2275" spans="2:4" x14ac:dyDescent="0.2">
      <c r="B2275"/>
      <c r="D2275"/>
    </row>
    <row r="2276" spans="2:4" x14ac:dyDescent="0.2">
      <c r="B2276"/>
      <c r="D2276"/>
    </row>
    <row r="2277" spans="2:4" x14ac:dyDescent="0.2">
      <c r="B2277"/>
      <c r="D2277"/>
    </row>
    <row r="2278" spans="2:4" x14ac:dyDescent="0.2">
      <c r="B2278"/>
      <c r="D2278"/>
    </row>
    <row r="2279" spans="2:4" x14ac:dyDescent="0.2">
      <c r="B2279"/>
      <c r="D2279"/>
    </row>
    <row r="2280" spans="2:4" x14ac:dyDescent="0.2">
      <c r="B2280"/>
      <c r="D2280"/>
    </row>
    <row r="2281" spans="2:4" x14ac:dyDescent="0.2">
      <c r="B2281"/>
      <c r="D2281"/>
    </row>
    <row r="2282" spans="2:4" x14ac:dyDescent="0.2">
      <c r="B2282"/>
      <c r="D2282"/>
    </row>
    <row r="2283" spans="2:4" x14ac:dyDescent="0.2">
      <c r="B2283"/>
      <c r="D2283"/>
    </row>
    <row r="2284" spans="2:4" x14ac:dyDescent="0.2">
      <c r="B2284"/>
      <c r="D2284"/>
    </row>
    <row r="2285" spans="2:4" x14ac:dyDescent="0.2">
      <c r="B2285"/>
      <c r="D2285"/>
    </row>
    <row r="2286" spans="2:4" x14ac:dyDescent="0.2">
      <c r="B2286"/>
      <c r="D2286"/>
    </row>
    <row r="2287" spans="2:4" x14ac:dyDescent="0.2">
      <c r="B2287"/>
      <c r="D2287"/>
    </row>
    <row r="2288" spans="2:4" x14ac:dyDescent="0.2">
      <c r="B2288"/>
      <c r="D2288"/>
    </row>
    <row r="2289" spans="2:4" x14ac:dyDescent="0.2">
      <c r="B2289"/>
      <c r="D2289"/>
    </row>
    <row r="2290" spans="2:4" x14ac:dyDescent="0.2">
      <c r="B2290"/>
      <c r="D2290"/>
    </row>
    <row r="2291" spans="2:4" x14ac:dyDescent="0.2">
      <c r="B2291"/>
      <c r="D2291"/>
    </row>
    <row r="2292" spans="2:4" x14ac:dyDescent="0.2">
      <c r="B2292"/>
      <c r="D2292"/>
    </row>
    <row r="2293" spans="2:4" x14ac:dyDescent="0.2">
      <c r="B2293"/>
      <c r="D2293"/>
    </row>
    <row r="2294" spans="2:4" x14ac:dyDescent="0.2">
      <c r="B2294"/>
      <c r="D2294"/>
    </row>
    <row r="2295" spans="2:4" x14ac:dyDescent="0.2">
      <c r="B2295"/>
      <c r="D2295"/>
    </row>
    <row r="2296" spans="2:4" x14ac:dyDescent="0.2">
      <c r="B2296"/>
      <c r="D2296"/>
    </row>
    <row r="2297" spans="2:4" x14ac:dyDescent="0.2">
      <c r="B2297"/>
      <c r="D2297"/>
    </row>
    <row r="2298" spans="2:4" x14ac:dyDescent="0.2">
      <c r="B2298"/>
      <c r="D2298"/>
    </row>
    <row r="2299" spans="2:4" x14ac:dyDescent="0.2">
      <c r="B2299"/>
      <c r="D2299"/>
    </row>
    <row r="2300" spans="2:4" x14ac:dyDescent="0.2">
      <c r="B2300"/>
      <c r="D2300"/>
    </row>
    <row r="2301" spans="2:4" x14ac:dyDescent="0.2">
      <c r="B2301"/>
      <c r="D2301"/>
    </row>
    <row r="2302" spans="2:4" x14ac:dyDescent="0.2">
      <c r="B2302"/>
      <c r="D2302"/>
    </row>
    <row r="2303" spans="2:4" x14ac:dyDescent="0.2">
      <c r="B2303"/>
      <c r="D2303"/>
    </row>
    <row r="2304" spans="2:4" x14ac:dyDescent="0.2">
      <c r="B2304"/>
      <c r="D2304"/>
    </row>
    <row r="2305" spans="2:4" x14ac:dyDescent="0.2">
      <c r="B2305"/>
      <c r="D2305"/>
    </row>
    <row r="2306" spans="2:4" x14ac:dyDescent="0.2">
      <c r="B2306"/>
      <c r="D2306"/>
    </row>
    <row r="2307" spans="2:4" x14ac:dyDescent="0.2">
      <c r="B2307"/>
      <c r="D2307"/>
    </row>
    <row r="2308" spans="2:4" x14ac:dyDescent="0.2">
      <c r="B2308"/>
      <c r="D2308"/>
    </row>
    <row r="2309" spans="2:4" x14ac:dyDescent="0.2">
      <c r="B2309"/>
      <c r="D2309"/>
    </row>
    <row r="2310" spans="2:4" x14ac:dyDescent="0.2">
      <c r="B2310"/>
      <c r="D2310"/>
    </row>
    <row r="2311" spans="2:4" x14ac:dyDescent="0.2">
      <c r="B2311"/>
      <c r="D2311"/>
    </row>
    <row r="2312" spans="2:4" x14ac:dyDescent="0.2">
      <c r="B2312"/>
      <c r="D2312"/>
    </row>
    <row r="2313" spans="2:4" x14ac:dyDescent="0.2">
      <c r="B2313"/>
      <c r="D2313"/>
    </row>
    <row r="2314" spans="2:4" x14ac:dyDescent="0.2">
      <c r="B2314"/>
      <c r="D2314"/>
    </row>
    <row r="2315" spans="2:4" x14ac:dyDescent="0.2">
      <c r="B2315"/>
      <c r="D2315"/>
    </row>
    <row r="2316" spans="2:4" x14ac:dyDescent="0.2">
      <c r="B2316"/>
      <c r="D2316"/>
    </row>
    <row r="2317" spans="2:4" x14ac:dyDescent="0.2">
      <c r="B2317"/>
      <c r="D2317"/>
    </row>
    <row r="2318" spans="2:4" x14ac:dyDescent="0.2">
      <c r="B2318"/>
      <c r="D2318"/>
    </row>
    <row r="2319" spans="2:4" x14ac:dyDescent="0.2">
      <c r="B2319"/>
      <c r="D2319"/>
    </row>
    <row r="2320" spans="2:4" x14ac:dyDescent="0.2">
      <c r="B2320"/>
      <c r="D2320"/>
    </row>
    <row r="2321" spans="2:4" x14ac:dyDescent="0.2">
      <c r="B2321"/>
      <c r="D2321"/>
    </row>
    <row r="2322" spans="2:4" x14ac:dyDescent="0.2">
      <c r="B2322"/>
      <c r="D2322"/>
    </row>
    <row r="2323" spans="2:4" x14ac:dyDescent="0.2">
      <c r="B2323"/>
      <c r="D2323"/>
    </row>
    <row r="2324" spans="2:4" x14ac:dyDescent="0.2">
      <c r="B2324"/>
      <c r="D2324"/>
    </row>
    <row r="2325" spans="2:4" x14ac:dyDescent="0.2">
      <c r="B2325"/>
      <c r="D2325"/>
    </row>
    <row r="2326" spans="2:4" x14ac:dyDescent="0.2">
      <c r="B2326"/>
      <c r="D2326"/>
    </row>
    <row r="2327" spans="2:4" x14ac:dyDescent="0.2">
      <c r="B2327"/>
      <c r="D2327"/>
    </row>
    <row r="2328" spans="2:4" x14ac:dyDescent="0.2">
      <c r="B2328"/>
      <c r="D2328"/>
    </row>
    <row r="2329" spans="2:4" x14ac:dyDescent="0.2">
      <c r="B2329"/>
      <c r="D2329"/>
    </row>
    <row r="2330" spans="2:4" x14ac:dyDescent="0.2">
      <c r="B2330"/>
      <c r="D2330"/>
    </row>
    <row r="2331" spans="2:4" x14ac:dyDescent="0.2">
      <c r="B2331"/>
      <c r="D2331"/>
    </row>
    <row r="2332" spans="2:4" x14ac:dyDescent="0.2">
      <c r="B2332"/>
      <c r="D2332"/>
    </row>
    <row r="2333" spans="2:4" x14ac:dyDescent="0.2">
      <c r="B2333"/>
      <c r="D2333"/>
    </row>
    <row r="2334" spans="2:4" x14ac:dyDescent="0.2">
      <c r="B2334"/>
      <c r="D2334"/>
    </row>
    <row r="2335" spans="2:4" x14ac:dyDescent="0.2">
      <c r="B2335"/>
      <c r="D2335"/>
    </row>
    <row r="2336" spans="2:4" x14ac:dyDescent="0.2">
      <c r="B2336"/>
      <c r="D2336"/>
    </row>
    <row r="2337" spans="2:4" x14ac:dyDescent="0.2">
      <c r="B2337"/>
      <c r="D2337"/>
    </row>
    <row r="2338" spans="2:4" x14ac:dyDescent="0.2">
      <c r="B2338"/>
      <c r="D2338"/>
    </row>
    <row r="2339" spans="2:4" x14ac:dyDescent="0.2">
      <c r="B2339"/>
      <c r="D2339"/>
    </row>
    <row r="2340" spans="2:4" x14ac:dyDescent="0.2">
      <c r="B2340"/>
      <c r="D2340"/>
    </row>
    <row r="2341" spans="2:4" x14ac:dyDescent="0.2">
      <c r="B2341"/>
      <c r="D2341"/>
    </row>
    <row r="2342" spans="2:4" x14ac:dyDescent="0.2">
      <c r="B2342"/>
      <c r="D2342"/>
    </row>
    <row r="2343" spans="2:4" x14ac:dyDescent="0.2">
      <c r="B2343"/>
      <c r="D2343"/>
    </row>
    <row r="2344" spans="2:4" x14ac:dyDescent="0.2">
      <c r="B2344"/>
      <c r="D2344"/>
    </row>
    <row r="2345" spans="2:4" x14ac:dyDescent="0.2">
      <c r="B2345"/>
      <c r="D2345"/>
    </row>
    <row r="2346" spans="2:4" x14ac:dyDescent="0.2">
      <c r="B2346"/>
      <c r="D2346"/>
    </row>
    <row r="2347" spans="2:4" x14ac:dyDescent="0.2">
      <c r="B2347"/>
      <c r="D2347"/>
    </row>
    <row r="2348" spans="2:4" x14ac:dyDescent="0.2">
      <c r="B2348"/>
      <c r="D2348"/>
    </row>
    <row r="2349" spans="2:4" x14ac:dyDescent="0.2">
      <c r="B2349"/>
      <c r="D2349"/>
    </row>
    <row r="2350" spans="2:4" x14ac:dyDescent="0.2">
      <c r="B2350"/>
      <c r="D2350"/>
    </row>
    <row r="2351" spans="2:4" x14ac:dyDescent="0.2">
      <c r="B2351"/>
      <c r="D2351"/>
    </row>
    <row r="2352" spans="2:4" x14ac:dyDescent="0.2">
      <c r="B2352"/>
      <c r="D2352"/>
    </row>
    <row r="2353" spans="2:4" x14ac:dyDescent="0.2">
      <c r="B2353"/>
      <c r="D2353"/>
    </row>
    <row r="2354" spans="2:4" x14ac:dyDescent="0.2">
      <c r="B2354"/>
      <c r="D2354"/>
    </row>
    <row r="2355" spans="2:4" x14ac:dyDescent="0.2">
      <c r="B2355"/>
      <c r="D2355"/>
    </row>
    <row r="2356" spans="2:4" x14ac:dyDescent="0.2">
      <c r="B2356"/>
      <c r="D2356"/>
    </row>
    <row r="2357" spans="2:4" x14ac:dyDescent="0.2">
      <c r="B2357"/>
      <c r="D2357"/>
    </row>
    <row r="2358" spans="2:4" x14ac:dyDescent="0.2">
      <c r="B2358"/>
      <c r="D2358"/>
    </row>
    <row r="2359" spans="2:4" x14ac:dyDescent="0.2">
      <c r="B2359"/>
      <c r="D2359"/>
    </row>
    <row r="2360" spans="2:4" x14ac:dyDescent="0.2">
      <c r="B2360"/>
      <c r="D2360"/>
    </row>
    <row r="2361" spans="2:4" x14ac:dyDescent="0.2">
      <c r="B2361"/>
      <c r="D2361"/>
    </row>
    <row r="2362" spans="2:4" x14ac:dyDescent="0.2">
      <c r="B2362"/>
      <c r="D2362"/>
    </row>
    <row r="2363" spans="2:4" x14ac:dyDescent="0.2">
      <c r="B2363"/>
      <c r="D2363"/>
    </row>
    <row r="2364" spans="2:4" x14ac:dyDescent="0.2">
      <c r="B2364"/>
      <c r="D2364"/>
    </row>
    <row r="2365" spans="2:4" x14ac:dyDescent="0.2">
      <c r="B2365"/>
      <c r="D2365"/>
    </row>
    <row r="2366" spans="2:4" x14ac:dyDescent="0.2">
      <c r="B2366"/>
      <c r="D2366"/>
    </row>
    <row r="2367" spans="2:4" x14ac:dyDescent="0.2">
      <c r="B2367"/>
      <c r="D2367"/>
    </row>
    <row r="2368" spans="2:4" x14ac:dyDescent="0.2">
      <c r="B2368"/>
      <c r="D2368"/>
    </row>
    <row r="2369" spans="2:4" x14ac:dyDescent="0.2">
      <c r="B2369"/>
      <c r="D2369"/>
    </row>
    <row r="2370" spans="2:4" x14ac:dyDescent="0.2">
      <c r="B2370"/>
      <c r="D2370"/>
    </row>
    <row r="2371" spans="2:4" x14ac:dyDescent="0.2">
      <c r="B2371"/>
      <c r="D2371"/>
    </row>
    <row r="2372" spans="2:4" x14ac:dyDescent="0.2">
      <c r="B2372"/>
      <c r="D2372"/>
    </row>
    <row r="2373" spans="2:4" x14ac:dyDescent="0.2">
      <c r="B2373"/>
      <c r="D2373"/>
    </row>
    <row r="2374" spans="2:4" x14ac:dyDescent="0.2">
      <c r="B2374"/>
      <c r="D2374"/>
    </row>
    <row r="2375" spans="2:4" x14ac:dyDescent="0.2">
      <c r="B2375"/>
      <c r="D2375"/>
    </row>
    <row r="2376" spans="2:4" x14ac:dyDescent="0.2">
      <c r="B2376"/>
      <c r="D2376"/>
    </row>
    <row r="2377" spans="2:4" x14ac:dyDescent="0.2">
      <c r="B2377"/>
      <c r="D2377"/>
    </row>
    <row r="2378" spans="2:4" x14ac:dyDescent="0.2">
      <c r="B2378"/>
      <c r="D2378"/>
    </row>
    <row r="2379" spans="2:4" x14ac:dyDescent="0.2">
      <c r="B2379"/>
      <c r="D2379"/>
    </row>
    <row r="2380" spans="2:4" x14ac:dyDescent="0.2">
      <c r="B2380"/>
      <c r="D2380"/>
    </row>
    <row r="2381" spans="2:4" x14ac:dyDescent="0.2">
      <c r="B2381"/>
      <c r="D2381"/>
    </row>
    <row r="2382" spans="2:4" x14ac:dyDescent="0.2">
      <c r="B2382"/>
      <c r="D2382"/>
    </row>
    <row r="2383" spans="2:4" x14ac:dyDescent="0.2">
      <c r="B2383"/>
      <c r="D2383"/>
    </row>
    <row r="2384" spans="2:4" x14ac:dyDescent="0.2">
      <c r="B2384"/>
      <c r="D2384"/>
    </row>
    <row r="2385" spans="2:4" x14ac:dyDescent="0.2">
      <c r="B2385"/>
      <c r="D2385"/>
    </row>
    <row r="2386" spans="2:4" x14ac:dyDescent="0.2">
      <c r="B2386"/>
      <c r="D2386"/>
    </row>
    <row r="2387" spans="2:4" x14ac:dyDescent="0.2">
      <c r="B2387"/>
      <c r="D2387"/>
    </row>
    <row r="2388" spans="2:4" x14ac:dyDescent="0.2">
      <c r="B2388"/>
      <c r="D2388"/>
    </row>
    <row r="2389" spans="2:4" x14ac:dyDescent="0.2">
      <c r="B2389"/>
      <c r="D2389"/>
    </row>
    <row r="2390" spans="2:4" x14ac:dyDescent="0.2">
      <c r="B2390"/>
      <c r="D2390"/>
    </row>
    <row r="2391" spans="2:4" x14ac:dyDescent="0.2">
      <c r="B2391"/>
      <c r="D2391"/>
    </row>
    <row r="2392" spans="2:4" x14ac:dyDescent="0.2">
      <c r="B2392"/>
      <c r="D2392"/>
    </row>
    <row r="2393" spans="2:4" x14ac:dyDescent="0.2">
      <c r="B2393"/>
      <c r="D2393"/>
    </row>
    <row r="2394" spans="2:4" x14ac:dyDescent="0.2">
      <c r="B2394"/>
      <c r="D2394"/>
    </row>
    <row r="2395" spans="2:4" x14ac:dyDescent="0.2">
      <c r="B2395"/>
      <c r="D2395"/>
    </row>
    <row r="2396" spans="2:4" x14ac:dyDescent="0.2">
      <c r="B2396"/>
      <c r="D2396"/>
    </row>
    <row r="2397" spans="2:4" x14ac:dyDescent="0.2">
      <c r="B2397"/>
      <c r="D2397"/>
    </row>
    <row r="2398" spans="2:4" x14ac:dyDescent="0.2">
      <c r="B2398"/>
      <c r="D2398"/>
    </row>
    <row r="2399" spans="2:4" x14ac:dyDescent="0.2">
      <c r="B2399"/>
      <c r="D2399"/>
    </row>
    <row r="2400" spans="2:4" x14ac:dyDescent="0.2">
      <c r="B2400"/>
      <c r="D2400"/>
    </row>
    <row r="2401" spans="2:4" x14ac:dyDescent="0.2">
      <c r="B2401"/>
      <c r="D2401"/>
    </row>
    <row r="2402" spans="2:4" x14ac:dyDescent="0.2">
      <c r="B2402"/>
      <c r="D2402"/>
    </row>
    <row r="2403" spans="2:4" x14ac:dyDescent="0.2">
      <c r="B2403"/>
      <c r="D2403"/>
    </row>
    <row r="2404" spans="2:4" x14ac:dyDescent="0.2">
      <c r="B2404"/>
      <c r="D2404"/>
    </row>
    <row r="2405" spans="2:4" x14ac:dyDescent="0.2">
      <c r="B2405"/>
      <c r="D2405"/>
    </row>
    <row r="2406" spans="2:4" x14ac:dyDescent="0.2">
      <c r="B2406"/>
      <c r="D2406"/>
    </row>
    <row r="2407" spans="2:4" x14ac:dyDescent="0.2">
      <c r="B2407"/>
      <c r="D2407"/>
    </row>
    <row r="2408" spans="2:4" x14ac:dyDescent="0.2">
      <c r="B2408"/>
      <c r="D2408"/>
    </row>
    <row r="2409" spans="2:4" x14ac:dyDescent="0.2">
      <c r="B2409"/>
      <c r="D2409"/>
    </row>
    <row r="2410" spans="2:4" x14ac:dyDescent="0.2">
      <c r="B2410"/>
      <c r="D2410"/>
    </row>
    <row r="2411" spans="2:4" x14ac:dyDescent="0.2">
      <c r="B2411"/>
      <c r="D2411"/>
    </row>
    <row r="2412" spans="2:4" x14ac:dyDescent="0.2">
      <c r="B2412"/>
      <c r="D2412"/>
    </row>
    <row r="2413" spans="2:4" x14ac:dyDescent="0.2">
      <c r="B2413"/>
      <c r="D2413"/>
    </row>
    <row r="2414" spans="2:4" x14ac:dyDescent="0.2">
      <c r="B2414"/>
      <c r="D2414"/>
    </row>
    <row r="2415" spans="2:4" x14ac:dyDescent="0.2">
      <c r="B2415"/>
      <c r="D2415"/>
    </row>
    <row r="2416" spans="2:4" x14ac:dyDescent="0.2">
      <c r="B2416"/>
      <c r="D2416"/>
    </row>
    <row r="2417" spans="2:4" x14ac:dyDescent="0.2">
      <c r="B2417"/>
      <c r="D2417"/>
    </row>
    <row r="2418" spans="2:4" x14ac:dyDescent="0.2">
      <c r="B2418"/>
      <c r="D2418"/>
    </row>
    <row r="2419" spans="2:4" x14ac:dyDescent="0.2">
      <c r="B2419"/>
      <c r="D2419"/>
    </row>
    <row r="2420" spans="2:4" x14ac:dyDescent="0.2">
      <c r="B2420"/>
      <c r="D2420"/>
    </row>
    <row r="2421" spans="2:4" x14ac:dyDescent="0.2">
      <c r="B2421"/>
      <c r="D2421"/>
    </row>
    <row r="2422" spans="2:4" x14ac:dyDescent="0.2">
      <c r="B2422"/>
      <c r="D2422"/>
    </row>
    <row r="2423" spans="2:4" x14ac:dyDescent="0.2">
      <c r="B2423"/>
      <c r="D2423"/>
    </row>
    <row r="2424" spans="2:4" x14ac:dyDescent="0.2">
      <c r="B2424"/>
      <c r="D2424"/>
    </row>
    <row r="2425" spans="2:4" x14ac:dyDescent="0.2">
      <c r="B2425"/>
      <c r="D2425"/>
    </row>
    <row r="2426" spans="2:4" x14ac:dyDescent="0.2">
      <c r="B2426"/>
      <c r="D2426"/>
    </row>
    <row r="2427" spans="2:4" x14ac:dyDescent="0.2">
      <c r="B2427"/>
      <c r="D2427"/>
    </row>
    <row r="2428" spans="2:4" x14ac:dyDescent="0.2">
      <c r="B2428"/>
      <c r="D2428"/>
    </row>
    <row r="2429" spans="2:4" x14ac:dyDescent="0.2">
      <c r="B2429"/>
      <c r="D2429"/>
    </row>
    <row r="2430" spans="2:4" x14ac:dyDescent="0.2">
      <c r="B2430"/>
      <c r="D2430"/>
    </row>
    <row r="2431" spans="2:4" x14ac:dyDescent="0.2">
      <c r="B2431"/>
      <c r="D2431"/>
    </row>
    <row r="2432" spans="2:4" x14ac:dyDescent="0.2">
      <c r="B2432"/>
      <c r="D2432"/>
    </row>
    <row r="2433" spans="2:4" x14ac:dyDescent="0.2">
      <c r="B2433"/>
      <c r="D2433"/>
    </row>
    <row r="2434" spans="2:4" x14ac:dyDescent="0.2">
      <c r="B2434"/>
      <c r="D2434"/>
    </row>
    <row r="2435" spans="2:4" x14ac:dyDescent="0.2">
      <c r="B2435"/>
      <c r="D2435"/>
    </row>
    <row r="2436" spans="2:4" x14ac:dyDescent="0.2">
      <c r="B2436"/>
      <c r="D2436"/>
    </row>
    <row r="2437" spans="2:4" x14ac:dyDescent="0.2">
      <c r="B2437"/>
      <c r="D2437"/>
    </row>
    <row r="2438" spans="2:4" x14ac:dyDescent="0.2">
      <c r="B2438"/>
      <c r="D2438"/>
    </row>
    <row r="2439" spans="2:4" x14ac:dyDescent="0.2">
      <c r="B2439"/>
      <c r="D2439"/>
    </row>
    <row r="2440" spans="2:4" x14ac:dyDescent="0.2">
      <c r="B2440"/>
      <c r="D2440"/>
    </row>
    <row r="2441" spans="2:4" x14ac:dyDescent="0.2">
      <c r="B2441"/>
      <c r="D2441"/>
    </row>
    <row r="2442" spans="2:4" x14ac:dyDescent="0.2">
      <c r="B2442"/>
      <c r="D2442"/>
    </row>
    <row r="2443" spans="2:4" x14ac:dyDescent="0.2">
      <c r="B2443"/>
      <c r="D2443"/>
    </row>
    <row r="2444" spans="2:4" x14ac:dyDescent="0.2">
      <c r="B2444"/>
      <c r="D2444"/>
    </row>
    <row r="2445" spans="2:4" x14ac:dyDescent="0.2">
      <c r="B2445"/>
      <c r="D2445"/>
    </row>
    <row r="2446" spans="2:4" x14ac:dyDescent="0.2">
      <c r="B2446"/>
      <c r="D2446"/>
    </row>
    <row r="2447" spans="2:4" x14ac:dyDescent="0.2">
      <c r="B2447"/>
      <c r="D2447"/>
    </row>
    <row r="2448" spans="2:4" x14ac:dyDescent="0.2">
      <c r="B2448"/>
      <c r="D2448"/>
    </row>
    <row r="2449" spans="2:4" x14ac:dyDescent="0.2">
      <c r="B2449"/>
      <c r="D2449"/>
    </row>
    <row r="2450" spans="2:4" x14ac:dyDescent="0.2">
      <c r="B2450"/>
      <c r="D2450"/>
    </row>
    <row r="2451" spans="2:4" x14ac:dyDescent="0.2">
      <c r="B2451"/>
      <c r="D2451"/>
    </row>
    <row r="2452" spans="2:4" x14ac:dyDescent="0.2">
      <c r="B2452"/>
      <c r="D2452"/>
    </row>
    <row r="2453" spans="2:4" x14ac:dyDescent="0.2">
      <c r="B2453"/>
      <c r="D2453"/>
    </row>
    <row r="2454" spans="2:4" x14ac:dyDescent="0.2">
      <c r="B2454"/>
      <c r="D2454"/>
    </row>
    <row r="2455" spans="2:4" x14ac:dyDescent="0.2">
      <c r="B2455"/>
      <c r="D2455"/>
    </row>
    <row r="2456" spans="2:4" x14ac:dyDescent="0.2">
      <c r="B2456"/>
      <c r="D2456"/>
    </row>
    <row r="2457" spans="2:4" x14ac:dyDescent="0.2">
      <c r="B2457"/>
      <c r="D2457"/>
    </row>
    <row r="2458" spans="2:4" x14ac:dyDescent="0.2">
      <c r="B2458"/>
      <c r="D2458"/>
    </row>
    <row r="2459" spans="2:4" x14ac:dyDescent="0.2">
      <c r="B2459"/>
      <c r="D2459"/>
    </row>
    <row r="2460" spans="2:4" x14ac:dyDescent="0.2">
      <c r="B2460"/>
      <c r="D2460"/>
    </row>
    <row r="2461" spans="2:4" x14ac:dyDescent="0.2">
      <c r="B2461"/>
      <c r="D2461"/>
    </row>
    <row r="2462" spans="2:4" x14ac:dyDescent="0.2">
      <c r="B2462"/>
      <c r="D2462"/>
    </row>
    <row r="2463" spans="2:4" x14ac:dyDescent="0.2">
      <c r="B2463"/>
      <c r="D2463"/>
    </row>
    <row r="2464" spans="2:4" x14ac:dyDescent="0.2">
      <c r="B2464"/>
      <c r="D2464"/>
    </row>
    <row r="2465" spans="2:4" x14ac:dyDescent="0.2">
      <c r="B2465"/>
      <c r="D2465"/>
    </row>
    <row r="2466" spans="2:4" x14ac:dyDescent="0.2">
      <c r="B2466"/>
      <c r="D2466"/>
    </row>
    <row r="2467" spans="2:4" x14ac:dyDescent="0.2">
      <c r="B2467"/>
      <c r="D2467"/>
    </row>
    <row r="2468" spans="2:4" x14ac:dyDescent="0.2">
      <c r="B2468"/>
      <c r="D2468"/>
    </row>
    <row r="2469" spans="2:4" x14ac:dyDescent="0.2">
      <c r="B2469"/>
      <c r="D2469"/>
    </row>
    <row r="2470" spans="2:4" x14ac:dyDescent="0.2">
      <c r="B2470"/>
      <c r="D2470"/>
    </row>
    <row r="2471" spans="2:4" x14ac:dyDescent="0.2">
      <c r="B2471"/>
      <c r="D2471"/>
    </row>
    <row r="2472" spans="2:4" x14ac:dyDescent="0.2">
      <c r="B2472"/>
      <c r="D2472"/>
    </row>
    <row r="2473" spans="2:4" x14ac:dyDescent="0.2">
      <c r="B2473"/>
      <c r="D2473"/>
    </row>
    <row r="2474" spans="2:4" x14ac:dyDescent="0.2">
      <c r="B2474"/>
      <c r="D2474"/>
    </row>
    <row r="2475" spans="2:4" x14ac:dyDescent="0.2">
      <c r="B2475"/>
      <c r="D2475"/>
    </row>
    <row r="2476" spans="2:4" x14ac:dyDescent="0.2">
      <c r="B2476"/>
      <c r="D2476"/>
    </row>
    <row r="2477" spans="2:4" x14ac:dyDescent="0.2">
      <c r="B2477"/>
      <c r="D2477"/>
    </row>
    <row r="2478" spans="2:4" x14ac:dyDescent="0.2">
      <c r="B2478"/>
      <c r="D2478"/>
    </row>
    <row r="2479" spans="2:4" x14ac:dyDescent="0.2">
      <c r="B2479"/>
      <c r="D2479"/>
    </row>
    <row r="2480" spans="2:4" x14ac:dyDescent="0.2">
      <c r="B2480"/>
      <c r="D2480"/>
    </row>
    <row r="2481" spans="2:4" x14ac:dyDescent="0.2">
      <c r="B2481"/>
      <c r="D2481"/>
    </row>
    <row r="2482" spans="2:4" x14ac:dyDescent="0.2">
      <c r="B2482"/>
      <c r="D2482"/>
    </row>
    <row r="2483" spans="2:4" x14ac:dyDescent="0.2">
      <c r="B2483"/>
      <c r="D2483"/>
    </row>
    <row r="2484" spans="2:4" x14ac:dyDescent="0.2">
      <c r="B2484"/>
      <c r="D2484"/>
    </row>
    <row r="2485" spans="2:4" x14ac:dyDescent="0.2">
      <c r="B2485"/>
      <c r="D2485"/>
    </row>
    <row r="2486" spans="2:4" x14ac:dyDescent="0.2">
      <c r="B2486"/>
      <c r="D2486"/>
    </row>
    <row r="2487" spans="2:4" x14ac:dyDescent="0.2">
      <c r="B2487"/>
      <c r="D2487"/>
    </row>
    <row r="2488" spans="2:4" x14ac:dyDescent="0.2">
      <c r="B2488"/>
      <c r="D2488"/>
    </row>
    <row r="2489" spans="2:4" x14ac:dyDescent="0.2">
      <c r="B2489"/>
      <c r="D2489"/>
    </row>
    <row r="2490" spans="2:4" x14ac:dyDescent="0.2">
      <c r="B2490"/>
      <c r="D2490"/>
    </row>
    <row r="2491" spans="2:4" x14ac:dyDescent="0.2">
      <c r="B2491"/>
      <c r="D2491"/>
    </row>
    <row r="2492" spans="2:4" x14ac:dyDescent="0.2">
      <c r="B2492"/>
      <c r="D2492"/>
    </row>
    <row r="2493" spans="2:4" x14ac:dyDescent="0.2">
      <c r="B2493"/>
      <c r="D2493"/>
    </row>
    <row r="2494" spans="2:4" x14ac:dyDescent="0.2">
      <c r="B2494"/>
      <c r="D2494"/>
    </row>
    <row r="2495" spans="2:4" x14ac:dyDescent="0.2">
      <c r="B2495"/>
      <c r="D2495"/>
    </row>
    <row r="2496" spans="2:4" x14ac:dyDescent="0.2">
      <c r="B2496"/>
      <c r="D2496"/>
    </row>
    <row r="2497" spans="2:4" x14ac:dyDescent="0.2">
      <c r="B2497"/>
      <c r="D2497"/>
    </row>
    <row r="2498" spans="2:4" x14ac:dyDescent="0.2">
      <c r="B2498"/>
      <c r="D2498"/>
    </row>
    <row r="2499" spans="2:4" x14ac:dyDescent="0.2">
      <c r="B2499"/>
      <c r="D2499"/>
    </row>
    <row r="2500" spans="2:4" x14ac:dyDescent="0.2">
      <c r="B2500"/>
      <c r="D2500"/>
    </row>
    <row r="2501" spans="2:4" x14ac:dyDescent="0.2">
      <c r="B2501"/>
      <c r="D2501"/>
    </row>
    <row r="2502" spans="2:4" x14ac:dyDescent="0.2">
      <c r="B2502"/>
      <c r="D2502"/>
    </row>
    <row r="2503" spans="2:4" x14ac:dyDescent="0.2">
      <c r="B2503"/>
      <c r="D2503"/>
    </row>
    <row r="2504" spans="2:4" x14ac:dyDescent="0.2">
      <c r="B2504"/>
      <c r="D2504"/>
    </row>
    <row r="2505" spans="2:4" x14ac:dyDescent="0.2">
      <c r="B2505"/>
      <c r="D2505"/>
    </row>
    <row r="2506" spans="2:4" x14ac:dyDescent="0.2">
      <c r="B2506"/>
      <c r="D2506"/>
    </row>
    <row r="2507" spans="2:4" x14ac:dyDescent="0.2">
      <c r="B2507"/>
      <c r="D2507"/>
    </row>
    <row r="2508" spans="2:4" x14ac:dyDescent="0.2">
      <c r="B2508"/>
      <c r="D2508"/>
    </row>
    <row r="2509" spans="2:4" x14ac:dyDescent="0.2">
      <c r="B2509"/>
      <c r="D2509"/>
    </row>
    <row r="2510" spans="2:4" x14ac:dyDescent="0.2">
      <c r="B2510"/>
      <c r="D2510"/>
    </row>
    <row r="2511" spans="2:4" x14ac:dyDescent="0.2">
      <c r="B2511"/>
      <c r="D2511"/>
    </row>
    <row r="2512" spans="2:4" x14ac:dyDescent="0.2">
      <c r="B2512"/>
      <c r="D2512"/>
    </row>
    <row r="2513" spans="2:4" x14ac:dyDescent="0.2">
      <c r="B2513"/>
      <c r="D2513"/>
    </row>
    <row r="2514" spans="2:4" x14ac:dyDescent="0.2">
      <c r="B2514"/>
      <c r="D2514"/>
    </row>
    <row r="2515" spans="2:4" x14ac:dyDescent="0.2">
      <c r="B2515"/>
      <c r="D2515"/>
    </row>
    <row r="2516" spans="2:4" x14ac:dyDescent="0.2">
      <c r="B2516"/>
      <c r="D2516"/>
    </row>
    <row r="2517" spans="2:4" x14ac:dyDescent="0.2">
      <c r="B2517"/>
      <c r="D2517"/>
    </row>
    <row r="2518" spans="2:4" x14ac:dyDescent="0.2">
      <c r="B2518"/>
      <c r="D2518"/>
    </row>
    <row r="2519" spans="2:4" x14ac:dyDescent="0.2">
      <c r="B2519"/>
      <c r="D2519"/>
    </row>
    <row r="2520" spans="2:4" x14ac:dyDescent="0.2">
      <c r="B2520"/>
      <c r="D2520"/>
    </row>
    <row r="2521" spans="2:4" x14ac:dyDescent="0.2">
      <c r="B2521"/>
      <c r="D2521"/>
    </row>
    <row r="2522" spans="2:4" x14ac:dyDescent="0.2">
      <c r="B2522"/>
      <c r="D2522"/>
    </row>
    <row r="2523" spans="2:4" x14ac:dyDescent="0.2">
      <c r="B2523"/>
      <c r="D2523"/>
    </row>
    <row r="2524" spans="2:4" x14ac:dyDescent="0.2">
      <c r="B2524"/>
      <c r="D2524"/>
    </row>
    <row r="2525" spans="2:4" x14ac:dyDescent="0.2">
      <c r="B2525"/>
      <c r="D2525"/>
    </row>
    <row r="2526" spans="2:4" x14ac:dyDescent="0.2">
      <c r="B2526"/>
      <c r="D2526"/>
    </row>
    <row r="2527" spans="2:4" x14ac:dyDescent="0.2">
      <c r="B2527"/>
      <c r="D2527"/>
    </row>
    <row r="2528" spans="2:4" x14ac:dyDescent="0.2">
      <c r="B2528"/>
      <c r="D2528"/>
    </row>
    <row r="2529" spans="2:4" x14ac:dyDescent="0.2">
      <c r="B2529"/>
      <c r="D2529"/>
    </row>
    <row r="2530" spans="2:4" x14ac:dyDescent="0.2">
      <c r="B2530"/>
      <c r="D2530"/>
    </row>
    <row r="2531" spans="2:4" x14ac:dyDescent="0.2">
      <c r="B2531"/>
      <c r="D2531"/>
    </row>
    <row r="2532" spans="2:4" x14ac:dyDescent="0.2">
      <c r="B2532"/>
      <c r="D2532"/>
    </row>
    <row r="2533" spans="2:4" x14ac:dyDescent="0.2">
      <c r="B2533"/>
      <c r="D2533"/>
    </row>
    <row r="2534" spans="2:4" x14ac:dyDescent="0.2">
      <c r="B2534"/>
      <c r="D2534"/>
    </row>
    <row r="2535" spans="2:4" x14ac:dyDescent="0.2">
      <c r="B2535"/>
      <c r="D2535"/>
    </row>
    <row r="2536" spans="2:4" x14ac:dyDescent="0.2">
      <c r="B2536"/>
      <c r="D2536"/>
    </row>
    <row r="2537" spans="2:4" x14ac:dyDescent="0.2">
      <c r="B2537"/>
      <c r="D2537"/>
    </row>
    <row r="2538" spans="2:4" x14ac:dyDescent="0.2">
      <c r="B2538"/>
      <c r="D2538"/>
    </row>
    <row r="2539" spans="2:4" x14ac:dyDescent="0.2">
      <c r="B2539"/>
      <c r="D2539"/>
    </row>
    <row r="2540" spans="2:4" x14ac:dyDescent="0.2">
      <c r="B2540"/>
      <c r="D2540"/>
    </row>
    <row r="2541" spans="2:4" x14ac:dyDescent="0.2">
      <c r="B2541"/>
      <c r="D2541"/>
    </row>
    <row r="2542" spans="2:4" x14ac:dyDescent="0.2">
      <c r="B2542"/>
      <c r="D2542"/>
    </row>
    <row r="2543" spans="2:4" x14ac:dyDescent="0.2">
      <c r="B2543"/>
      <c r="D2543"/>
    </row>
    <row r="2544" spans="2:4" x14ac:dyDescent="0.2">
      <c r="B2544"/>
      <c r="D2544"/>
    </row>
    <row r="2545" spans="2:4" x14ac:dyDescent="0.2">
      <c r="B2545"/>
      <c r="D2545"/>
    </row>
    <row r="2546" spans="2:4" x14ac:dyDescent="0.2">
      <c r="B2546"/>
      <c r="D2546"/>
    </row>
    <row r="2547" spans="2:4" x14ac:dyDescent="0.2">
      <c r="B2547"/>
      <c r="D2547"/>
    </row>
    <row r="2548" spans="2:4" x14ac:dyDescent="0.2">
      <c r="B2548"/>
      <c r="D2548"/>
    </row>
    <row r="2549" spans="2:4" x14ac:dyDescent="0.2">
      <c r="B2549"/>
      <c r="D2549"/>
    </row>
    <row r="2550" spans="2:4" x14ac:dyDescent="0.2">
      <c r="B2550"/>
      <c r="D2550"/>
    </row>
    <row r="2551" spans="2:4" x14ac:dyDescent="0.2">
      <c r="B2551"/>
      <c r="D2551"/>
    </row>
    <row r="2552" spans="2:4" x14ac:dyDescent="0.2">
      <c r="B2552"/>
      <c r="D2552"/>
    </row>
    <row r="2553" spans="2:4" x14ac:dyDescent="0.2">
      <c r="B2553"/>
      <c r="D2553"/>
    </row>
    <row r="2554" spans="2:4" x14ac:dyDescent="0.2">
      <c r="B2554"/>
      <c r="D2554"/>
    </row>
    <row r="2555" spans="2:4" x14ac:dyDescent="0.2">
      <c r="B2555"/>
      <c r="D2555"/>
    </row>
    <row r="2556" spans="2:4" x14ac:dyDescent="0.2">
      <c r="B2556"/>
      <c r="D2556"/>
    </row>
    <row r="2557" spans="2:4" x14ac:dyDescent="0.2">
      <c r="B2557"/>
      <c r="D2557"/>
    </row>
    <row r="2558" spans="2:4" x14ac:dyDescent="0.2">
      <c r="B2558"/>
      <c r="D2558"/>
    </row>
    <row r="2559" spans="2:4" x14ac:dyDescent="0.2">
      <c r="B2559"/>
      <c r="D2559"/>
    </row>
    <row r="2560" spans="2:4" x14ac:dyDescent="0.2">
      <c r="B2560"/>
      <c r="D2560"/>
    </row>
    <row r="2561" spans="2:4" x14ac:dyDescent="0.2">
      <c r="B2561"/>
      <c r="D2561"/>
    </row>
    <row r="2562" spans="2:4" x14ac:dyDescent="0.2">
      <c r="B2562"/>
      <c r="D2562"/>
    </row>
    <row r="2563" spans="2:4" x14ac:dyDescent="0.2">
      <c r="B2563"/>
      <c r="D2563"/>
    </row>
    <row r="2564" spans="2:4" x14ac:dyDescent="0.2">
      <c r="B2564"/>
      <c r="D2564"/>
    </row>
    <row r="2565" spans="2:4" x14ac:dyDescent="0.2">
      <c r="B2565"/>
      <c r="D2565"/>
    </row>
    <row r="2566" spans="2:4" x14ac:dyDescent="0.2">
      <c r="B2566"/>
      <c r="D2566"/>
    </row>
    <row r="2567" spans="2:4" x14ac:dyDescent="0.2">
      <c r="B2567"/>
      <c r="D2567"/>
    </row>
    <row r="2568" spans="2:4" x14ac:dyDescent="0.2">
      <c r="B2568"/>
      <c r="D2568"/>
    </row>
    <row r="2569" spans="2:4" x14ac:dyDescent="0.2">
      <c r="B2569"/>
      <c r="D2569"/>
    </row>
    <row r="2570" spans="2:4" x14ac:dyDescent="0.2">
      <c r="B2570"/>
      <c r="D2570"/>
    </row>
    <row r="2571" spans="2:4" x14ac:dyDescent="0.2">
      <c r="B2571"/>
      <c r="D2571"/>
    </row>
    <row r="2572" spans="2:4" x14ac:dyDescent="0.2">
      <c r="B2572"/>
      <c r="D2572"/>
    </row>
    <row r="2573" spans="2:4" x14ac:dyDescent="0.2">
      <c r="B2573"/>
      <c r="D2573"/>
    </row>
    <row r="2574" spans="2:4" x14ac:dyDescent="0.2">
      <c r="B2574"/>
      <c r="D2574"/>
    </row>
    <row r="2575" spans="2:4" x14ac:dyDescent="0.2">
      <c r="B2575"/>
      <c r="D2575"/>
    </row>
    <row r="2576" spans="2:4" x14ac:dyDescent="0.2">
      <c r="B2576"/>
      <c r="D2576"/>
    </row>
    <row r="2577" spans="2:4" x14ac:dyDescent="0.2">
      <c r="B2577"/>
      <c r="D2577"/>
    </row>
    <row r="2578" spans="2:4" x14ac:dyDescent="0.2">
      <c r="B2578"/>
      <c r="D2578"/>
    </row>
    <row r="2579" spans="2:4" x14ac:dyDescent="0.2">
      <c r="B2579"/>
      <c r="D2579"/>
    </row>
    <row r="2580" spans="2:4" x14ac:dyDescent="0.2">
      <c r="B2580"/>
      <c r="D2580"/>
    </row>
    <row r="2581" spans="2:4" x14ac:dyDescent="0.2">
      <c r="B2581"/>
      <c r="D2581"/>
    </row>
    <row r="2582" spans="2:4" x14ac:dyDescent="0.2">
      <c r="B2582"/>
      <c r="D2582"/>
    </row>
    <row r="2583" spans="2:4" x14ac:dyDescent="0.2">
      <c r="B2583"/>
      <c r="D2583"/>
    </row>
    <row r="2584" spans="2:4" x14ac:dyDescent="0.2">
      <c r="B2584"/>
      <c r="D2584"/>
    </row>
    <row r="2585" spans="2:4" x14ac:dyDescent="0.2">
      <c r="B2585"/>
      <c r="D2585"/>
    </row>
    <row r="2586" spans="2:4" x14ac:dyDescent="0.2">
      <c r="B2586"/>
      <c r="D2586"/>
    </row>
    <row r="2587" spans="2:4" x14ac:dyDescent="0.2">
      <c r="B2587"/>
      <c r="D2587"/>
    </row>
    <row r="2588" spans="2:4" x14ac:dyDescent="0.2">
      <c r="B2588"/>
      <c r="D2588"/>
    </row>
    <row r="2589" spans="2:4" x14ac:dyDescent="0.2">
      <c r="B2589"/>
      <c r="D2589"/>
    </row>
    <row r="2590" spans="2:4" x14ac:dyDescent="0.2">
      <c r="B2590"/>
      <c r="D2590"/>
    </row>
    <row r="2591" spans="2:4" x14ac:dyDescent="0.2">
      <c r="B2591"/>
      <c r="D2591"/>
    </row>
    <row r="2592" spans="2:4" x14ac:dyDescent="0.2">
      <c r="B2592"/>
      <c r="D2592"/>
    </row>
    <row r="2593" spans="2:4" x14ac:dyDescent="0.2">
      <c r="B2593"/>
      <c r="D2593"/>
    </row>
    <row r="2594" spans="2:4" x14ac:dyDescent="0.2">
      <c r="B2594"/>
      <c r="D2594"/>
    </row>
    <row r="2595" spans="2:4" x14ac:dyDescent="0.2">
      <c r="B2595"/>
      <c r="D2595"/>
    </row>
    <row r="2596" spans="2:4" x14ac:dyDescent="0.2">
      <c r="B2596"/>
      <c r="D2596"/>
    </row>
    <row r="2597" spans="2:4" x14ac:dyDescent="0.2">
      <c r="B2597"/>
      <c r="D2597"/>
    </row>
    <row r="2598" spans="2:4" x14ac:dyDescent="0.2">
      <c r="B2598"/>
      <c r="D2598"/>
    </row>
    <row r="2599" spans="2:4" x14ac:dyDescent="0.2">
      <c r="B2599"/>
      <c r="D2599"/>
    </row>
    <row r="2600" spans="2:4" x14ac:dyDescent="0.2">
      <c r="B2600"/>
      <c r="D2600"/>
    </row>
    <row r="2601" spans="2:4" x14ac:dyDescent="0.2">
      <c r="B2601"/>
      <c r="D2601"/>
    </row>
    <row r="2602" spans="2:4" x14ac:dyDescent="0.2">
      <c r="B2602"/>
      <c r="D2602"/>
    </row>
    <row r="2603" spans="2:4" x14ac:dyDescent="0.2">
      <c r="B2603"/>
      <c r="D2603"/>
    </row>
    <row r="2604" spans="2:4" x14ac:dyDescent="0.2">
      <c r="B2604"/>
      <c r="D2604"/>
    </row>
    <row r="2605" spans="2:4" x14ac:dyDescent="0.2">
      <c r="B2605"/>
      <c r="D2605"/>
    </row>
    <row r="2606" spans="2:4" x14ac:dyDescent="0.2">
      <c r="B2606"/>
      <c r="D2606"/>
    </row>
    <row r="2607" spans="2:4" x14ac:dyDescent="0.2">
      <c r="B2607"/>
      <c r="D2607"/>
    </row>
    <row r="2608" spans="2:4" x14ac:dyDescent="0.2">
      <c r="B2608"/>
      <c r="D2608"/>
    </row>
    <row r="2609" spans="2:4" x14ac:dyDescent="0.2">
      <c r="B2609"/>
      <c r="D2609"/>
    </row>
    <row r="2610" spans="2:4" x14ac:dyDescent="0.2">
      <c r="B2610"/>
      <c r="D2610"/>
    </row>
    <row r="2611" spans="2:4" x14ac:dyDescent="0.2">
      <c r="B2611"/>
      <c r="D2611"/>
    </row>
    <row r="2612" spans="2:4" x14ac:dyDescent="0.2">
      <c r="B2612"/>
      <c r="D2612"/>
    </row>
    <row r="2613" spans="2:4" x14ac:dyDescent="0.2">
      <c r="B2613"/>
      <c r="D2613"/>
    </row>
    <row r="2614" spans="2:4" x14ac:dyDescent="0.2">
      <c r="B2614"/>
      <c r="D2614"/>
    </row>
    <row r="2615" spans="2:4" x14ac:dyDescent="0.2">
      <c r="B2615"/>
      <c r="D2615"/>
    </row>
    <row r="2616" spans="2:4" x14ac:dyDescent="0.2">
      <c r="B2616"/>
      <c r="D2616"/>
    </row>
    <row r="2617" spans="2:4" x14ac:dyDescent="0.2">
      <c r="B2617"/>
      <c r="D2617"/>
    </row>
    <row r="2618" spans="2:4" x14ac:dyDescent="0.2">
      <c r="B2618"/>
      <c r="D2618"/>
    </row>
    <row r="2619" spans="2:4" x14ac:dyDescent="0.2">
      <c r="B2619"/>
      <c r="D2619"/>
    </row>
    <row r="2620" spans="2:4" x14ac:dyDescent="0.2">
      <c r="B2620"/>
      <c r="D2620"/>
    </row>
    <row r="2621" spans="2:4" x14ac:dyDescent="0.2">
      <c r="B2621"/>
      <c r="D2621"/>
    </row>
    <row r="2622" spans="2:4" x14ac:dyDescent="0.2">
      <c r="B2622"/>
      <c r="D2622"/>
    </row>
    <row r="2623" spans="2:4" x14ac:dyDescent="0.2">
      <c r="B2623"/>
      <c r="D2623"/>
    </row>
    <row r="2624" spans="2:4" x14ac:dyDescent="0.2">
      <c r="B2624"/>
      <c r="D2624"/>
    </row>
    <row r="2625" spans="2:4" x14ac:dyDescent="0.2">
      <c r="B2625"/>
      <c r="D2625"/>
    </row>
    <row r="2626" spans="2:4" x14ac:dyDescent="0.2">
      <c r="B2626"/>
      <c r="D2626"/>
    </row>
    <row r="2627" spans="2:4" x14ac:dyDescent="0.2">
      <c r="B2627"/>
      <c r="D2627"/>
    </row>
    <row r="2628" spans="2:4" x14ac:dyDescent="0.2">
      <c r="B2628"/>
      <c r="D2628"/>
    </row>
    <row r="2629" spans="2:4" x14ac:dyDescent="0.2">
      <c r="B2629"/>
      <c r="D2629"/>
    </row>
    <row r="2630" spans="2:4" x14ac:dyDescent="0.2">
      <c r="B2630"/>
      <c r="D2630"/>
    </row>
    <row r="2631" spans="2:4" x14ac:dyDescent="0.2">
      <c r="B2631"/>
      <c r="D2631"/>
    </row>
    <row r="2632" spans="2:4" x14ac:dyDescent="0.2">
      <c r="B2632"/>
      <c r="D2632"/>
    </row>
    <row r="2633" spans="2:4" x14ac:dyDescent="0.2">
      <c r="B2633"/>
      <c r="D2633"/>
    </row>
    <row r="2634" spans="2:4" x14ac:dyDescent="0.2">
      <c r="B2634"/>
      <c r="D2634"/>
    </row>
    <row r="2635" spans="2:4" x14ac:dyDescent="0.2">
      <c r="B2635"/>
      <c r="D2635"/>
    </row>
    <row r="2636" spans="2:4" x14ac:dyDescent="0.2">
      <c r="B2636"/>
      <c r="D2636"/>
    </row>
    <row r="2637" spans="2:4" x14ac:dyDescent="0.2">
      <c r="B2637"/>
      <c r="D2637"/>
    </row>
    <row r="2638" spans="2:4" x14ac:dyDescent="0.2">
      <c r="B2638"/>
      <c r="D2638"/>
    </row>
    <row r="2639" spans="2:4" x14ac:dyDescent="0.2">
      <c r="B2639"/>
      <c r="D2639"/>
    </row>
    <row r="2640" spans="2:4" x14ac:dyDescent="0.2">
      <c r="B2640"/>
      <c r="D2640"/>
    </row>
    <row r="2641" spans="2:4" x14ac:dyDescent="0.2">
      <c r="B2641"/>
      <c r="D2641"/>
    </row>
    <row r="2642" spans="2:4" x14ac:dyDescent="0.2">
      <c r="B2642"/>
      <c r="D2642"/>
    </row>
    <row r="2643" spans="2:4" x14ac:dyDescent="0.2">
      <c r="B2643"/>
      <c r="D2643"/>
    </row>
    <row r="2644" spans="2:4" x14ac:dyDescent="0.2">
      <c r="B2644"/>
      <c r="D2644"/>
    </row>
    <row r="2645" spans="2:4" x14ac:dyDescent="0.2">
      <c r="B2645"/>
      <c r="D2645"/>
    </row>
    <row r="2646" spans="2:4" x14ac:dyDescent="0.2">
      <c r="B2646"/>
      <c r="D2646"/>
    </row>
    <row r="2647" spans="2:4" x14ac:dyDescent="0.2">
      <c r="B2647"/>
      <c r="D2647"/>
    </row>
    <row r="2648" spans="2:4" x14ac:dyDescent="0.2">
      <c r="B2648"/>
      <c r="D2648"/>
    </row>
    <row r="2649" spans="2:4" x14ac:dyDescent="0.2">
      <c r="B2649"/>
      <c r="D2649"/>
    </row>
    <row r="2650" spans="2:4" x14ac:dyDescent="0.2">
      <c r="B2650"/>
      <c r="D2650"/>
    </row>
    <row r="2651" spans="2:4" x14ac:dyDescent="0.2">
      <c r="B2651"/>
      <c r="D2651"/>
    </row>
    <row r="2652" spans="2:4" x14ac:dyDescent="0.2">
      <c r="B2652"/>
      <c r="D2652"/>
    </row>
    <row r="2653" spans="2:4" x14ac:dyDescent="0.2">
      <c r="B2653"/>
      <c r="D2653"/>
    </row>
    <row r="2654" spans="2:4" x14ac:dyDescent="0.2">
      <c r="B2654"/>
      <c r="D2654"/>
    </row>
    <row r="2655" spans="2:4" x14ac:dyDescent="0.2">
      <c r="B2655"/>
      <c r="D2655"/>
    </row>
    <row r="2656" spans="2:4" x14ac:dyDescent="0.2">
      <c r="B2656"/>
      <c r="D2656"/>
    </row>
    <row r="2657" spans="2:4" x14ac:dyDescent="0.2">
      <c r="B2657"/>
      <c r="D2657"/>
    </row>
    <row r="2658" spans="2:4" x14ac:dyDescent="0.2">
      <c r="B2658"/>
      <c r="D2658"/>
    </row>
    <row r="2659" spans="2:4" x14ac:dyDescent="0.2">
      <c r="B2659"/>
      <c r="D2659"/>
    </row>
    <row r="2660" spans="2:4" x14ac:dyDescent="0.2">
      <c r="B2660"/>
      <c r="D2660"/>
    </row>
    <row r="2661" spans="2:4" x14ac:dyDescent="0.2">
      <c r="B2661"/>
      <c r="D2661"/>
    </row>
    <row r="2662" spans="2:4" x14ac:dyDescent="0.2">
      <c r="B2662"/>
      <c r="D2662"/>
    </row>
    <row r="2663" spans="2:4" x14ac:dyDescent="0.2">
      <c r="B2663"/>
      <c r="D2663"/>
    </row>
    <row r="2664" spans="2:4" x14ac:dyDescent="0.2">
      <c r="B2664"/>
      <c r="D2664"/>
    </row>
    <row r="2665" spans="2:4" x14ac:dyDescent="0.2">
      <c r="B2665"/>
      <c r="D2665"/>
    </row>
    <row r="2666" spans="2:4" x14ac:dyDescent="0.2">
      <c r="B2666"/>
      <c r="D2666"/>
    </row>
    <row r="2667" spans="2:4" x14ac:dyDescent="0.2">
      <c r="B2667"/>
      <c r="D2667"/>
    </row>
    <row r="2668" spans="2:4" x14ac:dyDescent="0.2">
      <c r="B2668"/>
      <c r="D2668"/>
    </row>
    <row r="2669" spans="2:4" x14ac:dyDescent="0.2">
      <c r="B2669"/>
      <c r="D2669"/>
    </row>
    <row r="2670" spans="2:4" x14ac:dyDescent="0.2">
      <c r="B2670"/>
      <c r="D2670"/>
    </row>
    <row r="2671" spans="2:4" x14ac:dyDescent="0.2">
      <c r="B2671"/>
      <c r="D2671"/>
    </row>
    <row r="2672" spans="2:4" x14ac:dyDescent="0.2">
      <c r="B2672"/>
      <c r="D2672"/>
    </row>
    <row r="2673" spans="2:4" x14ac:dyDescent="0.2">
      <c r="B2673"/>
      <c r="D2673"/>
    </row>
    <row r="2674" spans="2:4" x14ac:dyDescent="0.2">
      <c r="B2674"/>
      <c r="D2674"/>
    </row>
    <row r="2675" spans="2:4" x14ac:dyDescent="0.2">
      <c r="B2675"/>
      <c r="D2675"/>
    </row>
    <row r="2676" spans="2:4" x14ac:dyDescent="0.2">
      <c r="B2676"/>
      <c r="D2676"/>
    </row>
    <row r="2677" spans="2:4" x14ac:dyDescent="0.2">
      <c r="B2677"/>
      <c r="D2677"/>
    </row>
    <row r="2678" spans="2:4" x14ac:dyDescent="0.2">
      <c r="B2678"/>
      <c r="D2678"/>
    </row>
    <row r="2679" spans="2:4" x14ac:dyDescent="0.2">
      <c r="B2679"/>
      <c r="D2679"/>
    </row>
    <row r="2680" spans="2:4" x14ac:dyDescent="0.2">
      <c r="B2680"/>
      <c r="D2680"/>
    </row>
    <row r="2681" spans="2:4" x14ac:dyDescent="0.2">
      <c r="B2681"/>
      <c r="D2681"/>
    </row>
    <row r="2682" spans="2:4" x14ac:dyDescent="0.2">
      <c r="B2682"/>
      <c r="D2682"/>
    </row>
    <row r="2683" spans="2:4" x14ac:dyDescent="0.2">
      <c r="B2683"/>
      <c r="D2683"/>
    </row>
    <row r="2684" spans="2:4" x14ac:dyDescent="0.2">
      <c r="B2684"/>
      <c r="D2684"/>
    </row>
    <row r="2685" spans="2:4" x14ac:dyDescent="0.2">
      <c r="B2685"/>
      <c r="D2685"/>
    </row>
    <row r="2686" spans="2:4" x14ac:dyDescent="0.2">
      <c r="B2686"/>
      <c r="D2686"/>
    </row>
    <row r="2687" spans="2:4" x14ac:dyDescent="0.2">
      <c r="B2687"/>
      <c r="D2687"/>
    </row>
    <row r="2688" spans="2:4" x14ac:dyDescent="0.2">
      <c r="B2688"/>
      <c r="D2688"/>
    </row>
    <row r="2689" spans="2:4" x14ac:dyDescent="0.2">
      <c r="B2689"/>
      <c r="D2689"/>
    </row>
    <row r="2690" spans="2:4" x14ac:dyDescent="0.2">
      <c r="B2690"/>
      <c r="D2690"/>
    </row>
    <row r="2691" spans="2:4" x14ac:dyDescent="0.2">
      <c r="B2691"/>
      <c r="D2691"/>
    </row>
    <row r="2692" spans="2:4" x14ac:dyDescent="0.2">
      <c r="B2692"/>
      <c r="D2692"/>
    </row>
    <row r="2693" spans="2:4" x14ac:dyDescent="0.2">
      <c r="B2693"/>
      <c r="D2693"/>
    </row>
    <row r="2694" spans="2:4" x14ac:dyDescent="0.2">
      <c r="B2694"/>
      <c r="D2694"/>
    </row>
    <row r="2695" spans="2:4" x14ac:dyDescent="0.2">
      <c r="B2695"/>
      <c r="D2695"/>
    </row>
    <row r="2696" spans="2:4" x14ac:dyDescent="0.2">
      <c r="B2696"/>
      <c r="D2696"/>
    </row>
    <row r="2697" spans="2:4" x14ac:dyDescent="0.2">
      <c r="B2697"/>
      <c r="D2697"/>
    </row>
    <row r="2698" spans="2:4" x14ac:dyDescent="0.2">
      <c r="B2698"/>
      <c r="D2698"/>
    </row>
    <row r="2699" spans="2:4" x14ac:dyDescent="0.2">
      <c r="B2699"/>
      <c r="D2699"/>
    </row>
    <row r="2700" spans="2:4" x14ac:dyDescent="0.2">
      <c r="B2700"/>
      <c r="D2700"/>
    </row>
    <row r="2701" spans="2:4" x14ac:dyDescent="0.2">
      <c r="B2701"/>
      <c r="D2701"/>
    </row>
    <row r="2702" spans="2:4" x14ac:dyDescent="0.2">
      <c r="B2702"/>
      <c r="D2702"/>
    </row>
    <row r="2703" spans="2:4" x14ac:dyDescent="0.2">
      <c r="B2703"/>
      <c r="D2703"/>
    </row>
    <row r="2704" spans="2:4" x14ac:dyDescent="0.2">
      <c r="B2704"/>
      <c r="D2704"/>
    </row>
    <row r="2705" spans="2:4" x14ac:dyDescent="0.2">
      <c r="B2705"/>
      <c r="D2705"/>
    </row>
    <row r="2706" spans="2:4" x14ac:dyDescent="0.2">
      <c r="B2706"/>
      <c r="D2706"/>
    </row>
    <row r="2707" spans="2:4" x14ac:dyDescent="0.2">
      <c r="B2707"/>
      <c r="D2707"/>
    </row>
    <row r="2708" spans="2:4" x14ac:dyDescent="0.2">
      <c r="B2708"/>
      <c r="D2708"/>
    </row>
    <row r="2709" spans="2:4" x14ac:dyDescent="0.2">
      <c r="B2709"/>
      <c r="D2709"/>
    </row>
    <row r="2710" spans="2:4" x14ac:dyDescent="0.2">
      <c r="B2710"/>
      <c r="D2710"/>
    </row>
    <row r="2711" spans="2:4" x14ac:dyDescent="0.2">
      <c r="B2711"/>
      <c r="D2711"/>
    </row>
    <row r="2712" spans="2:4" x14ac:dyDescent="0.2">
      <c r="B2712"/>
      <c r="D2712"/>
    </row>
    <row r="2713" spans="2:4" x14ac:dyDescent="0.2">
      <c r="B2713"/>
      <c r="D2713"/>
    </row>
    <row r="2714" spans="2:4" x14ac:dyDescent="0.2">
      <c r="B2714"/>
      <c r="D2714"/>
    </row>
    <row r="2715" spans="2:4" x14ac:dyDescent="0.2">
      <c r="B2715"/>
      <c r="D2715"/>
    </row>
    <row r="2716" spans="2:4" x14ac:dyDescent="0.2">
      <c r="B2716"/>
      <c r="D2716"/>
    </row>
    <row r="2717" spans="2:4" x14ac:dyDescent="0.2">
      <c r="B2717"/>
      <c r="D2717"/>
    </row>
    <row r="2718" spans="2:4" x14ac:dyDescent="0.2">
      <c r="B2718"/>
      <c r="D2718"/>
    </row>
    <row r="2719" spans="2:4" x14ac:dyDescent="0.2">
      <c r="B2719"/>
      <c r="D2719"/>
    </row>
    <row r="2720" spans="2:4" x14ac:dyDescent="0.2">
      <c r="B2720"/>
      <c r="D2720"/>
    </row>
    <row r="2721" spans="2:4" x14ac:dyDescent="0.2">
      <c r="B2721"/>
      <c r="D2721"/>
    </row>
    <row r="2722" spans="2:4" x14ac:dyDescent="0.2">
      <c r="B2722"/>
      <c r="D2722"/>
    </row>
    <row r="2723" spans="2:4" x14ac:dyDescent="0.2">
      <c r="B2723"/>
      <c r="D2723"/>
    </row>
    <row r="2724" spans="2:4" x14ac:dyDescent="0.2">
      <c r="B2724"/>
      <c r="D2724"/>
    </row>
    <row r="2725" spans="2:4" x14ac:dyDescent="0.2">
      <c r="B2725"/>
      <c r="D2725"/>
    </row>
    <row r="2726" spans="2:4" x14ac:dyDescent="0.2">
      <c r="B2726"/>
      <c r="D2726"/>
    </row>
    <row r="2727" spans="2:4" x14ac:dyDescent="0.2">
      <c r="B2727"/>
      <c r="D2727"/>
    </row>
    <row r="2728" spans="2:4" x14ac:dyDescent="0.2">
      <c r="B2728"/>
      <c r="D2728"/>
    </row>
    <row r="2729" spans="2:4" x14ac:dyDescent="0.2">
      <c r="B2729"/>
      <c r="D2729"/>
    </row>
    <row r="2730" spans="2:4" x14ac:dyDescent="0.2">
      <c r="B2730"/>
      <c r="D2730"/>
    </row>
    <row r="2731" spans="2:4" x14ac:dyDescent="0.2">
      <c r="B2731"/>
      <c r="D2731"/>
    </row>
    <row r="2732" spans="2:4" x14ac:dyDescent="0.2">
      <c r="B2732"/>
      <c r="D2732"/>
    </row>
    <row r="2733" spans="2:4" x14ac:dyDescent="0.2">
      <c r="B2733"/>
      <c r="D2733"/>
    </row>
    <row r="2734" spans="2:4" x14ac:dyDescent="0.2">
      <c r="B2734"/>
      <c r="D2734"/>
    </row>
    <row r="2735" spans="2:4" x14ac:dyDescent="0.2">
      <c r="B2735"/>
      <c r="D2735"/>
    </row>
    <row r="2736" spans="2:4" x14ac:dyDescent="0.2">
      <c r="B2736"/>
      <c r="D2736"/>
    </row>
    <row r="2737" spans="2:4" x14ac:dyDescent="0.2">
      <c r="B2737"/>
      <c r="D2737"/>
    </row>
    <row r="2738" spans="2:4" x14ac:dyDescent="0.2">
      <c r="B2738"/>
      <c r="D2738"/>
    </row>
    <row r="2739" spans="2:4" x14ac:dyDescent="0.2">
      <c r="B2739"/>
      <c r="D2739"/>
    </row>
    <row r="2740" spans="2:4" x14ac:dyDescent="0.2">
      <c r="B2740"/>
      <c r="D2740"/>
    </row>
    <row r="2741" spans="2:4" x14ac:dyDescent="0.2">
      <c r="B2741"/>
      <c r="D2741"/>
    </row>
    <row r="2742" spans="2:4" x14ac:dyDescent="0.2">
      <c r="B2742"/>
      <c r="D2742"/>
    </row>
    <row r="2743" spans="2:4" x14ac:dyDescent="0.2">
      <c r="B2743"/>
      <c r="D2743"/>
    </row>
    <row r="2744" spans="2:4" x14ac:dyDescent="0.2">
      <c r="B2744"/>
      <c r="D2744"/>
    </row>
    <row r="2745" spans="2:4" x14ac:dyDescent="0.2">
      <c r="B2745"/>
      <c r="D2745"/>
    </row>
    <row r="2746" spans="2:4" x14ac:dyDescent="0.2">
      <c r="B2746"/>
      <c r="D2746"/>
    </row>
    <row r="2747" spans="2:4" x14ac:dyDescent="0.2">
      <c r="B2747"/>
      <c r="D2747"/>
    </row>
    <row r="2748" spans="2:4" x14ac:dyDescent="0.2">
      <c r="B2748"/>
      <c r="D2748"/>
    </row>
    <row r="2749" spans="2:4" x14ac:dyDescent="0.2">
      <c r="B2749"/>
      <c r="D2749"/>
    </row>
    <row r="2750" spans="2:4" x14ac:dyDescent="0.2">
      <c r="B2750"/>
      <c r="D2750"/>
    </row>
    <row r="2751" spans="2:4" x14ac:dyDescent="0.2">
      <c r="B2751"/>
      <c r="D2751"/>
    </row>
    <row r="2752" spans="2:4" x14ac:dyDescent="0.2">
      <c r="B2752"/>
      <c r="D2752"/>
    </row>
    <row r="2753" spans="2:4" x14ac:dyDescent="0.2">
      <c r="B2753"/>
      <c r="D2753"/>
    </row>
    <row r="2754" spans="2:4" x14ac:dyDescent="0.2">
      <c r="B2754"/>
      <c r="D2754"/>
    </row>
    <row r="2755" spans="2:4" x14ac:dyDescent="0.2">
      <c r="B2755"/>
      <c r="D2755"/>
    </row>
    <row r="2756" spans="2:4" x14ac:dyDescent="0.2">
      <c r="B2756"/>
      <c r="D2756"/>
    </row>
    <row r="2757" spans="2:4" x14ac:dyDescent="0.2">
      <c r="B2757"/>
      <c r="D2757"/>
    </row>
    <row r="2758" spans="2:4" x14ac:dyDescent="0.2">
      <c r="B2758"/>
      <c r="D2758"/>
    </row>
    <row r="2759" spans="2:4" x14ac:dyDescent="0.2">
      <c r="B2759"/>
      <c r="D2759"/>
    </row>
    <row r="2760" spans="2:4" x14ac:dyDescent="0.2">
      <c r="B2760"/>
      <c r="D2760"/>
    </row>
    <row r="2761" spans="2:4" x14ac:dyDescent="0.2">
      <c r="B2761"/>
      <c r="D2761"/>
    </row>
    <row r="2762" spans="2:4" x14ac:dyDescent="0.2">
      <c r="B2762"/>
      <c r="D2762"/>
    </row>
    <row r="2763" spans="2:4" x14ac:dyDescent="0.2">
      <c r="B2763"/>
      <c r="D2763"/>
    </row>
    <row r="2764" spans="2:4" x14ac:dyDescent="0.2">
      <c r="B2764"/>
      <c r="D2764"/>
    </row>
    <row r="2765" spans="2:4" x14ac:dyDescent="0.2">
      <c r="B2765"/>
      <c r="D2765"/>
    </row>
    <row r="2766" spans="2:4" x14ac:dyDescent="0.2">
      <c r="B2766"/>
      <c r="D2766"/>
    </row>
    <row r="2767" spans="2:4" x14ac:dyDescent="0.2">
      <c r="B2767"/>
      <c r="D2767"/>
    </row>
    <row r="2768" spans="2:4" x14ac:dyDescent="0.2">
      <c r="B2768"/>
      <c r="D2768"/>
    </row>
    <row r="2769" spans="2:4" x14ac:dyDescent="0.2">
      <c r="B2769"/>
      <c r="D2769"/>
    </row>
    <row r="2770" spans="2:4" x14ac:dyDescent="0.2">
      <c r="B2770"/>
      <c r="D2770"/>
    </row>
    <row r="2771" spans="2:4" x14ac:dyDescent="0.2">
      <c r="B2771"/>
      <c r="D2771"/>
    </row>
    <row r="2772" spans="2:4" x14ac:dyDescent="0.2">
      <c r="B2772"/>
      <c r="D2772"/>
    </row>
    <row r="2773" spans="2:4" x14ac:dyDescent="0.2">
      <c r="B2773"/>
      <c r="D2773"/>
    </row>
    <row r="2774" spans="2:4" x14ac:dyDescent="0.2">
      <c r="B2774"/>
      <c r="D2774"/>
    </row>
    <row r="2775" spans="2:4" x14ac:dyDescent="0.2">
      <c r="B2775"/>
      <c r="D2775"/>
    </row>
    <row r="2776" spans="2:4" x14ac:dyDescent="0.2">
      <c r="B2776"/>
      <c r="D2776"/>
    </row>
    <row r="2777" spans="2:4" x14ac:dyDescent="0.2">
      <c r="B2777"/>
      <c r="D2777"/>
    </row>
    <row r="2778" spans="2:4" x14ac:dyDescent="0.2">
      <c r="B2778"/>
      <c r="D2778"/>
    </row>
    <row r="2779" spans="2:4" x14ac:dyDescent="0.2">
      <c r="B2779"/>
      <c r="D2779"/>
    </row>
    <row r="2780" spans="2:4" x14ac:dyDescent="0.2">
      <c r="B2780"/>
      <c r="D2780"/>
    </row>
    <row r="2781" spans="2:4" x14ac:dyDescent="0.2">
      <c r="B2781"/>
      <c r="D2781"/>
    </row>
    <row r="2782" spans="2:4" x14ac:dyDescent="0.2">
      <c r="B2782"/>
      <c r="D2782"/>
    </row>
    <row r="2783" spans="2:4" x14ac:dyDescent="0.2">
      <c r="B2783"/>
      <c r="D2783"/>
    </row>
    <row r="2784" spans="2:4" x14ac:dyDescent="0.2">
      <c r="B2784"/>
      <c r="D2784"/>
    </row>
    <row r="2785" spans="2:4" x14ac:dyDescent="0.2">
      <c r="B2785"/>
      <c r="D2785"/>
    </row>
    <row r="2786" spans="2:4" x14ac:dyDescent="0.2">
      <c r="B2786"/>
      <c r="D2786"/>
    </row>
    <row r="2787" spans="2:4" x14ac:dyDescent="0.2">
      <c r="B2787"/>
      <c r="D2787"/>
    </row>
    <row r="2788" spans="2:4" x14ac:dyDescent="0.2">
      <c r="B2788"/>
      <c r="D2788"/>
    </row>
    <row r="2789" spans="2:4" x14ac:dyDescent="0.2">
      <c r="B2789"/>
      <c r="D2789"/>
    </row>
    <row r="2790" spans="2:4" x14ac:dyDescent="0.2">
      <c r="B2790"/>
      <c r="D2790"/>
    </row>
    <row r="2791" spans="2:4" x14ac:dyDescent="0.2">
      <c r="B2791"/>
      <c r="D2791"/>
    </row>
    <row r="2792" spans="2:4" x14ac:dyDescent="0.2">
      <c r="B2792"/>
      <c r="D2792"/>
    </row>
    <row r="2793" spans="2:4" x14ac:dyDescent="0.2">
      <c r="B2793"/>
      <c r="D2793"/>
    </row>
    <row r="2794" spans="2:4" x14ac:dyDescent="0.2">
      <c r="B2794"/>
      <c r="D2794"/>
    </row>
    <row r="2795" spans="2:4" x14ac:dyDescent="0.2">
      <c r="B2795"/>
      <c r="D2795"/>
    </row>
    <row r="2796" spans="2:4" x14ac:dyDescent="0.2">
      <c r="B2796"/>
      <c r="D2796"/>
    </row>
    <row r="2797" spans="2:4" x14ac:dyDescent="0.2">
      <c r="B2797"/>
      <c r="D2797"/>
    </row>
    <row r="2798" spans="2:4" x14ac:dyDescent="0.2">
      <c r="B2798"/>
      <c r="D2798"/>
    </row>
    <row r="2799" spans="2:4" x14ac:dyDescent="0.2">
      <c r="B2799"/>
      <c r="D2799"/>
    </row>
    <row r="2800" spans="2:4" x14ac:dyDescent="0.2">
      <c r="B2800"/>
      <c r="D2800"/>
    </row>
    <row r="2801" spans="2:4" x14ac:dyDescent="0.2">
      <c r="B2801"/>
      <c r="D2801"/>
    </row>
    <row r="2802" spans="2:4" x14ac:dyDescent="0.2">
      <c r="B2802"/>
      <c r="D2802"/>
    </row>
    <row r="2803" spans="2:4" x14ac:dyDescent="0.2">
      <c r="B2803"/>
      <c r="D2803"/>
    </row>
    <row r="2804" spans="2:4" x14ac:dyDescent="0.2">
      <c r="B2804"/>
      <c r="D2804"/>
    </row>
    <row r="2805" spans="2:4" x14ac:dyDescent="0.2">
      <c r="B2805"/>
      <c r="D2805"/>
    </row>
    <row r="2806" spans="2:4" x14ac:dyDescent="0.2">
      <c r="B2806"/>
      <c r="D2806"/>
    </row>
    <row r="2807" spans="2:4" x14ac:dyDescent="0.2">
      <c r="B2807"/>
      <c r="D2807"/>
    </row>
    <row r="2808" spans="2:4" x14ac:dyDescent="0.2">
      <c r="B2808"/>
      <c r="D2808"/>
    </row>
    <row r="2809" spans="2:4" x14ac:dyDescent="0.2">
      <c r="B2809"/>
      <c r="D2809"/>
    </row>
    <row r="2810" spans="2:4" x14ac:dyDescent="0.2">
      <c r="B2810"/>
      <c r="D2810"/>
    </row>
    <row r="2811" spans="2:4" x14ac:dyDescent="0.2">
      <c r="B2811"/>
      <c r="D2811"/>
    </row>
    <row r="2812" spans="2:4" x14ac:dyDescent="0.2">
      <c r="B2812"/>
      <c r="D2812"/>
    </row>
    <row r="2813" spans="2:4" x14ac:dyDescent="0.2">
      <c r="B2813"/>
      <c r="D2813"/>
    </row>
    <row r="2814" spans="2:4" x14ac:dyDescent="0.2">
      <c r="B2814"/>
      <c r="D2814"/>
    </row>
    <row r="2815" spans="2:4" x14ac:dyDescent="0.2">
      <c r="B2815"/>
      <c r="D2815"/>
    </row>
    <row r="2816" spans="2:4" x14ac:dyDescent="0.2">
      <c r="B2816"/>
      <c r="D2816"/>
    </row>
    <row r="2817" spans="2:4" x14ac:dyDescent="0.2">
      <c r="B2817"/>
      <c r="D2817"/>
    </row>
    <row r="2818" spans="2:4" x14ac:dyDescent="0.2">
      <c r="B2818"/>
      <c r="D2818"/>
    </row>
    <row r="2819" spans="2:4" x14ac:dyDescent="0.2">
      <c r="B2819"/>
      <c r="D2819"/>
    </row>
    <row r="2820" spans="2:4" x14ac:dyDescent="0.2">
      <c r="B2820"/>
      <c r="D2820"/>
    </row>
    <row r="2821" spans="2:4" x14ac:dyDescent="0.2">
      <c r="B2821"/>
      <c r="D2821"/>
    </row>
    <row r="2822" spans="2:4" x14ac:dyDescent="0.2">
      <c r="B2822"/>
      <c r="D2822"/>
    </row>
    <row r="2823" spans="2:4" x14ac:dyDescent="0.2">
      <c r="B2823"/>
      <c r="D2823"/>
    </row>
    <row r="2824" spans="2:4" x14ac:dyDescent="0.2">
      <c r="B2824"/>
      <c r="D2824"/>
    </row>
    <row r="2825" spans="2:4" x14ac:dyDescent="0.2">
      <c r="B2825"/>
      <c r="D2825"/>
    </row>
    <row r="2826" spans="2:4" x14ac:dyDescent="0.2">
      <c r="B2826"/>
      <c r="D2826"/>
    </row>
    <row r="2827" spans="2:4" x14ac:dyDescent="0.2">
      <c r="B2827"/>
      <c r="D2827"/>
    </row>
    <row r="2828" spans="2:4" x14ac:dyDescent="0.2">
      <c r="B2828"/>
      <c r="D2828"/>
    </row>
    <row r="2829" spans="2:4" x14ac:dyDescent="0.2">
      <c r="B2829"/>
      <c r="D2829"/>
    </row>
    <row r="2830" spans="2:4" x14ac:dyDescent="0.2">
      <c r="B2830"/>
      <c r="D2830"/>
    </row>
    <row r="2831" spans="2:4" x14ac:dyDescent="0.2">
      <c r="B2831"/>
      <c r="D2831"/>
    </row>
    <row r="2832" spans="2:4" x14ac:dyDescent="0.2">
      <c r="B2832"/>
      <c r="D2832"/>
    </row>
    <row r="2833" spans="2:4" x14ac:dyDescent="0.2">
      <c r="B2833"/>
      <c r="D2833"/>
    </row>
    <row r="2834" spans="2:4" x14ac:dyDescent="0.2">
      <c r="B2834"/>
      <c r="D2834"/>
    </row>
    <row r="2835" spans="2:4" x14ac:dyDescent="0.2">
      <c r="B2835"/>
      <c r="D2835"/>
    </row>
    <row r="2836" spans="2:4" x14ac:dyDescent="0.2">
      <c r="B2836"/>
      <c r="D2836"/>
    </row>
    <row r="2837" spans="2:4" x14ac:dyDescent="0.2">
      <c r="B2837"/>
      <c r="D2837"/>
    </row>
    <row r="2838" spans="2:4" x14ac:dyDescent="0.2">
      <c r="B2838"/>
      <c r="D2838"/>
    </row>
    <row r="2839" spans="2:4" x14ac:dyDescent="0.2">
      <c r="B2839"/>
      <c r="D2839"/>
    </row>
    <row r="2840" spans="2:4" x14ac:dyDescent="0.2">
      <c r="B2840"/>
      <c r="D2840"/>
    </row>
    <row r="2841" spans="2:4" x14ac:dyDescent="0.2">
      <c r="B2841"/>
      <c r="D2841"/>
    </row>
    <row r="2842" spans="2:4" x14ac:dyDescent="0.2">
      <c r="B2842"/>
      <c r="D2842"/>
    </row>
    <row r="2843" spans="2:4" x14ac:dyDescent="0.2">
      <c r="B2843"/>
      <c r="D2843"/>
    </row>
    <row r="2844" spans="2:4" x14ac:dyDescent="0.2">
      <c r="B2844"/>
      <c r="D2844"/>
    </row>
    <row r="2845" spans="2:4" x14ac:dyDescent="0.2">
      <c r="B2845"/>
      <c r="D2845"/>
    </row>
    <row r="2846" spans="2:4" x14ac:dyDescent="0.2">
      <c r="B2846"/>
      <c r="D2846"/>
    </row>
    <row r="2847" spans="2:4" x14ac:dyDescent="0.2">
      <c r="B2847"/>
      <c r="D2847"/>
    </row>
    <row r="2848" spans="2:4" x14ac:dyDescent="0.2">
      <c r="B2848"/>
      <c r="D2848"/>
    </row>
    <row r="2849" spans="2:4" x14ac:dyDescent="0.2">
      <c r="B2849"/>
      <c r="D2849"/>
    </row>
    <row r="2850" spans="2:4" x14ac:dyDescent="0.2">
      <c r="B2850"/>
      <c r="D2850"/>
    </row>
    <row r="2851" spans="2:4" x14ac:dyDescent="0.2">
      <c r="B2851"/>
      <c r="D2851"/>
    </row>
    <row r="2852" spans="2:4" x14ac:dyDescent="0.2">
      <c r="B2852"/>
      <c r="D2852"/>
    </row>
    <row r="2853" spans="2:4" x14ac:dyDescent="0.2">
      <c r="B2853"/>
      <c r="D2853"/>
    </row>
    <row r="2854" spans="2:4" x14ac:dyDescent="0.2">
      <c r="B2854"/>
      <c r="D2854"/>
    </row>
    <row r="2855" spans="2:4" x14ac:dyDescent="0.2">
      <c r="B2855"/>
      <c r="D2855"/>
    </row>
    <row r="2856" spans="2:4" x14ac:dyDescent="0.2">
      <c r="B2856"/>
      <c r="D2856"/>
    </row>
    <row r="2857" spans="2:4" x14ac:dyDescent="0.2">
      <c r="B2857"/>
      <c r="D2857"/>
    </row>
    <row r="2858" spans="2:4" x14ac:dyDescent="0.2">
      <c r="B2858"/>
      <c r="D2858"/>
    </row>
    <row r="2859" spans="2:4" x14ac:dyDescent="0.2">
      <c r="B2859"/>
      <c r="D2859"/>
    </row>
    <row r="2860" spans="2:4" x14ac:dyDescent="0.2">
      <c r="B2860"/>
      <c r="D2860"/>
    </row>
    <row r="2861" spans="2:4" x14ac:dyDescent="0.2">
      <c r="B2861"/>
      <c r="D2861"/>
    </row>
    <row r="2862" spans="2:4" x14ac:dyDescent="0.2">
      <c r="B2862"/>
      <c r="D2862"/>
    </row>
    <row r="2863" spans="2:4" x14ac:dyDescent="0.2">
      <c r="B2863"/>
      <c r="D2863"/>
    </row>
    <row r="2864" spans="2:4" x14ac:dyDescent="0.2">
      <c r="B2864"/>
      <c r="D2864"/>
    </row>
    <row r="2865" spans="2:4" x14ac:dyDescent="0.2">
      <c r="B2865"/>
      <c r="D2865"/>
    </row>
    <row r="2866" spans="2:4" x14ac:dyDescent="0.2">
      <c r="B2866"/>
      <c r="D2866"/>
    </row>
    <row r="2867" spans="2:4" x14ac:dyDescent="0.2">
      <c r="B2867"/>
      <c r="D2867"/>
    </row>
    <row r="2868" spans="2:4" x14ac:dyDescent="0.2">
      <c r="B2868"/>
      <c r="D2868"/>
    </row>
    <row r="2869" spans="2:4" x14ac:dyDescent="0.2">
      <c r="B2869"/>
      <c r="D2869"/>
    </row>
    <row r="2870" spans="2:4" x14ac:dyDescent="0.2">
      <c r="B2870"/>
      <c r="D2870"/>
    </row>
    <row r="2871" spans="2:4" x14ac:dyDescent="0.2">
      <c r="B2871"/>
      <c r="D2871"/>
    </row>
    <row r="2872" spans="2:4" x14ac:dyDescent="0.2">
      <c r="B2872"/>
      <c r="D2872"/>
    </row>
    <row r="2873" spans="2:4" x14ac:dyDescent="0.2">
      <c r="B2873"/>
      <c r="D2873"/>
    </row>
    <row r="2874" spans="2:4" x14ac:dyDescent="0.2">
      <c r="B2874"/>
      <c r="D2874"/>
    </row>
    <row r="2875" spans="2:4" x14ac:dyDescent="0.2">
      <c r="B2875"/>
      <c r="D2875"/>
    </row>
    <row r="2876" spans="2:4" x14ac:dyDescent="0.2">
      <c r="B2876"/>
      <c r="D2876"/>
    </row>
    <row r="2877" spans="2:4" x14ac:dyDescent="0.2">
      <c r="B2877"/>
      <c r="D2877"/>
    </row>
    <row r="2878" spans="2:4" x14ac:dyDescent="0.2">
      <c r="B2878"/>
      <c r="D2878"/>
    </row>
    <row r="2879" spans="2:4" x14ac:dyDescent="0.2">
      <c r="B2879"/>
      <c r="D2879"/>
    </row>
    <row r="2880" spans="2:4" x14ac:dyDescent="0.2">
      <c r="B2880"/>
      <c r="D2880"/>
    </row>
    <row r="2881" spans="2:4" x14ac:dyDescent="0.2">
      <c r="B2881"/>
      <c r="D2881"/>
    </row>
    <row r="2882" spans="2:4" x14ac:dyDescent="0.2">
      <c r="B2882"/>
      <c r="D2882"/>
    </row>
    <row r="2883" spans="2:4" x14ac:dyDescent="0.2">
      <c r="B2883"/>
      <c r="D2883"/>
    </row>
    <row r="2884" spans="2:4" x14ac:dyDescent="0.2">
      <c r="B2884"/>
      <c r="D2884"/>
    </row>
    <row r="2885" spans="2:4" x14ac:dyDescent="0.2">
      <c r="B2885"/>
      <c r="D2885"/>
    </row>
    <row r="2886" spans="2:4" x14ac:dyDescent="0.2">
      <c r="B2886"/>
      <c r="D2886"/>
    </row>
    <row r="2887" spans="2:4" x14ac:dyDescent="0.2">
      <c r="B2887"/>
      <c r="D2887"/>
    </row>
    <row r="2888" spans="2:4" x14ac:dyDescent="0.2">
      <c r="B2888"/>
      <c r="D2888"/>
    </row>
    <row r="2889" spans="2:4" x14ac:dyDescent="0.2">
      <c r="B2889"/>
      <c r="D2889"/>
    </row>
    <row r="2890" spans="2:4" x14ac:dyDescent="0.2">
      <c r="B2890"/>
      <c r="D2890"/>
    </row>
    <row r="2891" spans="2:4" x14ac:dyDescent="0.2">
      <c r="B2891"/>
      <c r="D2891"/>
    </row>
    <row r="2892" spans="2:4" x14ac:dyDescent="0.2">
      <c r="B2892"/>
      <c r="D2892"/>
    </row>
    <row r="2893" spans="2:4" x14ac:dyDescent="0.2">
      <c r="B2893"/>
      <c r="D2893"/>
    </row>
    <row r="2894" spans="2:4" x14ac:dyDescent="0.2">
      <c r="B2894"/>
      <c r="D2894"/>
    </row>
    <row r="2895" spans="2:4" x14ac:dyDescent="0.2">
      <c r="B2895"/>
      <c r="D2895"/>
    </row>
    <row r="2896" spans="2:4" x14ac:dyDescent="0.2">
      <c r="B2896"/>
      <c r="D2896"/>
    </row>
    <row r="2897" spans="2:4" x14ac:dyDescent="0.2">
      <c r="B2897"/>
      <c r="D2897"/>
    </row>
    <row r="2898" spans="2:4" x14ac:dyDescent="0.2">
      <c r="B2898"/>
      <c r="D2898"/>
    </row>
    <row r="2899" spans="2:4" x14ac:dyDescent="0.2">
      <c r="B2899"/>
      <c r="D2899"/>
    </row>
    <row r="2900" spans="2:4" x14ac:dyDescent="0.2">
      <c r="B2900"/>
      <c r="D2900"/>
    </row>
    <row r="2901" spans="2:4" x14ac:dyDescent="0.2">
      <c r="B2901"/>
      <c r="D2901"/>
    </row>
    <row r="2902" spans="2:4" x14ac:dyDescent="0.2">
      <c r="B2902"/>
      <c r="D2902"/>
    </row>
    <row r="2903" spans="2:4" x14ac:dyDescent="0.2">
      <c r="B2903"/>
      <c r="D2903"/>
    </row>
    <row r="2904" spans="2:4" x14ac:dyDescent="0.2">
      <c r="B2904"/>
      <c r="D2904"/>
    </row>
    <row r="2905" spans="2:4" x14ac:dyDescent="0.2">
      <c r="B2905"/>
      <c r="D2905"/>
    </row>
    <row r="2906" spans="2:4" x14ac:dyDescent="0.2">
      <c r="B2906"/>
      <c r="D2906"/>
    </row>
    <row r="2907" spans="2:4" x14ac:dyDescent="0.2">
      <c r="B2907"/>
      <c r="D2907"/>
    </row>
    <row r="2908" spans="2:4" x14ac:dyDescent="0.2">
      <c r="B2908"/>
      <c r="D2908"/>
    </row>
    <row r="2909" spans="2:4" x14ac:dyDescent="0.2">
      <c r="B2909"/>
      <c r="D2909"/>
    </row>
    <row r="2910" spans="2:4" x14ac:dyDescent="0.2">
      <c r="B2910"/>
      <c r="D2910"/>
    </row>
    <row r="2911" spans="2:4" x14ac:dyDescent="0.2">
      <c r="B2911"/>
      <c r="D2911"/>
    </row>
    <row r="2912" spans="2:4" x14ac:dyDescent="0.2">
      <c r="B2912"/>
      <c r="D2912"/>
    </row>
    <row r="2913" spans="2:4" x14ac:dyDescent="0.2">
      <c r="B2913"/>
      <c r="D2913"/>
    </row>
    <row r="2914" spans="2:4" x14ac:dyDescent="0.2">
      <c r="B2914"/>
      <c r="D2914"/>
    </row>
    <row r="2915" spans="2:4" x14ac:dyDescent="0.2">
      <c r="B2915"/>
      <c r="D2915"/>
    </row>
    <row r="2916" spans="2:4" x14ac:dyDescent="0.2">
      <c r="B2916"/>
      <c r="D2916"/>
    </row>
    <row r="2917" spans="2:4" x14ac:dyDescent="0.2">
      <c r="B2917"/>
      <c r="D2917"/>
    </row>
    <row r="2918" spans="2:4" x14ac:dyDescent="0.2">
      <c r="B2918"/>
      <c r="D2918"/>
    </row>
    <row r="2919" spans="2:4" x14ac:dyDescent="0.2">
      <c r="B2919"/>
      <c r="D2919"/>
    </row>
    <row r="2920" spans="2:4" x14ac:dyDescent="0.2">
      <c r="B2920"/>
      <c r="D2920"/>
    </row>
    <row r="2921" spans="2:4" x14ac:dyDescent="0.2">
      <c r="B2921"/>
      <c r="D2921"/>
    </row>
    <row r="2922" spans="2:4" x14ac:dyDescent="0.2">
      <c r="B2922"/>
      <c r="D2922"/>
    </row>
    <row r="2923" spans="2:4" x14ac:dyDescent="0.2">
      <c r="B2923"/>
      <c r="D2923"/>
    </row>
    <row r="2924" spans="2:4" x14ac:dyDescent="0.2">
      <c r="B2924"/>
      <c r="D2924"/>
    </row>
    <row r="2925" spans="2:4" x14ac:dyDescent="0.2">
      <c r="B2925"/>
      <c r="D2925"/>
    </row>
    <row r="2926" spans="2:4" x14ac:dyDescent="0.2">
      <c r="B2926"/>
      <c r="D2926"/>
    </row>
    <row r="2927" spans="2:4" x14ac:dyDescent="0.2">
      <c r="B2927"/>
      <c r="D2927"/>
    </row>
    <row r="2928" spans="2:4" x14ac:dyDescent="0.2">
      <c r="B2928"/>
      <c r="D2928"/>
    </row>
    <row r="2929" spans="2:4" x14ac:dyDescent="0.2">
      <c r="B2929"/>
      <c r="D2929"/>
    </row>
    <row r="2930" spans="2:4" x14ac:dyDescent="0.2">
      <c r="B2930"/>
      <c r="D2930"/>
    </row>
    <row r="2931" spans="2:4" x14ac:dyDescent="0.2">
      <c r="B2931"/>
      <c r="D2931"/>
    </row>
    <row r="2932" spans="2:4" x14ac:dyDescent="0.2">
      <c r="B2932"/>
      <c r="D2932"/>
    </row>
    <row r="2933" spans="2:4" x14ac:dyDescent="0.2">
      <c r="B2933"/>
      <c r="D2933"/>
    </row>
    <row r="2934" spans="2:4" x14ac:dyDescent="0.2">
      <c r="B2934"/>
      <c r="D2934"/>
    </row>
    <row r="2935" spans="2:4" x14ac:dyDescent="0.2">
      <c r="B2935"/>
      <c r="D2935"/>
    </row>
    <row r="2936" spans="2:4" x14ac:dyDescent="0.2">
      <c r="B2936"/>
      <c r="D2936"/>
    </row>
    <row r="2937" spans="2:4" x14ac:dyDescent="0.2">
      <c r="B2937"/>
      <c r="D2937"/>
    </row>
    <row r="2938" spans="2:4" x14ac:dyDescent="0.2">
      <c r="B2938"/>
      <c r="D2938"/>
    </row>
    <row r="2939" spans="2:4" x14ac:dyDescent="0.2">
      <c r="B2939"/>
      <c r="D2939"/>
    </row>
    <row r="2940" spans="2:4" x14ac:dyDescent="0.2">
      <c r="B2940"/>
      <c r="D2940"/>
    </row>
    <row r="2941" spans="2:4" x14ac:dyDescent="0.2">
      <c r="B2941"/>
      <c r="D2941"/>
    </row>
    <row r="2942" spans="2:4" x14ac:dyDescent="0.2">
      <c r="B2942"/>
      <c r="D2942"/>
    </row>
    <row r="2943" spans="2:4" x14ac:dyDescent="0.2">
      <c r="B2943"/>
      <c r="D2943"/>
    </row>
    <row r="2944" spans="2:4" x14ac:dyDescent="0.2">
      <c r="B2944"/>
      <c r="D2944"/>
    </row>
    <row r="2945" spans="2:4" x14ac:dyDescent="0.2">
      <c r="B2945"/>
      <c r="D2945"/>
    </row>
    <row r="2946" spans="2:4" x14ac:dyDescent="0.2">
      <c r="B2946"/>
      <c r="D2946"/>
    </row>
    <row r="2947" spans="2:4" x14ac:dyDescent="0.2">
      <c r="B2947"/>
      <c r="D2947"/>
    </row>
    <row r="2948" spans="2:4" x14ac:dyDescent="0.2">
      <c r="B2948"/>
      <c r="D2948"/>
    </row>
    <row r="2949" spans="2:4" x14ac:dyDescent="0.2">
      <c r="B2949"/>
      <c r="D2949"/>
    </row>
    <row r="2950" spans="2:4" x14ac:dyDescent="0.2">
      <c r="B2950"/>
      <c r="D2950"/>
    </row>
    <row r="2951" spans="2:4" x14ac:dyDescent="0.2">
      <c r="B2951"/>
      <c r="D2951"/>
    </row>
    <row r="2952" spans="2:4" x14ac:dyDescent="0.2">
      <c r="B2952"/>
      <c r="D2952"/>
    </row>
    <row r="2953" spans="2:4" x14ac:dyDescent="0.2">
      <c r="B2953"/>
      <c r="D2953"/>
    </row>
    <row r="2954" spans="2:4" x14ac:dyDescent="0.2">
      <c r="B2954"/>
      <c r="D2954"/>
    </row>
    <row r="2955" spans="2:4" x14ac:dyDescent="0.2">
      <c r="B2955"/>
      <c r="D2955"/>
    </row>
    <row r="2956" spans="2:4" x14ac:dyDescent="0.2">
      <c r="B2956"/>
      <c r="D2956"/>
    </row>
    <row r="2957" spans="2:4" x14ac:dyDescent="0.2">
      <c r="B2957"/>
      <c r="D2957"/>
    </row>
    <row r="2958" spans="2:4" x14ac:dyDescent="0.2">
      <c r="B2958"/>
      <c r="D2958"/>
    </row>
    <row r="2959" spans="2:4" x14ac:dyDescent="0.2">
      <c r="B2959"/>
      <c r="D2959"/>
    </row>
    <row r="2960" spans="2:4" x14ac:dyDescent="0.2">
      <c r="B2960"/>
      <c r="D2960"/>
    </row>
    <row r="2961" spans="2:4" x14ac:dyDescent="0.2">
      <c r="B2961"/>
      <c r="D2961"/>
    </row>
    <row r="2962" spans="2:4" x14ac:dyDescent="0.2">
      <c r="B2962"/>
      <c r="D2962"/>
    </row>
    <row r="2963" spans="2:4" x14ac:dyDescent="0.2">
      <c r="B2963"/>
      <c r="D2963"/>
    </row>
    <row r="2964" spans="2:4" x14ac:dyDescent="0.2">
      <c r="B2964"/>
      <c r="D2964"/>
    </row>
    <row r="2965" spans="2:4" x14ac:dyDescent="0.2">
      <c r="B2965"/>
      <c r="D2965"/>
    </row>
    <row r="2966" spans="2:4" x14ac:dyDescent="0.2">
      <c r="B2966"/>
      <c r="D2966"/>
    </row>
    <row r="2967" spans="2:4" x14ac:dyDescent="0.2">
      <c r="B2967"/>
      <c r="D2967"/>
    </row>
    <row r="2968" spans="2:4" x14ac:dyDescent="0.2">
      <c r="B2968"/>
      <c r="D2968"/>
    </row>
    <row r="2969" spans="2:4" x14ac:dyDescent="0.2">
      <c r="B2969"/>
      <c r="D2969"/>
    </row>
    <row r="2970" spans="2:4" x14ac:dyDescent="0.2">
      <c r="B2970"/>
      <c r="D2970"/>
    </row>
    <row r="2971" spans="2:4" x14ac:dyDescent="0.2">
      <c r="B2971"/>
      <c r="D2971"/>
    </row>
    <row r="2972" spans="2:4" x14ac:dyDescent="0.2">
      <c r="B2972"/>
      <c r="D2972"/>
    </row>
    <row r="2973" spans="2:4" x14ac:dyDescent="0.2">
      <c r="B2973"/>
      <c r="D2973"/>
    </row>
    <row r="2974" spans="2:4" x14ac:dyDescent="0.2">
      <c r="B2974"/>
      <c r="D2974"/>
    </row>
    <row r="2975" spans="2:4" x14ac:dyDescent="0.2">
      <c r="B2975"/>
      <c r="D2975"/>
    </row>
    <row r="2976" spans="2:4" x14ac:dyDescent="0.2">
      <c r="B2976"/>
      <c r="D2976"/>
    </row>
    <row r="2977" spans="2:4" x14ac:dyDescent="0.2">
      <c r="B2977"/>
      <c r="D2977"/>
    </row>
    <row r="2978" spans="2:4" x14ac:dyDescent="0.2">
      <c r="B2978"/>
      <c r="D2978"/>
    </row>
    <row r="2979" spans="2:4" x14ac:dyDescent="0.2">
      <c r="B2979"/>
      <c r="D2979"/>
    </row>
    <row r="2980" spans="2:4" x14ac:dyDescent="0.2">
      <c r="B2980"/>
      <c r="D2980"/>
    </row>
    <row r="2981" spans="2:4" x14ac:dyDescent="0.2">
      <c r="B2981"/>
      <c r="D2981"/>
    </row>
    <row r="2982" spans="2:4" x14ac:dyDescent="0.2">
      <c r="B2982"/>
      <c r="D2982"/>
    </row>
    <row r="2983" spans="2:4" x14ac:dyDescent="0.2">
      <c r="B2983"/>
      <c r="D2983"/>
    </row>
    <row r="2984" spans="2:4" x14ac:dyDescent="0.2">
      <c r="B2984"/>
      <c r="D2984"/>
    </row>
    <row r="2985" spans="2:4" x14ac:dyDescent="0.2">
      <c r="B2985"/>
      <c r="D2985"/>
    </row>
    <row r="2986" spans="2:4" x14ac:dyDescent="0.2">
      <c r="B2986"/>
      <c r="D2986"/>
    </row>
    <row r="2987" spans="2:4" x14ac:dyDescent="0.2">
      <c r="B2987"/>
      <c r="D2987"/>
    </row>
    <row r="2988" spans="2:4" x14ac:dyDescent="0.2">
      <c r="B2988"/>
      <c r="D2988"/>
    </row>
    <row r="2989" spans="2:4" x14ac:dyDescent="0.2">
      <c r="B2989"/>
      <c r="D2989"/>
    </row>
    <row r="2990" spans="2:4" x14ac:dyDescent="0.2">
      <c r="B2990"/>
      <c r="D2990"/>
    </row>
    <row r="2991" spans="2:4" x14ac:dyDescent="0.2">
      <c r="B2991"/>
      <c r="D2991"/>
    </row>
    <row r="2992" spans="2:4" x14ac:dyDescent="0.2">
      <c r="B2992"/>
      <c r="D2992"/>
    </row>
    <row r="2993" spans="2:4" x14ac:dyDescent="0.2">
      <c r="B2993"/>
      <c r="D2993"/>
    </row>
    <row r="2994" spans="2:4" x14ac:dyDescent="0.2">
      <c r="B2994"/>
      <c r="D2994"/>
    </row>
    <row r="2995" spans="2:4" x14ac:dyDescent="0.2">
      <c r="B2995"/>
      <c r="D2995"/>
    </row>
    <row r="2996" spans="2:4" x14ac:dyDescent="0.2">
      <c r="B2996"/>
      <c r="D2996"/>
    </row>
    <row r="2997" spans="2:4" x14ac:dyDescent="0.2">
      <c r="B2997"/>
      <c r="D2997"/>
    </row>
    <row r="2998" spans="2:4" x14ac:dyDescent="0.2">
      <c r="B2998"/>
      <c r="D2998"/>
    </row>
    <row r="2999" spans="2:4" x14ac:dyDescent="0.2">
      <c r="B2999"/>
      <c r="D2999"/>
    </row>
    <row r="3000" spans="2:4" x14ac:dyDescent="0.2">
      <c r="B3000"/>
      <c r="D3000"/>
    </row>
    <row r="3001" spans="2:4" x14ac:dyDescent="0.2">
      <c r="B3001"/>
      <c r="D3001"/>
    </row>
    <row r="3002" spans="2:4" x14ac:dyDescent="0.2">
      <c r="B3002"/>
      <c r="D3002"/>
    </row>
    <row r="3003" spans="2:4" x14ac:dyDescent="0.2">
      <c r="B3003"/>
      <c r="D3003"/>
    </row>
    <row r="3004" spans="2:4" x14ac:dyDescent="0.2">
      <c r="B3004"/>
      <c r="D3004"/>
    </row>
    <row r="3005" spans="2:4" x14ac:dyDescent="0.2">
      <c r="B3005"/>
      <c r="D3005"/>
    </row>
    <row r="3006" spans="2:4" x14ac:dyDescent="0.2">
      <c r="B3006"/>
      <c r="D3006"/>
    </row>
    <row r="3007" spans="2:4" x14ac:dyDescent="0.2">
      <c r="B3007"/>
      <c r="D3007"/>
    </row>
    <row r="3008" spans="2:4" x14ac:dyDescent="0.2">
      <c r="B3008"/>
      <c r="D3008"/>
    </row>
    <row r="3009" spans="2:4" x14ac:dyDescent="0.2">
      <c r="B3009"/>
      <c r="D3009"/>
    </row>
    <row r="3010" spans="2:4" x14ac:dyDescent="0.2">
      <c r="B3010"/>
      <c r="D3010"/>
    </row>
    <row r="3011" spans="2:4" x14ac:dyDescent="0.2">
      <c r="B3011"/>
      <c r="D3011"/>
    </row>
    <row r="3012" spans="2:4" x14ac:dyDescent="0.2">
      <c r="B3012"/>
      <c r="D3012"/>
    </row>
    <row r="3013" spans="2:4" x14ac:dyDescent="0.2">
      <c r="B3013"/>
      <c r="D3013"/>
    </row>
    <row r="3014" spans="2:4" x14ac:dyDescent="0.2">
      <c r="B3014"/>
      <c r="D3014"/>
    </row>
    <row r="3015" spans="2:4" x14ac:dyDescent="0.2">
      <c r="B3015"/>
      <c r="D3015"/>
    </row>
    <row r="3016" spans="2:4" x14ac:dyDescent="0.2">
      <c r="B3016"/>
      <c r="D3016"/>
    </row>
    <row r="3017" spans="2:4" x14ac:dyDescent="0.2">
      <c r="B3017"/>
      <c r="D3017"/>
    </row>
    <row r="3018" spans="2:4" x14ac:dyDescent="0.2">
      <c r="B3018"/>
      <c r="D3018"/>
    </row>
    <row r="3019" spans="2:4" x14ac:dyDescent="0.2">
      <c r="B3019"/>
      <c r="D3019"/>
    </row>
    <row r="3020" spans="2:4" x14ac:dyDescent="0.2">
      <c r="B3020"/>
      <c r="D3020"/>
    </row>
    <row r="3021" spans="2:4" x14ac:dyDescent="0.2">
      <c r="B3021"/>
      <c r="D3021"/>
    </row>
    <row r="3022" spans="2:4" x14ac:dyDescent="0.2">
      <c r="B3022"/>
      <c r="D3022"/>
    </row>
    <row r="3023" spans="2:4" x14ac:dyDescent="0.2">
      <c r="B3023"/>
      <c r="D3023"/>
    </row>
    <row r="3024" spans="2:4" x14ac:dyDescent="0.2">
      <c r="B3024"/>
      <c r="D3024"/>
    </row>
    <row r="3025" spans="2:4" x14ac:dyDescent="0.2">
      <c r="B3025"/>
      <c r="D3025"/>
    </row>
    <row r="3026" spans="2:4" x14ac:dyDescent="0.2">
      <c r="B3026"/>
      <c r="D3026"/>
    </row>
    <row r="3027" spans="2:4" x14ac:dyDescent="0.2">
      <c r="B3027"/>
      <c r="D3027"/>
    </row>
    <row r="3028" spans="2:4" x14ac:dyDescent="0.2">
      <c r="B3028"/>
      <c r="D3028"/>
    </row>
    <row r="3029" spans="2:4" x14ac:dyDescent="0.2">
      <c r="B3029"/>
      <c r="D3029"/>
    </row>
    <row r="3030" spans="2:4" x14ac:dyDescent="0.2">
      <c r="B3030"/>
      <c r="D3030"/>
    </row>
    <row r="3031" spans="2:4" x14ac:dyDescent="0.2">
      <c r="B3031"/>
      <c r="D3031"/>
    </row>
    <row r="3032" spans="2:4" x14ac:dyDescent="0.2">
      <c r="B3032"/>
      <c r="D3032"/>
    </row>
    <row r="3033" spans="2:4" x14ac:dyDescent="0.2">
      <c r="B3033"/>
      <c r="D3033"/>
    </row>
    <row r="3034" spans="2:4" x14ac:dyDescent="0.2">
      <c r="B3034"/>
      <c r="D3034"/>
    </row>
    <row r="3035" spans="2:4" x14ac:dyDescent="0.2">
      <c r="B3035"/>
      <c r="D3035"/>
    </row>
    <row r="3036" spans="2:4" x14ac:dyDescent="0.2">
      <c r="B3036"/>
      <c r="D3036"/>
    </row>
    <row r="3037" spans="2:4" x14ac:dyDescent="0.2">
      <c r="B3037"/>
      <c r="D3037"/>
    </row>
    <row r="3038" spans="2:4" x14ac:dyDescent="0.2">
      <c r="B3038"/>
      <c r="D3038"/>
    </row>
    <row r="3039" spans="2:4" x14ac:dyDescent="0.2">
      <c r="B3039"/>
      <c r="D3039"/>
    </row>
    <row r="3040" spans="2:4" x14ac:dyDescent="0.2">
      <c r="B3040"/>
      <c r="D3040"/>
    </row>
    <row r="3041" spans="2:4" x14ac:dyDescent="0.2">
      <c r="B3041"/>
      <c r="D3041"/>
    </row>
    <row r="3042" spans="2:4" x14ac:dyDescent="0.2">
      <c r="B3042"/>
      <c r="D3042"/>
    </row>
    <row r="3043" spans="2:4" x14ac:dyDescent="0.2">
      <c r="B3043"/>
      <c r="D3043"/>
    </row>
    <row r="3044" spans="2:4" x14ac:dyDescent="0.2">
      <c r="B3044"/>
      <c r="D3044"/>
    </row>
    <row r="3045" spans="2:4" x14ac:dyDescent="0.2">
      <c r="B3045"/>
      <c r="D3045"/>
    </row>
    <row r="3046" spans="2:4" x14ac:dyDescent="0.2">
      <c r="B3046"/>
      <c r="D3046"/>
    </row>
    <row r="3047" spans="2:4" x14ac:dyDescent="0.2">
      <c r="B3047"/>
      <c r="D3047"/>
    </row>
    <row r="3048" spans="2:4" x14ac:dyDescent="0.2">
      <c r="B3048"/>
      <c r="D3048"/>
    </row>
    <row r="3049" spans="2:4" x14ac:dyDescent="0.2">
      <c r="B3049"/>
      <c r="D3049"/>
    </row>
    <row r="3050" spans="2:4" x14ac:dyDescent="0.2">
      <c r="B3050"/>
      <c r="D3050"/>
    </row>
    <row r="3051" spans="2:4" x14ac:dyDescent="0.2">
      <c r="B3051"/>
      <c r="D3051"/>
    </row>
    <row r="3052" spans="2:4" x14ac:dyDescent="0.2">
      <c r="B3052"/>
      <c r="D3052"/>
    </row>
    <row r="3053" spans="2:4" x14ac:dyDescent="0.2">
      <c r="B3053"/>
      <c r="D3053"/>
    </row>
    <row r="3054" spans="2:4" x14ac:dyDescent="0.2">
      <c r="B3054"/>
      <c r="D3054"/>
    </row>
    <row r="3055" spans="2:4" x14ac:dyDescent="0.2">
      <c r="B3055"/>
      <c r="D3055"/>
    </row>
    <row r="3056" spans="2:4" x14ac:dyDescent="0.2">
      <c r="B3056"/>
      <c r="D3056"/>
    </row>
    <row r="3057" spans="2:4" x14ac:dyDescent="0.2">
      <c r="B3057"/>
      <c r="D3057"/>
    </row>
    <row r="3058" spans="2:4" x14ac:dyDescent="0.2">
      <c r="B3058"/>
      <c r="D3058"/>
    </row>
    <row r="3059" spans="2:4" x14ac:dyDescent="0.2">
      <c r="B3059"/>
      <c r="D3059"/>
    </row>
    <row r="3060" spans="2:4" x14ac:dyDescent="0.2">
      <c r="B3060"/>
      <c r="D3060"/>
    </row>
    <row r="3061" spans="2:4" x14ac:dyDescent="0.2">
      <c r="B3061"/>
      <c r="D3061"/>
    </row>
    <row r="3062" spans="2:4" x14ac:dyDescent="0.2">
      <c r="B3062"/>
      <c r="D3062"/>
    </row>
    <row r="3063" spans="2:4" x14ac:dyDescent="0.2">
      <c r="B3063"/>
      <c r="D3063"/>
    </row>
    <row r="3064" spans="2:4" x14ac:dyDescent="0.2">
      <c r="B3064"/>
      <c r="D3064"/>
    </row>
    <row r="3065" spans="2:4" x14ac:dyDescent="0.2">
      <c r="B3065"/>
      <c r="D3065"/>
    </row>
    <row r="3066" spans="2:4" x14ac:dyDescent="0.2">
      <c r="B3066"/>
      <c r="D3066"/>
    </row>
    <row r="3067" spans="2:4" x14ac:dyDescent="0.2">
      <c r="B3067"/>
      <c r="D3067"/>
    </row>
    <row r="3068" spans="2:4" x14ac:dyDescent="0.2">
      <c r="B3068"/>
      <c r="D3068"/>
    </row>
    <row r="3069" spans="2:4" x14ac:dyDescent="0.2">
      <c r="B3069"/>
      <c r="D3069"/>
    </row>
    <row r="3070" spans="2:4" x14ac:dyDescent="0.2">
      <c r="B3070"/>
      <c r="D3070"/>
    </row>
    <row r="3071" spans="2:4" x14ac:dyDescent="0.2">
      <c r="B3071"/>
      <c r="D3071"/>
    </row>
    <row r="3072" spans="2:4" x14ac:dyDescent="0.2">
      <c r="B3072"/>
      <c r="D3072"/>
    </row>
    <row r="3073" spans="2:4" x14ac:dyDescent="0.2">
      <c r="B3073"/>
      <c r="D3073"/>
    </row>
    <row r="3074" spans="2:4" x14ac:dyDescent="0.2">
      <c r="B3074"/>
      <c r="D3074"/>
    </row>
    <row r="3075" spans="2:4" x14ac:dyDescent="0.2">
      <c r="B3075"/>
      <c r="D3075"/>
    </row>
    <row r="3076" spans="2:4" x14ac:dyDescent="0.2">
      <c r="B3076"/>
      <c r="D3076"/>
    </row>
    <row r="3077" spans="2:4" x14ac:dyDescent="0.2">
      <c r="B3077"/>
      <c r="D3077"/>
    </row>
    <row r="3078" spans="2:4" x14ac:dyDescent="0.2">
      <c r="B3078"/>
      <c r="D3078"/>
    </row>
    <row r="3079" spans="2:4" x14ac:dyDescent="0.2">
      <c r="B3079"/>
      <c r="D3079"/>
    </row>
    <row r="3080" spans="2:4" x14ac:dyDescent="0.2">
      <c r="B3080"/>
      <c r="D3080"/>
    </row>
    <row r="3081" spans="2:4" x14ac:dyDescent="0.2">
      <c r="B3081"/>
      <c r="D3081"/>
    </row>
    <row r="3082" spans="2:4" x14ac:dyDescent="0.2">
      <c r="B3082"/>
      <c r="D3082"/>
    </row>
    <row r="3083" spans="2:4" x14ac:dyDescent="0.2">
      <c r="B3083"/>
      <c r="D3083"/>
    </row>
    <row r="3084" spans="2:4" x14ac:dyDescent="0.2">
      <c r="B3084"/>
      <c r="D3084"/>
    </row>
    <row r="3085" spans="2:4" x14ac:dyDescent="0.2">
      <c r="B3085"/>
      <c r="D3085"/>
    </row>
    <row r="3086" spans="2:4" x14ac:dyDescent="0.2">
      <c r="B3086"/>
      <c r="D3086"/>
    </row>
    <row r="3087" spans="2:4" x14ac:dyDescent="0.2">
      <c r="B3087"/>
      <c r="D3087"/>
    </row>
    <row r="3088" spans="2:4" x14ac:dyDescent="0.2">
      <c r="B3088"/>
      <c r="D3088"/>
    </row>
    <row r="3089" spans="2:4" x14ac:dyDescent="0.2">
      <c r="B3089"/>
      <c r="D3089"/>
    </row>
    <row r="3090" spans="2:4" x14ac:dyDescent="0.2">
      <c r="B3090"/>
      <c r="D3090"/>
    </row>
    <row r="3091" spans="2:4" x14ac:dyDescent="0.2">
      <c r="B3091"/>
      <c r="D3091"/>
    </row>
    <row r="3092" spans="2:4" x14ac:dyDescent="0.2">
      <c r="B3092"/>
      <c r="D3092"/>
    </row>
    <row r="3093" spans="2:4" x14ac:dyDescent="0.2">
      <c r="B3093"/>
      <c r="D3093"/>
    </row>
    <row r="3094" spans="2:4" x14ac:dyDescent="0.2">
      <c r="B3094"/>
      <c r="D3094"/>
    </row>
    <row r="3095" spans="2:4" x14ac:dyDescent="0.2">
      <c r="B3095"/>
      <c r="D3095"/>
    </row>
    <row r="3096" spans="2:4" x14ac:dyDescent="0.2">
      <c r="B3096"/>
      <c r="D3096"/>
    </row>
    <row r="3097" spans="2:4" x14ac:dyDescent="0.2">
      <c r="B3097"/>
      <c r="D3097"/>
    </row>
    <row r="3098" spans="2:4" x14ac:dyDescent="0.2">
      <c r="B3098"/>
      <c r="D3098"/>
    </row>
    <row r="3099" spans="2:4" x14ac:dyDescent="0.2">
      <c r="B3099"/>
      <c r="D3099"/>
    </row>
    <row r="3100" spans="2:4" x14ac:dyDescent="0.2">
      <c r="B3100"/>
      <c r="D3100"/>
    </row>
    <row r="3101" spans="2:4" x14ac:dyDescent="0.2">
      <c r="B3101"/>
      <c r="D3101"/>
    </row>
    <row r="3102" spans="2:4" x14ac:dyDescent="0.2">
      <c r="B3102"/>
      <c r="D3102"/>
    </row>
    <row r="3103" spans="2:4" x14ac:dyDescent="0.2">
      <c r="B3103"/>
      <c r="D3103"/>
    </row>
    <row r="3104" spans="2:4" x14ac:dyDescent="0.2">
      <c r="B3104"/>
      <c r="D3104"/>
    </row>
    <row r="3105" spans="2:4" x14ac:dyDescent="0.2">
      <c r="B3105"/>
      <c r="D3105"/>
    </row>
    <row r="3106" spans="2:4" x14ac:dyDescent="0.2">
      <c r="B3106"/>
      <c r="D3106"/>
    </row>
    <row r="3107" spans="2:4" x14ac:dyDescent="0.2">
      <c r="B3107"/>
      <c r="D3107"/>
    </row>
    <row r="3108" spans="2:4" x14ac:dyDescent="0.2">
      <c r="B3108"/>
      <c r="D3108"/>
    </row>
    <row r="3109" spans="2:4" x14ac:dyDescent="0.2">
      <c r="B3109"/>
      <c r="D3109"/>
    </row>
    <row r="3110" spans="2:4" x14ac:dyDescent="0.2">
      <c r="B3110"/>
      <c r="D3110"/>
    </row>
    <row r="3111" spans="2:4" x14ac:dyDescent="0.2">
      <c r="B3111"/>
      <c r="D3111"/>
    </row>
    <row r="3112" spans="2:4" x14ac:dyDescent="0.2">
      <c r="B3112"/>
      <c r="D3112"/>
    </row>
    <row r="3113" spans="2:4" x14ac:dyDescent="0.2">
      <c r="B3113"/>
      <c r="D3113"/>
    </row>
    <row r="3114" spans="2:4" x14ac:dyDescent="0.2">
      <c r="B3114"/>
      <c r="D3114"/>
    </row>
    <row r="3115" spans="2:4" x14ac:dyDescent="0.2">
      <c r="B3115"/>
      <c r="D3115"/>
    </row>
    <row r="3116" spans="2:4" x14ac:dyDescent="0.2">
      <c r="B3116"/>
      <c r="D3116"/>
    </row>
    <row r="3117" spans="2:4" x14ac:dyDescent="0.2">
      <c r="B3117"/>
      <c r="D3117"/>
    </row>
    <row r="3118" spans="2:4" x14ac:dyDescent="0.2">
      <c r="B3118"/>
      <c r="D3118"/>
    </row>
    <row r="3119" spans="2:4" x14ac:dyDescent="0.2">
      <c r="B3119"/>
      <c r="D3119"/>
    </row>
    <row r="3120" spans="2:4" x14ac:dyDescent="0.2">
      <c r="B3120"/>
      <c r="D3120"/>
    </row>
    <row r="3121" spans="2:4" x14ac:dyDescent="0.2">
      <c r="B3121"/>
      <c r="D3121"/>
    </row>
    <row r="3122" spans="2:4" x14ac:dyDescent="0.2">
      <c r="B3122"/>
      <c r="D3122"/>
    </row>
    <row r="3123" spans="2:4" x14ac:dyDescent="0.2">
      <c r="B3123"/>
      <c r="D3123"/>
    </row>
    <row r="3124" spans="2:4" x14ac:dyDescent="0.2">
      <c r="B3124"/>
      <c r="D3124"/>
    </row>
    <row r="3125" spans="2:4" x14ac:dyDescent="0.2">
      <c r="B3125"/>
      <c r="D3125"/>
    </row>
    <row r="3126" spans="2:4" x14ac:dyDescent="0.2">
      <c r="B3126"/>
      <c r="D3126"/>
    </row>
    <row r="3127" spans="2:4" x14ac:dyDescent="0.2">
      <c r="B3127"/>
      <c r="D3127"/>
    </row>
    <row r="3128" spans="2:4" x14ac:dyDescent="0.2">
      <c r="B3128"/>
      <c r="D3128"/>
    </row>
    <row r="3129" spans="2:4" x14ac:dyDescent="0.2">
      <c r="B3129"/>
      <c r="D3129"/>
    </row>
    <row r="3130" spans="2:4" x14ac:dyDescent="0.2">
      <c r="B3130"/>
      <c r="D3130"/>
    </row>
    <row r="3131" spans="2:4" x14ac:dyDescent="0.2">
      <c r="B3131"/>
      <c r="D3131"/>
    </row>
    <row r="3132" spans="2:4" x14ac:dyDescent="0.2">
      <c r="B3132"/>
      <c r="D3132"/>
    </row>
    <row r="3133" spans="2:4" x14ac:dyDescent="0.2">
      <c r="B3133"/>
      <c r="D3133"/>
    </row>
    <row r="3134" spans="2:4" x14ac:dyDescent="0.2">
      <c r="B3134"/>
      <c r="D3134"/>
    </row>
    <row r="3135" spans="2:4" x14ac:dyDescent="0.2">
      <c r="B3135"/>
      <c r="D3135"/>
    </row>
    <row r="3136" spans="2:4" x14ac:dyDescent="0.2">
      <c r="B3136"/>
      <c r="D3136"/>
    </row>
    <row r="3137" spans="2:4" x14ac:dyDescent="0.2">
      <c r="B3137"/>
      <c r="D3137"/>
    </row>
    <row r="3138" spans="2:4" x14ac:dyDescent="0.2">
      <c r="B3138"/>
      <c r="D3138"/>
    </row>
    <row r="3139" spans="2:4" x14ac:dyDescent="0.2">
      <c r="B3139"/>
      <c r="D3139"/>
    </row>
    <row r="3140" spans="2:4" x14ac:dyDescent="0.2">
      <c r="B3140"/>
      <c r="D3140"/>
    </row>
    <row r="3141" spans="2:4" x14ac:dyDescent="0.2">
      <c r="B3141"/>
      <c r="D3141"/>
    </row>
    <row r="3142" spans="2:4" x14ac:dyDescent="0.2">
      <c r="B3142"/>
      <c r="D3142"/>
    </row>
    <row r="3143" spans="2:4" x14ac:dyDescent="0.2">
      <c r="B3143"/>
      <c r="D3143"/>
    </row>
    <row r="3144" spans="2:4" x14ac:dyDescent="0.2">
      <c r="B3144"/>
      <c r="D3144"/>
    </row>
    <row r="3145" spans="2:4" x14ac:dyDescent="0.2">
      <c r="B3145"/>
      <c r="D3145"/>
    </row>
    <row r="3146" spans="2:4" x14ac:dyDescent="0.2">
      <c r="B3146"/>
      <c r="D3146"/>
    </row>
    <row r="3147" spans="2:4" x14ac:dyDescent="0.2">
      <c r="B3147"/>
      <c r="D3147"/>
    </row>
    <row r="3148" spans="2:4" x14ac:dyDescent="0.2">
      <c r="B3148"/>
      <c r="D3148"/>
    </row>
    <row r="3149" spans="2:4" x14ac:dyDescent="0.2">
      <c r="B3149"/>
      <c r="D3149"/>
    </row>
    <row r="3150" spans="2:4" x14ac:dyDescent="0.2">
      <c r="B3150"/>
      <c r="D3150"/>
    </row>
    <row r="3151" spans="2:4" x14ac:dyDescent="0.2">
      <c r="B3151"/>
      <c r="D3151"/>
    </row>
    <row r="3152" spans="2:4" x14ac:dyDescent="0.2">
      <c r="B3152"/>
      <c r="D3152"/>
    </row>
    <row r="3153" spans="2:4" x14ac:dyDescent="0.2">
      <c r="B3153"/>
      <c r="D3153"/>
    </row>
    <row r="3154" spans="2:4" x14ac:dyDescent="0.2">
      <c r="B3154"/>
      <c r="D3154"/>
    </row>
    <row r="3155" spans="2:4" x14ac:dyDescent="0.2">
      <c r="B3155"/>
      <c r="D3155"/>
    </row>
    <row r="3156" spans="2:4" x14ac:dyDescent="0.2">
      <c r="B3156"/>
      <c r="D3156"/>
    </row>
    <row r="3157" spans="2:4" x14ac:dyDescent="0.2">
      <c r="B3157"/>
      <c r="D3157"/>
    </row>
    <row r="3158" spans="2:4" x14ac:dyDescent="0.2">
      <c r="B3158"/>
      <c r="D3158"/>
    </row>
    <row r="3159" spans="2:4" x14ac:dyDescent="0.2">
      <c r="B3159"/>
      <c r="D3159"/>
    </row>
    <row r="3160" spans="2:4" x14ac:dyDescent="0.2">
      <c r="B3160"/>
      <c r="D3160"/>
    </row>
    <row r="3161" spans="2:4" x14ac:dyDescent="0.2">
      <c r="B3161"/>
      <c r="D3161"/>
    </row>
    <row r="3162" spans="2:4" x14ac:dyDescent="0.2">
      <c r="B3162"/>
      <c r="D3162"/>
    </row>
    <row r="3163" spans="2:4" x14ac:dyDescent="0.2">
      <c r="B3163"/>
      <c r="D3163"/>
    </row>
    <row r="3164" spans="2:4" x14ac:dyDescent="0.2">
      <c r="B3164"/>
      <c r="D3164"/>
    </row>
    <row r="3165" spans="2:4" x14ac:dyDescent="0.2">
      <c r="B3165"/>
      <c r="D3165"/>
    </row>
    <row r="3166" spans="2:4" x14ac:dyDescent="0.2">
      <c r="B3166"/>
      <c r="D3166"/>
    </row>
    <row r="3167" spans="2:4" x14ac:dyDescent="0.2">
      <c r="B3167"/>
      <c r="D3167"/>
    </row>
    <row r="3168" spans="2:4" x14ac:dyDescent="0.2">
      <c r="B3168"/>
      <c r="D3168"/>
    </row>
    <row r="3169" spans="2:4" x14ac:dyDescent="0.2">
      <c r="B3169"/>
      <c r="D3169"/>
    </row>
    <row r="3170" spans="2:4" x14ac:dyDescent="0.2">
      <c r="B3170"/>
      <c r="D3170"/>
    </row>
    <row r="3171" spans="2:4" x14ac:dyDescent="0.2">
      <c r="B3171"/>
      <c r="D3171"/>
    </row>
    <row r="3172" spans="2:4" x14ac:dyDescent="0.2">
      <c r="B3172"/>
      <c r="D3172"/>
    </row>
    <row r="3173" spans="2:4" x14ac:dyDescent="0.2">
      <c r="B3173"/>
      <c r="D3173"/>
    </row>
    <row r="3174" spans="2:4" x14ac:dyDescent="0.2">
      <c r="B3174"/>
      <c r="D3174"/>
    </row>
    <row r="3175" spans="2:4" x14ac:dyDescent="0.2">
      <c r="B3175"/>
      <c r="D3175"/>
    </row>
    <row r="3176" spans="2:4" x14ac:dyDescent="0.2">
      <c r="B3176"/>
      <c r="D3176"/>
    </row>
    <row r="3177" spans="2:4" x14ac:dyDescent="0.2">
      <c r="B3177"/>
      <c r="D3177"/>
    </row>
    <row r="3178" spans="2:4" x14ac:dyDescent="0.2">
      <c r="B3178"/>
      <c r="D3178"/>
    </row>
    <row r="3179" spans="2:4" x14ac:dyDescent="0.2">
      <c r="B3179"/>
      <c r="D3179"/>
    </row>
    <row r="3180" spans="2:4" x14ac:dyDescent="0.2">
      <c r="B3180"/>
      <c r="D3180"/>
    </row>
    <row r="3181" spans="2:4" x14ac:dyDescent="0.2">
      <c r="B3181"/>
      <c r="D3181"/>
    </row>
    <row r="3182" spans="2:4" x14ac:dyDescent="0.2">
      <c r="B3182"/>
      <c r="D3182"/>
    </row>
    <row r="3183" spans="2:4" x14ac:dyDescent="0.2">
      <c r="B3183"/>
      <c r="D3183"/>
    </row>
    <row r="3184" spans="2:4" x14ac:dyDescent="0.2">
      <c r="B3184"/>
      <c r="D3184"/>
    </row>
    <row r="3185" spans="2:4" x14ac:dyDescent="0.2">
      <c r="B3185"/>
      <c r="D3185"/>
    </row>
    <row r="3186" spans="2:4" x14ac:dyDescent="0.2">
      <c r="B3186"/>
      <c r="D3186"/>
    </row>
    <row r="3187" spans="2:4" x14ac:dyDescent="0.2">
      <c r="B3187"/>
      <c r="D3187"/>
    </row>
    <row r="3188" spans="2:4" x14ac:dyDescent="0.2">
      <c r="B3188"/>
      <c r="D3188"/>
    </row>
    <row r="3189" spans="2:4" x14ac:dyDescent="0.2">
      <c r="B3189"/>
      <c r="D3189"/>
    </row>
    <row r="3190" spans="2:4" x14ac:dyDescent="0.2">
      <c r="B3190"/>
      <c r="D3190"/>
    </row>
    <row r="3191" spans="2:4" x14ac:dyDescent="0.2">
      <c r="B3191"/>
      <c r="D3191"/>
    </row>
    <row r="3192" spans="2:4" x14ac:dyDescent="0.2">
      <c r="B3192"/>
      <c r="D3192"/>
    </row>
    <row r="3193" spans="2:4" x14ac:dyDescent="0.2">
      <c r="B3193"/>
      <c r="D3193"/>
    </row>
    <row r="3194" spans="2:4" x14ac:dyDescent="0.2">
      <c r="B3194"/>
      <c r="D3194"/>
    </row>
    <row r="3195" spans="2:4" x14ac:dyDescent="0.2">
      <c r="B3195"/>
      <c r="D3195"/>
    </row>
    <row r="3196" spans="2:4" x14ac:dyDescent="0.2">
      <c r="B3196"/>
      <c r="D3196"/>
    </row>
    <row r="3197" spans="2:4" x14ac:dyDescent="0.2">
      <c r="B3197"/>
      <c r="D3197"/>
    </row>
    <row r="3198" spans="2:4" x14ac:dyDescent="0.2">
      <c r="B3198"/>
      <c r="D3198"/>
    </row>
    <row r="3199" spans="2:4" x14ac:dyDescent="0.2">
      <c r="B3199"/>
      <c r="D3199"/>
    </row>
    <row r="3200" spans="2:4" x14ac:dyDescent="0.2">
      <c r="B3200"/>
      <c r="D3200"/>
    </row>
    <row r="3201" spans="2:4" x14ac:dyDescent="0.2">
      <c r="B3201"/>
      <c r="D3201"/>
    </row>
    <row r="3202" spans="2:4" x14ac:dyDescent="0.2">
      <c r="B3202"/>
      <c r="D3202"/>
    </row>
    <row r="3203" spans="2:4" x14ac:dyDescent="0.2">
      <c r="B3203"/>
      <c r="D3203"/>
    </row>
    <row r="3204" spans="2:4" x14ac:dyDescent="0.2">
      <c r="B3204"/>
      <c r="D3204"/>
    </row>
    <row r="3205" spans="2:4" x14ac:dyDescent="0.2">
      <c r="B3205"/>
      <c r="D3205"/>
    </row>
    <row r="3206" spans="2:4" x14ac:dyDescent="0.2">
      <c r="B3206"/>
      <c r="D3206"/>
    </row>
    <row r="3207" spans="2:4" x14ac:dyDescent="0.2">
      <c r="B3207"/>
      <c r="D3207"/>
    </row>
    <row r="3208" spans="2:4" x14ac:dyDescent="0.2">
      <c r="B3208"/>
      <c r="D3208"/>
    </row>
    <row r="3209" spans="2:4" x14ac:dyDescent="0.2">
      <c r="B3209"/>
      <c r="D3209"/>
    </row>
    <row r="3210" spans="2:4" x14ac:dyDescent="0.2">
      <c r="B3210"/>
      <c r="D3210"/>
    </row>
    <row r="3211" spans="2:4" x14ac:dyDescent="0.2">
      <c r="B3211"/>
      <c r="D3211"/>
    </row>
    <row r="3212" spans="2:4" x14ac:dyDescent="0.2">
      <c r="B3212"/>
      <c r="D3212"/>
    </row>
    <row r="3213" spans="2:4" x14ac:dyDescent="0.2">
      <c r="B3213"/>
      <c r="D3213"/>
    </row>
    <row r="3214" spans="2:4" x14ac:dyDescent="0.2">
      <c r="B3214"/>
      <c r="D3214"/>
    </row>
    <row r="3215" spans="2:4" x14ac:dyDescent="0.2">
      <c r="B3215"/>
      <c r="D3215"/>
    </row>
    <row r="3216" spans="2:4" x14ac:dyDescent="0.2">
      <c r="B3216"/>
      <c r="D3216"/>
    </row>
    <row r="3217" spans="2:4" x14ac:dyDescent="0.2">
      <c r="B3217"/>
      <c r="D3217"/>
    </row>
    <row r="3218" spans="2:4" x14ac:dyDescent="0.2">
      <c r="B3218"/>
      <c r="D3218"/>
    </row>
    <row r="3219" spans="2:4" x14ac:dyDescent="0.2">
      <c r="B3219"/>
      <c r="D3219"/>
    </row>
    <row r="3220" spans="2:4" x14ac:dyDescent="0.2">
      <c r="B3220"/>
      <c r="D3220"/>
    </row>
    <row r="3221" spans="2:4" x14ac:dyDescent="0.2">
      <c r="B3221"/>
      <c r="D3221"/>
    </row>
    <row r="3222" spans="2:4" x14ac:dyDescent="0.2">
      <c r="B3222"/>
      <c r="D3222"/>
    </row>
    <row r="3223" spans="2:4" x14ac:dyDescent="0.2">
      <c r="B3223"/>
      <c r="D3223"/>
    </row>
    <row r="3224" spans="2:4" x14ac:dyDescent="0.2">
      <c r="B3224"/>
      <c r="D3224"/>
    </row>
    <row r="3225" spans="2:4" x14ac:dyDescent="0.2">
      <c r="B3225"/>
      <c r="D3225"/>
    </row>
    <row r="3226" spans="2:4" x14ac:dyDescent="0.2">
      <c r="B3226"/>
      <c r="D3226"/>
    </row>
    <row r="3227" spans="2:4" x14ac:dyDescent="0.2">
      <c r="B3227"/>
      <c r="D3227"/>
    </row>
    <row r="3228" spans="2:4" x14ac:dyDescent="0.2">
      <c r="B3228"/>
      <c r="D3228"/>
    </row>
    <row r="3229" spans="2:4" x14ac:dyDescent="0.2">
      <c r="B3229"/>
      <c r="D3229"/>
    </row>
    <row r="3230" spans="2:4" x14ac:dyDescent="0.2">
      <c r="B3230"/>
      <c r="D3230"/>
    </row>
    <row r="3231" spans="2:4" x14ac:dyDescent="0.2">
      <c r="B3231"/>
      <c r="D3231"/>
    </row>
    <row r="3232" spans="2:4" x14ac:dyDescent="0.2">
      <c r="B3232"/>
      <c r="D3232"/>
    </row>
    <row r="3233" spans="2:4" x14ac:dyDescent="0.2">
      <c r="B3233"/>
      <c r="D3233"/>
    </row>
    <row r="3234" spans="2:4" x14ac:dyDescent="0.2">
      <c r="B3234"/>
      <c r="D3234"/>
    </row>
    <row r="3235" spans="2:4" x14ac:dyDescent="0.2">
      <c r="B3235"/>
      <c r="D3235"/>
    </row>
    <row r="3236" spans="2:4" x14ac:dyDescent="0.2">
      <c r="B3236"/>
      <c r="D3236"/>
    </row>
    <row r="3237" spans="2:4" x14ac:dyDescent="0.2">
      <c r="B3237"/>
      <c r="D3237"/>
    </row>
    <row r="3238" spans="2:4" x14ac:dyDescent="0.2">
      <c r="B3238"/>
      <c r="D3238"/>
    </row>
    <row r="3239" spans="2:4" x14ac:dyDescent="0.2">
      <c r="B3239"/>
      <c r="D3239"/>
    </row>
    <row r="3240" spans="2:4" x14ac:dyDescent="0.2">
      <c r="B3240"/>
      <c r="D3240"/>
    </row>
    <row r="3241" spans="2:4" x14ac:dyDescent="0.2">
      <c r="B3241"/>
      <c r="D3241"/>
    </row>
    <row r="3242" spans="2:4" x14ac:dyDescent="0.2">
      <c r="B3242"/>
      <c r="D3242"/>
    </row>
    <row r="3243" spans="2:4" x14ac:dyDescent="0.2">
      <c r="B3243"/>
      <c r="D3243"/>
    </row>
    <row r="3244" spans="2:4" x14ac:dyDescent="0.2">
      <c r="B3244"/>
      <c r="D3244"/>
    </row>
    <row r="3245" spans="2:4" x14ac:dyDescent="0.2">
      <c r="B3245"/>
      <c r="D3245"/>
    </row>
    <row r="3246" spans="2:4" x14ac:dyDescent="0.2">
      <c r="B3246"/>
      <c r="D3246"/>
    </row>
    <row r="3247" spans="2:4" x14ac:dyDescent="0.2">
      <c r="B3247"/>
      <c r="D3247"/>
    </row>
    <row r="3248" spans="2:4" x14ac:dyDescent="0.2">
      <c r="B3248"/>
      <c r="D3248"/>
    </row>
    <row r="3249" spans="2:4" x14ac:dyDescent="0.2">
      <c r="B3249"/>
      <c r="D3249"/>
    </row>
    <row r="3250" spans="2:4" x14ac:dyDescent="0.2">
      <c r="B3250"/>
      <c r="D3250"/>
    </row>
    <row r="3251" spans="2:4" x14ac:dyDescent="0.2">
      <c r="B3251"/>
      <c r="D3251"/>
    </row>
    <row r="3252" spans="2:4" x14ac:dyDescent="0.2">
      <c r="B3252"/>
      <c r="D3252"/>
    </row>
    <row r="3253" spans="2:4" x14ac:dyDescent="0.2">
      <c r="B3253"/>
      <c r="D3253"/>
    </row>
    <row r="3254" spans="2:4" x14ac:dyDescent="0.2">
      <c r="B3254"/>
      <c r="D3254"/>
    </row>
    <row r="3255" spans="2:4" x14ac:dyDescent="0.2">
      <c r="B3255"/>
      <c r="D3255"/>
    </row>
    <row r="3256" spans="2:4" x14ac:dyDescent="0.2">
      <c r="B3256"/>
      <c r="D3256"/>
    </row>
    <row r="3257" spans="2:4" x14ac:dyDescent="0.2">
      <c r="B3257"/>
      <c r="D3257"/>
    </row>
    <row r="3258" spans="2:4" x14ac:dyDescent="0.2">
      <c r="B3258"/>
      <c r="D3258"/>
    </row>
    <row r="3259" spans="2:4" x14ac:dyDescent="0.2">
      <c r="B3259"/>
      <c r="D3259"/>
    </row>
    <row r="3260" spans="2:4" x14ac:dyDescent="0.2">
      <c r="B3260"/>
      <c r="D3260"/>
    </row>
    <row r="3261" spans="2:4" x14ac:dyDescent="0.2">
      <c r="B3261"/>
      <c r="D3261"/>
    </row>
    <row r="3262" spans="2:4" x14ac:dyDescent="0.2">
      <c r="B3262"/>
      <c r="D3262"/>
    </row>
    <row r="3263" spans="2:4" x14ac:dyDescent="0.2">
      <c r="B3263"/>
      <c r="D3263"/>
    </row>
    <row r="3264" spans="2:4" x14ac:dyDescent="0.2">
      <c r="B3264"/>
      <c r="D3264"/>
    </row>
    <row r="3265" spans="2:4" x14ac:dyDescent="0.2">
      <c r="B3265"/>
      <c r="D3265"/>
    </row>
    <row r="3266" spans="2:4" x14ac:dyDescent="0.2">
      <c r="B3266"/>
      <c r="D3266"/>
    </row>
    <row r="3267" spans="2:4" x14ac:dyDescent="0.2">
      <c r="B3267"/>
      <c r="D3267"/>
    </row>
    <row r="3268" spans="2:4" x14ac:dyDescent="0.2">
      <c r="B3268"/>
      <c r="D3268"/>
    </row>
    <row r="3269" spans="2:4" x14ac:dyDescent="0.2">
      <c r="B3269"/>
      <c r="D3269"/>
    </row>
    <row r="3270" spans="2:4" x14ac:dyDescent="0.2">
      <c r="B3270"/>
      <c r="D3270"/>
    </row>
    <row r="3271" spans="2:4" x14ac:dyDescent="0.2">
      <c r="B3271"/>
      <c r="D3271"/>
    </row>
    <row r="3272" spans="2:4" x14ac:dyDescent="0.2">
      <c r="B3272"/>
      <c r="D3272"/>
    </row>
    <row r="3273" spans="2:4" x14ac:dyDescent="0.2">
      <c r="B3273"/>
      <c r="D3273"/>
    </row>
    <row r="3274" spans="2:4" x14ac:dyDescent="0.2">
      <c r="B3274"/>
      <c r="D3274"/>
    </row>
    <row r="3275" spans="2:4" x14ac:dyDescent="0.2">
      <c r="B3275"/>
      <c r="D3275"/>
    </row>
    <row r="3276" spans="2:4" x14ac:dyDescent="0.2">
      <c r="B3276"/>
      <c r="D3276"/>
    </row>
    <row r="3277" spans="2:4" x14ac:dyDescent="0.2">
      <c r="B3277"/>
      <c r="D3277"/>
    </row>
    <row r="3278" spans="2:4" x14ac:dyDescent="0.2">
      <c r="B3278"/>
      <c r="D3278"/>
    </row>
    <row r="3279" spans="2:4" x14ac:dyDescent="0.2">
      <c r="B3279"/>
      <c r="D3279"/>
    </row>
    <row r="3280" spans="2:4" x14ac:dyDescent="0.2">
      <c r="B3280"/>
      <c r="D3280"/>
    </row>
    <row r="3281" spans="2:4" x14ac:dyDescent="0.2">
      <c r="B3281"/>
      <c r="D3281"/>
    </row>
    <row r="3282" spans="2:4" x14ac:dyDescent="0.2">
      <c r="B3282"/>
      <c r="D3282"/>
    </row>
    <row r="3283" spans="2:4" x14ac:dyDescent="0.2">
      <c r="B3283"/>
      <c r="D3283"/>
    </row>
    <row r="3284" spans="2:4" x14ac:dyDescent="0.2">
      <c r="B3284"/>
      <c r="D3284"/>
    </row>
    <row r="3285" spans="2:4" x14ac:dyDescent="0.2">
      <c r="B3285"/>
      <c r="D3285"/>
    </row>
    <row r="3286" spans="2:4" x14ac:dyDescent="0.2">
      <c r="B3286"/>
      <c r="D3286"/>
    </row>
    <row r="3287" spans="2:4" x14ac:dyDescent="0.2">
      <c r="B3287"/>
      <c r="D3287"/>
    </row>
    <row r="3288" spans="2:4" x14ac:dyDescent="0.2">
      <c r="B3288"/>
      <c r="D3288"/>
    </row>
    <row r="3289" spans="2:4" x14ac:dyDescent="0.2">
      <c r="B3289"/>
      <c r="D3289"/>
    </row>
    <row r="3290" spans="2:4" x14ac:dyDescent="0.2">
      <c r="B3290"/>
      <c r="D3290"/>
    </row>
    <row r="3291" spans="2:4" x14ac:dyDescent="0.2">
      <c r="B3291"/>
      <c r="D3291"/>
    </row>
    <row r="3292" spans="2:4" x14ac:dyDescent="0.2">
      <c r="B3292"/>
      <c r="D3292"/>
    </row>
    <row r="3293" spans="2:4" x14ac:dyDescent="0.2">
      <c r="B3293"/>
      <c r="D3293"/>
    </row>
    <row r="3294" spans="2:4" x14ac:dyDescent="0.2">
      <c r="B3294"/>
      <c r="D3294"/>
    </row>
    <row r="3295" spans="2:4" x14ac:dyDescent="0.2">
      <c r="B3295"/>
      <c r="D3295"/>
    </row>
    <row r="3296" spans="2:4" x14ac:dyDescent="0.2">
      <c r="B3296"/>
      <c r="D3296"/>
    </row>
    <row r="3297" spans="2:4" x14ac:dyDescent="0.2">
      <c r="B3297"/>
      <c r="D3297"/>
    </row>
    <row r="3298" spans="2:4" x14ac:dyDescent="0.2">
      <c r="B3298"/>
      <c r="D3298"/>
    </row>
    <row r="3299" spans="2:4" x14ac:dyDescent="0.2">
      <c r="B3299"/>
      <c r="D3299"/>
    </row>
    <row r="3300" spans="2:4" x14ac:dyDescent="0.2">
      <c r="B3300"/>
      <c r="D3300"/>
    </row>
    <row r="3301" spans="2:4" x14ac:dyDescent="0.2">
      <c r="B3301"/>
      <c r="D3301"/>
    </row>
    <row r="3302" spans="2:4" x14ac:dyDescent="0.2">
      <c r="B3302"/>
      <c r="D3302"/>
    </row>
    <row r="3303" spans="2:4" x14ac:dyDescent="0.2">
      <c r="B3303"/>
      <c r="D3303"/>
    </row>
    <row r="3304" spans="2:4" x14ac:dyDescent="0.2">
      <c r="B3304"/>
      <c r="D3304"/>
    </row>
    <row r="3305" spans="2:4" x14ac:dyDescent="0.2">
      <c r="B3305"/>
      <c r="D3305"/>
    </row>
    <row r="3306" spans="2:4" x14ac:dyDescent="0.2">
      <c r="B3306"/>
      <c r="D3306"/>
    </row>
    <row r="3307" spans="2:4" x14ac:dyDescent="0.2">
      <c r="B3307"/>
      <c r="D3307"/>
    </row>
    <row r="3308" spans="2:4" x14ac:dyDescent="0.2">
      <c r="B3308"/>
      <c r="D3308"/>
    </row>
    <row r="3309" spans="2:4" x14ac:dyDescent="0.2">
      <c r="B3309"/>
      <c r="D3309"/>
    </row>
    <row r="3310" spans="2:4" x14ac:dyDescent="0.2">
      <c r="B3310"/>
      <c r="D3310"/>
    </row>
    <row r="3311" spans="2:4" x14ac:dyDescent="0.2">
      <c r="B3311"/>
      <c r="D3311"/>
    </row>
    <row r="3312" spans="2:4" x14ac:dyDescent="0.2">
      <c r="B3312"/>
      <c r="D3312"/>
    </row>
    <row r="3313" spans="2:4" x14ac:dyDescent="0.2">
      <c r="B3313"/>
      <c r="D3313"/>
    </row>
    <row r="3314" spans="2:4" x14ac:dyDescent="0.2">
      <c r="B3314"/>
      <c r="D3314"/>
    </row>
    <row r="3315" spans="2:4" x14ac:dyDescent="0.2">
      <c r="B3315"/>
      <c r="D3315"/>
    </row>
    <row r="3316" spans="2:4" x14ac:dyDescent="0.2">
      <c r="B3316"/>
      <c r="D3316"/>
    </row>
    <row r="3317" spans="2:4" x14ac:dyDescent="0.2">
      <c r="B3317"/>
      <c r="D3317"/>
    </row>
    <row r="3318" spans="2:4" x14ac:dyDescent="0.2">
      <c r="B3318"/>
      <c r="D3318"/>
    </row>
    <row r="3319" spans="2:4" x14ac:dyDescent="0.2">
      <c r="B3319"/>
      <c r="D3319"/>
    </row>
    <row r="3320" spans="2:4" x14ac:dyDescent="0.2">
      <c r="B3320"/>
      <c r="D3320"/>
    </row>
    <row r="3321" spans="2:4" x14ac:dyDescent="0.2">
      <c r="B3321"/>
      <c r="D3321"/>
    </row>
    <row r="3322" spans="2:4" x14ac:dyDescent="0.2">
      <c r="B3322"/>
      <c r="D3322"/>
    </row>
    <row r="3323" spans="2:4" x14ac:dyDescent="0.2">
      <c r="B3323"/>
      <c r="D3323"/>
    </row>
    <row r="3324" spans="2:4" x14ac:dyDescent="0.2">
      <c r="B3324"/>
      <c r="D3324"/>
    </row>
    <row r="3325" spans="2:4" x14ac:dyDescent="0.2">
      <c r="B3325"/>
      <c r="D3325"/>
    </row>
    <row r="3326" spans="2:4" x14ac:dyDescent="0.2">
      <c r="B3326"/>
      <c r="D3326"/>
    </row>
    <row r="3327" spans="2:4" x14ac:dyDescent="0.2">
      <c r="B3327"/>
      <c r="D3327"/>
    </row>
    <row r="3328" spans="2:4" x14ac:dyDescent="0.2">
      <c r="B3328"/>
      <c r="D3328"/>
    </row>
    <row r="3329" spans="2:4" x14ac:dyDescent="0.2">
      <c r="B3329"/>
      <c r="D3329"/>
    </row>
    <row r="3330" spans="2:4" x14ac:dyDescent="0.2">
      <c r="B3330"/>
      <c r="D3330"/>
    </row>
    <row r="3331" spans="2:4" x14ac:dyDescent="0.2">
      <c r="B3331"/>
      <c r="D3331"/>
    </row>
    <row r="3332" spans="2:4" x14ac:dyDescent="0.2">
      <c r="B3332"/>
      <c r="D3332"/>
    </row>
    <row r="3333" spans="2:4" x14ac:dyDescent="0.2">
      <c r="B3333"/>
      <c r="D3333"/>
    </row>
    <row r="3334" spans="2:4" x14ac:dyDescent="0.2">
      <c r="B3334"/>
      <c r="D3334"/>
    </row>
    <row r="3335" spans="2:4" x14ac:dyDescent="0.2">
      <c r="B3335"/>
      <c r="D3335"/>
    </row>
    <row r="3336" spans="2:4" x14ac:dyDescent="0.2">
      <c r="B3336"/>
      <c r="D3336"/>
    </row>
    <row r="3337" spans="2:4" x14ac:dyDescent="0.2">
      <c r="B3337"/>
      <c r="D3337"/>
    </row>
    <row r="3338" spans="2:4" x14ac:dyDescent="0.2">
      <c r="B3338"/>
      <c r="D3338"/>
    </row>
    <row r="3339" spans="2:4" x14ac:dyDescent="0.2">
      <c r="B3339"/>
      <c r="D3339"/>
    </row>
    <row r="3340" spans="2:4" x14ac:dyDescent="0.2">
      <c r="B3340"/>
      <c r="D3340"/>
    </row>
    <row r="3341" spans="2:4" x14ac:dyDescent="0.2">
      <c r="B3341"/>
      <c r="D3341"/>
    </row>
    <row r="3342" spans="2:4" x14ac:dyDescent="0.2">
      <c r="B3342"/>
      <c r="D3342"/>
    </row>
    <row r="3343" spans="2:4" x14ac:dyDescent="0.2">
      <c r="B3343"/>
      <c r="D3343"/>
    </row>
    <row r="3344" spans="2:4" x14ac:dyDescent="0.2">
      <c r="B3344"/>
      <c r="D3344"/>
    </row>
    <row r="3345" spans="2:4" x14ac:dyDescent="0.2">
      <c r="B3345"/>
      <c r="D3345"/>
    </row>
    <row r="3346" spans="2:4" x14ac:dyDescent="0.2">
      <c r="B3346"/>
      <c r="D3346"/>
    </row>
    <row r="3347" spans="2:4" x14ac:dyDescent="0.2">
      <c r="B3347"/>
      <c r="D3347"/>
    </row>
    <row r="3348" spans="2:4" x14ac:dyDescent="0.2">
      <c r="B3348"/>
      <c r="D3348"/>
    </row>
    <row r="3349" spans="2:4" x14ac:dyDescent="0.2">
      <c r="B3349"/>
      <c r="D3349"/>
    </row>
    <row r="3350" spans="2:4" x14ac:dyDescent="0.2">
      <c r="B3350"/>
      <c r="D3350"/>
    </row>
    <row r="3351" spans="2:4" x14ac:dyDescent="0.2">
      <c r="B3351"/>
      <c r="D3351"/>
    </row>
    <row r="3352" spans="2:4" x14ac:dyDescent="0.2">
      <c r="B3352"/>
      <c r="D3352"/>
    </row>
    <row r="3353" spans="2:4" x14ac:dyDescent="0.2">
      <c r="B3353"/>
      <c r="D3353"/>
    </row>
    <row r="3354" spans="2:4" x14ac:dyDescent="0.2">
      <c r="B3354"/>
      <c r="D3354"/>
    </row>
    <row r="3355" spans="2:4" x14ac:dyDescent="0.2">
      <c r="B3355"/>
      <c r="D3355"/>
    </row>
    <row r="3356" spans="2:4" x14ac:dyDescent="0.2">
      <c r="B3356"/>
      <c r="D3356"/>
    </row>
    <row r="3357" spans="2:4" x14ac:dyDescent="0.2">
      <c r="B3357"/>
      <c r="D3357"/>
    </row>
    <row r="3358" spans="2:4" x14ac:dyDescent="0.2">
      <c r="B3358"/>
      <c r="D3358"/>
    </row>
    <row r="3359" spans="2:4" x14ac:dyDescent="0.2">
      <c r="B3359"/>
      <c r="D3359"/>
    </row>
    <row r="3360" spans="2:4" x14ac:dyDescent="0.2">
      <c r="B3360"/>
      <c r="D3360"/>
    </row>
    <row r="3361" spans="2:4" x14ac:dyDescent="0.2">
      <c r="B3361"/>
      <c r="D3361"/>
    </row>
    <row r="3362" spans="2:4" x14ac:dyDescent="0.2">
      <c r="B3362"/>
      <c r="D3362"/>
    </row>
    <row r="3363" spans="2:4" x14ac:dyDescent="0.2">
      <c r="B3363"/>
      <c r="D3363"/>
    </row>
    <row r="3364" spans="2:4" x14ac:dyDescent="0.2">
      <c r="B3364"/>
      <c r="D3364"/>
    </row>
    <row r="3365" spans="2:4" x14ac:dyDescent="0.2">
      <c r="B3365"/>
      <c r="D3365"/>
    </row>
    <row r="3366" spans="2:4" x14ac:dyDescent="0.2">
      <c r="B3366"/>
      <c r="D3366"/>
    </row>
    <row r="3367" spans="2:4" x14ac:dyDescent="0.2">
      <c r="B3367"/>
      <c r="D3367"/>
    </row>
    <row r="3368" spans="2:4" x14ac:dyDescent="0.2">
      <c r="B3368"/>
      <c r="D3368"/>
    </row>
    <row r="3369" spans="2:4" x14ac:dyDescent="0.2">
      <c r="B3369"/>
      <c r="D3369"/>
    </row>
    <row r="3370" spans="2:4" x14ac:dyDescent="0.2">
      <c r="B3370"/>
      <c r="D3370"/>
    </row>
    <row r="3371" spans="2:4" x14ac:dyDescent="0.2">
      <c r="B3371"/>
      <c r="D3371"/>
    </row>
    <row r="3372" spans="2:4" x14ac:dyDescent="0.2">
      <c r="B3372"/>
      <c r="D3372"/>
    </row>
    <row r="3373" spans="2:4" x14ac:dyDescent="0.2">
      <c r="B3373"/>
      <c r="D3373"/>
    </row>
    <row r="3374" spans="2:4" x14ac:dyDescent="0.2">
      <c r="B3374"/>
      <c r="D3374"/>
    </row>
    <row r="3375" spans="2:4" x14ac:dyDescent="0.2">
      <c r="B3375"/>
      <c r="D3375"/>
    </row>
    <row r="3376" spans="2:4" x14ac:dyDescent="0.2">
      <c r="B3376"/>
      <c r="D3376"/>
    </row>
    <row r="3377" spans="2:4" x14ac:dyDescent="0.2">
      <c r="B3377"/>
      <c r="D3377"/>
    </row>
    <row r="3378" spans="2:4" x14ac:dyDescent="0.2">
      <c r="B3378"/>
      <c r="D3378"/>
    </row>
    <row r="3379" spans="2:4" x14ac:dyDescent="0.2">
      <c r="B3379"/>
      <c r="D3379"/>
    </row>
    <row r="3380" spans="2:4" x14ac:dyDescent="0.2">
      <c r="B3380"/>
      <c r="D3380"/>
    </row>
    <row r="3381" spans="2:4" x14ac:dyDescent="0.2">
      <c r="B3381"/>
      <c r="D3381"/>
    </row>
    <row r="3382" spans="2:4" x14ac:dyDescent="0.2">
      <c r="B3382"/>
      <c r="D3382"/>
    </row>
    <row r="3383" spans="2:4" x14ac:dyDescent="0.2">
      <c r="B3383"/>
      <c r="D3383"/>
    </row>
    <row r="3384" spans="2:4" x14ac:dyDescent="0.2">
      <c r="B3384"/>
      <c r="D3384"/>
    </row>
    <row r="3385" spans="2:4" x14ac:dyDescent="0.2">
      <c r="B3385"/>
      <c r="D3385"/>
    </row>
    <row r="3386" spans="2:4" x14ac:dyDescent="0.2">
      <c r="B3386"/>
      <c r="D3386"/>
    </row>
    <row r="3387" spans="2:4" x14ac:dyDescent="0.2">
      <c r="B3387"/>
      <c r="D3387"/>
    </row>
    <row r="3388" spans="2:4" x14ac:dyDescent="0.2">
      <c r="B3388"/>
      <c r="D3388"/>
    </row>
    <row r="3389" spans="2:4" x14ac:dyDescent="0.2">
      <c r="B3389"/>
      <c r="D3389"/>
    </row>
    <row r="3390" spans="2:4" x14ac:dyDescent="0.2">
      <c r="B3390"/>
      <c r="D3390"/>
    </row>
    <row r="3391" spans="2:4" x14ac:dyDescent="0.2">
      <c r="B3391"/>
      <c r="D3391"/>
    </row>
    <row r="3392" spans="2:4" x14ac:dyDescent="0.2">
      <c r="B3392"/>
      <c r="D3392"/>
    </row>
    <row r="3393" spans="2:4" x14ac:dyDescent="0.2">
      <c r="B3393"/>
      <c r="D3393"/>
    </row>
    <row r="3394" spans="2:4" x14ac:dyDescent="0.2">
      <c r="B3394"/>
      <c r="D3394"/>
    </row>
    <row r="3395" spans="2:4" x14ac:dyDescent="0.2">
      <c r="B3395"/>
      <c r="D3395"/>
    </row>
    <row r="3396" spans="2:4" x14ac:dyDescent="0.2">
      <c r="B3396"/>
      <c r="D3396"/>
    </row>
    <row r="3397" spans="2:4" x14ac:dyDescent="0.2">
      <c r="B3397"/>
      <c r="D3397"/>
    </row>
    <row r="3398" spans="2:4" x14ac:dyDescent="0.2">
      <c r="B3398"/>
      <c r="D3398"/>
    </row>
    <row r="3399" spans="2:4" x14ac:dyDescent="0.2">
      <c r="B3399"/>
      <c r="D3399"/>
    </row>
    <row r="3400" spans="2:4" x14ac:dyDescent="0.2">
      <c r="B3400"/>
      <c r="D3400"/>
    </row>
    <row r="3401" spans="2:4" x14ac:dyDescent="0.2">
      <c r="B3401"/>
      <c r="D3401"/>
    </row>
    <row r="3402" spans="2:4" x14ac:dyDescent="0.2">
      <c r="B3402"/>
      <c r="D3402"/>
    </row>
    <row r="3403" spans="2:4" x14ac:dyDescent="0.2">
      <c r="B3403"/>
      <c r="D3403"/>
    </row>
    <row r="3404" spans="2:4" x14ac:dyDescent="0.2">
      <c r="B3404"/>
      <c r="D3404"/>
    </row>
    <row r="3405" spans="2:4" x14ac:dyDescent="0.2">
      <c r="B3405"/>
      <c r="D3405"/>
    </row>
    <row r="3406" spans="2:4" x14ac:dyDescent="0.2">
      <c r="B3406"/>
      <c r="D3406"/>
    </row>
    <row r="3407" spans="2:4" x14ac:dyDescent="0.2">
      <c r="B3407"/>
      <c r="D3407"/>
    </row>
    <row r="3408" spans="2:4" x14ac:dyDescent="0.2">
      <c r="B3408"/>
      <c r="D3408"/>
    </row>
    <row r="3409" spans="2:4" x14ac:dyDescent="0.2">
      <c r="B3409"/>
      <c r="D3409"/>
    </row>
    <row r="3410" spans="2:4" x14ac:dyDescent="0.2">
      <c r="B3410"/>
      <c r="D3410"/>
    </row>
    <row r="3411" spans="2:4" x14ac:dyDescent="0.2">
      <c r="B3411"/>
      <c r="D3411"/>
    </row>
    <row r="3412" spans="2:4" x14ac:dyDescent="0.2">
      <c r="B3412"/>
      <c r="D3412"/>
    </row>
    <row r="3413" spans="2:4" x14ac:dyDescent="0.2">
      <c r="B3413"/>
      <c r="D3413"/>
    </row>
    <row r="3414" spans="2:4" x14ac:dyDescent="0.2">
      <c r="B3414"/>
      <c r="D3414"/>
    </row>
    <row r="3415" spans="2:4" x14ac:dyDescent="0.2">
      <c r="B3415"/>
      <c r="D3415"/>
    </row>
    <row r="3416" spans="2:4" x14ac:dyDescent="0.2">
      <c r="B3416"/>
      <c r="D3416"/>
    </row>
    <row r="3417" spans="2:4" x14ac:dyDescent="0.2">
      <c r="B3417"/>
      <c r="D3417"/>
    </row>
    <row r="3418" spans="2:4" x14ac:dyDescent="0.2">
      <c r="B3418"/>
      <c r="D3418"/>
    </row>
    <row r="3419" spans="2:4" x14ac:dyDescent="0.2">
      <c r="B3419"/>
      <c r="D3419"/>
    </row>
    <row r="3420" spans="2:4" x14ac:dyDescent="0.2">
      <c r="B3420"/>
      <c r="D3420"/>
    </row>
    <row r="3421" spans="2:4" x14ac:dyDescent="0.2">
      <c r="B3421"/>
      <c r="D3421"/>
    </row>
    <row r="3422" spans="2:4" x14ac:dyDescent="0.2">
      <c r="B3422"/>
      <c r="D3422"/>
    </row>
    <row r="3423" spans="2:4" x14ac:dyDescent="0.2">
      <c r="B3423"/>
      <c r="D3423"/>
    </row>
    <row r="3424" spans="2:4" x14ac:dyDescent="0.2">
      <c r="B3424"/>
      <c r="D3424"/>
    </row>
    <row r="3425" spans="2:4" x14ac:dyDescent="0.2">
      <c r="B3425"/>
      <c r="D3425"/>
    </row>
    <row r="3426" spans="2:4" x14ac:dyDescent="0.2">
      <c r="B3426"/>
      <c r="D3426"/>
    </row>
    <row r="3427" spans="2:4" x14ac:dyDescent="0.2">
      <c r="B3427"/>
      <c r="D3427"/>
    </row>
    <row r="3428" spans="2:4" x14ac:dyDescent="0.2">
      <c r="B3428"/>
      <c r="D3428"/>
    </row>
    <row r="3429" spans="2:4" x14ac:dyDescent="0.2">
      <c r="B3429"/>
      <c r="D3429"/>
    </row>
    <row r="3430" spans="2:4" x14ac:dyDescent="0.2">
      <c r="B3430"/>
      <c r="D3430"/>
    </row>
    <row r="3431" spans="2:4" x14ac:dyDescent="0.2">
      <c r="B3431"/>
      <c r="D3431"/>
    </row>
    <row r="3432" spans="2:4" x14ac:dyDescent="0.2">
      <c r="B3432"/>
      <c r="D3432"/>
    </row>
    <row r="3433" spans="2:4" x14ac:dyDescent="0.2">
      <c r="B3433"/>
      <c r="D3433"/>
    </row>
    <row r="3434" spans="2:4" x14ac:dyDescent="0.2">
      <c r="B3434"/>
      <c r="D3434"/>
    </row>
    <row r="3435" spans="2:4" x14ac:dyDescent="0.2">
      <c r="B3435"/>
      <c r="D3435"/>
    </row>
    <row r="3436" spans="2:4" x14ac:dyDescent="0.2">
      <c r="B3436"/>
      <c r="D3436"/>
    </row>
    <row r="3437" spans="2:4" x14ac:dyDescent="0.2">
      <c r="B3437"/>
      <c r="D3437"/>
    </row>
    <row r="3438" spans="2:4" x14ac:dyDescent="0.2">
      <c r="B3438"/>
      <c r="D3438"/>
    </row>
    <row r="3439" spans="2:4" x14ac:dyDescent="0.2">
      <c r="B3439"/>
      <c r="D3439"/>
    </row>
    <row r="3440" spans="2:4" x14ac:dyDescent="0.2">
      <c r="B3440"/>
      <c r="D3440"/>
    </row>
    <row r="3441" spans="2:4" x14ac:dyDescent="0.2">
      <c r="B3441"/>
      <c r="D3441"/>
    </row>
    <row r="3442" spans="2:4" x14ac:dyDescent="0.2">
      <c r="B3442"/>
      <c r="D3442"/>
    </row>
    <row r="3443" spans="2:4" x14ac:dyDescent="0.2">
      <c r="B3443"/>
      <c r="D3443"/>
    </row>
    <row r="3444" spans="2:4" x14ac:dyDescent="0.2">
      <c r="B3444"/>
      <c r="D3444"/>
    </row>
    <row r="3445" spans="2:4" x14ac:dyDescent="0.2">
      <c r="B3445"/>
      <c r="D3445"/>
    </row>
    <row r="3446" spans="2:4" x14ac:dyDescent="0.2">
      <c r="B3446"/>
      <c r="D3446"/>
    </row>
    <row r="3447" spans="2:4" x14ac:dyDescent="0.2">
      <c r="B3447"/>
      <c r="D3447"/>
    </row>
    <row r="3448" spans="2:4" x14ac:dyDescent="0.2">
      <c r="B3448"/>
      <c r="D3448"/>
    </row>
    <row r="3449" spans="2:4" x14ac:dyDescent="0.2">
      <c r="B3449"/>
      <c r="D3449"/>
    </row>
    <row r="3450" spans="2:4" x14ac:dyDescent="0.2">
      <c r="B3450"/>
      <c r="D3450"/>
    </row>
    <row r="3451" spans="2:4" x14ac:dyDescent="0.2">
      <c r="B3451"/>
      <c r="D3451"/>
    </row>
    <row r="3452" spans="2:4" x14ac:dyDescent="0.2">
      <c r="B3452"/>
      <c r="D3452"/>
    </row>
    <row r="3453" spans="2:4" x14ac:dyDescent="0.2">
      <c r="B3453"/>
      <c r="D3453"/>
    </row>
    <row r="3454" spans="2:4" x14ac:dyDescent="0.2">
      <c r="B3454"/>
      <c r="D3454"/>
    </row>
    <row r="3455" spans="2:4" x14ac:dyDescent="0.2">
      <c r="B3455"/>
      <c r="D3455"/>
    </row>
    <row r="3456" spans="2:4" x14ac:dyDescent="0.2">
      <c r="B3456"/>
      <c r="D3456"/>
    </row>
    <row r="3457" spans="2:4" x14ac:dyDescent="0.2">
      <c r="B3457"/>
      <c r="D3457"/>
    </row>
    <row r="3458" spans="2:4" x14ac:dyDescent="0.2">
      <c r="B3458"/>
      <c r="D3458"/>
    </row>
    <row r="3459" spans="2:4" x14ac:dyDescent="0.2">
      <c r="B3459"/>
      <c r="D3459"/>
    </row>
    <row r="3460" spans="2:4" x14ac:dyDescent="0.2">
      <c r="B3460"/>
      <c r="D3460"/>
    </row>
    <row r="3461" spans="2:4" x14ac:dyDescent="0.2">
      <c r="B3461"/>
      <c r="D3461"/>
    </row>
    <row r="3462" spans="2:4" x14ac:dyDescent="0.2">
      <c r="B3462"/>
      <c r="D3462"/>
    </row>
    <row r="3463" spans="2:4" x14ac:dyDescent="0.2">
      <c r="B3463"/>
      <c r="D3463"/>
    </row>
    <row r="3464" spans="2:4" x14ac:dyDescent="0.2">
      <c r="B3464"/>
      <c r="D3464"/>
    </row>
    <row r="3465" spans="2:4" x14ac:dyDescent="0.2">
      <c r="B3465"/>
      <c r="D3465"/>
    </row>
    <row r="3466" spans="2:4" x14ac:dyDescent="0.2">
      <c r="B3466"/>
      <c r="D3466"/>
    </row>
    <row r="3467" spans="2:4" x14ac:dyDescent="0.2">
      <c r="B3467"/>
      <c r="D3467"/>
    </row>
    <row r="3468" spans="2:4" x14ac:dyDescent="0.2">
      <c r="B3468"/>
      <c r="D3468"/>
    </row>
    <row r="3469" spans="2:4" x14ac:dyDescent="0.2">
      <c r="B3469"/>
      <c r="D3469"/>
    </row>
    <row r="3470" spans="2:4" x14ac:dyDescent="0.2">
      <c r="B3470"/>
      <c r="D3470"/>
    </row>
    <row r="3471" spans="2:4" x14ac:dyDescent="0.2">
      <c r="B3471"/>
      <c r="D3471"/>
    </row>
    <row r="3472" spans="2:4" x14ac:dyDescent="0.2">
      <c r="B3472"/>
      <c r="D3472"/>
    </row>
    <row r="3473" spans="2:4" x14ac:dyDescent="0.2">
      <c r="B3473"/>
      <c r="D3473"/>
    </row>
    <row r="3474" spans="2:4" x14ac:dyDescent="0.2">
      <c r="B3474"/>
      <c r="D3474"/>
    </row>
    <row r="3475" spans="2:4" x14ac:dyDescent="0.2">
      <c r="B3475"/>
      <c r="D3475"/>
    </row>
    <row r="3476" spans="2:4" x14ac:dyDescent="0.2">
      <c r="B3476"/>
      <c r="D3476"/>
    </row>
    <row r="3477" spans="2:4" x14ac:dyDescent="0.2">
      <c r="B3477"/>
      <c r="D3477"/>
    </row>
    <row r="3478" spans="2:4" x14ac:dyDescent="0.2">
      <c r="B3478"/>
      <c r="D3478"/>
    </row>
    <row r="3479" spans="2:4" x14ac:dyDescent="0.2">
      <c r="B3479"/>
      <c r="D3479"/>
    </row>
    <row r="3480" spans="2:4" x14ac:dyDescent="0.2">
      <c r="B3480"/>
      <c r="D3480"/>
    </row>
    <row r="3481" spans="2:4" x14ac:dyDescent="0.2">
      <c r="B3481"/>
      <c r="D3481"/>
    </row>
    <row r="3482" spans="2:4" x14ac:dyDescent="0.2">
      <c r="B3482"/>
      <c r="D3482"/>
    </row>
    <row r="3483" spans="2:4" x14ac:dyDescent="0.2">
      <c r="B3483"/>
      <c r="D3483"/>
    </row>
    <row r="3484" spans="2:4" x14ac:dyDescent="0.2">
      <c r="B3484"/>
      <c r="D3484"/>
    </row>
    <row r="3485" spans="2:4" x14ac:dyDescent="0.2">
      <c r="B3485"/>
      <c r="D3485"/>
    </row>
    <row r="3486" spans="2:4" x14ac:dyDescent="0.2">
      <c r="B3486"/>
      <c r="D3486"/>
    </row>
    <row r="3487" spans="2:4" x14ac:dyDescent="0.2">
      <c r="B3487"/>
      <c r="D3487"/>
    </row>
    <row r="3488" spans="2:4" x14ac:dyDescent="0.2">
      <c r="B3488"/>
      <c r="D3488"/>
    </row>
    <row r="3489" spans="2:4" x14ac:dyDescent="0.2">
      <c r="B3489"/>
      <c r="D3489"/>
    </row>
    <row r="3490" spans="2:4" x14ac:dyDescent="0.2">
      <c r="B3490"/>
      <c r="D3490"/>
    </row>
    <row r="3491" spans="2:4" x14ac:dyDescent="0.2">
      <c r="B3491"/>
      <c r="D3491"/>
    </row>
    <row r="3492" spans="2:4" x14ac:dyDescent="0.2">
      <c r="B3492"/>
      <c r="D3492"/>
    </row>
    <row r="3493" spans="2:4" x14ac:dyDescent="0.2">
      <c r="B3493"/>
      <c r="D3493"/>
    </row>
    <row r="3494" spans="2:4" x14ac:dyDescent="0.2">
      <c r="B3494"/>
      <c r="D3494"/>
    </row>
    <row r="3495" spans="2:4" x14ac:dyDescent="0.2">
      <c r="B3495"/>
      <c r="D3495"/>
    </row>
    <row r="3496" spans="2:4" x14ac:dyDescent="0.2">
      <c r="B3496"/>
      <c r="D3496"/>
    </row>
    <row r="3497" spans="2:4" x14ac:dyDescent="0.2">
      <c r="B3497"/>
      <c r="D3497"/>
    </row>
    <row r="3498" spans="2:4" x14ac:dyDescent="0.2">
      <c r="B3498"/>
      <c r="D3498"/>
    </row>
    <row r="3499" spans="2:4" x14ac:dyDescent="0.2">
      <c r="B3499"/>
      <c r="D3499"/>
    </row>
    <row r="3500" spans="2:4" x14ac:dyDescent="0.2">
      <c r="B3500"/>
      <c r="D3500"/>
    </row>
    <row r="3501" spans="2:4" x14ac:dyDescent="0.2">
      <c r="B3501"/>
      <c r="D3501"/>
    </row>
    <row r="3502" spans="2:4" x14ac:dyDescent="0.2">
      <c r="B3502"/>
      <c r="D3502"/>
    </row>
    <row r="3503" spans="2:4" x14ac:dyDescent="0.2">
      <c r="B3503"/>
      <c r="D3503"/>
    </row>
    <row r="3504" spans="2:4" x14ac:dyDescent="0.2">
      <c r="B3504"/>
      <c r="D3504"/>
    </row>
    <row r="3505" spans="2:4" x14ac:dyDescent="0.2">
      <c r="B3505"/>
      <c r="D3505"/>
    </row>
    <row r="3506" spans="2:4" x14ac:dyDescent="0.2">
      <c r="B3506"/>
      <c r="D3506"/>
    </row>
    <row r="3507" spans="2:4" x14ac:dyDescent="0.2">
      <c r="B3507"/>
      <c r="D3507"/>
    </row>
    <row r="3508" spans="2:4" x14ac:dyDescent="0.2">
      <c r="B3508"/>
      <c r="D3508"/>
    </row>
    <row r="3509" spans="2:4" x14ac:dyDescent="0.2">
      <c r="B3509"/>
      <c r="D3509"/>
    </row>
    <row r="3510" spans="2:4" x14ac:dyDescent="0.2">
      <c r="B3510"/>
      <c r="D3510"/>
    </row>
    <row r="3511" spans="2:4" x14ac:dyDescent="0.2">
      <c r="B3511"/>
      <c r="D3511"/>
    </row>
    <row r="3512" spans="2:4" x14ac:dyDescent="0.2">
      <c r="B3512"/>
      <c r="D3512"/>
    </row>
    <row r="3513" spans="2:4" x14ac:dyDescent="0.2">
      <c r="B3513"/>
      <c r="D3513"/>
    </row>
    <row r="3514" spans="2:4" x14ac:dyDescent="0.2">
      <c r="B3514"/>
      <c r="D3514"/>
    </row>
    <row r="3515" spans="2:4" x14ac:dyDescent="0.2">
      <c r="B3515"/>
      <c r="D3515"/>
    </row>
    <row r="3516" spans="2:4" x14ac:dyDescent="0.2">
      <c r="B3516"/>
      <c r="D3516"/>
    </row>
    <row r="3517" spans="2:4" x14ac:dyDescent="0.2">
      <c r="B3517"/>
      <c r="D3517"/>
    </row>
    <row r="3518" spans="2:4" x14ac:dyDescent="0.2">
      <c r="B3518"/>
      <c r="D3518"/>
    </row>
    <row r="3519" spans="2:4" x14ac:dyDescent="0.2">
      <c r="B3519"/>
      <c r="D3519"/>
    </row>
    <row r="3520" spans="2:4" x14ac:dyDescent="0.2">
      <c r="B3520"/>
      <c r="D3520"/>
    </row>
    <row r="3521" spans="2:4" x14ac:dyDescent="0.2">
      <c r="B3521"/>
      <c r="D3521"/>
    </row>
    <row r="3522" spans="2:4" x14ac:dyDescent="0.2">
      <c r="B3522"/>
      <c r="D3522"/>
    </row>
    <row r="3523" spans="2:4" x14ac:dyDescent="0.2">
      <c r="B3523"/>
      <c r="D3523"/>
    </row>
    <row r="3524" spans="2:4" x14ac:dyDescent="0.2">
      <c r="B3524"/>
      <c r="D3524"/>
    </row>
    <row r="3525" spans="2:4" x14ac:dyDescent="0.2">
      <c r="B3525"/>
      <c r="D3525"/>
    </row>
    <row r="3526" spans="2:4" x14ac:dyDescent="0.2">
      <c r="B3526"/>
      <c r="D3526"/>
    </row>
    <row r="3527" spans="2:4" x14ac:dyDescent="0.2">
      <c r="B3527"/>
      <c r="D3527"/>
    </row>
    <row r="3528" spans="2:4" x14ac:dyDescent="0.2">
      <c r="B3528"/>
      <c r="D3528"/>
    </row>
    <row r="3529" spans="2:4" x14ac:dyDescent="0.2">
      <c r="B3529"/>
      <c r="D3529"/>
    </row>
    <row r="3530" spans="2:4" x14ac:dyDescent="0.2">
      <c r="B3530"/>
      <c r="D3530"/>
    </row>
    <row r="3531" spans="2:4" x14ac:dyDescent="0.2">
      <c r="B3531"/>
      <c r="D3531"/>
    </row>
    <row r="3532" spans="2:4" x14ac:dyDescent="0.2">
      <c r="B3532"/>
      <c r="D3532"/>
    </row>
    <row r="3533" spans="2:4" x14ac:dyDescent="0.2">
      <c r="B3533"/>
      <c r="D3533"/>
    </row>
    <row r="3534" spans="2:4" x14ac:dyDescent="0.2">
      <c r="B3534"/>
      <c r="D3534"/>
    </row>
    <row r="3535" spans="2:4" x14ac:dyDescent="0.2">
      <c r="B3535"/>
      <c r="D3535"/>
    </row>
    <row r="3536" spans="2:4" x14ac:dyDescent="0.2">
      <c r="B3536"/>
      <c r="D3536"/>
    </row>
    <row r="3537" spans="2:4" x14ac:dyDescent="0.2">
      <c r="B3537"/>
      <c r="D3537"/>
    </row>
    <row r="3538" spans="2:4" x14ac:dyDescent="0.2">
      <c r="B3538"/>
      <c r="D3538"/>
    </row>
    <row r="3539" spans="2:4" x14ac:dyDescent="0.2">
      <c r="B3539"/>
      <c r="D3539"/>
    </row>
    <row r="3540" spans="2:4" x14ac:dyDescent="0.2">
      <c r="B3540"/>
      <c r="D3540"/>
    </row>
    <row r="3541" spans="2:4" x14ac:dyDescent="0.2">
      <c r="B3541"/>
      <c r="D3541"/>
    </row>
    <row r="3542" spans="2:4" x14ac:dyDescent="0.2">
      <c r="B3542"/>
      <c r="D3542"/>
    </row>
    <row r="3543" spans="2:4" x14ac:dyDescent="0.2">
      <c r="B3543"/>
      <c r="D3543"/>
    </row>
    <row r="3544" spans="2:4" x14ac:dyDescent="0.2">
      <c r="B3544"/>
      <c r="D3544"/>
    </row>
    <row r="3545" spans="2:4" x14ac:dyDescent="0.2">
      <c r="B3545"/>
      <c r="D3545"/>
    </row>
    <row r="3546" spans="2:4" x14ac:dyDescent="0.2">
      <c r="B3546"/>
      <c r="D3546"/>
    </row>
    <row r="3547" spans="2:4" x14ac:dyDescent="0.2">
      <c r="B3547"/>
      <c r="D3547"/>
    </row>
    <row r="3548" spans="2:4" x14ac:dyDescent="0.2">
      <c r="B3548"/>
      <c r="D3548"/>
    </row>
    <row r="3549" spans="2:4" x14ac:dyDescent="0.2">
      <c r="B3549"/>
      <c r="D3549"/>
    </row>
    <row r="3550" spans="2:4" x14ac:dyDescent="0.2">
      <c r="B3550"/>
      <c r="D3550"/>
    </row>
    <row r="3551" spans="2:4" x14ac:dyDescent="0.2">
      <c r="B3551"/>
      <c r="D3551"/>
    </row>
    <row r="3552" spans="2:4" x14ac:dyDescent="0.2">
      <c r="B3552"/>
      <c r="D3552"/>
    </row>
    <row r="3553" spans="2:4" x14ac:dyDescent="0.2">
      <c r="B3553"/>
      <c r="D3553"/>
    </row>
    <row r="3554" spans="2:4" x14ac:dyDescent="0.2">
      <c r="B3554"/>
      <c r="D3554"/>
    </row>
  </sheetData>
  <mergeCells count="1">
    <mergeCell ref="B8:C8"/>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96"/>
  <sheetViews>
    <sheetView topLeftCell="A189" workbookViewId="0">
      <selection activeCell="B3" sqref="B3:D209"/>
    </sheetView>
  </sheetViews>
  <sheetFormatPr defaultRowHeight="14.25" x14ac:dyDescent="0.2"/>
  <cols>
    <col min="3" max="3" width="10.796875" bestFit="1" customWidth="1"/>
    <col min="4" max="4" width="11.5" bestFit="1" customWidth="1"/>
  </cols>
  <sheetData>
    <row r="1" spans="2:4" s="234" customFormat="1" x14ac:dyDescent="0.2"/>
    <row r="3" spans="2:4" ht="28.5" x14ac:dyDescent="0.2">
      <c r="B3" s="237" t="s">
        <v>183</v>
      </c>
      <c r="C3" s="238" t="s">
        <v>184</v>
      </c>
      <c r="D3" s="238" t="s">
        <v>185</v>
      </c>
    </row>
    <row r="4" spans="2:4" x14ac:dyDescent="0.2">
      <c r="B4" s="239">
        <v>44013</v>
      </c>
      <c r="C4" s="236" t="s">
        <v>186</v>
      </c>
      <c r="D4" s="240">
        <v>6151.21</v>
      </c>
    </row>
    <row r="5" spans="2:4" x14ac:dyDescent="0.2">
      <c r="B5" s="239">
        <v>44014</v>
      </c>
      <c r="C5" s="236" t="s">
        <v>187</v>
      </c>
      <c r="D5" s="240">
        <v>22914.69</v>
      </c>
    </row>
    <row r="6" spans="2:4" x14ac:dyDescent="0.2">
      <c r="B6" s="239">
        <v>44015</v>
      </c>
      <c r="C6" s="236" t="s">
        <v>188</v>
      </c>
      <c r="D6" s="240">
        <v>25200.720000000001</v>
      </c>
    </row>
    <row r="7" spans="2:4" x14ac:dyDescent="0.2">
      <c r="B7" s="239">
        <v>44017</v>
      </c>
      <c r="C7" s="236" t="s">
        <v>189</v>
      </c>
      <c r="D7" s="240">
        <v>72.05</v>
      </c>
    </row>
    <row r="8" spans="2:4" x14ac:dyDescent="0.2">
      <c r="B8" s="239">
        <v>44018</v>
      </c>
      <c r="C8" s="236" t="s">
        <v>190</v>
      </c>
      <c r="D8" s="240">
        <v>1093.56</v>
      </c>
    </row>
    <row r="9" spans="2:4" x14ac:dyDescent="0.2">
      <c r="B9" s="239">
        <v>44020</v>
      </c>
      <c r="C9" s="236" t="s">
        <v>191</v>
      </c>
      <c r="D9" s="240">
        <v>617.95000000000005</v>
      </c>
    </row>
    <row r="10" spans="2:4" x14ac:dyDescent="0.2">
      <c r="B10" s="239">
        <v>44021</v>
      </c>
      <c r="C10" s="236" t="s">
        <v>192</v>
      </c>
      <c r="D10" s="240">
        <v>3214.21</v>
      </c>
    </row>
    <row r="11" spans="2:4" x14ac:dyDescent="0.2">
      <c r="B11" s="239">
        <v>44023</v>
      </c>
      <c r="C11" s="236" t="s">
        <v>193</v>
      </c>
      <c r="D11" s="240">
        <v>1199.48</v>
      </c>
    </row>
    <row r="12" spans="2:4" x14ac:dyDescent="0.2">
      <c r="B12" s="239">
        <v>44024</v>
      </c>
      <c r="C12" s="236" t="s">
        <v>194</v>
      </c>
      <c r="D12" s="240">
        <v>3565.93</v>
      </c>
    </row>
    <row r="13" spans="2:4" x14ac:dyDescent="0.2">
      <c r="B13" s="239">
        <v>44025</v>
      </c>
      <c r="C13" s="236" t="s">
        <v>195</v>
      </c>
      <c r="D13" s="240">
        <v>1524.56</v>
      </c>
    </row>
    <row r="14" spans="2:4" x14ac:dyDescent="0.2">
      <c r="B14" s="239">
        <v>44026</v>
      </c>
      <c r="C14" s="236" t="s">
        <v>196</v>
      </c>
      <c r="D14" s="240">
        <v>3582.06</v>
      </c>
    </row>
    <row r="15" spans="2:4" x14ac:dyDescent="0.2">
      <c r="B15" s="239">
        <v>44027</v>
      </c>
      <c r="C15" s="236" t="s">
        <v>197</v>
      </c>
      <c r="D15" s="240">
        <v>4988.82</v>
      </c>
    </row>
    <row r="16" spans="2:4" x14ac:dyDescent="0.2">
      <c r="B16" s="239">
        <v>44028</v>
      </c>
      <c r="C16" s="236" t="s">
        <v>198</v>
      </c>
      <c r="D16" s="240">
        <v>1214.52</v>
      </c>
    </row>
    <row r="17" spans="2:4" x14ac:dyDescent="0.2">
      <c r="B17" s="239">
        <v>44029</v>
      </c>
      <c r="C17" s="236" t="s">
        <v>199</v>
      </c>
      <c r="D17" s="240">
        <v>973.18</v>
      </c>
    </row>
    <row r="18" spans="2:4" x14ac:dyDescent="0.2">
      <c r="B18" s="239">
        <v>44030</v>
      </c>
      <c r="C18" s="236" t="s">
        <v>200</v>
      </c>
      <c r="D18" s="240">
        <v>361083.38</v>
      </c>
    </row>
    <row r="19" spans="2:4" x14ac:dyDescent="0.2">
      <c r="B19" s="239">
        <v>44031</v>
      </c>
      <c r="C19" s="236" t="s">
        <v>201</v>
      </c>
      <c r="D19" s="240">
        <v>1312.78</v>
      </c>
    </row>
    <row r="20" spans="2:4" x14ac:dyDescent="0.2">
      <c r="B20" s="239">
        <v>44032</v>
      </c>
      <c r="C20" s="236" t="s">
        <v>202</v>
      </c>
      <c r="D20" s="240">
        <v>372.87</v>
      </c>
    </row>
    <row r="21" spans="2:4" x14ac:dyDescent="0.2">
      <c r="B21" s="239">
        <v>44034</v>
      </c>
      <c r="C21" s="236" t="s">
        <v>203</v>
      </c>
      <c r="D21" s="240">
        <v>8747.11</v>
      </c>
    </row>
    <row r="22" spans="2:4" x14ac:dyDescent="0.2">
      <c r="B22" s="239">
        <v>44036</v>
      </c>
      <c r="C22" s="236" t="s">
        <v>204</v>
      </c>
      <c r="D22" s="240">
        <v>8231.01</v>
      </c>
    </row>
    <row r="23" spans="2:4" x14ac:dyDescent="0.2">
      <c r="B23" s="239">
        <v>44037</v>
      </c>
      <c r="C23" s="236" t="s">
        <v>205</v>
      </c>
      <c r="D23" s="240">
        <v>889.26</v>
      </c>
    </row>
    <row r="24" spans="2:4" x14ac:dyDescent="0.2">
      <c r="B24" s="239">
        <v>44038</v>
      </c>
      <c r="C24" s="236" t="s">
        <v>206</v>
      </c>
      <c r="D24" s="240">
        <v>1356.18</v>
      </c>
    </row>
    <row r="25" spans="2:4" x14ac:dyDescent="0.2">
      <c r="B25" s="239">
        <v>44039</v>
      </c>
      <c r="C25" s="236" t="s">
        <v>207</v>
      </c>
      <c r="D25" s="240">
        <v>27128.48</v>
      </c>
    </row>
    <row r="26" spans="2:4" x14ac:dyDescent="0.2">
      <c r="B26" s="239">
        <v>44040</v>
      </c>
      <c r="C26" s="236" t="s">
        <v>208</v>
      </c>
      <c r="D26" s="240">
        <v>13372.56</v>
      </c>
    </row>
    <row r="27" spans="2:4" x14ac:dyDescent="0.2">
      <c r="B27" s="239">
        <v>44041</v>
      </c>
      <c r="C27" s="236" t="s">
        <v>209</v>
      </c>
      <c r="D27" s="240">
        <v>9065.7000000000007</v>
      </c>
    </row>
    <row r="28" spans="2:4" x14ac:dyDescent="0.2">
      <c r="B28" s="239">
        <v>44046</v>
      </c>
      <c r="C28" s="236" t="s">
        <v>210</v>
      </c>
      <c r="D28" s="240">
        <v>21749.37</v>
      </c>
    </row>
    <row r="29" spans="2:4" x14ac:dyDescent="0.2">
      <c r="B29" s="239">
        <v>44050</v>
      </c>
      <c r="C29" s="236" t="s">
        <v>211</v>
      </c>
      <c r="D29" s="240">
        <v>1486.29</v>
      </c>
    </row>
    <row r="30" spans="2:4" x14ac:dyDescent="0.2">
      <c r="B30" s="239">
        <v>44052</v>
      </c>
      <c r="C30" s="236" t="s">
        <v>212</v>
      </c>
      <c r="D30" s="240">
        <v>3410.02</v>
      </c>
    </row>
    <row r="31" spans="2:4" x14ac:dyDescent="0.2">
      <c r="B31" s="239">
        <v>44053</v>
      </c>
      <c r="C31" s="236" t="s">
        <v>213</v>
      </c>
      <c r="D31" s="240">
        <v>372.87</v>
      </c>
    </row>
    <row r="32" spans="2:4" x14ac:dyDescent="0.2">
      <c r="B32" s="239">
        <v>44054</v>
      </c>
      <c r="C32" s="236" t="s">
        <v>214</v>
      </c>
      <c r="D32" s="240">
        <v>16598.96</v>
      </c>
    </row>
    <row r="33" spans="2:4" x14ac:dyDescent="0.2">
      <c r="B33" s="239">
        <v>44059</v>
      </c>
      <c r="C33" s="236" t="s">
        <v>215</v>
      </c>
      <c r="D33" s="240">
        <v>6663.55</v>
      </c>
    </row>
    <row r="34" spans="2:4" x14ac:dyDescent="0.2">
      <c r="B34" s="239">
        <v>44060</v>
      </c>
      <c r="C34" s="236" t="s">
        <v>216</v>
      </c>
      <c r="D34" s="240">
        <v>85555.82</v>
      </c>
    </row>
    <row r="35" spans="2:4" x14ac:dyDescent="0.2">
      <c r="B35" s="239">
        <v>44061</v>
      </c>
      <c r="C35" s="236" t="s">
        <v>217</v>
      </c>
      <c r="D35" s="240">
        <v>705.81</v>
      </c>
    </row>
    <row r="36" spans="2:4" x14ac:dyDescent="0.2">
      <c r="B36" s="239">
        <v>44062</v>
      </c>
      <c r="C36" s="236" t="s">
        <v>218</v>
      </c>
      <c r="D36" s="240">
        <v>5336.1</v>
      </c>
    </row>
    <row r="37" spans="2:4" x14ac:dyDescent="0.2">
      <c r="B37" s="239">
        <v>44063</v>
      </c>
      <c r="C37" s="236" t="s">
        <v>219</v>
      </c>
      <c r="D37" s="240">
        <v>705.81</v>
      </c>
    </row>
    <row r="38" spans="2:4" x14ac:dyDescent="0.2">
      <c r="B38" s="239">
        <v>44064</v>
      </c>
      <c r="C38" s="236" t="s">
        <v>220</v>
      </c>
      <c r="D38" s="240">
        <v>1328.71</v>
      </c>
    </row>
    <row r="39" spans="2:4" x14ac:dyDescent="0.2">
      <c r="B39" s="239">
        <v>44066</v>
      </c>
      <c r="C39" s="236" t="s">
        <v>221</v>
      </c>
      <c r="D39" s="240">
        <v>1212.02</v>
      </c>
    </row>
    <row r="40" spans="2:4" x14ac:dyDescent="0.2">
      <c r="B40" s="239">
        <v>44068</v>
      </c>
      <c r="C40" s="236" t="s">
        <v>222</v>
      </c>
      <c r="D40" s="240">
        <v>10921.74</v>
      </c>
    </row>
    <row r="41" spans="2:4" x14ac:dyDescent="0.2">
      <c r="B41" s="239">
        <v>44069</v>
      </c>
      <c r="C41" s="236" t="s">
        <v>223</v>
      </c>
      <c r="D41" s="240">
        <v>3766.06</v>
      </c>
    </row>
    <row r="42" spans="2:4" x14ac:dyDescent="0.2">
      <c r="B42" s="239">
        <v>44070</v>
      </c>
      <c r="C42" s="236" t="s">
        <v>224</v>
      </c>
      <c r="D42" s="240">
        <v>63688.3</v>
      </c>
    </row>
    <row r="43" spans="2:4" x14ac:dyDescent="0.2">
      <c r="B43" s="239">
        <v>44073</v>
      </c>
      <c r="C43" s="236" t="s">
        <v>225</v>
      </c>
      <c r="D43" s="240">
        <v>924.92</v>
      </c>
    </row>
    <row r="44" spans="2:4" x14ac:dyDescent="0.2">
      <c r="B44" s="239">
        <v>44074</v>
      </c>
      <c r="C44" s="236" t="s">
        <v>226</v>
      </c>
      <c r="D44" s="240">
        <v>6549.58</v>
      </c>
    </row>
    <row r="45" spans="2:4" x14ac:dyDescent="0.2">
      <c r="B45" s="239">
        <v>44075</v>
      </c>
      <c r="C45" s="236" t="s">
        <v>227</v>
      </c>
      <c r="D45" s="240">
        <v>6078.27</v>
      </c>
    </row>
    <row r="46" spans="2:4" x14ac:dyDescent="0.2">
      <c r="B46" s="239">
        <v>44076</v>
      </c>
      <c r="C46" s="236" t="s">
        <v>228</v>
      </c>
      <c r="D46" s="240">
        <v>24707.31</v>
      </c>
    </row>
    <row r="47" spans="2:4" x14ac:dyDescent="0.2">
      <c r="B47" s="239">
        <v>44077</v>
      </c>
      <c r="C47" s="236" t="s">
        <v>229</v>
      </c>
      <c r="D47" s="240">
        <v>1471.35</v>
      </c>
    </row>
    <row r="48" spans="2:4" x14ac:dyDescent="0.2">
      <c r="B48" s="239">
        <v>44079</v>
      </c>
      <c r="C48" s="236" t="s">
        <v>230</v>
      </c>
      <c r="D48" s="240">
        <v>3028.68</v>
      </c>
    </row>
    <row r="49" spans="2:4" x14ac:dyDescent="0.2">
      <c r="B49" s="239">
        <v>44080</v>
      </c>
      <c r="C49" s="236" t="s">
        <v>231</v>
      </c>
      <c r="D49" s="240">
        <v>445120.28</v>
      </c>
    </row>
    <row r="50" spans="2:4" x14ac:dyDescent="0.2">
      <c r="B50" s="239">
        <v>44081</v>
      </c>
      <c r="C50" s="236" t="s">
        <v>232</v>
      </c>
      <c r="D50" s="240">
        <v>1550.18</v>
      </c>
    </row>
    <row r="51" spans="2:4" x14ac:dyDescent="0.2">
      <c r="B51" s="239">
        <v>44085</v>
      </c>
      <c r="C51" s="236" t="s">
        <v>233</v>
      </c>
      <c r="D51" s="240">
        <v>1336.49</v>
      </c>
    </row>
    <row r="52" spans="2:4" x14ac:dyDescent="0.2">
      <c r="B52" s="239">
        <v>44087</v>
      </c>
      <c r="C52" s="236" t="s">
        <v>234</v>
      </c>
      <c r="D52" s="240">
        <v>3475.97</v>
      </c>
    </row>
    <row r="53" spans="2:4" x14ac:dyDescent="0.2">
      <c r="B53" s="239">
        <v>44089</v>
      </c>
      <c r="C53" s="236" t="s">
        <v>235</v>
      </c>
      <c r="D53" s="240">
        <v>24.84</v>
      </c>
    </row>
    <row r="54" spans="2:4" x14ac:dyDescent="0.2">
      <c r="B54" s="239">
        <v>44090</v>
      </c>
      <c r="C54" s="236" t="s">
        <v>236</v>
      </c>
      <c r="D54" s="240">
        <v>1789.4</v>
      </c>
    </row>
    <row r="55" spans="2:4" x14ac:dyDescent="0.2">
      <c r="B55" s="239">
        <v>44091</v>
      </c>
      <c r="C55" s="236" t="s">
        <v>237</v>
      </c>
      <c r="D55" s="240">
        <v>4011.95</v>
      </c>
    </row>
    <row r="56" spans="2:4" x14ac:dyDescent="0.2">
      <c r="B56" s="239">
        <v>44092</v>
      </c>
      <c r="C56" s="236" t="s">
        <v>238</v>
      </c>
      <c r="D56" s="240">
        <v>9325.02</v>
      </c>
    </row>
    <row r="57" spans="2:4" x14ac:dyDescent="0.2">
      <c r="B57" s="239">
        <v>44093</v>
      </c>
      <c r="C57" s="236" t="s">
        <v>239</v>
      </c>
      <c r="D57" s="240">
        <v>5536.88</v>
      </c>
    </row>
    <row r="58" spans="2:4" x14ac:dyDescent="0.2">
      <c r="B58" s="239">
        <v>44096</v>
      </c>
      <c r="C58" s="236" t="s">
        <v>240</v>
      </c>
      <c r="D58" s="240">
        <v>12544.15</v>
      </c>
    </row>
    <row r="59" spans="2:4" x14ac:dyDescent="0.2">
      <c r="B59" s="239">
        <v>44097</v>
      </c>
      <c r="C59" s="236" t="s">
        <v>241</v>
      </c>
      <c r="D59" s="240">
        <v>8357.9599999999991</v>
      </c>
    </row>
    <row r="60" spans="2:4" x14ac:dyDescent="0.2">
      <c r="B60" s="239">
        <v>44098</v>
      </c>
      <c r="C60" s="236" t="s">
        <v>242</v>
      </c>
      <c r="D60" s="240">
        <v>1138.56</v>
      </c>
    </row>
    <row r="61" spans="2:4" x14ac:dyDescent="0.2">
      <c r="B61" s="239">
        <v>44104</v>
      </c>
      <c r="C61" s="236" t="s">
        <v>243</v>
      </c>
      <c r="D61" s="240">
        <v>5277.81</v>
      </c>
    </row>
    <row r="62" spans="2:4" x14ac:dyDescent="0.2">
      <c r="B62" s="239">
        <v>44106</v>
      </c>
      <c r="C62" s="236" t="s">
        <v>244</v>
      </c>
      <c r="D62" s="240">
        <v>9646.6200000000008</v>
      </c>
    </row>
    <row r="63" spans="2:4" x14ac:dyDescent="0.2">
      <c r="B63" s="239">
        <v>44108</v>
      </c>
      <c r="C63" s="236" t="s">
        <v>245</v>
      </c>
      <c r="D63" s="240">
        <v>3160.64</v>
      </c>
    </row>
    <row r="64" spans="2:4" x14ac:dyDescent="0.2">
      <c r="B64" s="239">
        <v>44109</v>
      </c>
      <c r="C64" s="236" t="s">
        <v>246</v>
      </c>
      <c r="D64" s="240">
        <v>9373.92</v>
      </c>
    </row>
    <row r="65" spans="2:4" x14ac:dyDescent="0.2">
      <c r="B65" s="239">
        <v>44111</v>
      </c>
      <c r="C65" s="236" t="s">
        <v>247</v>
      </c>
      <c r="D65" s="240">
        <v>4697.3999999999996</v>
      </c>
    </row>
    <row r="66" spans="2:4" x14ac:dyDescent="0.2">
      <c r="B66" s="239">
        <v>44114</v>
      </c>
      <c r="C66" s="236" t="s">
        <v>248</v>
      </c>
      <c r="D66" s="240">
        <v>1440.76</v>
      </c>
    </row>
    <row r="67" spans="2:4" x14ac:dyDescent="0.2">
      <c r="B67" s="239">
        <v>44115</v>
      </c>
      <c r="C67" s="236" t="s">
        <v>249</v>
      </c>
      <c r="D67" s="240">
        <v>4444.29</v>
      </c>
    </row>
    <row r="68" spans="2:4" x14ac:dyDescent="0.2">
      <c r="B68" s="239">
        <v>44116</v>
      </c>
      <c r="C68" s="236" t="s">
        <v>250</v>
      </c>
      <c r="D68" s="240">
        <v>1920.84</v>
      </c>
    </row>
    <row r="69" spans="2:4" x14ac:dyDescent="0.2">
      <c r="B69" s="239">
        <v>44117</v>
      </c>
      <c r="C69" s="236" t="s">
        <v>251</v>
      </c>
      <c r="D69" s="240">
        <v>5249.46</v>
      </c>
    </row>
    <row r="70" spans="2:4" x14ac:dyDescent="0.2">
      <c r="B70" s="239">
        <v>44119</v>
      </c>
      <c r="C70" s="236" t="s">
        <v>252</v>
      </c>
      <c r="D70" s="240">
        <v>2396.7600000000002</v>
      </c>
    </row>
    <row r="71" spans="2:4" x14ac:dyDescent="0.2">
      <c r="B71" s="239">
        <v>44120</v>
      </c>
      <c r="C71" s="236" t="s">
        <v>253</v>
      </c>
      <c r="D71" s="240">
        <v>3769.78</v>
      </c>
    </row>
    <row r="72" spans="2:4" x14ac:dyDescent="0.2">
      <c r="B72" s="239">
        <v>44121</v>
      </c>
      <c r="C72" s="236" t="s">
        <v>254</v>
      </c>
      <c r="D72" s="240">
        <v>1022.91</v>
      </c>
    </row>
    <row r="73" spans="2:4" x14ac:dyDescent="0.2">
      <c r="B73" s="239">
        <v>44122</v>
      </c>
      <c r="C73" s="236" t="s">
        <v>255</v>
      </c>
      <c r="D73" s="240">
        <v>24743.66</v>
      </c>
    </row>
    <row r="74" spans="2:4" x14ac:dyDescent="0.2">
      <c r="B74" s="239">
        <v>44123</v>
      </c>
      <c r="C74" s="236" t="s">
        <v>256</v>
      </c>
      <c r="D74" s="240">
        <v>1453.19</v>
      </c>
    </row>
    <row r="75" spans="2:4" x14ac:dyDescent="0.2">
      <c r="B75" s="239">
        <v>44125</v>
      </c>
      <c r="C75" s="236" t="s">
        <v>257</v>
      </c>
      <c r="D75" s="240">
        <v>682.15</v>
      </c>
    </row>
    <row r="76" spans="2:4" x14ac:dyDescent="0.2">
      <c r="B76" s="239">
        <v>44127</v>
      </c>
      <c r="C76" s="236" t="s">
        <v>258</v>
      </c>
      <c r="D76" s="240">
        <v>570.38</v>
      </c>
    </row>
    <row r="77" spans="2:4" x14ac:dyDescent="0.2">
      <c r="B77" s="239">
        <v>44128</v>
      </c>
      <c r="C77" s="236" t="s">
        <v>259</v>
      </c>
      <c r="D77" s="240">
        <v>1591.8</v>
      </c>
    </row>
    <row r="78" spans="2:4" x14ac:dyDescent="0.2">
      <c r="B78" s="239">
        <v>44130</v>
      </c>
      <c r="C78" s="236" t="s">
        <v>260</v>
      </c>
      <c r="D78" s="240">
        <v>4423.72</v>
      </c>
    </row>
    <row r="79" spans="2:4" x14ac:dyDescent="0.2">
      <c r="B79" s="239">
        <v>44131</v>
      </c>
      <c r="C79" s="236" t="s">
        <v>261</v>
      </c>
      <c r="D79" s="240">
        <v>1334.69</v>
      </c>
    </row>
    <row r="80" spans="2:4" x14ac:dyDescent="0.2">
      <c r="B80" s="239">
        <v>44132</v>
      </c>
      <c r="C80" s="236" t="s">
        <v>262</v>
      </c>
      <c r="D80" s="240">
        <v>1443.57</v>
      </c>
    </row>
    <row r="81" spans="2:4" x14ac:dyDescent="0.2">
      <c r="B81" s="239">
        <v>44133</v>
      </c>
      <c r="C81" s="236" t="s">
        <v>263</v>
      </c>
      <c r="D81" s="240">
        <v>12970.84</v>
      </c>
    </row>
    <row r="82" spans="2:4" x14ac:dyDescent="0.2">
      <c r="B82" s="239">
        <v>44134</v>
      </c>
      <c r="C82" s="236" t="s">
        <v>264</v>
      </c>
      <c r="D82" s="240">
        <v>1910.83</v>
      </c>
    </row>
    <row r="83" spans="2:4" x14ac:dyDescent="0.2">
      <c r="B83" s="239">
        <v>44137</v>
      </c>
      <c r="C83" s="236" t="s">
        <v>265</v>
      </c>
      <c r="D83" s="240">
        <v>18135.45</v>
      </c>
    </row>
    <row r="84" spans="2:4" x14ac:dyDescent="0.2">
      <c r="B84" s="239">
        <v>44139</v>
      </c>
      <c r="C84" s="236" t="s">
        <v>266</v>
      </c>
      <c r="D84" s="240">
        <v>2402.44</v>
      </c>
    </row>
    <row r="85" spans="2:4" x14ac:dyDescent="0.2">
      <c r="B85" s="239">
        <v>44140</v>
      </c>
      <c r="C85" s="236" t="s">
        <v>267</v>
      </c>
      <c r="D85" s="240">
        <v>26671.35</v>
      </c>
    </row>
    <row r="86" spans="2:4" x14ac:dyDescent="0.2">
      <c r="B86" s="239">
        <v>44141</v>
      </c>
      <c r="C86" s="236" t="s">
        <v>268</v>
      </c>
      <c r="D86" s="240">
        <v>19786.259999999998</v>
      </c>
    </row>
    <row r="87" spans="2:4" x14ac:dyDescent="0.2">
      <c r="B87" s="239">
        <v>44143</v>
      </c>
      <c r="C87" s="236" t="s">
        <v>269</v>
      </c>
      <c r="D87" s="240">
        <v>1917.85</v>
      </c>
    </row>
    <row r="88" spans="2:4" x14ac:dyDescent="0.2">
      <c r="B88" s="239">
        <v>44144</v>
      </c>
      <c r="C88" s="236" t="s">
        <v>270</v>
      </c>
      <c r="D88" s="240">
        <v>945.51</v>
      </c>
    </row>
    <row r="89" spans="2:4" x14ac:dyDescent="0.2">
      <c r="B89" s="239">
        <v>44145</v>
      </c>
      <c r="C89" s="236" t="s">
        <v>271</v>
      </c>
      <c r="D89" s="240">
        <v>16560.63</v>
      </c>
    </row>
    <row r="90" spans="2:4" x14ac:dyDescent="0.2">
      <c r="B90" s="239">
        <v>44146</v>
      </c>
      <c r="C90" s="236" t="s">
        <v>272</v>
      </c>
      <c r="D90" s="240">
        <v>4423.8599999999997</v>
      </c>
    </row>
    <row r="91" spans="2:4" x14ac:dyDescent="0.2">
      <c r="B91" s="239">
        <v>44147</v>
      </c>
      <c r="C91" s="236" t="s">
        <v>273</v>
      </c>
      <c r="D91" s="240">
        <v>39852.699999999997</v>
      </c>
    </row>
    <row r="92" spans="2:4" x14ac:dyDescent="0.2">
      <c r="B92" s="239">
        <v>44148</v>
      </c>
      <c r="C92" s="236" t="s">
        <v>274</v>
      </c>
      <c r="D92" s="240">
        <v>19692.169999999998</v>
      </c>
    </row>
    <row r="93" spans="2:4" x14ac:dyDescent="0.2">
      <c r="B93" s="239">
        <v>44150</v>
      </c>
      <c r="C93" s="236" t="s">
        <v>275</v>
      </c>
      <c r="D93" s="240">
        <v>4358.13</v>
      </c>
    </row>
    <row r="94" spans="2:4" x14ac:dyDescent="0.2">
      <c r="B94" s="239">
        <v>44152</v>
      </c>
      <c r="C94" s="236" t="s">
        <v>276</v>
      </c>
      <c r="D94" s="240">
        <v>27644.91</v>
      </c>
    </row>
    <row r="95" spans="2:4" x14ac:dyDescent="0.2">
      <c r="B95" s="239">
        <v>44153</v>
      </c>
      <c r="C95" s="236" t="s">
        <v>277</v>
      </c>
      <c r="D95" s="240">
        <v>1364.06</v>
      </c>
    </row>
    <row r="96" spans="2:4" x14ac:dyDescent="0.2">
      <c r="B96" s="239">
        <v>44154</v>
      </c>
      <c r="C96" s="236" t="s">
        <v>278</v>
      </c>
      <c r="D96" s="240">
        <v>1817.78</v>
      </c>
    </row>
    <row r="97" spans="2:4" x14ac:dyDescent="0.2">
      <c r="B97" s="239">
        <v>44155</v>
      </c>
      <c r="C97" s="236" t="s">
        <v>279</v>
      </c>
      <c r="D97" s="240">
        <v>1428.9</v>
      </c>
    </row>
    <row r="98" spans="2:4" x14ac:dyDescent="0.2">
      <c r="B98" s="239">
        <v>44156</v>
      </c>
      <c r="C98" s="236" t="s">
        <v>280</v>
      </c>
      <c r="D98" s="240">
        <v>5713.11</v>
      </c>
    </row>
    <row r="99" spans="2:4" x14ac:dyDescent="0.2">
      <c r="B99" s="239">
        <v>44157</v>
      </c>
      <c r="C99" s="236" t="s">
        <v>281</v>
      </c>
      <c r="D99" s="240">
        <v>4227.62</v>
      </c>
    </row>
    <row r="100" spans="2:4" x14ac:dyDescent="0.2">
      <c r="B100" s="239">
        <v>44158</v>
      </c>
      <c r="C100" s="236" t="s">
        <v>282</v>
      </c>
      <c r="D100" s="240">
        <v>1072.8</v>
      </c>
    </row>
    <row r="101" spans="2:4" x14ac:dyDescent="0.2">
      <c r="B101" s="239">
        <v>44160</v>
      </c>
      <c r="C101" s="236" t="s">
        <v>283</v>
      </c>
      <c r="D101" s="240">
        <v>8205.86</v>
      </c>
    </row>
    <row r="102" spans="2:4" x14ac:dyDescent="0.2">
      <c r="B102" s="239">
        <v>44161</v>
      </c>
      <c r="C102" s="236" t="s">
        <v>284</v>
      </c>
      <c r="D102" s="240">
        <v>3681.23</v>
      </c>
    </row>
    <row r="103" spans="2:4" x14ac:dyDescent="0.2">
      <c r="B103" s="239">
        <v>44162</v>
      </c>
      <c r="C103" s="236" t="s">
        <v>285</v>
      </c>
      <c r="D103" s="240">
        <v>4699.95</v>
      </c>
    </row>
    <row r="104" spans="2:4" x14ac:dyDescent="0.2">
      <c r="B104" s="239">
        <v>44163</v>
      </c>
      <c r="C104" s="236" t="s">
        <v>286</v>
      </c>
      <c r="D104" s="240">
        <v>8723.77</v>
      </c>
    </row>
    <row r="105" spans="2:4" x14ac:dyDescent="0.2">
      <c r="B105" s="239">
        <v>44164</v>
      </c>
      <c r="C105" s="236" t="s">
        <v>287</v>
      </c>
      <c r="D105" s="240">
        <v>7064.81</v>
      </c>
    </row>
    <row r="106" spans="2:4" x14ac:dyDescent="0.2">
      <c r="B106" s="239">
        <v>44165</v>
      </c>
      <c r="C106" s="236" t="s">
        <v>288</v>
      </c>
      <c r="D106" s="240">
        <v>1286.24</v>
      </c>
    </row>
    <row r="107" spans="2:4" x14ac:dyDescent="0.2">
      <c r="B107" s="239">
        <v>44168</v>
      </c>
      <c r="C107" s="236" t="s">
        <v>289</v>
      </c>
      <c r="D107" s="240">
        <v>5856.34</v>
      </c>
    </row>
    <row r="108" spans="2:4" x14ac:dyDescent="0.2">
      <c r="B108" s="239">
        <v>44169</v>
      </c>
      <c r="C108" s="236" t="s">
        <v>290</v>
      </c>
      <c r="D108" s="240">
        <v>4770.51</v>
      </c>
    </row>
    <row r="109" spans="2:4" x14ac:dyDescent="0.2">
      <c r="B109" s="239">
        <v>44171</v>
      </c>
      <c r="C109" s="236" t="s">
        <v>291</v>
      </c>
      <c r="D109" s="240">
        <v>4190.17</v>
      </c>
    </row>
    <row r="110" spans="2:4" x14ac:dyDescent="0.2">
      <c r="B110" s="239">
        <v>44172</v>
      </c>
      <c r="C110" s="236" t="s">
        <v>292</v>
      </c>
      <c r="D110" s="240">
        <v>1794.66</v>
      </c>
    </row>
    <row r="111" spans="2:4" x14ac:dyDescent="0.2">
      <c r="B111" s="239">
        <v>44173</v>
      </c>
      <c r="C111" s="236" t="s">
        <v>293</v>
      </c>
      <c r="D111" s="240">
        <v>1283.8499999999999</v>
      </c>
    </row>
    <row r="112" spans="2:4" x14ac:dyDescent="0.2">
      <c r="B112" s="239">
        <v>44174</v>
      </c>
      <c r="C112" s="236" t="s">
        <v>294</v>
      </c>
      <c r="D112" s="240">
        <v>2269.4299999999998</v>
      </c>
    </row>
    <row r="113" spans="2:4" x14ac:dyDescent="0.2">
      <c r="B113" s="239">
        <v>44175</v>
      </c>
      <c r="C113" s="236" t="s">
        <v>295</v>
      </c>
      <c r="D113" s="240">
        <v>1971.28</v>
      </c>
    </row>
    <row r="114" spans="2:4" x14ac:dyDescent="0.2">
      <c r="B114" s="239">
        <v>44176</v>
      </c>
      <c r="C114" s="236" t="s">
        <v>296</v>
      </c>
      <c r="D114" s="240">
        <v>6281.32</v>
      </c>
    </row>
    <row r="115" spans="2:4" x14ac:dyDescent="0.2">
      <c r="B115" s="239">
        <v>44177</v>
      </c>
      <c r="C115" s="236" t="s">
        <v>297</v>
      </c>
      <c r="D115" s="240">
        <v>3541.64</v>
      </c>
    </row>
    <row r="116" spans="2:4" x14ac:dyDescent="0.2">
      <c r="B116" s="239">
        <v>44178</v>
      </c>
      <c r="C116" s="236" t="s">
        <v>298</v>
      </c>
      <c r="D116" s="240">
        <v>3060</v>
      </c>
    </row>
    <row r="117" spans="2:4" x14ac:dyDescent="0.2">
      <c r="B117" s="239">
        <v>44180</v>
      </c>
      <c r="C117" s="236" t="s">
        <v>299</v>
      </c>
      <c r="D117" s="240">
        <v>4119.99</v>
      </c>
    </row>
    <row r="118" spans="2:4" x14ac:dyDescent="0.2">
      <c r="B118" s="239">
        <v>44181</v>
      </c>
      <c r="C118" s="236" t="s">
        <v>300</v>
      </c>
      <c r="D118" s="240">
        <v>49059.87</v>
      </c>
    </row>
    <row r="119" spans="2:4" x14ac:dyDescent="0.2">
      <c r="B119" s="239">
        <v>44182</v>
      </c>
      <c r="C119" s="236" t="s">
        <v>301</v>
      </c>
      <c r="D119" s="240">
        <v>6061.22</v>
      </c>
    </row>
    <row r="120" spans="2:4" x14ac:dyDescent="0.2">
      <c r="B120" s="239">
        <v>44183</v>
      </c>
      <c r="C120" s="236" t="s">
        <v>302</v>
      </c>
      <c r="D120" s="240">
        <v>1116.58</v>
      </c>
    </row>
    <row r="121" spans="2:4" x14ac:dyDescent="0.2">
      <c r="B121" s="239">
        <v>44184</v>
      </c>
      <c r="C121" s="236" t="s">
        <v>303</v>
      </c>
      <c r="D121" s="240">
        <v>1236.6600000000001</v>
      </c>
    </row>
    <row r="122" spans="2:4" x14ac:dyDescent="0.2">
      <c r="B122" s="239">
        <v>44185</v>
      </c>
      <c r="C122" s="236" t="s">
        <v>304</v>
      </c>
      <c r="D122" s="240">
        <v>22960.65</v>
      </c>
    </row>
    <row r="123" spans="2:4" x14ac:dyDescent="0.2">
      <c r="B123" s="239">
        <v>44187</v>
      </c>
      <c r="C123" s="236" t="s">
        <v>305</v>
      </c>
      <c r="D123" s="240">
        <v>373.02</v>
      </c>
    </row>
    <row r="124" spans="2:4" x14ac:dyDescent="0.2">
      <c r="B124" s="239">
        <v>44188</v>
      </c>
      <c r="C124" s="236" t="s">
        <v>306</v>
      </c>
      <c r="D124" s="240">
        <v>23073.439999999999</v>
      </c>
    </row>
    <row r="125" spans="2:4" x14ac:dyDescent="0.2">
      <c r="B125" s="239">
        <v>44189</v>
      </c>
      <c r="C125" s="236" t="s">
        <v>307</v>
      </c>
      <c r="D125" s="240">
        <v>1433.21</v>
      </c>
    </row>
    <row r="126" spans="2:4" x14ac:dyDescent="0.2">
      <c r="B126" s="239">
        <v>44190</v>
      </c>
      <c r="C126" s="236" t="s">
        <v>308</v>
      </c>
      <c r="D126" s="240">
        <v>946.49</v>
      </c>
    </row>
    <row r="127" spans="2:4" x14ac:dyDescent="0.2">
      <c r="B127" s="239">
        <v>44192</v>
      </c>
      <c r="C127" s="236" t="s">
        <v>309</v>
      </c>
      <c r="D127" s="240">
        <v>14413.4</v>
      </c>
    </row>
    <row r="128" spans="2:4" x14ac:dyDescent="0.2">
      <c r="B128" s="239">
        <v>44193</v>
      </c>
      <c r="C128" s="236" t="s">
        <v>310</v>
      </c>
      <c r="D128" s="240">
        <v>22254.82</v>
      </c>
    </row>
    <row r="129" spans="2:4" x14ac:dyDescent="0.2">
      <c r="B129" s="239">
        <v>44194</v>
      </c>
      <c r="C129" s="236" t="s">
        <v>311</v>
      </c>
      <c r="D129" s="240">
        <v>3857.67</v>
      </c>
    </row>
    <row r="130" spans="2:4" x14ac:dyDescent="0.2">
      <c r="B130" s="239">
        <v>44195</v>
      </c>
      <c r="C130" s="236" t="s">
        <v>312</v>
      </c>
      <c r="D130" s="240">
        <v>1101.4100000000001</v>
      </c>
    </row>
    <row r="131" spans="2:4" x14ac:dyDescent="0.2">
      <c r="B131" s="239">
        <v>44196</v>
      </c>
      <c r="C131" s="236" t="s">
        <v>313</v>
      </c>
      <c r="D131" s="240">
        <v>1471.25</v>
      </c>
    </row>
    <row r="132" spans="2:4" x14ac:dyDescent="0.2">
      <c r="B132" s="239">
        <v>44197</v>
      </c>
      <c r="C132" s="236" t="s">
        <v>314</v>
      </c>
      <c r="D132" s="240">
        <v>638.76</v>
      </c>
    </row>
    <row r="133" spans="2:4" x14ac:dyDescent="0.2">
      <c r="B133" s="239">
        <v>44199</v>
      </c>
      <c r="C133" s="236" t="s">
        <v>315</v>
      </c>
      <c r="D133" s="240">
        <v>5834.11</v>
      </c>
    </row>
    <row r="134" spans="2:4" x14ac:dyDescent="0.2">
      <c r="B134" s="239">
        <v>44200</v>
      </c>
      <c r="C134" s="236" t="s">
        <v>316</v>
      </c>
      <c r="D134" s="240">
        <v>1934.87</v>
      </c>
    </row>
    <row r="135" spans="2:4" x14ac:dyDescent="0.2">
      <c r="B135" s="239">
        <v>44201</v>
      </c>
      <c r="C135" s="236" t="s">
        <v>317</v>
      </c>
      <c r="D135" s="240">
        <v>1455.08</v>
      </c>
    </row>
    <row r="136" spans="2:4" x14ac:dyDescent="0.2">
      <c r="B136" s="239">
        <v>44202</v>
      </c>
      <c r="C136" s="236" t="s">
        <v>318</v>
      </c>
      <c r="D136" s="240">
        <v>863.76</v>
      </c>
    </row>
    <row r="137" spans="2:4" x14ac:dyDescent="0.2">
      <c r="B137" s="239">
        <v>44203</v>
      </c>
      <c r="C137" s="236" t="s">
        <v>319</v>
      </c>
      <c r="D137" s="240">
        <v>1266.3599999999999</v>
      </c>
    </row>
    <row r="138" spans="2:4" x14ac:dyDescent="0.2">
      <c r="B138" s="239">
        <v>44204</v>
      </c>
      <c r="C138" s="236" t="s">
        <v>320</v>
      </c>
      <c r="D138" s="240">
        <v>1033.45</v>
      </c>
    </row>
    <row r="139" spans="2:4" x14ac:dyDescent="0.2">
      <c r="B139" s="239">
        <v>44205</v>
      </c>
      <c r="C139" s="236" t="s">
        <v>321</v>
      </c>
      <c r="D139" s="240">
        <v>8040.08</v>
      </c>
    </row>
    <row r="140" spans="2:4" x14ac:dyDescent="0.2">
      <c r="B140" s="239">
        <v>44206</v>
      </c>
      <c r="C140" s="236" t="s">
        <v>322</v>
      </c>
      <c r="D140" s="240">
        <v>2405.7199999999998</v>
      </c>
    </row>
    <row r="141" spans="2:4" x14ac:dyDescent="0.2">
      <c r="B141" s="239">
        <v>44207</v>
      </c>
      <c r="C141" s="236" t="s">
        <v>323</v>
      </c>
      <c r="D141" s="240">
        <v>5445.79</v>
      </c>
    </row>
    <row r="142" spans="2:4" x14ac:dyDescent="0.2">
      <c r="B142" s="239">
        <v>44208</v>
      </c>
      <c r="C142" s="236" t="s">
        <v>324</v>
      </c>
      <c r="D142" s="240">
        <v>1599.88</v>
      </c>
    </row>
    <row r="143" spans="2:4" x14ac:dyDescent="0.2">
      <c r="B143" s="239">
        <v>44209</v>
      </c>
      <c r="C143" s="236" t="s">
        <v>325</v>
      </c>
      <c r="D143" s="240">
        <v>6430.16</v>
      </c>
    </row>
    <row r="144" spans="2:4" x14ac:dyDescent="0.2">
      <c r="B144" s="239">
        <v>44210</v>
      </c>
      <c r="C144" s="236" t="s">
        <v>326</v>
      </c>
      <c r="D144" s="240">
        <v>18033.84</v>
      </c>
    </row>
    <row r="145" spans="2:4" x14ac:dyDescent="0.2">
      <c r="B145" s="239">
        <v>44211</v>
      </c>
      <c r="C145" s="236" t="s">
        <v>327</v>
      </c>
      <c r="D145" s="240">
        <v>5521.08</v>
      </c>
    </row>
    <row r="146" spans="2:4" x14ac:dyDescent="0.2">
      <c r="B146" s="239">
        <v>44212</v>
      </c>
      <c r="C146" s="236" t="s">
        <v>328</v>
      </c>
      <c r="D146" s="240">
        <v>602.82000000000005</v>
      </c>
    </row>
    <row r="147" spans="2:4" x14ac:dyDescent="0.2">
      <c r="B147" s="239">
        <v>44215</v>
      </c>
      <c r="C147" s="236" t="s">
        <v>329</v>
      </c>
      <c r="D147" s="240">
        <v>8833.1</v>
      </c>
    </row>
    <row r="148" spans="2:4" x14ac:dyDescent="0.2">
      <c r="B148" s="239">
        <v>44216</v>
      </c>
      <c r="C148" s="236" t="s">
        <v>330</v>
      </c>
      <c r="D148" s="240">
        <v>4926.1899999999996</v>
      </c>
    </row>
    <row r="149" spans="2:4" x14ac:dyDescent="0.2">
      <c r="B149" s="239">
        <v>44218</v>
      </c>
      <c r="C149" s="236" t="s">
        <v>331</v>
      </c>
      <c r="D149" s="240">
        <v>6624.35</v>
      </c>
    </row>
    <row r="150" spans="2:4" x14ac:dyDescent="0.2">
      <c r="B150" s="239">
        <v>44220</v>
      </c>
      <c r="C150" s="236" t="s">
        <v>332</v>
      </c>
      <c r="D150" s="240">
        <v>1629.68</v>
      </c>
    </row>
    <row r="151" spans="2:4" x14ac:dyDescent="0.2">
      <c r="B151" s="239">
        <v>44221</v>
      </c>
      <c r="C151" s="236" t="s">
        <v>333</v>
      </c>
      <c r="D151" s="240">
        <v>4542.74</v>
      </c>
    </row>
    <row r="152" spans="2:4" x14ac:dyDescent="0.2">
      <c r="B152" s="239">
        <v>44224</v>
      </c>
      <c r="C152" s="236" t="s">
        <v>334</v>
      </c>
      <c r="D152" s="240">
        <v>1781.34</v>
      </c>
    </row>
    <row r="153" spans="2:4" x14ac:dyDescent="0.2">
      <c r="B153" s="239">
        <v>44225</v>
      </c>
      <c r="C153" s="236" t="s">
        <v>335</v>
      </c>
      <c r="D153" s="240">
        <v>1697.59</v>
      </c>
    </row>
    <row r="154" spans="2:4" x14ac:dyDescent="0.2">
      <c r="B154" s="239">
        <v>44227</v>
      </c>
      <c r="C154" s="236" t="s">
        <v>336</v>
      </c>
      <c r="D154" s="240">
        <v>422.65</v>
      </c>
    </row>
    <row r="155" spans="2:4" x14ac:dyDescent="0.2">
      <c r="B155" s="239">
        <v>44229</v>
      </c>
      <c r="C155" s="236" t="s">
        <v>337</v>
      </c>
      <c r="D155" s="240">
        <v>537.15</v>
      </c>
    </row>
    <row r="156" spans="2:4" x14ac:dyDescent="0.2">
      <c r="B156" s="239">
        <v>44230</v>
      </c>
      <c r="C156" s="236" t="s">
        <v>338</v>
      </c>
      <c r="D156" s="240">
        <v>13505.29</v>
      </c>
    </row>
    <row r="157" spans="2:4" x14ac:dyDescent="0.2">
      <c r="B157" s="239">
        <v>44231</v>
      </c>
      <c r="C157" s="236" t="s">
        <v>339</v>
      </c>
      <c r="D157" s="240">
        <v>6500.82</v>
      </c>
    </row>
    <row r="158" spans="2:4" x14ac:dyDescent="0.2">
      <c r="B158" s="239">
        <v>44232</v>
      </c>
      <c r="C158" s="236" t="s">
        <v>340</v>
      </c>
      <c r="D158" s="240">
        <v>1167.5899999999999</v>
      </c>
    </row>
    <row r="159" spans="2:4" x14ac:dyDescent="0.2">
      <c r="B159" s="239">
        <v>44233</v>
      </c>
      <c r="C159" s="236" t="s">
        <v>341</v>
      </c>
      <c r="D159" s="240">
        <v>85973.34</v>
      </c>
    </row>
    <row r="160" spans="2:4" x14ac:dyDescent="0.2">
      <c r="B160" s="239">
        <v>44234</v>
      </c>
      <c r="C160" s="236" t="s">
        <v>342</v>
      </c>
      <c r="D160" s="240">
        <v>1391</v>
      </c>
    </row>
    <row r="161" spans="2:4" x14ac:dyDescent="0.2">
      <c r="B161" s="239">
        <v>44235</v>
      </c>
      <c r="C161" s="236" t="s">
        <v>343</v>
      </c>
      <c r="D161" s="240">
        <v>367.49</v>
      </c>
    </row>
    <row r="162" spans="2:4" x14ac:dyDescent="0.2">
      <c r="B162" s="239">
        <v>44236</v>
      </c>
      <c r="C162" s="236" t="s">
        <v>344</v>
      </c>
      <c r="D162" s="240">
        <v>10661.04</v>
      </c>
    </row>
    <row r="163" spans="2:4" x14ac:dyDescent="0.2">
      <c r="B163" s="239">
        <v>44237</v>
      </c>
      <c r="C163" s="236" t="s">
        <v>345</v>
      </c>
      <c r="D163" s="240">
        <v>5455.41</v>
      </c>
    </row>
    <row r="164" spans="2:4" x14ac:dyDescent="0.2">
      <c r="B164" s="239">
        <v>44238</v>
      </c>
      <c r="C164" s="236" t="s">
        <v>346</v>
      </c>
      <c r="D164" s="240">
        <v>436.52</v>
      </c>
    </row>
    <row r="165" spans="2:4" x14ac:dyDescent="0.2">
      <c r="B165" s="239">
        <v>44240</v>
      </c>
      <c r="C165" s="236" t="s">
        <v>347</v>
      </c>
      <c r="D165" s="240">
        <v>2390.11</v>
      </c>
    </row>
    <row r="166" spans="2:4" x14ac:dyDescent="0.2">
      <c r="B166" s="239">
        <v>44241</v>
      </c>
      <c r="C166" s="236" t="s">
        <v>348</v>
      </c>
      <c r="D166" s="240">
        <v>1407.42</v>
      </c>
    </row>
    <row r="167" spans="2:4" x14ac:dyDescent="0.2">
      <c r="B167" s="239">
        <v>44243</v>
      </c>
      <c r="C167" s="236" t="s">
        <v>349</v>
      </c>
      <c r="D167" s="240">
        <v>2227.98</v>
      </c>
    </row>
    <row r="168" spans="2:4" x14ac:dyDescent="0.2">
      <c r="B168" s="239">
        <v>44245</v>
      </c>
      <c r="C168" s="236" t="s">
        <v>350</v>
      </c>
      <c r="D168" s="240">
        <v>2115.67</v>
      </c>
    </row>
    <row r="169" spans="2:4" x14ac:dyDescent="0.2">
      <c r="B169" s="239">
        <v>44246</v>
      </c>
      <c r="C169" s="236" t="s">
        <v>351</v>
      </c>
      <c r="D169" s="240">
        <v>1269.25</v>
      </c>
    </row>
    <row r="170" spans="2:4" x14ac:dyDescent="0.2">
      <c r="B170" s="239">
        <v>44247</v>
      </c>
      <c r="C170" s="236" t="s">
        <v>352</v>
      </c>
      <c r="D170" s="240">
        <v>8470.83</v>
      </c>
    </row>
    <row r="171" spans="2:4" x14ac:dyDescent="0.2">
      <c r="B171" s="239">
        <v>44248</v>
      </c>
      <c r="C171" s="236" t="s">
        <v>353</v>
      </c>
      <c r="D171" s="240">
        <v>1290.82</v>
      </c>
    </row>
    <row r="172" spans="2:4" x14ac:dyDescent="0.2">
      <c r="B172" s="239">
        <v>44249</v>
      </c>
      <c r="C172" s="236" t="s">
        <v>354</v>
      </c>
      <c r="D172" s="240">
        <v>267.43</v>
      </c>
    </row>
    <row r="173" spans="2:4" x14ac:dyDescent="0.2">
      <c r="B173" s="239">
        <v>44251</v>
      </c>
      <c r="C173" s="236" t="s">
        <v>355</v>
      </c>
      <c r="D173" s="240">
        <v>5905.07</v>
      </c>
    </row>
    <row r="174" spans="2:4" x14ac:dyDescent="0.2">
      <c r="B174" s="239">
        <v>44252</v>
      </c>
      <c r="C174" s="236" t="s">
        <v>356</v>
      </c>
      <c r="D174" s="240">
        <v>10337.17</v>
      </c>
    </row>
    <row r="175" spans="2:4" x14ac:dyDescent="0.2">
      <c r="B175" s="239">
        <v>44253</v>
      </c>
      <c r="C175" s="236" t="s">
        <v>357</v>
      </c>
      <c r="D175" s="240">
        <v>5812.67</v>
      </c>
    </row>
    <row r="176" spans="2:4" x14ac:dyDescent="0.2">
      <c r="B176" s="239">
        <v>44254</v>
      </c>
      <c r="C176" s="236" t="s">
        <v>358</v>
      </c>
      <c r="D176" s="240">
        <v>5786.8</v>
      </c>
    </row>
    <row r="177" spans="2:4" x14ac:dyDescent="0.2">
      <c r="B177" s="239">
        <v>44255</v>
      </c>
      <c r="C177" s="236" t="s">
        <v>359</v>
      </c>
      <c r="D177" s="240">
        <v>14199.85</v>
      </c>
    </row>
    <row r="178" spans="2:4" x14ac:dyDescent="0.2">
      <c r="B178" s="239">
        <v>44256</v>
      </c>
      <c r="C178" s="236" t="s">
        <v>360</v>
      </c>
      <c r="D178" s="240">
        <v>2255.98</v>
      </c>
    </row>
    <row r="179" spans="2:4" x14ac:dyDescent="0.2">
      <c r="B179" s="239">
        <v>44257</v>
      </c>
      <c r="C179" s="236" t="s">
        <v>361</v>
      </c>
      <c r="D179" s="240">
        <v>5515.9</v>
      </c>
    </row>
    <row r="180" spans="2:4" x14ac:dyDescent="0.2">
      <c r="B180" s="239">
        <v>44258</v>
      </c>
      <c r="C180" s="236" t="s">
        <v>362</v>
      </c>
      <c r="D180" s="240">
        <v>15880.9</v>
      </c>
    </row>
    <row r="181" spans="2:4" x14ac:dyDescent="0.2">
      <c r="B181" s="239">
        <v>44259</v>
      </c>
      <c r="C181" s="236" t="s">
        <v>363</v>
      </c>
      <c r="D181" s="240">
        <v>2961.94</v>
      </c>
    </row>
    <row r="182" spans="2:4" x14ac:dyDescent="0.2">
      <c r="B182" s="239">
        <v>44260</v>
      </c>
      <c r="C182" s="236" t="s">
        <v>364</v>
      </c>
      <c r="D182" s="240">
        <v>2960.92</v>
      </c>
    </row>
    <row r="183" spans="2:4" x14ac:dyDescent="0.2">
      <c r="B183" s="239">
        <v>44262</v>
      </c>
      <c r="C183" s="236" t="s">
        <v>365</v>
      </c>
      <c r="D183" s="240">
        <v>2324.5</v>
      </c>
    </row>
    <row r="184" spans="2:4" x14ac:dyDescent="0.2">
      <c r="B184" s="239">
        <v>44263</v>
      </c>
      <c r="C184" s="236" t="s">
        <v>366</v>
      </c>
      <c r="D184" s="240">
        <v>2039.94</v>
      </c>
    </row>
    <row r="185" spans="2:4" x14ac:dyDescent="0.2">
      <c r="B185" s="239">
        <v>44264</v>
      </c>
      <c r="C185" s="236" t="s">
        <v>367</v>
      </c>
      <c r="D185" s="240">
        <v>17689.89</v>
      </c>
    </row>
    <row r="186" spans="2:4" x14ac:dyDescent="0.2">
      <c r="B186" s="239">
        <v>44265</v>
      </c>
      <c r="C186" s="236" t="s">
        <v>368</v>
      </c>
      <c r="D186" s="240">
        <v>13408.6</v>
      </c>
    </row>
    <row r="187" spans="2:4" x14ac:dyDescent="0.2">
      <c r="B187" s="239">
        <v>44266</v>
      </c>
      <c r="C187" s="236" t="s">
        <v>369</v>
      </c>
      <c r="D187" s="240">
        <v>1491.96</v>
      </c>
    </row>
    <row r="188" spans="2:4" x14ac:dyDescent="0.2">
      <c r="B188" s="239">
        <v>44267</v>
      </c>
      <c r="C188" s="236" t="s">
        <v>370</v>
      </c>
      <c r="D188" s="240">
        <v>4163.22</v>
      </c>
    </row>
    <row r="189" spans="2:4" x14ac:dyDescent="0.2">
      <c r="B189" s="239">
        <v>44271</v>
      </c>
      <c r="C189" s="236" t="s">
        <v>371</v>
      </c>
      <c r="D189" s="240">
        <v>1056.73</v>
      </c>
    </row>
    <row r="190" spans="2:4" x14ac:dyDescent="0.2">
      <c r="B190" s="239">
        <v>44272</v>
      </c>
      <c r="C190" s="236" t="s">
        <v>372</v>
      </c>
      <c r="D190" s="240">
        <v>7609.44</v>
      </c>
    </row>
    <row r="191" spans="2:4" x14ac:dyDescent="0.2">
      <c r="B191" s="239">
        <v>44273</v>
      </c>
      <c r="C191" s="236" t="s">
        <v>373</v>
      </c>
      <c r="D191" s="240">
        <v>3955.32</v>
      </c>
    </row>
    <row r="192" spans="2:4" x14ac:dyDescent="0.2">
      <c r="B192" s="239">
        <v>44275</v>
      </c>
      <c r="C192" s="236" t="s">
        <v>374</v>
      </c>
      <c r="D192" s="240">
        <v>2031.84</v>
      </c>
    </row>
    <row r="193" spans="2:4" x14ac:dyDescent="0.2">
      <c r="B193" s="239">
        <v>44276</v>
      </c>
      <c r="C193" s="236" t="s">
        <v>375</v>
      </c>
      <c r="D193" s="240">
        <v>1211.93</v>
      </c>
    </row>
    <row r="194" spans="2:4" x14ac:dyDescent="0.2">
      <c r="B194" s="239">
        <v>44278</v>
      </c>
      <c r="C194" s="236" t="s">
        <v>376</v>
      </c>
      <c r="D194" s="240">
        <v>13656.18</v>
      </c>
    </row>
    <row r="195" spans="2:4" x14ac:dyDescent="0.2">
      <c r="B195" s="239">
        <v>44279</v>
      </c>
      <c r="C195" s="236" t="s">
        <v>377</v>
      </c>
      <c r="D195" s="240">
        <v>21100.66</v>
      </c>
    </row>
    <row r="196" spans="2:4" x14ac:dyDescent="0.2">
      <c r="B196" s="239">
        <v>44280</v>
      </c>
      <c r="C196" s="236" t="s">
        <v>378</v>
      </c>
      <c r="D196" s="240">
        <v>2043.64</v>
      </c>
    </row>
    <row r="197" spans="2:4" x14ac:dyDescent="0.2">
      <c r="B197" s="239">
        <v>44281</v>
      </c>
      <c r="C197" s="236" t="s">
        <v>379</v>
      </c>
      <c r="D197" s="240">
        <v>1607.51</v>
      </c>
    </row>
    <row r="198" spans="2:4" x14ac:dyDescent="0.2">
      <c r="B198" s="239">
        <v>44284</v>
      </c>
      <c r="C198" s="236" t="s">
        <v>380</v>
      </c>
      <c r="D198" s="240">
        <v>8892.77</v>
      </c>
    </row>
    <row r="199" spans="2:4" x14ac:dyDescent="0.2">
      <c r="B199" s="239">
        <v>44287</v>
      </c>
      <c r="C199" s="236" t="s">
        <v>381</v>
      </c>
      <c r="D199" s="240">
        <v>2093.0300000000002</v>
      </c>
    </row>
    <row r="200" spans="2:4" x14ac:dyDescent="0.2">
      <c r="B200" s="239">
        <v>44290</v>
      </c>
      <c r="C200" s="236" t="s">
        <v>382</v>
      </c>
      <c r="D200" s="240">
        <v>1517.83</v>
      </c>
    </row>
    <row r="201" spans="2:4" x14ac:dyDescent="0.2">
      <c r="B201" s="239">
        <v>44291</v>
      </c>
      <c r="C201" s="236" t="s">
        <v>383</v>
      </c>
      <c r="D201" s="240">
        <v>2113.46</v>
      </c>
    </row>
    <row r="202" spans="2:4" x14ac:dyDescent="0.2">
      <c r="B202" s="239">
        <v>44293</v>
      </c>
      <c r="C202" s="236" t="s">
        <v>384</v>
      </c>
      <c r="D202" s="240">
        <v>300796</v>
      </c>
    </row>
    <row r="203" spans="2:4" x14ac:dyDescent="0.2">
      <c r="B203" s="239">
        <v>44297</v>
      </c>
      <c r="C203" s="236" t="s">
        <v>385</v>
      </c>
      <c r="D203" s="240">
        <v>9066.6</v>
      </c>
    </row>
    <row r="204" spans="2:4" x14ac:dyDescent="0.2">
      <c r="B204" s="239">
        <v>44299</v>
      </c>
      <c r="C204" s="236" t="s">
        <v>386</v>
      </c>
      <c r="D204" s="240">
        <v>1721.1</v>
      </c>
    </row>
    <row r="205" spans="2:4" x14ac:dyDescent="0.2">
      <c r="B205" s="239">
        <v>44301</v>
      </c>
      <c r="C205" s="236" t="s">
        <v>387</v>
      </c>
      <c r="D205" s="240">
        <v>14428.23</v>
      </c>
    </row>
    <row r="206" spans="2:4" x14ac:dyDescent="0.2">
      <c r="B206" s="239">
        <v>44303</v>
      </c>
      <c r="C206" s="236" t="s">
        <v>388</v>
      </c>
      <c r="D206" s="240">
        <v>14279.02</v>
      </c>
    </row>
    <row r="207" spans="2:4" x14ac:dyDescent="0.2">
      <c r="B207" s="239">
        <v>44307</v>
      </c>
      <c r="C207" s="236" t="s">
        <v>389</v>
      </c>
      <c r="D207" s="240">
        <v>6148.23</v>
      </c>
    </row>
    <row r="208" spans="2:4" x14ac:dyDescent="0.2">
      <c r="B208" s="239">
        <v>44308</v>
      </c>
      <c r="C208" s="236" t="s">
        <v>390</v>
      </c>
      <c r="D208" s="240">
        <v>1063.5</v>
      </c>
    </row>
    <row r="209" spans="2:4" x14ac:dyDescent="0.2">
      <c r="B209" s="239">
        <v>44309</v>
      </c>
      <c r="C209" s="236" t="s">
        <v>391</v>
      </c>
      <c r="D209" s="240">
        <v>569.37</v>
      </c>
    </row>
    <row r="1796" spans="2:4" x14ac:dyDescent="0.2">
      <c r="B1796" s="241"/>
      <c r="C1796" s="242"/>
      <c r="D1796" s="243">
        <f>SUM(D4:D1795)</f>
        <v>2558744.0400000005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87"/>
  <sheetViews>
    <sheetView zoomScale="90" zoomScaleNormal="90" workbookViewId="0"/>
  </sheetViews>
  <sheetFormatPr defaultColWidth="9.19921875" defaultRowHeight="11.25" outlineLevelRow="1" x14ac:dyDescent="0.15"/>
  <cols>
    <col min="1" max="1" width="7.8984375" style="154" customWidth="1"/>
    <col min="2" max="2" width="54.8984375" style="155" customWidth="1"/>
    <col min="3" max="4" width="10.69921875" style="185" customWidth="1"/>
    <col min="5" max="5" width="3.19921875" style="185" customWidth="1"/>
    <col min="6" max="6" width="22.69921875" style="185" customWidth="1"/>
    <col min="7" max="7" width="3.19921875" style="185" customWidth="1"/>
    <col min="8" max="8" width="22.69921875" style="185" customWidth="1"/>
    <col min="9" max="9" width="3.19921875" style="185" customWidth="1"/>
    <col min="10" max="10" width="21.8984375" style="185" customWidth="1"/>
    <col min="11" max="11" width="3.19921875" style="185" customWidth="1"/>
    <col min="12" max="13" width="21.8984375" style="185" customWidth="1"/>
    <col min="14" max="14" width="15" style="185" customWidth="1"/>
    <col min="15" max="15" width="15.19921875" style="185" customWidth="1"/>
    <col min="16" max="16" width="3.3984375" style="149" customWidth="1"/>
    <col min="17" max="17" width="16.69921875" style="149" hidden="1" customWidth="1"/>
    <col min="18" max="18" width="3.19921875" style="149" customWidth="1"/>
    <col min="19" max="16384" width="9.19921875" style="149"/>
  </cols>
  <sheetData>
    <row r="1" spans="1:25" ht="12" thickBot="1" x14ac:dyDescent="0.2">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
      <c r="A4" s="43"/>
      <c r="B4" s="104" t="s">
        <v>5</v>
      </c>
      <c r="C4" s="297" t="s">
        <v>146</v>
      </c>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
      <c r="A6" s="43"/>
      <c r="B6" s="106" t="s">
        <v>163</v>
      </c>
      <c r="C6" s="297"/>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x14ac:dyDescent="0.2">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25">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
      <c r="A10" s="273" t="str">
        <f>Notes!B4</f>
        <v>Note 1</v>
      </c>
      <c r="B10" s="278" t="s">
        <v>162</v>
      </c>
      <c r="C10" s="297"/>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25">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
      <c r="A17" s="274"/>
      <c r="B17" s="209" t="s">
        <v>118</v>
      </c>
      <c r="C17" s="156" t="s">
        <v>119</v>
      </c>
      <c r="D17" s="157"/>
      <c r="E17" s="157"/>
      <c r="F17" s="157"/>
      <c r="G17" s="310" t="s">
        <v>120</v>
      </c>
      <c r="H17" s="310"/>
      <c r="I17" s="202" t="s">
        <v>46</v>
      </c>
      <c r="J17" s="207" t="s">
        <v>121</v>
      </c>
      <c r="K17" s="202"/>
      <c r="L17" s="204"/>
      <c r="M17" s="204"/>
      <c r="N17" s="204"/>
      <c r="O17" s="204"/>
      <c r="P17" s="47"/>
      <c r="Q17" s="46"/>
      <c r="R17" s="46"/>
      <c r="S17" s="46"/>
      <c r="T17" s="46"/>
      <c r="U17" s="46"/>
      <c r="V17" s="46"/>
      <c r="W17" s="46"/>
      <c r="X17" s="46"/>
      <c r="Y17" s="46"/>
    </row>
    <row r="18" spans="1:25" s="150" customFormat="1" ht="5.45" customHeight="1" x14ac:dyDescent="0.2">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
      <c r="A19" s="274"/>
      <c r="B19" s="210"/>
      <c r="C19" s="156" t="s">
        <v>122</v>
      </c>
      <c r="D19" s="157"/>
      <c r="E19" s="157"/>
      <c r="F19" s="157"/>
      <c r="G19" s="310" t="s">
        <v>123</v>
      </c>
      <c r="H19" s="310"/>
      <c r="I19" s="202"/>
      <c r="J19" s="207" t="s">
        <v>124</v>
      </c>
      <c r="K19" s="202" t="s">
        <v>46</v>
      </c>
      <c r="L19" s="204"/>
      <c r="M19" s="204"/>
      <c r="N19" s="204"/>
      <c r="O19" s="204"/>
      <c r="P19" s="47"/>
      <c r="Q19" s="46"/>
      <c r="R19" s="46"/>
      <c r="S19" s="46"/>
      <c r="T19" s="46"/>
      <c r="U19" s="46"/>
      <c r="V19" s="46"/>
      <c r="W19" s="46"/>
      <c r="X19" s="46"/>
      <c r="Y19" s="46"/>
    </row>
    <row r="20" spans="1:25" s="150" customFormat="1" ht="5.45" customHeight="1" x14ac:dyDescent="0.2">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
      <c r="A21" s="274"/>
      <c r="B21" s="210"/>
      <c r="C21" s="159" t="s">
        <v>125</v>
      </c>
      <c r="D21" s="160"/>
      <c r="E21" s="160"/>
      <c r="F21" s="160"/>
      <c r="G21" s="310" t="s">
        <v>126</v>
      </c>
      <c r="H21" s="310"/>
      <c r="I21" s="202"/>
      <c r="J21" s="207" t="s">
        <v>127</v>
      </c>
      <c r="K21" s="202"/>
      <c r="L21" s="204"/>
      <c r="M21" s="204"/>
      <c r="N21" s="204"/>
      <c r="O21" s="204"/>
      <c r="P21" s="47"/>
      <c r="Q21" s="46"/>
      <c r="R21" s="46"/>
      <c r="S21" s="46"/>
      <c r="T21" s="46"/>
      <c r="U21" s="46"/>
      <c r="V21" s="46"/>
      <c r="W21" s="46"/>
      <c r="X21" s="46"/>
      <c r="Y21" s="46"/>
    </row>
    <row r="22" spans="1:25" s="150" customFormat="1" x14ac:dyDescent="0.2">
      <c r="A22" s="274"/>
      <c r="B22" s="210"/>
      <c r="C22" s="204"/>
      <c r="D22" s="204"/>
      <c r="E22" s="204"/>
      <c r="F22" s="204"/>
      <c r="G22" s="310" t="s">
        <v>128</v>
      </c>
      <c r="H22" s="310"/>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25">
      <c r="A23" s="275"/>
      <c r="B23" s="187"/>
      <c r="C23" s="161"/>
      <c r="D23" s="161"/>
      <c r="E23" s="161"/>
      <c r="F23" s="161"/>
      <c r="G23" s="310" t="s">
        <v>130</v>
      </c>
      <c r="H23" s="310"/>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
      <c r="A25" s="211" t="str">
        <f>+Notes!B8</f>
        <v>Note 3</v>
      </c>
      <c r="B25" s="307" t="s">
        <v>117</v>
      </c>
      <c r="C25" s="281"/>
      <c r="D25" s="282"/>
      <c r="E25" s="282"/>
      <c r="F25" s="282"/>
      <c r="G25" s="282"/>
      <c r="H25" s="282"/>
      <c r="I25" s="282"/>
      <c r="J25" s="282"/>
      <c r="K25" s="282"/>
      <c r="L25" s="282"/>
      <c r="M25" s="282"/>
      <c r="N25" s="282"/>
      <c r="O25" s="282"/>
      <c r="P25" s="47"/>
      <c r="Q25" s="294"/>
      <c r="R25" s="46"/>
      <c r="S25" s="46"/>
      <c r="T25" s="46"/>
      <c r="U25" s="46"/>
      <c r="V25" s="46"/>
      <c r="W25" s="46"/>
      <c r="X25" s="46"/>
      <c r="Y25" s="46"/>
    </row>
    <row r="26" spans="1:25" s="150" customFormat="1" x14ac:dyDescent="0.2">
      <c r="A26" s="52"/>
      <c r="B26" s="308"/>
      <c r="C26" s="281"/>
      <c r="D26" s="282"/>
      <c r="E26" s="282"/>
      <c r="F26" s="282"/>
      <c r="G26" s="282"/>
      <c r="H26" s="282"/>
      <c r="I26" s="282"/>
      <c r="J26" s="282"/>
      <c r="K26" s="282"/>
      <c r="L26" s="282"/>
      <c r="M26" s="282"/>
      <c r="N26" s="282"/>
      <c r="O26" s="282"/>
      <c r="P26" s="47"/>
      <c r="Q26" s="294"/>
      <c r="R26" s="46"/>
      <c r="S26" s="46"/>
      <c r="T26" s="46"/>
      <c r="U26" s="46"/>
      <c r="V26" s="46"/>
      <c r="W26" s="46"/>
      <c r="X26" s="46"/>
      <c r="Y26" s="46"/>
    </row>
    <row r="27" spans="1:25" s="150" customFormat="1" x14ac:dyDescent="0.2">
      <c r="A27" s="52"/>
      <c r="B27" s="308"/>
      <c r="C27" s="281"/>
      <c r="D27" s="282"/>
      <c r="E27" s="282"/>
      <c r="F27" s="282"/>
      <c r="G27" s="282"/>
      <c r="H27" s="282"/>
      <c r="I27" s="282"/>
      <c r="J27" s="282"/>
      <c r="K27" s="282"/>
      <c r="L27" s="282"/>
      <c r="M27" s="282"/>
      <c r="N27" s="282"/>
      <c r="O27" s="282"/>
      <c r="P27" s="47"/>
      <c r="Q27" s="294"/>
      <c r="R27" s="46"/>
      <c r="S27" s="46"/>
      <c r="T27" s="46"/>
      <c r="U27" s="46"/>
      <c r="V27" s="46"/>
      <c r="W27" s="46"/>
      <c r="X27" s="46"/>
      <c r="Y27" s="46"/>
    </row>
    <row r="28" spans="1:25" s="150" customFormat="1" x14ac:dyDescent="0.2">
      <c r="A28" s="52"/>
      <c r="B28" s="309"/>
      <c r="C28" s="306" t="s">
        <v>149</v>
      </c>
      <c r="D28" s="306"/>
      <c r="E28" s="306"/>
      <c r="F28" s="284"/>
      <c r="G28" s="215"/>
      <c r="H28" s="216" t="s">
        <v>150</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25">
      <c r="A29" s="189"/>
      <c r="B29" s="103"/>
      <c r="C29" s="204"/>
      <c r="D29" s="204"/>
      <c r="E29" s="204"/>
      <c r="F29" s="204"/>
      <c r="G29" s="204"/>
      <c r="H29" s="204"/>
      <c r="I29" s="204"/>
      <c r="J29" s="204"/>
      <c r="K29" s="204"/>
      <c r="L29" s="204"/>
      <c r="M29" s="204"/>
      <c r="N29" s="204"/>
      <c r="O29" s="204"/>
      <c r="P29" s="47"/>
      <c r="Q29" s="294"/>
      <c r="R29" s="46"/>
      <c r="S29" s="46"/>
      <c r="T29" s="46"/>
      <c r="U29" s="46"/>
      <c r="V29" s="46"/>
      <c r="W29" s="46"/>
      <c r="X29" s="46"/>
      <c r="Y29" s="46"/>
    </row>
    <row r="30" spans="1:25" s="150" customFormat="1" x14ac:dyDescent="0.2">
      <c r="A30" s="43"/>
      <c r="B30" s="278" t="s">
        <v>97</v>
      </c>
      <c r="C30" s="297"/>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25">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25">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
      <c r="A37" s="338" t="str">
        <f>Notes!B10</f>
        <v>Note 4</v>
      </c>
      <c r="B37" s="278" t="s">
        <v>7</v>
      </c>
      <c r="C37" s="297"/>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
      <c r="A43" s="339"/>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
      <c r="A45" s="339"/>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
      <c r="A50" s="339"/>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
      <c r="A52" s="339"/>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
      <c r="A53" s="339"/>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
      <c r="A55" s="339"/>
      <c r="B55" s="104" t="s">
        <v>43</v>
      </c>
      <c r="C55" s="296"/>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
      <c r="A56" s="339"/>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
      <c r="A57" s="339"/>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
      <c r="A65" s="339"/>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
      <c r="A67" s="339"/>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
      <c r="A71" s="339"/>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
      <c r="A73" s="339"/>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
      <c r="A77" s="339"/>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
      <c r="A79" s="339"/>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
      <c r="A80" s="339"/>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
      <c r="A81" s="339"/>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
      <c r="A82" s="339"/>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
      <c r="A83" s="339"/>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
      <c r="A84" s="339"/>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
      <c r="A86" s="339"/>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
      <c r="A87" s="339"/>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25">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ht="6" customHeight="1" outlineLevel="1" x14ac:dyDescent="0.2">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
      <c r="A90" s="274"/>
      <c r="B90" s="287" t="s">
        <v>90</v>
      </c>
      <c r="C90" s="287"/>
      <c r="D90" s="287"/>
      <c r="E90" s="287"/>
      <c r="F90" s="287"/>
      <c r="G90" s="298"/>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
      <c r="A92" s="274"/>
      <c r="B92" s="299" t="s">
        <v>157</v>
      </c>
      <c r="C92" s="301" t="s">
        <v>101</v>
      </c>
      <c r="D92" s="302"/>
      <c r="E92" s="296"/>
      <c r="F92" s="297"/>
      <c r="G92" s="65"/>
      <c r="H92" s="302" t="s">
        <v>171</v>
      </c>
      <c r="I92" s="302"/>
      <c r="J92" s="296"/>
      <c r="K92" s="297"/>
      <c r="L92" s="297"/>
      <c r="M92" s="297"/>
      <c r="N92" s="297"/>
      <c r="O92" s="297"/>
      <c r="P92" s="47"/>
      <c r="Q92" s="46"/>
      <c r="R92" s="46"/>
      <c r="S92" s="46"/>
      <c r="T92" s="46"/>
      <c r="U92" s="46"/>
      <c r="V92" s="46"/>
      <c r="W92" s="46"/>
      <c r="X92" s="46"/>
      <c r="Y92" s="46"/>
    </row>
    <row r="93" spans="1:25" s="150" customFormat="1" ht="8.25" customHeight="1" outlineLevel="1" x14ac:dyDescent="0.2">
      <c r="A93" s="274"/>
      <c r="B93" s="300"/>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
      <c r="A94" s="274"/>
      <c r="B94" s="303" t="str">
        <f>Notes!B18</f>
        <v>Note 8</v>
      </c>
      <c r="C94" s="304" t="s">
        <v>168</v>
      </c>
      <c r="D94" s="305"/>
      <c r="E94" s="305"/>
      <c r="F94" s="305"/>
      <c r="G94" s="305"/>
      <c r="H94" s="305"/>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
      <c r="A95" s="274"/>
      <c r="B95" s="303"/>
      <c r="C95" s="204"/>
      <c r="D95" s="204"/>
      <c r="E95" s="204"/>
      <c r="F95" s="204"/>
      <c r="G95" s="204"/>
      <c r="H95" s="204"/>
      <c r="I95" s="204"/>
      <c r="J95" s="204"/>
      <c r="K95" s="204"/>
      <c r="L95" s="204"/>
      <c r="M95" s="204"/>
      <c r="N95" s="302" t="s">
        <v>170</v>
      </c>
      <c r="O95" s="302"/>
      <c r="P95" s="47"/>
      <c r="Q95" s="46"/>
      <c r="R95" s="46"/>
      <c r="S95" s="46"/>
      <c r="T95" s="46"/>
      <c r="U95" s="46"/>
      <c r="V95" s="46"/>
      <c r="W95" s="46"/>
      <c r="X95" s="46"/>
      <c r="Y95" s="46"/>
    </row>
    <row r="96" spans="1:25" s="150" customFormat="1" ht="45" customHeight="1" outlineLevel="1" x14ac:dyDescent="0.2">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
      <c r="A100" s="274"/>
      <c r="B100" s="303"/>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
      <c r="A101" s="274"/>
      <c r="B101" s="303"/>
      <c r="C101" s="301" t="s">
        <v>169</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
      <c r="A103" s="274"/>
      <c r="B103" s="303"/>
      <c r="C103" s="204"/>
      <c r="D103" s="204"/>
      <c r="E103" s="204"/>
      <c r="F103" s="204"/>
      <c r="G103" s="204"/>
      <c r="H103" s="204"/>
      <c r="I103" s="204"/>
      <c r="J103" s="204"/>
      <c r="K103" s="204"/>
      <c r="L103" s="204"/>
      <c r="M103" s="204"/>
      <c r="N103" s="302" t="s">
        <v>170</v>
      </c>
      <c r="O103" s="302"/>
      <c r="P103" s="47"/>
      <c r="Q103" s="46"/>
      <c r="R103" s="46"/>
      <c r="S103" s="46"/>
      <c r="T103" s="46"/>
      <c r="U103" s="46"/>
      <c r="V103" s="46"/>
      <c r="W103" s="46"/>
      <c r="X103" s="46"/>
      <c r="Y103" s="46"/>
    </row>
    <row r="104" spans="1:25" s="150" customFormat="1" ht="45" customHeight="1" outlineLevel="1" x14ac:dyDescent="0.2">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
      <c r="A107" s="274"/>
      <c r="B107" s="303" t="str">
        <f>Notes!B20</f>
        <v>Note 9</v>
      </c>
      <c r="C107" s="304" t="s">
        <v>176</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25">
      <c r="A109" s="275"/>
      <c r="B109" s="327"/>
      <c r="C109" s="297"/>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2.5" outlineLevel="1" x14ac:dyDescent="0.2">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25">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25">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
      <c r="A117" s="31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
      <c r="A118" s="318"/>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
      <c r="A119" s="31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
      <c r="A120" s="318"/>
      <c r="B120" s="278" t="s">
        <v>68</v>
      </c>
      <c r="C120" s="297"/>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outlineLevel="1" x14ac:dyDescent="0.2">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customHeight="1" outlineLevel="1" thickBot="1" x14ac:dyDescent="0.25">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2">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25">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25">
      <c r="A130" s="64"/>
      <c r="B130" s="314" t="s">
        <v>153</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25">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
      <c r="A132" s="31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
      <c r="A133" s="31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
      <c r="A134" s="31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
      <c r="A135" s="31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
      <c r="A136" s="31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25">
      <c r="A137" s="31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
      <c r="A138" s="31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
      <c r="A139" s="318"/>
      <c r="B139" s="197"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
      <c r="A140" s="31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
      <c r="A141" s="31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
      <c r="A142" s="31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
      <c r="A143" s="31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
      <c r="A144" s="31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
      <c r="A145" s="31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25">
      <c r="A146" s="31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
      <c r="A147" s="318"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
      <c r="A148" s="31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
      <c r="A149" s="318"/>
      <c r="B149" s="198"/>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
      <c r="A150" s="318"/>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
      <c r="A151" s="318"/>
      <c r="B151" s="198"/>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
      <c r="A152" s="318"/>
      <c r="B152" s="198"/>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
      <c r="A153" s="318"/>
      <c r="B153" s="198"/>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
      <c r="A154" s="318"/>
      <c r="B154" s="198"/>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
      <c r="A155" s="318"/>
      <c r="B155" s="199"/>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25">
      <c r="A156" s="31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customHeight="1" outlineLevel="1" thickBot="1" x14ac:dyDescent="0.25">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25">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25">
      <c r="A165" s="317" t="str">
        <f>Notes!B34</f>
        <v>Note 16</v>
      </c>
      <c r="B165" s="314" t="s">
        <v>156</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
      <c r="A166" s="31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
      <c r="A167" s="318"/>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
      <c r="A168" s="31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
      <c r="A169" s="318"/>
      <c r="B169" s="278" t="s">
        <v>61</v>
      </c>
      <c r="C169" s="329" t="s">
        <v>39</v>
      </c>
      <c r="D169" s="33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outlineLevel="1" x14ac:dyDescent="0.2">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outlineLevel="1" x14ac:dyDescent="0.2">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outlineLevel="1" x14ac:dyDescent="0.2">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outlineLevel="1" x14ac:dyDescent="0.2">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customHeight="1" outlineLevel="1" x14ac:dyDescent="0.2">
      <c r="A175" s="31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customHeight="1" outlineLevel="1" x14ac:dyDescent="0.2">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outlineLevel="1" x14ac:dyDescent="0.2">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outlineLevel="1" x14ac:dyDescent="0.2">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outlineLevel="1" x14ac:dyDescent="0.2">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outlineLevel="1" x14ac:dyDescent="0.2">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outlineLevel="1" x14ac:dyDescent="0.2">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customHeight="1" outlineLevel="1" x14ac:dyDescent="0.2">
      <c r="A183" s="31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
      <c r="A184" s="318"/>
      <c r="B184" s="197"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
      <c r="A185" s="31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
      <c r="A192" s="31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
      <c r="A193" s="318"/>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
      <c r="A194" s="31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customHeight="1" outlineLevel="1" x14ac:dyDescent="0.2">
      <c r="A196" s="31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
      <c r="A198" s="31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
      <c r="A199" s="318"/>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25">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25">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2">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1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25">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2">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1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2.5" outlineLevel="1" x14ac:dyDescent="0.15">
      <c r="A207" s="43"/>
      <c r="B207" s="130" t="s">
        <v>19</v>
      </c>
      <c r="C207" s="324" t="s">
        <v>22</v>
      </c>
      <c r="D207" s="324"/>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15">
      <c r="A208" s="43"/>
      <c r="B208" s="130"/>
      <c r="C208" s="325"/>
      <c r="D208" s="32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1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1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1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1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1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1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1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1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1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1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1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1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25">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2">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1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25">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2">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1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2.5" outlineLevel="1" x14ac:dyDescent="0.15">
      <c r="A228" s="43"/>
      <c r="B228" s="130" t="s">
        <v>19</v>
      </c>
      <c r="C228" s="324" t="s">
        <v>22</v>
      </c>
      <c r="D228" s="324"/>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1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1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1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1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1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1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1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1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1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1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1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1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1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2">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
      <c r="A245" s="31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15">
      <c r="A246" s="318"/>
      <c r="B246" s="311"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15">
      <c r="A247" s="318"/>
      <c r="B247" s="312"/>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15">
      <c r="A248" s="318"/>
      <c r="B248" s="313"/>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15">
      <c r="A249" s="31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1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1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1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1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1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2">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1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1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1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1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1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1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1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1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1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1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1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1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1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1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1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1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1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1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1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1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1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1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1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1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1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1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1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1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1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1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1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formula1>"Effective, Ineffective"</formula1>
    </dataValidation>
    <dataValidation type="list" allowBlank="1" showInputMessage="1" showErrorMessage="1" sqref="O244 O35 O202 O223">
      <formula1>"Open, Ready for Review, Reviewed, Final"</formula1>
    </dataValidation>
    <dataValidation type="list" allowBlank="1" showInputMessage="1" showErrorMessage="1" sqref="K118:M118 E118 G118 I118">
      <formula1>"low risk, normal risk, high risk"</formula1>
    </dataValidation>
    <dataValidation type="list" allowBlank="1" showInputMessage="1" showErrorMessage="1" sqref="H118">
      <formula1>"Not Higher, Higher"</formula1>
    </dataValidation>
    <dataValidation type="list" allowBlank="1" showInputMessage="1" showErrorMessage="1" sqref="C161:D161 C157:D157 C193:D193 G97:H97 G99:H99 G105:H105 C86:D86 H90:I90">
      <formula1>"Yes,No"</formula1>
    </dataValidation>
    <dataValidation type="list" allowBlank="1" showInputMessage="1" showErrorMessage="1" sqref="C249 C246">
      <formula1>"N/A for approach, Effective, Ineffective"</formula1>
    </dataValidation>
    <dataValidation type="list" allowBlank="1" showInputMessage="1" showErrorMessage="1" sqref="C197:D197">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dataValidation type="list" allowBlank="1" showInputMessage="1" showErrorMessage="1" prompt="See Internal Control Guide Section 3.5.1 for factors to consider when planning the nature of our tests of operating effectiveness." sqref="E132 K132 I132 G132">
      <formula1>$Q$132:$Q$133</formula1>
    </dataValidation>
    <dataValidation type="list" allowBlank="1" showInputMessage="1" showErrorMessage="1" sqref="E169 K169 I169 G169">
      <formula1>$Q$169:$Q$170</formula1>
    </dataValidation>
    <dataValidation type="list" allowBlank="1" showInputMessage="1" showErrorMessage="1" sqref="C163">
      <formula1>$Q$162:$Q$164</formula1>
    </dataValidation>
    <dataValidation type="list" allowBlank="1" showInputMessage="1" showErrorMessage="1" sqref="C199">
      <formula1>$Q$198:$Q$200</formula1>
    </dataValidation>
    <dataValidation type="list" allowBlank="1" showInputMessage="1" showErrorMessage="1" prompt="See Internal Control Guide Section 3.4.3 for factors to consider when determining the extent of operating effectiveness testing procedures." sqref="C147">
      <formula1>$Q$150:$Q$155</formula1>
    </dataValidation>
    <dataValidation type="list" allowBlank="1" showInputMessage="1" showErrorMessage="1" sqref="C184:F184">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formula1>0</formula1>
    </dataValidation>
    <dataValidation type="list" allowBlank="1" showInputMessage="1" showErrorMessage="1" prompt="See Internal Control Guide Section 3.4.2 for factors to consider when planning the timing of operating effectiveness testing." sqref="C139:F139">
      <formula1>$Q$139:$Q$140</formula1>
    </dataValidation>
    <dataValidation type="list" allowBlank="1" showInputMessage="1" showErrorMessage="1" sqref="H28">
      <formula1>"Lower, Higher, Significant"</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87"/>
  <sheetViews>
    <sheetView zoomScale="90" zoomScaleNormal="90" workbookViewId="0"/>
  </sheetViews>
  <sheetFormatPr defaultColWidth="9.19921875" defaultRowHeight="11.25" outlineLevelRow="1" x14ac:dyDescent="0.15"/>
  <cols>
    <col min="1" max="1" width="7.8984375" style="154" customWidth="1"/>
    <col min="2" max="2" width="54.8984375" style="155" customWidth="1"/>
    <col min="3" max="4" width="10.69921875" style="185" customWidth="1"/>
    <col min="5" max="5" width="3.19921875" style="185" customWidth="1"/>
    <col min="6" max="6" width="22.69921875" style="185" customWidth="1"/>
    <col min="7" max="7" width="3.19921875" style="185" customWidth="1"/>
    <col min="8" max="8" width="22.69921875" style="185" customWidth="1"/>
    <col min="9" max="9" width="3.19921875" style="185" customWidth="1"/>
    <col min="10" max="10" width="21.8984375" style="185" customWidth="1"/>
    <col min="11" max="11" width="3.19921875" style="185" customWidth="1"/>
    <col min="12" max="13" width="21.8984375" style="185" customWidth="1"/>
    <col min="14" max="14" width="15" style="185" customWidth="1"/>
    <col min="15" max="15" width="15.19921875" style="185" customWidth="1"/>
    <col min="16" max="16" width="3.3984375" style="149" customWidth="1"/>
    <col min="17" max="17" width="16.69921875" style="149" hidden="1" customWidth="1"/>
    <col min="18" max="18" width="3.19921875" style="149" customWidth="1"/>
    <col min="19" max="16384" width="9.19921875" style="149"/>
  </cols>
  <sheetData>
    <row r="1" spans="1:25" ht="12" thickBot="1" x14ac:dyDescent="0.2">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
      <c r="A4" s="43"/>
      <c r="B4" s="104" t="s">
        <v>5</v>
      </c>
      <c r="C4" s="297" t="s">
        <v>147</v>
      </c>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
      <c r="A6" s="43"/>
      <c r="B6" s="106" t="s">
        <v>163</v>
      </c>
      <c r="C6" s="297"/>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x14ac:dyDescent="0.2">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25">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
      <c r="A10" s="273" t="str">
        <f>Notes!B4</f>
        <v>Note 1</v>
      </c>
      <c r="B10" s="278" t="s">
        <v>162</v>
      </c>
      <c r="C10" s="297"/>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25">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
      <c r="A17" s="274"/>
      <c r="B17" s="209" t="s">
        <v>118</v>
      </c>
      <c r="C17" s="156" t="s">
        <v>119</v>
      </c>
      <c r="D17" s="157"/>
      <c r="E17" s="157"/>
      <c r="F17" s="157"/>
      <c r="G17" s="310" t="s">
        <v>120</v>
      </c>
      <c r="H17" s="310"/>
      <c r="I17" s="202" t="s">
        <v>46</v>
      </c>
      <c r="J17" s="207" t="s">
        <v>121</v>
      </c>
      <c r="K17" s="202"/>
      <c r="L17" s="204"/>
      <c r="M17" s="204"/>
      <c r="N17" s="204"/>
      <c r="O17" s="204"/>
      <c r="P17" s="47"/>
      <c r="Q17" s="46"/>
      <c r="R17" s="46"/>
      <c r="S17" s="46"/>
      <c r="T17" s="46"/>
      <c r="U17" s="46"/>
      <c r="V17" s="46"/>
      <c r="W17" s="46"/>
      <c r="X17" s="46"/>
      <c r="Y17" s="46"/>
    </row>
    <row r="18" spans="1:25" s="150" customFormat="1" ht="5.45" customHeight="1" x14ac:dyDescent="0.2">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
      <c r="A19" s="274"/>
      <c r="B19" s="210"/>
      <c r="C19" s="156" t="s">
        <v>122</v>
      </c>
      <c r="D19" s="157"/>
      <c r="E19" s="157"/>
      <c r="F19" s="157"/>
      <c r="G19" s="310" t="s">
        <v>123</v>
      </c>
      <c r="H19" s="310"/>
      <c r="I19" s="202" t="s">
        <v>46</v>
      </c>
      <c r="J19" s="207" t="s">
        <v>124</v>
      </c>
      <c r="K19" s="202"/>
      <c r="L19" s="204"/>
      <c r="M19" s="204"/>
      <c r="N19" s="204"/>
      <c r="O19" s="204"/>
      <c r="P19" s="47"/>
      <c r="Q19" s="46"/>
      <c r="R19" s="46"/>
      <c r="S19" s="46"/>
      <c r="T19" s="46"/>
      <c r="U19" s="46"/>
      <c r="V19" s="46"/>
      <c r="W19" s="46"/>
      <c r="X19" s="46"/>
      <c r="Y19" s="46"/>
    </row>
    <row r="20" spans="1:25" s="150" customFormat="1" ht="5.45" customHeight="1" x14ac:dyDescent="0.2">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
      <c r="A21" s="274"/>
      <c r="B21" s="210"/>
      <c r="C21" s="159" t="s">
        <v>125</v>
      </c>
      <c r="D21" s="160"/>
      <c r="E21" s="160"/>
      <c r="F21" s="160"/>
      <c r="G21" s="310" t="s">
        <v>126</v>
      </c>
      <c r="H21" s="310"/>
      <c r="I21" s="202"/>
      <c r="J21" s="207" t="s">
        <v>127</v>
      </c>
      <c r="K21" s="202"/>
      <c r="L21" s="204"/>
      <c r="M21" s="204"/>
      <c r="N21" s="204"/>
      <c r="O21" s="204"/>
      <c r="P21" s="47"/>
      <c r="Q21" s="46"/>
      <c r="R21" s="46"/>
      <c r="S21" s="46"/>
      <c r="T21" s="46"/>
      <c r="U21" s="46"/>
      <c r="V21" s="46"/>
      <c r="W21" s="46"/>
      <c r="X21" s="46"/>
      <c r="Y21" s="46"/>
    </row>
    <row r="22" spans="1:25" s="150" customFormat="1" x14ac:dyDescent="0.2">
      <c r="A22" s="274"/>
      <c r="B22" s="210"/>
      <c r="C22" s="204"/>
      <c r="D22" s="204"/>
      <c r="E22" s="204"/>
      <c r="F22" s="204"/>
      <c r="G22" s="310" t="s">
        <v>128</v>
      </c>
      <c r="H22" s="310"/>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25">
      <c r="A23" s="275"/>
      <c r="B23" s="187"/>
      <c r="C23" s="161"/>
      <c r="D23" s="161"/>
      <c r="E23" s="161"/>
      <c r="F23" s="161"/>
      <c r="G23" s="310" t="s">
        <v>130</v>
      </c>
      <c r="H23" s="310"/>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
      <c r="A25" s="211" t="str">
        <f>+Notes!B8</f>
        <v>Note 3</v>
      </c>
      <c r="B25" s="307" t="s">
        <v>117</v>
      </c>
      <c r="C25" s="281"/>
      <c r="D25" s="282"/>
      <c r="E25" s="282"/>
      <c r="F25" s="282"/>
      <c r="G25" s="282"/>
      <c r="H25" s="282"/>
      <c r="I25" s="282"/>
      <c r="J25" s="282"/>
      <c r="K25" s="282"/>
      <c r="L25" s="282"/>
      <c r="M25" s="282"/>
      <c r="N25" s="282"/>
      <c r="O25" s="282"/>
      <c r="P25" s="47"/>
      <c r="Q25" s="294"/>
      <c r="R25" s="46"/>
      <c r="S25" s="46"/>
      <c r="T25" s="46"/>
      <c r="U25" s="46"/>
      <c r="V25" s="46"/>
      <c r="W25" s="46"/>
      <c r="X25" s="46"/>
      <c r="Y25" s="46"/>
    </row>
    <row r="26" spans="1:25" s="150" customFormat="1" x14ac:dyDescent="0.2">
      <c r="A26" s="52"/>
      <c r="B26" s="308"/>
      <c r="C26" s="281"/>
      <c r="D26" s="282"/>
      <c r="E26" s="282"/>
      <c r="F26" s="282"/>
      <c r="G26" s="282"/>
      <c r="H26" s="282"/>
      <c r="I26" s="282"/>
      <c r="J26" s="282"/>
      <c r="K26" s="282"/>
      <c r="L26" s="282"/>
      <c r="M26" s="282"/>
      <c r="N26" s="282"/>
      <c r="O26" s="282"/>
      <c r="P26" s="47"/>
      <c r="Q26" s="294"/>
      <c r="R26" s="46"/>
      <c r="S26" s="46"/>
      <c r="T26" s="46"/>
      <c r="U26" s="46"/>
      <c r="V26" s="46"/>
      <c r="W26" s="46"/>
      <c r="X26" s="46"/>
      <c r="Y26" s="46"/>
    </row>
    <row r="27" spans="1:25" s="150" customFormat="1" x14ac:dyDescent="0.2">
      <c r="A27" s="52"/>
      <c r="B27" s="308"/>
      <c r="C27" s="281"/>
      <c r="D27" s="282"/>
      <c r="E27" s="282"/>
      <c r="F27" s="282"/>
      <c r="G27" s="282"/>
      <c r="H27" s="282"/>
      <c r="I27" s="282"/>
      <c r="J27" s="282"/>
      <c r="K27" s="282"/>
      <c r="L27" s="282"/>
      <c r="M27" s="282"/>
      <c r="N27" s="282"/>
      <c r="O27" s="282"/>
      <c r="P27" s="47"/>
      <c r="Q27" s="294"/>
      <c r="R27" s="46"/>
      <c r="S27" s="46"/>
      <c r="T27" s="46"/>
      <c r="U27" s="46"/>
      <c r="V27" s="46"/>
      <c r="W27" s="46"/>
      <c r="X27" s="46"/>
      <c r="Y27" s="46"/>
    </row>
    <row r="28" spans="1:25" s="150" customFormat="1" x14ac:dyDescent="0.2">
      <c r="A28" s="52"/>
      <c r="B28" s="309"/>
      <c r="C28" s="306" t="s">
        <v>149</v>
      </c>
      <c r="D28" s="306"/>
      <c r="E28" s="306"/>
      <c r="F28" s="284"/>
      <c r="G28" s="215"/>
      <c r="H28" s="216" t="s">
        <v>150</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25">
      <c r="A29" s="189"/>
      <c r="B29" s="103"/>
      <c r="C29" s="204"/>
      <c r="D29" s="204"/>
      <c r="E29" s="204"/>
      <c r="F29" s="204"/>
      <c r="G29" s="204"/>
      <c r="H29" s="204"/>
      <c r="I29" s="204"/>
      <c r="J29" s="204"/>
      <c r="K29" s="204"/>
      <c r="L29" s="204"/>
      <c r="M29" s="204"/>
      <c r="N29" s="204"/>
      <c r="O29" s="204"/>
      <c r="P29" s="47"/>
      <c r="Q29" s="294"/>
      <c r="R29" s="46"/>
      <c r="S29" s="46"/>
      <c r="T29" s="46"/>
      <c r="U29" s="46"/>
      <c r="V29" s="46"/>
      <c r="W29" s="46"/>
      <c r="X29" s="46"/>
      <c r="Y29" s="46"/>
    </row>
    <row r="30" spans="1:25" s="150" customFormat="1" x14ac:dyDescent="0.2">
      <c r="A30" s="43"/>
      <c r="B30" s="278" t="s">
        <v>97</v>
      </c>
      <c r="C30" s="297"/>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25">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25">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
      <c r="A37" s="338" t="str">
        <f>Notes!B10</f>
        <v>Note 4</v>
      </c>
      <c r="B37" s="278" t="s">
        <v>7</v>
      </c>
      <c r="C37" s="297"/>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
      <c r="A43" s="339"/>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
      <c r="A45" s="339"/>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
      <c r="A50" s="339"/>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
      <c r="A52" s="339"/>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
      <c r="A53" s="339"/>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
      <c r="A55" s="339"/>
      <c r="B55" s="104" t="s">
        <v>43</v>
      </c>
      <c r="C55" s="296"/>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
      <c r="A56" s="339"/>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
      <c r="A57" s="339"/>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
      <c r="A65" s="339"/>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
      <c r="A67" s="339"/>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
      <c r="A71" s="339"/>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
      <c r="A73" s="339"/>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
      <c r="A77" s="339"/>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
      <c r="A79" s="339"/>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
      <c r="A80" s="339"/>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
      <c r="A81" s="339"/>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
      <c r="A82" s="339"/>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
      <c r="A83" s="339"/>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
      <c r="A84" s="339"/>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
      <c r="A86" s="339"/>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
      <c r="A87" s="339"/>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25">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ht="6" customHeight="1" outlineLevel="1" x14ac:dyDescent="0.2">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
      <c r="A90" s="274"/>
      <c r="B90" s="287" t="s">
        <v>90</v>
      </c>
      <c r="C90" s="287"/>
      <c r="D90" s="287"/>
      <c r="E90" s="287"/>
      <c r="F90" s="287"/>
      <c r="G90" s="298"/>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
      <c r="A92" s="274"/>
      <c r="B92" s="299" t="s">
        <v>157</v>
      </c>
      <c r="C92" s="301" t="s">
        <v>101</v>
      </c>
      <c r="D92" s="302"/>
      <c r="E92" s="296"/>
      <c r="F92" s="297"/>
      <c r="G92" s="65"/>
      <c r="H92" s="302" t="s">
        <v>171</v>
      </c>
      <c r="I92" s="302"/>
      <c r="J92" s="296"/>
      <c r="K92" s="297"/>
      <c r="L92" s="297"/>
      <c r="M92" s="297"/>
      <c r="N92" s="297"/>
      <c r="O92" s="297"/>
      <c r="P92" s="47"/>
      <c r="Q92" s="46"/>
      <c r="R92" s="46"/>
      <c r="S92" s="46"/>
      <c r="T92" s="46"/>
      <c r="U92" s="46"/>
      <c r="V92" s="46"/>
      <c r="W92" s="46"/>
      <c r="X92" s="46"/>
      <c r="Y92" s="46"/>
    </row>
    <row r="93" spans="1:25" s="150" customFormat="1" ht="8.25" customHeight="1" outlineLevel="1" x14ac:dyDescent="0.2">
      <c r="A93" s="274"/>
      <c r="B93" s="300"/>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
      <c r="A94" s="274"/>
      <c r="B94" s="303" t="str">
        <f>Notes!B18</f>
        <v>Note 8</v>
      </c>
      <c r="C94" s="304" t="s">
        <v>168</v>
      </c>
      <c r="D94" s="305"/>
      <c r="E94" s="305"/>
      <c r="F94" s="305"/>
      <c r="G94" s="305"/>
      <c r="H94" s="305"/>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
      <c r="A95" s="274"/>
      <c r="B95" s="303"/>
      <c r="C95" s="204"/>
      <c r="D95" s="204"/>
      <c r="E95" s="204"/>
      <c r="F95" s="204"/>
      <c r="G95" s="204"/>
      <c r="H95" s="204"/>
      <c r="I95" s="204"/>
      <c r="J95" s="204"/>
      <c r="K95" s="204"/>
      <c r="L95" s="204"/>
      <c r="M95" s="204"/>
      <c r="N95" s="302" t="s">
        <v>170</v>
      </c>
      <c r="O95" s="302"/>
      <c r="P95" s="47"/>
      <c r="Q95" s="46"/>
      <c r="R95" s="46"/>
      <c r="S95" s="46"/>
      <c r="T95" s="46"/>
      <c r="U95" s="46"/>
      <c r="V95" s="46"/>
      <c r="W95" s="46"/>
      <c r="X95" s="46"/>
      <c r="Y95" s="46"/>
    </row>
    <row r="96" spans="1:25" s="150" customFormat="1" ht="45" customHeight="1" outlineLevel="1" x14ac:dyDescent="0.2">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
      <c r="A100" s="274"/>
      <c r="B100" s="303"/>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
      <c r="A101" s="274"/>
      <c r="B101" s="303"/>
      <c r="C101" s="301" t="s">
        <v>169</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
      <c r="A103" s="274"/>
      <c r="B103" s="303"/>
      <c r="C103" s="204"/>
      <c r="D103" s="204"/>
      <c r="E103" s="204"/>
      <c r="F103" s="204"/>
      <c r="G103" s="204"/>
      <c r="H103" s="204"/>
      <c r="I103" s="204"/>
      <c r="J103" s="204"/>
      <c r="K103" s="204"/>
      <c r="L103" s="204"/>
      <c r="M103" s="204"/>
      <c r="N103" s="302" t="s">
        <v>170</v>
      </c>
      <c r="O103" s="302"/>
      <c r="P103" s="47"/>
      <c r="Q103" s="46"/>
      <c r="R103" s="46"/>
      <c r="S103" s="46"/>
      <c r="T103" s="46"/>
      <c r="U103" s="46"/>
      <c r="V103" s="46"/>
      <c r="W103" s="46"/>
      <c r="X103" s="46"/>
      <c r="Y103" s="46"/>
    </row>
    <row r="104" spans="1:25" s="150" customFormat="1" ht="45" customHeight="1" outlineLevel="1" x14ac:dyDescent="0.2">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
      <c r="A107" s="274"/>
      <c r="B107" s="303" t="str">
        <f>Notes!B20</f>
        <v>Note 9</v>
      </c>
      <c r="C107" s="304" t="s">
        <v>176</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25">
      <c r="A109" s="275"/>
      <c r="B109" s="327"/>
      <c r="C109" s="297"/>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2.5" outlineLevel="1" x14ac:dyDescent="0.2">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25">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25">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
      <c r="A117" s="31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
      <c r="A118" s="318"/>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
      <c r="A119" s="31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
      <c r="A120" s="318"/>
      <c r="B120" s="278" t="s">
        <v>68</v>
      </c>
      <c r="C120" s="297"/>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outlineLevel="1" x14ac:dyDescent="0.2">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customHeight="1" outlineLevel="1" thickBot="1" x14ac:dyDescent="0.25">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2">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25">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25">
      <c r="A130" s="64"/>
      <c r="B130" s="314" t="s">
        <v>155</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25">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
      <c r="A132" s="31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
      <c r="A133" s="31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
      <c r="A134" s="31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
      <c r="A135" s="31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
      <c r="A136" s="31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25">
      <c r="A137" s="31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
      <c r="A138" s="31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
      <c r="A139" s="318"/>
      <c r="B139" s="197"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
      <c r="A140" s="31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
      <c r="A141" s="31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
      <c r="A142" s="31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
      <c r="A143" s="31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
      <c r="A144" s="31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
      <c r="A145" s="31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25">
      <c r="A146" s="31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
      <c r="A147" s="318"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
      <c r="A148" s="31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
      <c r="A149" s="318"/>
      <c r="B149" s="198"/>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
      <c r="A150" s="318"/>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
      <c r="A151" s="318"/>
      <c r="B151" s="198"/>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
      <c r="A152" s="318"/>
      <c r="B152" s="198"/>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
      <c r="A153" s="318"/>
      <c r="B153" s="198"/>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
      <c r="A154" s="318"/>
      <c r="B154" s="198"/>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
      <c r="A155" s="318"/>
      <c r="B155" s="199"/>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25">
      <c r="A156" s="31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customHeight="1" outlineLevel="1" thickBot="1" x14ac:dyDescent="0.25">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25">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25">
      <c r="A165" s="317" t="str">
        <f>Notes!B34</f>
        <v>Note 16</v>
      </c>
      <c r="B165" s="314" t="s">
        <v>156</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
      <c r="A166" s="31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
      <c r="A167" s="318"/>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
      <c r="A168" s="31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
      <c r="A169" s="318"/>
      <c r="B169" s="278" t="s">
        <v>61</v>
      </c>
      <c r="C169" s="329" t="s">
        <v>39</v>
      </c>
      <c r="D169" s="33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outlineLevel="1" x14ac:dyDescent="0.2">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outlineLevel="1" x14ac:dyDescent="0.2">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outlineLevel="1" x14ac:dyDescent="0.2">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outlineLevel="1" x14ac:dyDescent="0.2">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customHeight="1" outlineLevel="1" x14ac:dyDescent="0.2">
      <c r="A175" s="31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customHeight="1" outlineLevel="1" x14ac:dyDescent="0.2">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outlineLevel="1" x14ac:dyDescent="0.2">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outlineLevel="1" x14ac:dyDescent="0.2">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outlineLevel="1" x14ac:dyDescent="0.2">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outlineLevel="1" x14ac:dyDescent="0.2">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outlineLevel="1" x14ac:dyDescent="0.2">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customHeight="1" outlineLevel="1" x14ac:dyDescent="0.2">
      <c r="A183" s="31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
      <c r="A184" s="318"/>
      <c r="B184" s="197"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
      <c r="A185" s="31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
      <c r="A192" s="31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
      <c r="A193" s="318"/>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
      <c r="A194" s="31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customHeight="1" outlineLevel="1" x14ac:dyDescent="0.2">
      <c r="A196" s="31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
      <c r="A198" s="31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
      <c r="A199" s="318"/>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25">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25">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2">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1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25">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2">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1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2.5" outlineLevel="1" x14ac:dyDescent="0.15">
      <c r="A207" s="43"/>
      <c r="B207" s="130" t="s">
        <v>19</v>
      </c>
      <c r="C207" s="324" t="s">
        <v>22</v>
      </c>
      <c r="D207" s="324"/>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15">
      <c r="A208" s="43"/>
      <c r="B208" s="130"/>
      <c r="C208" s="325"/>
      <c r="D208" s="32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1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1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1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1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1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1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1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1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1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1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1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1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25">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2">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1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25">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2">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1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2.5" outlineLevel="1" x14ac:dyDescent="0.15">
      <c r="A228" s="43"/>
      <c r="B228" s="130" t="s">
        <v>19</v>
      </c>
      <c r="C228" s="324" t="s">
        <v>22</v>
      </c>
      <c r="D228" s="324"/>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1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1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1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1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1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1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1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1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1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1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1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1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1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2">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
      <c r="A245" s="31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15">
      <c r="A246" s="318"/>
      <c r="B246" s="311"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15">
      <c r="A247" s="318"/>
      <c r="B247" s="312"/>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15">
      <c r="A248" s="318"/>
      <c r="B248" s="313"/>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15">
      <c r="A249" s="31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1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1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1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1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1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2">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1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1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1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1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1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1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1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1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1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1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1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1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1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1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1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1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1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1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1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1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1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1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1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1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1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1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1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1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1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1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1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formula1>"Lower, Higher, Significant"</formula1>
    </dataValidation>
    <dataValidation type="list" allowBlank="1" showInputMessage="1" showErrorMessage="1" prompt="See Internal Control Guide Section 3.4.2 for factors to consider when planning the timing of operating effectiveness testing." sqref="C139:F139">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formula1>0</formula1>
    </dataValidation>
    <dataValidation type="list" allowBlank="1" showInputMessage="1" showErrorMessage="1" sqref="C184:F184">
      <formula1>$Q$186:$Q$192</formula1>
    </dataValidation>
    <dataValidation type="list" allowBlank="1" showInputMessage="1" showErrorMessage="1" prompt="See Internal Control Guide Section 3.4.3 for factors to consider when determining the extent of operating effectiveness testing procedures." sqref="C147">
      <formula1>$Q$150:$Q$155</formula1>
    </dataValidation>
    <dataValidation type="list" allowBlank="1" showInputMessage="1" showErrorMessage="1" sqref="C199">
      <formula1>$Q$198:$Q$200</formula1>
    </dataValidation>
    <dataValidation type="list" allowBlank="1" showInputMessage="1" showErrorMessage="1" sqref="C163">
      <formula1>$Q$162:$Q$164</formula1>
    </dataValidation>
    <dataValidation type="list" allowBlank="1" showInputMessage="1" showErrorMessage="1" sqref="E169 K169 I169 G169">
      <formula1>$Q$169:$Q$170</formula1>
    </dataValidation>
    <dataValidation type="list" allowBlank="1" showInputMessage="1" showErrorMessage="1" prompt="See Internal Control Guide Section 3.5.1 for factors to consider when planning the nature of our tests of operating effectiveness." sqref="E132 K132 I132 G132">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formula1>0</formula1>
    </dataValidation>
    <dataValidation type="list" allowBlank="1" showInputMessage="1" showErrorMessage="1" sqref="C197:D197">
      <formula1>"Yes,No,N/A"</formula1>
    </dataValidation>
    <dataValidation type="list" allowBlank="1" showInputMessage="1" showErrorMessage="1" sqref="C249 C246">
      <formula1>"N/A for approach, Effective, Ineffective"</formula1>
    </dataValidation>
    <dataValidation type="list" allowBlank="1" showInputMessage="1" showErrorMessage="1" sqref="C161:D161 C157:D157 C193:D193 G97:H97 G99:H99 G105:H105 C86:D86 H90:I90">
      <formula1>"Yes,No"</formula1>
    </dataValidation>
    <dataValidation type="list" allowBlank="1" showInputMessage="1" showErrorMessage="1" sqref="H118">
      <formula1>"Not Higher, Higher"</formula1>
    </dataValidation>
    <dataValidation type="list" allowBlank="1" showInputMessage="1" showErrorMessage="1" sqref="K118:M118 E118 G118 I118">
      <formula1>"low risk, normal risk, high risk"</formula1>
    </dataValidation>
    <dataValidation type="list" allowBlank="1" showInputMessage="1" showErrorMessage="1" sqref="O244 O35 O202 O223">
      <formula1>"Open, Ready for Review, Reviewed, Final"</formula1>
    </dataValidation>
    <dataValidation type="list" allowBlank="1" showInputMessage="1" showErrorMessage="1" sqref="C112">
      <formula1>"Effective, Ineffective"</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87"/>
  <sheetViews>
    <sheetView zoomScale="90" zoomScaleNormal="90" workbookViewId="0"/>
  </sheetViews>
  <sheetFormatPr defaultColWidth="9.19921875" defaultRowHeight="11.25" outlineLevelRow="1" x14ac:dyDescent="0.15"/>
  <cols>
    <col min="1" max="1" width="7.8984375" style="154" customWidth="1"/>
    <col min="2" max="2" width="54.8984375" style="155" customWidth="1"/>
    <col min="3" max="4" width="10.69921875" style="185" customWidth="1"/>
    <col min="5" max="5" width="3.19921875" style="185" customWidth="1"/>
    <col min="6" max="6" width="22.69921875" style="185" customWidth="1"/>
    <col min="7" max="7" width="3.19921875" style="185" customWidth="1"/>
    <col min="8" max="8" width="22.69921875" style="185" customWidth="1"/>
    <col min="9" max="9" width="3.19921875" style="185" customWidth="1"/>
    <col min="10" max="10" width="21.8984375" style="185" customWidth="1"/>
    <col min="11" max="11" width="3.19921875" style="185" customWidth="1"/>
    <col min="12" max="13" width="21.8984375" style="185" customWidth="1"/>
    <col min="14" max="14" width="15" style="185" customWidth="1"/>
    <col min="15" max="15" width="15.19921875" style="185" customWidth="1"/>
    <col min="16" max="16" width="3.3984375" style="149" customWidth="1"/>
    <col min="17" max="17" width="16.69921875" style="149" hidden="1" customWidth="1"/>
    <col min="18" max="18" width="3.19921875" style="149" customWidth="1"/>
    <col min="19" max="16384" width="9.19921875" style="149"/>
  </cols>
  <sheetData>
    <row r="1" spans="1:25" ht="12" thickBot="1" x14ac:dyDescent="0.2">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
      <c r="A4" s="43"/>
      <c r="B4" s="104" t="s">
        <v>5</v>
      </c>
      <c r="C4" s="297" t="s">
        <v>148</v>
      </c>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
      <c r="A6" s="43"/>
      <c r="B6" s="106" t="s">
        <v>163</v>
      </c>
      <c r="C6" s="297"/>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x14ac:dyDescent="0.2">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25">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
      <c r="A10" s="273" t="str">
        <f>Notes!B4</f>
        <v>Note 1</v>
      </c>
      <c r="B10" s="278" t="s">
        <v>161</v>
      </c>
      <c r="C10" s="297"/>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25">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
      <c r="A17" s="274"/>
      <c r="B17" s="209" t="s">
        <v>118</v>
      </c>
      <c r="C17" s="156" t="s">
        <v>119</v>
      </c>
      <c r="D17" s="157"/>
      <c r="E17" s="157"/>
      <c r="F17" s="157"/>
      <c r="G17" s="310" t="s">
        <v>120</v>
      </c>
      <c r="H17" s="310"/>
      <c r="I17" s="202"/>
      <c r="J17" s="207" t="s">
        <v>121</v>
      </c>
      <c r="K17" s="202" t="s">
        <v>46</v>
      </c>
      <c r="L17" s="204"/>
      <c r="M17" s="204"/>
      <c r="N17" s="204"/>
      <c r="O17" s="204"/>
      <c r="P17" s="47"/>
      <c r="Q17" s="46"/>
      <c r="R17" s="46"/>
      <c r="S17" s="46"/>
      <c r="T17" s="46"/>
      <c r="U17" s="46"/>
      <c r="V17" s="46"/>
      <c r="W17" s="46"/>
      <c r="X17" s="46"/>
      <c r="Y17" s="46"/>
    </row>
    <row r="18" spans="1:25" s="150" customFormat="1" ht="5.45" customHeight="1" x14ac:dyDescent="0.2">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
      <c r="A19" s="274"/>
      <c r="B19" s="210"/>
      <c r="C19" s="156" t="s">
        <v>122</v>
      </c>
      <c r="D19" s="157"/>
      <c r="E19" s="157"/>
      <c r="F19" s="157"/>
      <c r="G19" s="310" t="s">
        <v>123</v>
      </c>
      <c r="H19" s="310"/>
      <c r="I19" s="202" t="s">
        <v>46</v>
      </c>
      <c r="J19" s="207" t="s">
        <v>124</v>
      </c>
      <c r="K19" s="202"/>
      <c r="L19" s="204"/>
      <c r="M19" s="204"/>
      <c r="N19" s="204"/>
      <c r="O19" s="204"/>
      <c r="P19" s="47"/>
      <c r="Q19" s="46"/>
      <c r="R19" s="46"/>
      <c r="S19" s="46"/>
      <c r="T19" s="46"/>
      <c r="U19" s="46"/>
      <c r="V19" s="46"/>
      <c r="W19" s="46"/>
      <c r="X19" s="46"/>
      <c r="Y19" s="46"/>
    </row>
    <row r="20" spans="1:25" s="150" customFormat="1" ht="5.45" customHeight="1" x14ac:dyDescent="0.2">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
      <c r="A21" s="274"/>
      <c r="B21" s="210"/>
      <c r="C21" s="159" t="s">
        <v>125</v>
      </c>
      <c r="D21" s="160"/>
      <c r="E21" s="160"/>
      <c r="F21" s="160"/>
      <c r="G21" s="310" t="s">
        <v>126</v>
      </c>
      <c r="H21" s="310"/>
      <c r="I21" s="202" t="s">
        <v>46</v>
      </c>
      <c r="J21" s="207" t="s">
        <v>127</v>
      </c>
      <c r="K21" s="202"/>
      <c r="L21" s="204"/>
      <c r="M21" s="204"/>
      <c r="N21" s="204"/>
      <c r="O21" s="204"/>
      <c r="P21" s="47"/>
      <c r="Q21" s="46"/>
      <c r="R21" s="46"/>
      <c r="S21" s="46"/>
      <c r="T21" s="46"/>
      <c r="U21" s="46"/>
      <c r="V21" s="46"/>
      <c r="W21" s="46"/>
      <c r="X21" s="46"/>
      <c r="Y21" s="46"/>
    </row>
    <row r="22" spans="1:25" s="150" customFormat="1" x14ac:dyDescent="0.2">
      <c r="A22" s="274"/>
      <c r="B22" s="210"/>
      <c r="C22" s="204"/>
      <c r="D22" s="204"/>
      <c r="E22" s="204"/>
      <c r="F22" s="204"/>
      <c r="G22" s="310" t="s">
        <v>128</v>
      </c>
      <c r="H22" s="310"/>
      <c r="I22" s="202"/>
      <c r="J22" s="207" t="s">
        <v>129</v>
      </c>
      <c r="K22" s="202"/>
      <c r="L22" s="204"/>
      <c r="M22" s="204"/>
      <c r="N22" s="204"/>
      <c r="O22" s="204"/>
      <c r="P22" s="47"/>
      <c r="Q22" s="46"/>
      <c r="R22" s="46"/>
      <c r="S22" s="46"/>
      <c r="T22" s="46"/>
      <c r="U22" s="46"/>
      <c r="V22" s="46"/>
      <c r="W22" s="46"/>
      <c r="X22" s="46"/>
      <c r="Y22" s="46"/>
    </row>
    <row r="23" spans="1:25" s="150" customFormat="1" ht="12" thickBot="1" x14ac:dyDescent="0.25">
      <c r="A23" s="275"/>
      <c r="B23" s="187"/>
      <c r="C23" s="161"/>
      <c r="D23" s="161"/>
      <c r="E23" s="161"/>
      <c r="F23" s="161"/>
      <c r="G23" s="310" t="s">
        <v>130</v>
      </c>
      <c r="H23" s="310"/>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
      <c r="A25" s="211" t="str">
        <f>+Notes!B8</f>
        <v>Note 3</v>
      </c>
      <c r="B25" s="307" t="s">
        <v>117</v>
      </c>
      <c r="C25" s="281"/>
      <c r="D25" s="282"/>
      <c r="E25" s="282"/>
      <c r="F25" s="282"/>
      <c r="G25" s="282"/>
      <c r="H25" s="282"/>
      <c r="I25" s="282"/>
      <c r="J25" s="282"/>
      <c r="K25" s="282"/>
      <c r="L25" s="282"/>
      <c r="M25" s="282"/>
      <c r="N25" s="282"/>
      <c r="O25" s="282"/>
      <c r="P25" s="47"/>
      <c r="Q25" s="294"/>
      <c r="R25" s="46"/>
      <c r="S25" s="46"/>
      <c r="T25" s="46"/>
      <c r="U25" s="46"/>
      <c r="V25" s="46"/>
      <c r="W25" s="46"/>
      <c r="X25" s="46"/>
      <c r="Y25" s="46"/>
    </row>
    <row r="26" spans="1:25" s="150" customFormat="1" x14ac:dyDescent="0.2">
      <c r="A26" s="52"/>
      <c r="B26" s="308"/>
      <c r="C26" s="281"/>
      <c r="D26" s="282"/>
      <c r="E26" s="282"/>
      <c r="F26" s="282"/>
      <c r="G26" s="282"/>
      <c r="H26" s="282"/>
      <c r="I26" s="282"/>
      <c r="J26" s="282"/>
      <c r="K26" s="282"/>
      <c r="L26" s="282"/>
      <c r="M26" s="282"/>
      <c r="N26" s="282"/>
      <c r="O26" s="282"/>
      <c r="P26" s="47"/>
      <c r="Q26" s="294"/>
      <c r="R26" s="46"/>
      <c r="S26" s="46"/>
      <c r="T26" s="46"/>
      <c r="U26" s="46"/>
      <c r="V26" s="46"/>
      <c r="W26" s="46"/>
      <c r="X26" s="46"/>
      <c r="Y26" s="46"/>
    </row>
    <row r="27" spans="1:25" s="150" customFormat="1" x14ac:dyDescent="0.2">
      <c r="A27" s="52"/>
      <c r="B27" s="308"/>
      <c r="C27" s="281"/>
      <c r="D27" s="282"/>
      <c r="E27" s="282"/>
      <c r="F27" s="282"/>
      <c r="G27" s="282"/>
      <c r="H27" s="282"/>
      <c r="I27" s="282"/>
      <c r="J27" s="282"/>
      <c r="K27" s="282"/>
      <c r="L27" s="282"/>
      <c r="M27" s="282"/>
      <c r="N27" s="282"/>
      <c r="O27" s="282"/>
      <c r="P27" s="47"/>
      <c r="Q27" s="294"/>
      <c r="R27" s="46"/>
      <c r="S27" s="46"/>
      <c r="T27" s="46"/>
      <c r="U27" s="46"/>
      <c r="V27" s="46"/>
      <c r="W27" s="46"/>
      <c r="X27" s="46"/>
      <c r="Y27" s="46"/>
    </row>
    <row r="28" spans="1:25" s="150" customFormat="1" x14ac:dyDescent="0.2">
      <c r="A28" s="52"/>
      <c r="B28" s="309"/>
      <c r="C28" s="306" t="s">
        <v>149</v>
      </c>
      <c r="D28" s="306"/>
      <c r="E28" s="306"/>
      <c r="F28" s="284"/>
      <c r="G28" s="215"/>
      <c r="H28" s="216" t="s">
        <v>150</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25">
      <c r="A29" s="189"/>
      <c r="B29" s="103"/>
      <c r="C29" s="204"/>
      <c r="D29" s="204"/>
      <c r="E29" s="204"/>
      <c r="F29" s="204"/>
      <c r="G29" s="204"/>
      <c r="H29" s="204"/>
      <c r="I29" s="204"/>
      <c r="J29" s="204"/>
      <c r="K29" s="204"/>
      <c r="L29" s="204"/>
      <c r="M29" s="204"/>
      <c r="N29" s="204"/>
      <c r="O29" s="204"/>
      <c r="P29" s="47"/>
      <c r="Q29" s="294"/>
      <c r="R29" s="46"/>
      <c r="S29" s="46"/>
      <c r="T29" s="46"/>
      <c r="U29" s="46"/>
      <c r="V29" s="46"/>
      <c r="W29" s="46"/>
      <c r="X29" s="46"/>
      <c r="Y29" s="46"/>
    </row>
    <row r="30" spans="1:25" s="150" customFormat="1" x14ac:dyDescent="0.2">
      <c r="A30" s="43"/>
      <c r="B30" s="278" t="s">
        <v>97</v>
      </c>
      <c r="C30" s="297"/>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25">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25">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
      <c r="A37" s="338" t="str">
        <f>Notes!B10</f>
        <v>Note 4</v>
      </c>
      <c r="B37" s="278" t="s">
        <v>7</v>
      </c>
      <c r="C37" s="297"/>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
      <c r="A43" s="339"/>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
      <c r="A45" s="339"/>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
      <c r="A50" s="339"/>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
      <c r="A52" s="339"/>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
      <c r="A53" s="339"/>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
      <c r="A55" s="339"/>
      <c r="B55" s="104" t="s">
        <v>43</v>
      </c>
      <c r="C55" s="296"/>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
      <c r="A56" s="339"/>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
      <c r="A57" s="339"/>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
      <c r="A65" s="339"/>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
      <c r="A67" s="339"/>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
      <c r="A71" s="339"/>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
      <c r="A73" s="339"/>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
      <c r="A77" s="339"/>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
      <c r="A79" s="339"/>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
      <c r="A80" s="339"/>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
      <c r="A81" s="339"/>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
      <c r="A82" s="339"/>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
      <c r="A83" s="339"/>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
      <c r="A84" s="339"/>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
      <c r="A86" s="339"/>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
      <c r="A87" s="339"/>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25">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ht="6" customHeight="1" outlineLevel="1" x14ac:dyDescent="0.2">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
      <c r="A90" s="274"/>
      <c r="B90" s="287" t="s">
        <v>90</v>
      </c>
      <c r="C90" s="287"/>
      <c r="D90" s="287"/>
      <c r="E90" s="287"/>
      <c r="F90" s="287"/>
      <c r="G90" s="298"/>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
      <c r="A92" s="274"/>
      <c r="B92" s="299" t="s">
        <v>157</v>
      </c>
      <c r="C92" s="301" t="s">
        <v>101</v>
      </c>
      <c r="D92" s="302"/>
      <c r="E92" s="296"/>
      <c r="F92" s="297"/>
      <c r="G92" s="65"/>
      <c r="H92" s="302" t="s">
        <v>171</v>
      </c>
      <c r="I92" s="302"/>
      <c r="J92" s="296"/>
      <c r="K92" s="297"/>
      <c r="L92" s="297"/>
      <c r="M92" s="297"/>
      <c r="N92" s="297"/>
      <c r="O92" s="297"/>
      <c r="P92" s="47"/>
      <c r="Q92" s="46"/>
      <c r="R92" s="46"/>
      <c r="S92" s="46"/>
      <c r="T92" s="46"/>
      <c r="U92" s="46"/>
      <c r="V92" s="46"/>
      <c r="W92" s="46"/>
      <c r="X92" s="46"/>
      <c r="Y92" s="46"/>
    </row>
    <row r="93" spans="1:25" s="150" customFormat="1" ht="8.25" customHeight="1" outlineLevel="1" x14ac:dyDescent="0.2">
      <c r="A93" s="274"/>
      <c r="B93" s="300"/>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
      <c r="A94" s="274"/>
      <c r="B94" s="303" t="str">
        <f>Notes!B18</f>
        <v>Note 8</v>
      </c>
      <c r="C94" s="304" t="s">
        <v>168</v>
      </c>
      <c r="D94" s="305"/>
      <c r="E94" s="305"/>
      <c r="F94" s="305"/>
      <c r="G94" s="305"/>
      <c r="H94" s="305"/>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
      <c r="A95" s="274"/>
      <c r="B95" s="303"/>
      <c r="C95" s="204"/>
      <c r="D95" s="204"/>
      <c r="E95" s="204"/>
      <c r="F95" s="204"/>
      <c r="G95" s="204"/>
      <c r="H95" s="204"/>
      <c r="I95" s="204"/>
      <c r="J95" s="204"/>
      <c r="K95" s="204"/>
      <c r="L95" s="204"/>
      <c r="M95" s="204"/>
      <c r="N95" s="302" t="s">
        <v>170</v>
      </c>
      <c r="O95" s="302"/>
      <c r="P95" s="47"/>
      <c r="Q95" s="46"/>
      <c r="R95" s="46"/>
      <c r="S95" s="46"/>
      <c r="T95" s="46"/>
      <c r="U95" s="46"/>
      <c r="V95" s="46"/>
      <c r="W95" s="46"/>
      <c r="X95" s="46"/>
      <c r="Y95" s="46"/>
    </row>
    <row r="96" spans="1:25" s="150" customFormat="1" ht="45" customHeight="1" outlineLevel="1" x14ac:dyDescent="0.2">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
      <c r="A100" s="274"/>
      <c r="B100" s="303"/>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
      <c r="A101" s="274"/>
      <c r="B101" s="303"/>
      <c r="C101" s="301" t="s">
        <v>169</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
      <c r="A103" s="274"/>
      <c r="B103" s="303"/>
      <c r="C103" s="204"/>
      <c r="D103" s="204"/>
      <c r="E103" s="204"/>
      <c r="F103" s="204"/>
      <c r="G103" s="204"/>
      <c r="H103" s="204"/>
      <c r="I103" s="204"/>
      <c r="J103" s="204"/>
      <c r="K103" s="204"/>
      <c r="L103" s="204"/>
      <c r="M103" s="204"/>
      <c r="N103" s="302" t="s">
        <v>170</v>
      </c>
      <c r="O103" s="302"/>
      <c r="P103" s="47"/>
      <c r="Q103" s="46"/>
      <c r="R103" s="46"/>
      <c r="S103" s="46"/>
      <c r="T103" s="46"/>
      <c r="U103" s="46"/>
      <c r="V103" s="46"/>
      <c r="W103" s="46"/>
      <c r="X103" s="46"/>
      <c r="Y103" s="46"/>
    </row>
    <row r="104" spans="1:25" s="150" customFormat="1" ht="45" customHeight="1" outlineLevel="1" x14ac:dyDescent="0.2">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
      <c r="A107" s="274"/>
      <c r="B107" s="303" t="str">
        <f>Notes!B20</f>
        <v>Note 9</v>
      </c>
      <c r="C107" s="304" t="s">
        <v>176</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25">
      <c r="A109" s="275"/>
      <c r="B109" s="327"/>
      <c r="C109" s="297"/>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2.5" outlineLevel="1" x14ac:dyDescent="0.2">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25">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25">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
      <c r="A117" s="31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
      <c r="A118" s="318"/>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
      <c r="A119" s="31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
      <c r="A120" s="318"/>
      <c r="B120" s="278" t="s">
        <v>68</v>
      </c>
      <c r="C120" s="297"/>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outlineLevel="1" x14ac:dyDescent="0.2">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customHeight="1" outlineLevel="1" thickBot="1" x14ac:dyDescent="0.25">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2">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25">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25">
      <c r="A130" s="64"/>
      <c r="B130" s="314" t="s">
        <v>153</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25">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
      <c r="A132" s="31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
      <c r="A133" s="31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
      <c r="A134" s="31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
      <c r="A135" s="31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
      <c r="A136" s="31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25">
      <c r="A137" s="31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
      <c r="A138" s="31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
      <c r="A139" s="318"/>
      <c r="B139" s="197"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
      <c r="A140" s="31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
      <c r="A141" s="31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
      <c r="A142" s="31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
      <c r="A143" s="31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
      <c r="A144" s="31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
      <c r="A145" s="31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25">
      <c r="A146" s="31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
      <c r="A147" s="318"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
      <c r="A148" s="31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
      <c r="A149" s="318"/>
      <c r="B149" s="198"/>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
      <c r="A150" s="318"/>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
      <c r="A151" s="318"/>
      <c r="B151" s="198"/>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
      <c r="A152" s="318"/>
      <c r="B152" s="198"/>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
      <c r="A153" s="318"/>
      <c r="B153" s="198"/>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
      <c r="A154" s="318"/>
      <c r="B154" s="198"/>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
      <c r="A155" s="318"/>
      <c r="B155" s="199"/>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25">
      <c r="A156" s="31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customHeight="1" outlineLevel="1" thickBot="1" x14ac:dyDescent="0.25">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25">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25">
      <c r="A165" s="317" t="str">
        <f>Notes!B34</f>
        <v>Note 16</v>
      </c>
      <c r="B165" s="314" t="s">
        <v>154</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
      <c r="A166" s="31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
      <c r="A167" s="318"/>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
      <c r="A168" s="31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
      <c r="A169" s="318"/>
      <c r="B169" s="278" t="s">
        <v>61</v>
      </c>
      <c r="C169" s="329" t="s">
        <v>39</v>
      </c>
      <c r="D169" s="33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outlineLevel="1" x14ac:dyDescent="0.2">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outlineLevel="1" x14ac:dyDescent="0.2">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outlineLevel="1" x14ac:dyDescent="0.2">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outlineLevel="1" x14ac:dyDescent="0.2">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customHeight="1" outlineLevel="1" x14ac:dyDescent="0.2">
      <c r="A175" s="31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customHeight="1" outlineLevel="1" x14ac:dyDescent="0.2">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outlineLevel="1" x14ac:dyDescent="0.2">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outlineLevel="1" x14ac:dyDescent="0.2">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outlineLevel="1" x14ac:dyDescent="0.2">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outlineLevel="1" x14ac:dyDescent="0.2">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outlineLevel="1" x14ac:dyDescent="0.2">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customHeight="1" outlineLevel="1" x14ac:dyDescent="0.2">
      <c r="A183" s="31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
      <c r="A184" s="318"/>
      <c r="B184" s="197"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
      <c r="A185" s="31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
      <c r="A192" s="31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
      <c r="A193" s="318"/>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
      <c r="A194" s="31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customHeight="1" outlineLevel="1" x14ac:dyDescent="0.2">
      <c r="A196" s="31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
      <c r="A198" s="31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
      <c r="A199" s="318"/>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25">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25">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2">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1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25">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2">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1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2.5" outlineLevel="1" x14ac:dyDescent="0.15">
      <c r="A207" s="43"/>
      <c r="B207" s="130" t="s">
        <v>19</v>
      </c>
      <c r="C207" s="324" t="s">
        <v>22</v>
      </c>
      <c r="D207" s="324"/>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15">
      <c r="A208" s="43"/>
      <c r="B208" s="130"/>
      <c r="C208" s="325"/>
      <c r="D208" s="32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1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1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1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1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1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1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1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1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1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1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1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1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25">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2">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1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25">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2">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1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2.5" outlineLevel="1" x14ac:dyDescent="0.15">
      <c r="A228" s="43"/>
      <c r="B228" s="130" t="s">
        <v>19</v>
      </c>
      <c r="C228" s="324" t="s">
        <v>22</v>
      </c>
      <c r="D228" s="324"/>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1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1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1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1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1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1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1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1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1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1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1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1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1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2">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
      <c r="A245" s="31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15">
      <c r="A246" s="318"/>
      <c r="B246" s="311"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15">
      <c r="A247" s="318"/>
      <c r="B247" s="312"/>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15">
      <c r="A248" s="318"/>
      <c r="B248" s="313"/>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15">
      <c r="A249" s="31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1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1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1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1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1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2">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1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1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1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1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1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1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1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1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1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1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1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1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1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1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1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1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1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1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1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1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1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1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1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1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1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1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1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1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1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1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1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formula1>"Effective, Ineffective"</formula1>
    </dataValidation>
    <dataValidation type="list" allowBlank="1" showInputMessage="1" showErrorMessage="1" sqref="O244 O35 O202 O223">
      <formula1>"Open, Ready for Review, Reviewed, Final"</formula1>
    </dataValidation>
    <dataValidation type="list" allowBlank="1" showInputMessage="1" showErrorMessage="1" sqref="K118:M118 E118 G118 I118">
      <formula1>"low risk, normal risk, high risk"</formula1>
    </dataValidation>
    <dataValidation type="list" allowBlank="1" showInputMessage="1" showErrorMessage="1" sqref="H118">
      <formula1>"Not Higher, Higher"</formula1>
    </dataValidation>
    <dataValidation type="list" allowBlank="1" showInputMessage="1" showErrorMessage="1" sqref="C161:D161 C157:D157 C193:D193 G97:H97 G99:H99 G105:H105 C86:D86 H90:I90">
      <formula1>"Yes,No"</formula1>
    </dataValidation>
    <dataValidation type="list" allowBlank="1" showInputMessage="1" showErrorMessage="1" sqref="C249 C246">
      <formula1>"N/A for approach, Effective, Ineffective"</formula1>
    </dataValidation>
    <dataValidation type="list" allowBlank="1" showInputMessage="1" showErrorMessage="1" sqref="C197:D197">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dataValidation type="list" allowBlank="1" showInputMessage="1" showErrorMessage="1" prompt="See Internal Control Guide Section 3.5.1 for factors to consider when planning the nature of our tests of operating effectiveness." sqref="E132 K132 I132 G132">
      <formula1>$Q$132:$Q$133</formula1>
    </dataValidation>
    <dataValidation type="list" allowBlank="1" showInputMessage="1" showErrorMessage="1" sqref="E169 K169 I169 G169">
      <formula1>$Q$169:$Q$170</formula1>
    </dataValidation>
    <dataValidation type="list" allowBlank="1" showInputMessage="1" showErrorMessage="1" sqref="C163">
      <formula1>$Q$162:$Q$164</formula1>
    </dataValidation>
    <dataValidation type="list" allowBlank="1" showInputMessage="1" showErrorMessage="1" sqref="C199">
      <formula1>$Q$198:$Q$200</formula1>
    </dataValidation>
    <dataValidation type="list" allowBlank="1" showInputMessage="1" showErrorMessage="1" prompt="See Internal Control Guide Section 3.4.3 for factors to consider when determining the extent of operating effectiveness testing procedures." sqref="C147">
      <formula1>$Q$150:$Q$155</formula1>
    </dataValidation>
    <dataValidation type="list" allowBlank="1" showInputMessage="1" showErrorMessage="1" sqref="C184:F184">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formula1>0</formula1>
    </dataValidation>
    <dataValidation type="list" allowBlank="1" showInputMessage="1" showErrorMessage="1" prompt="See Internal Control Guide Section 3.4.2 for factors to consider when planning the timing of operating effectiveness testing." sqref="C139:F139">
      <formula1>$Q$139:$Q$140</formula1>
    </dataValidation>
    <dataValidation type="list" allowBlank="1" showInputMessage="1" showErrorMessage="1" sqref="H28">
      <formula1>"Lower, Higher, Significant"</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87"/>
  <sheetViews>
    <sheetView zoomScale="90" zoomScaleNormal="90" workbookViewId="0"/>
  </sheetViews>
  <sheetFormatPr defaultColWidth="9.19921875" defaultRowHeight="11.25" outlineLevelRow="1" x14ac:dyDescent="0.15"/>
  <cols>
    <col min="1" max="1" width="7.8984375" style="154" customWidth="1"/>
    <col min="2" max="2" width="54.8984375" style="155" customWidth="1"/>
    <col min="3" max="4" width="10.69921875" style="185" customWidth="1"/>
    <col min="5" max="5" width="3.19921875" style="185" customWidth="1"/>
    <col min="6" max="6" width="22.69921875" style="185" customWidth="1"/>
    <col min="7" max="7" width="3.19921875" style="185" customWidth="1"/>
    <col min="8" max="8" width="22.69921875" style="185" customWidth="1"/>
    <col min="9" max="9" width="3.19921875" style="185" customWidth="1"/>
    <col min="10" max="10" width="21.8984375" style="185" customWidth="1"/>
    <col min="11" max="11" width="3.19921875" style="185" customWidth="1"/>
    <col min="12" max="13" width="21.8984375" style="185" customWidth="1"/>
    <col min="14" max="14" width="15" style="185" customWidth="1"/>
    <col min="15" max="15" width="15.19921875" style="185" customWidth="1"/>
    <col min="16" max="16" width="3.3984375" style="149" customWidth="1"/>
    <col min="17" max="17" width="16.69921875" style="149" hidden="1" customWidth="1"/>
    <col min="18" max="18" width="3.19921875" style="149" customWidth="1"/>
    <col min="19" max="16384" width="9.19921875" style="149"/>
  </cols>
  <sheetData>
    <row r="1" spans="1:25" ht="12" thickBot="1" x14ac:dyDescent="0.2">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
      <c r="A4" s="43"/>
      <c r="B4" s="104" t="s">
        <v>5</v>
      </c>
      <c r="C4" s="297"/>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
      <c r="A6" s="43"/>
      <c r="B6" s="106" t="s">
        <v>163</v>
      </c>
      <c r="C6" s="297"/>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x14ac:dyDescent="0.2">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25">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
      <c r="A10" s="273" t="str">
        <f>Notes!B4</f>
        <v>Note 1</v>
      </c>
      <c r="B10" s="278" t="s">
        <v>162</v>
      </c>
      <c r="C10" s="297"/>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25">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
      <c r="A17" s="274"/>
      <c r="B17" s="209" t="s">
        <v>118</v>
      </c>
      <c r="C17" s="156" t="s">
        <v>119</v>
      </c>
      <c r="D17" s="157"/>
      <c r="E17" s="157"/>
      <c r="F17" s="157"/>
      <c r="G17" s="310" t="s">
        <v>120</v>
      </c>
      <c r="H17" s="310"/>
      <c r="I17" s="202"/>
      <c r="J17" s="207" t="s">
        <v>121</v>
      </c>
      <c r="K17" s="202"/>
      <c r="L17" s="204"/>
      <c r="M17" s="204"/>
      <c r="N17" s="204"/>
      <c r="O17" s="204"/>
      <c r="P17" s="47"/>
      <c r="Q17" s="46"/>
      <c r="R17" s="46"/>
      <c r="S17" s="46"/>
      <c r="T17" s="46"/>
      <c r="U17" s="46"/>
      <c r="V17" s="46"/>
      <c r="W17" s="46"/>
      <c r="X17" s="46"/>
      <c r="Y17" s="46"/>
    </row>
    <row r="18" spans="1:25" s="150" customFormat="1" ht="5.45" customHeight="1" x14ac:dyDescent="0.2">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
      <c r="A19" s="274"/>
      <c r="B19" s="210"/>
      <c r="C19" s="156" t="s">
        <v>122</v>
      </c>
      <c r="D19" s="157"/>
      <c r="E19" s="157"/>
      <c r="F19" s="157"/>
      <c r="G19" s="310" t="s">
        <v>123</v>
      </c>
      <c r="H19" s="310"/>
      <c r="I19" s="202"/>
      <c r="J19" s="207" t="s">
        <v>124</v>
      </c>
      <c r="K19" s="202"/>
      <c r="L19" s="204"/>
      <c r="M19" s="204"/>
      <c r="N19" s="204"/>
      <c r="O19" s="204"/>
      <c r="P19" s="47"/>
      <c r="Q19" s="46"/>
      <c r="R19" s="46"/>
      <c r="S19" s="46"/>
      <c r="T19" s="46"/>
      <c r="U19" s="46"/>
      <c r="V19" s="46"/>
      <c r="W19" s="46"/>
      <c r="X19" s="46"/>
      <c r="Y19" s="46"/>
    </row>
    <row r="20" spans="1:25" s="150" customFormat="1" ht="5.45" customHeight="1" x14ac:dyDescent="0.2">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
      <c r="A21" s="274"/>
      <c r="B21" s="210"/>
      <c r="C21" s="159" t="s">
        <v>125</v>
      </c>
      <c r="D21" s="160"/>
      <c r="E21" s="160"/>
      <c r="F21" s="160"/>
      <c r="G21" s="310" t="s">
        <v>126</v>
      </c>
      <c r="H21" s="310"/>
      <c r="I21" s="202"/>
      <c r="J21" s="207" t="s">
        <v>127</v>
      </c>
      <c r="K21" s="202"/>
      <c r="L21" s="204"/>
      <c r="M21" s="204"/>
      <c r="N21" s="204"/>
      <c r="O21" s="204"/>
      <c r="P21" s="47"/>
      <c r="Q21" s="46"/>
      <c r="R21" s="46"/>
      <c r="S21" s="46"/>
      <c r="T21" s="46"/>
      <c r="U21" s="46"/>
      <c r="V21" s="46"/>
      <c r="W21" s="46"/>
      <c r="X21" s="46"/>
      <c r="Y21" s="46"/>
    </row>
    <row r="22" spans="1:25" s="150" customFormat="1" x14ac:dyDescent="0.2">
      <c r="A22" s="274"/>
      <c r="B22" s="210"/>
      <c r="C22" s="204"/>
      <c r="D22" s="204"/>
      <c r="E22" s="204"/>
      <c r="F22" s="204"/>
      <c r="G22" s="310" t="s">
        <v>128</v>
      </c>
      <c r="H22" s="310"/>
      <c r="I22" s="202"/>
      <c r="J22" s="207" t="s">
        <v>129</v>
      </c>
      <c r="K22" s="202"/>
      <c r="L22" s="204"/>
      <c r="M22" s="204"/>
      <c r="N22" s="204"/>
      <c r="O22" s="204"/>
      <c r="P22" s="47"/>
      <c r="Q22" s="46"/>
      <c r="R22" s="46"/>
      <c r="S22" s="46"/>
      <c r="T22" s="46"/>
      <c r="U22" s="46"/>
      <c r="V22" s="46"/>
      <c r="W22" s="46"/>
      <c r="X22" s="46"/>
      <c r="Y22" s="46"/>
    </row>
    <row r="23" spans="1:25" s="150" customFormat="1" ht="12" thickBot="1" x14ac:dyDescent="0.25">
      <c r="A23" s="275"/>
      <c r="B23" s="187"/>
      <c r="C23" s="161"/>
      <c r="D23" s="161"/>
      <c r="E23" s="161"/>
      <c r="F23" s="161"/>
      <c r="G23" s="310" t="s">
        <v>130</v>
      </c>
      <c r="H23" s="310"/>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
      <c r="A25" s="211" t="str">
        <f>+Notes!B8</f>
        <v>Note 3</v>
      </c>
      <c r="B25" s="307" t="s">
        <v>117</v>
      </c>
      <c r="C25" s="281"/>
      <c r="D25" s="282"/>
      <c r="E25" s="282"/>
      <c r="F25" s="282"/>
      <c r="G25" s="282"/>
      <c r="H25" s="282"/>
      <c r="I25" s="282"/>
      <c r="J25" s="282"/>
      <c r="K25" s="282"/>
      <c r="L25" s="282"/>
      <c r="M25" s="282"/>
      <c r="N25" s="282"/>
      <c r="O25" s="282"/>
      <c r="P25" s="47"/>
      <c r="Q25" s="294"/>
      <c r="R25" s="46"/>
      <c r="S25" s="46"/>
      <c r="T25" s="46"/>
      <c r="U25" s="46"/>
      <c r="V25" s="46"/>
      <c r="W25" s="46"/>
      <c r="X25" s="46"/>
      <c r="Y25" s="46"/>
    </row>
    <row r="26" spans="1:25" s="150" customFormat="1" x14ac:dyDescent="0.2">
      <c r="A26" s="52"/>
      <c r="B26" s="308"/>
      <c r="C26" s="281"/>
      <c r="D26" s="282"/>
      <c r="E26" s="282"/>
      <c r="F26" s="282"/>
      <c r="G26" s="282"/>
      <c r="H26" s="282"/>
      <c r="I26" s="282"/>
      <c r="J26" s="282"/>
      <c r="K26" s="282"/>
      <c r="L26" s="282"/>
      <c r="M26" s="282"/>
      <c r="N26" s="282"/>
      <c r="O26" s="282"/>
      <c r="P26" s="47"/>
      <c r="Q26" s="294"/>
      <c r="R26" s="46"/>
      <c r="S26" s="46"/>
      <c r="T26" s="46"/>
      <c r="U26" s="46"/>
      <c r="V26" s="46"/>
      <c r="W26" s="46"/>
      <c r="X26" s="46"/>
      <c r="Y26" s="46"/>
    </row>
    <row r="27" spans="1:25" s="150" customFormat="1" x14ac:dyDescent="0.2">
      <c r="A27" s="52"/>
      <c r="B27" s="308"/>
      <c r="C27" s="281"/>
      <c r="D27" s="282"/>
      <c r="E27" s="282"/>
      <c r="F27" s="282"/>
      <c r="G27" s="282"/>
      <c r="H27" s="282"/>
      <c r="I27" s="282"/>
      <c r="J27" s="282"/>
      <c r="K27" s="282"/>
      <c r="L27" s="282"/>
      <c r="M27" s="282"/>
      <c r="N27" s="282"/>
      <c r="O27" s="282"/>
      <c r="P27" s="47"/>
      <c r="Q27" s="294"/>
      <c r="R27" s="46"/>
      <c r="S27" s="46"/>
      <c r="T27" s="46"/>
      <c r="U27" s="46"/>
      <c r="V27" s="46"/>
      <c r="W27" s="46"/>
      <c r="X27" s="46"/>
      <c r="Y27" s="46"/>
    </row>
    <row r="28" spans="1:25" s="150" customFormat="1" x14ac:dyDescent="0.2">
      <c r="A28" s="52"/>
      <c r="B28" s="309"/>
      <c r="C28" s="306" t="s">
        <v>149</v>
      </c>
      <c r="D28" s="306"/>
      <c r="E28" s="306"/>
      <c r="F28" s="284"/>
      <c r="G28" s="215"/>
      <c r="H28" s="216" t="s">
        <v>150</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25">
      <c r="A29" s="189"/>
      <c r="B29" s="103"/>
      <c r="C29" s="204"/>
      <c r="D29" s="204"/>
      <c r="E29" s="204"/>
      <c r="F29" s="204"/>
      <c r="G29" s="204"/>
      <c r="H29" s="204"/>
      <c r="I29" s="204"/>
      <c r="J29" s="204"/>
      <c r="K29" s="204"/>
      <c r="L29" s="204"/>
      <c r="M29" s="204"/>
      <c r="N29" s="204"/>
      <c r="O29" s="204"/>
      <c r="P29" s="47"/>
      <c r="Q29" s="294"/>
      <c r="R29" s="46"/>
      <c r="S29" s="46"/>
      <c r="T29" s="46"/>
      <c r="U29" s="46"/>
      <c r="V29" s="46"/>
      <c r="W29" s="46"/>
      <c r="X29" s="46"/>
      <c r="Y29" s="46"/>
    </row>
    <row r="30" spans="1:25" s="150" customFormat="1" x14ac:dyDescent="0.2">
      <c r="A30" s="43"/>
      <c r="B30" s="278" t="s">
        <v>97</v>
      </c>
      <c r="C30" s="297"/>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25">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25">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
      <c r="A37" s="338" t="str">
        <f>Notes!B10</f>
        <v>Note 4</v>
      </c>
      <c r="B37" s="278" t="s">
        <v>7</v>
      </c>
      <c r="C37" s="297"/>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
      <c r="A43" s="339"/>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
      <c r="A45" s="339"/>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
      <c r="A50" s="339"/>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
      <c r="A52" s="339"/>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
      <c r="A53" s="339"/>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
      <c r="A55" s="339"/>
      <c r="B55" s="104" t="s">
        <v>43</v>
      </c>
      <c r="C55" s="296"/>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
      <c r="A56" s="339"/>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
      <c r="A57" s="339"/>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
      <c r="A65" s="339"/>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
      <c r="A67" s="339"/>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
      <c r="A71" s="339"/>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
      <c r="A73" s="339"/>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
      <c r="A77" s="339"/>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
      <c r="A79" s="339"/>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
      <c r="A80" s="339"/>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
      <c r="A81" s="339"/>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
      <c r="A82" s="339"/>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
      <c r="A83" s="339"/>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
      <c r="A84" s="339"/>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
      <c r="A86" s="339"/>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
      <c r="A87" s="339"/>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25">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ht="6" customHeight="1" outlineLevel="1" x14ac:dyDescent="0.2">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
      <c r="A90" s="274"/>
      <c r="B90" s="287" t="s">
        <v>90</v>
      </c>
      <c r="C90" s="287"/>
      <c r="D90" s="287"/>
      <c r="E90" s="287"/>
      <c r="F90" s="287"/>
      <c r="G90" s="298"/>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
      <c r="A92" s="274"/>
      <c r="B92" s="299" t="s">
        <v>157</v>
      </c>
      <c r="C92" s="301" t="s">
        <v>101</v>
      </c>
      <c r="D92" s="302"/>
      <c r="E92" s="296"/>
      <c r="F92" s="297"/>
      <c r="G92" s="65"/>
      <c r="H92" s="302" t="s">
        <v>171</v>
      </c>
      <c r="I92" s="302"/>
      <c r="J92" s="296"/>
      <c r="K92" s="297"/>
      <c r="L92" s="297"/>
      <c r="M92" s="297"/>
      <c r="N92" s="297"/>
      <c r="O92" s="297"/>
      <c r="P92" s="47"/>
      <c r="Q92" s="46"/>
      <c r="R92" s="46"/>
      <c r="S92" s="46"/>
      <c r="T92" s="46"/>
      <c r="U92" s="46"/>
      <c r="V92" s="46"/>
      <c r="W92" s="46"/>
      <c r="X92" s="46"/>
      <c r="Y92" s="46"/>
    </row>
    <row r="93" spans="1:25" s="150" customFormat="1" ht="8.25" customHeight="1" outlineLevel="1" x14ac:dyDescent="0.2">
      <c r="A93" s="274"/>
      <c r="B93" s="300"/>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
      <c r="A94" s="274"/>
      <c r="B94" s="303" t="str">
        <f>Notes!B18</f>
        <v>Note 8</v>
      </c>
      <c r="C94" s="304" t="s">
        <v>168</v>
      </c>
      <c r="D94" s="305"/>
      <c r="E94" s="305"/>
      <c r="F94" s="305"/>
      <c r="G94" s="305"/>
      <c r="H94" s="305"/>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
      <c r="A95" s="274"/>
      <c r="B95" s="303"/>
      <c r="C95" s="204"/>
      <c r="D95" s="204"/>
      <c r="E95" s="204"/>
      <c r="F95" s="204"/>
      <c r="G95" s="204"/>
      <c r="H95" s="204"/>
      <c r="I95" s="204"/>
      <c r="J95" s="204"/>
      <c r="K95" s="204"/>
      <c r="L95" s="204"/>
      <c r="M95" s="204"/>
      <c r="N95" s="302" t="s">
        <v>170</v>
      </c>
      <c r="O95" s="302"/>
      <c r="P95" s="47"/>
      <c r="Q95" s="46"/>
      <c r="R95" s="46"/>
      <c r="S95" s="46"/>
      <c r="T95" s="46"/>
      <c r="U95" s="46"/>
      <c r="V95" s="46"/>
      <c r="W95" s="46"/>
      <c r="X95" s="46"/>
      <c r="Y95" s="46"/>
    </row>
    <row r="96" spans="1:25" s="150" customFormat="1" ht="45" customHeight="1" outlineLevel="1" x14ac:dyDescent="0.2">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
      <c r="A100" s="274"/>
      <c r="B100" s="303"/>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
      <c r="A101" s="274"/>
      <c r="B101" s="303"/>
      <c r="C101" s="301" t="s">
        <v>169</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
      <c r="A103" s="274"/>
      <c r="B103" s="303"/>
      <c r="C103" s="204"/>
      <c r="D103" s="204"/>
      <c r="E103" s="204"/>
      <c r="F103" s="204"/>
      <c r="G103" s="204"/>
      <c r="H103" s="204"/>
      <c r="I103" s="204"/>
      <c r="J103" s="204"/>
      <c r="K103" s="204"/>
      <c r="L103" s="204"/>
      <c r="M103" s="204"/>
      <c r="N103" s="302" t="s">
        <v>170</v>
      </c>
      <c r="O103" s="302"/>
      <c r="P103" s="47"/>
      <c r="Q103" s="46"/>
      <c r="R103" s="46"/>
      <c r="S103" s="46"/>
      <c r="T103" s="46"/>
      <c r="U103" s="46"/>
      <c r="V103" s="46"/>
      <c r="W103" s="46"/>
      <c r="X103" s="46"/>
      <c r="Y103" s="46"/>
    </row>
    <row r="104" spans="1:25" s="150" customFormat="1" ht="45" customHeight="1" outlineLevel="1" x14ac:dyDescent="0.2">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
      <c r="A107" s="274"/>
      <c r="B107" s="303" t="str">
        <f>Notes!B20</f>
        <v>Note 9</v>
      </c>
      <c r="C107" s="304" t="s">
        <v>176</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25">
      <c r="A109" s="275"/>
      <c r="B109" s="327"/>
      <c r="C109" s="297"/>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2.5" outlineLevel="1" x14ac:dyDescent="0.2">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25">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25">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
      <c r="A117" s="31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
      <c r="A118" s="318"/>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
      <c r="A119" s="31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
      <c r="A120" s="318"/>
      <c r="B120" s="278" t="s">
        <v>68</v>
      </c>
      <c r="C120" s="297"/>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outlineLevel="1" x14ac:dyDescent="0.2">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customHeight="1" outlineLevel="1" thickBot="1" x14ac:dyDescent="0.25">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2">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25">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25">
      <c r="A130" s="64"/>
      <c r="B130" s="314" t="s">
        <v>153</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25">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
      <c r="A132" s="31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
      <c r="A133" s="31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
      <c r="A134" s="31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
      <c r="A135" s="31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
      <c r="A136" s="31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25">
      <c r="A137" s="31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
      <c r="A138" s="31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
      <c r="A139" s="318"/>
      <c r="B139" s="197"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
      <c r="A140" s="31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
      <c r="A141" s="31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
      <c r="A142" s="31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
      <c r="A143" s="31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
      <c r="A144" s="31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
      <c r="A145" s="31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25">
      <c r="A146" s="31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
      <c r="A147" s="318"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
      <c r="A148" s="31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
      <c r="A149" s="318"/>
      <c r="B149" s="198"/>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
      <c r="A150" s="318"/>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
      <c r="A151" s="318"/>
      <c r="B151" s="198"/>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
      <c r="A152" s="318"/>
      <c r="B152" s="198"/>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
      <c r="A153" s="318"/>
      <c r="B153" s="198"/>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
      <c r="A154" s="318"/>
      <c r="B154" s="198"/>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
      <c r="A155" s="318"/>
      <c r="B155" s="199"/>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25">
      <c r="A156" s="31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customHeight="1" outlineLevel="1" thickBot="1" x14ac:dyDescent="0.25">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25">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25">
      <c r="A165" s="317" t="str">
        <f>Notes!B34</f>
        <v>Note 16</v>
      </c>
      <c r="B165" s="314" t="s">
        <v>156</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
      <c r="A166" s="31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
      <c r="A167" s="318"/>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
      <c r="A168" s="31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
      <c r="A169" s="318"/>
      <c r="B169" s="278" t="s">
        <v>61</v>
      </c>
      <c r="C169" s="329" t="s">
        <v>39</v>
      </c>
      <c r="D169" s="33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outlineLevel="1" x14ac:dyDescent="0.2">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outlineLevel="1" x14ac:dyDescent="0.2">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outlineLevel="1" x14ac:dyDescent="0.2">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outlineLevel="1" x14ac:dyDescent="0.2">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customHeight="1" outlineLevel="1" x14ac:dyDescent="0.2">
      <c r="A175" s="31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customHeight="1" outlineLevel="1" x14ac:dyDescent="0.2">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outlineLevel="1" x14ac:dyDescent="0.2">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outlineLevel="1" x14ac:dyDescent="0.2">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outlineLevel="1" x14ac:dyDescent="0.2">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outlineLevel="1" x14ac:dyDescent="0.2">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outlineLevel="1" x14ac:dyDescent="0.2">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customHeight="1" outlineLevel="1" x14ac:dyDescent="0.2">
      <c r="A183" s="31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
      <c r="A184" s="318"/>
      <c r="B184" s="197"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
      <c r="A185" s="31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
      <c r="A192" s="31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
      <c r="A193" s="318"/>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
      <c r="A194" s="31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customHeight="1" outlineLevel="1" x14ac:dyDescent="0.2">
      <c r="A196" s="31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
      <c r="A198" s="31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
      <c r="A199" s="318"/>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25">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25">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2">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1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25">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2">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1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2.5" outlineLevel="1" x14ac:dyDescent="0.15">
      <c r="A207" s="43"/>
      <c r="B207" s="130" t="s">
        <v>19</v>
      </c>
      <c r="C207" s="324" t="s">
        <v>22</v>
      </c>
      <c r="D207" s="324"/>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15">
      <c r="A208" s="43"/>
      <c r="B208" s="130"/>
      <c r="C208" s="325"/>
      <c r="D208" s="32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1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1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1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1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1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1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1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1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1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1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1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1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25">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2">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1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25">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2">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1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2.5" outlineLevel="1" x14ac:dyDescent="0.15">
      <c r="A228" s="43"/>
      <c r="B228" s="130" t="s">
        <v>19</v>
      </c>
      <c r="C228" s="324" t="s">
        <v>22</v>
      </c>
      <c r="D228" s="324"/>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1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1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1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1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1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1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1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1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1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1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1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1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1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2">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
      <c r="A245" s="31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15">
      <c r="A246" s="318"/>
      <c r="B246" s="311"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15">
      <c r="A247" s="318"/>
      <c r="B247" s="312"/>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15">
      <c r="A248" s="318"/>
      <c r="B248" s="313"/>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15">
      <c r="A249" s="31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1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1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1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1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1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2">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1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1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1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1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1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1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1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1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1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1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1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1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1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1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1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1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1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1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1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1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1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1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1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1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1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1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1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1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1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1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1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formula1>"Lower, Higher, Significant"</formula1>
    </dataValidation>
    <dataValidation type="list" allowBlank="1" showInputMessage="1" showErrorMessage="1" prompt="See Internal Control Guide Section 3.4.2 for factors to consider when planning the timing of operating effectiveness testing." sqref="C139:F139">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formula1>0</formula1>
    </dataValidation>
    <dataValidation type="list" allowBlank="1" showInputMessage="1" showErrorMessage="1" sqref="C184:F184">
      <formula1>$Q$186:$Q$192</formula1>
    </dataValidation>
    <dataValidation type="list" allowBlank="1" showInputMessage="1" showErrorMessage="1" prompt="See Internal Control Guide Section 3.4.3 for factors to consider when determining the extent of operating effectiveness testing procedures." sqref="C147">
      <formula1>$Q$150:$Q$155</formula1>
    </dataValidation>
    <dataValidation type="list" allowBlank="1" showInputMessage="1" showErrorMessage="1" sqref="C199">
      <formula1>$Q$198:$Q$200</formula1>
    </dataValidation>
    <dataValidation type="list" allowBlank="1" showInputMessage="1" showErrorMessage="1" sqref="C163">
      <formula1>$Q$162:$Q$164</formula1>
    </dataValidation>
    <dataValidation type="list" allowBlank="1" showInputMessage="1" showErrorMessage="1" sqref="E169 K169 I169 G169">
      <formula1>$Q$169:$Q$170</formula1>
    </dataValidation>
    <dataValidation type="list" allowBlank="1" showInputMessage="1" showErrorMessage="1" prompt="See Internal Control Guide Section 3.5.1 for factors to consider when planning the nature of our tests of operating effectiveness." sqref="E132 K132 I132 G132">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formula1>0</formula1>
    </dataValidation>
    <dataValidation type="list" allowBlank="1" showInputMessage="1" showErrorMessage="1" sqref="C197:D197">
      <formula1>"Yes,No,N/A"</formula1>
    </dataValidation>
    <dataValidation type="list" allowBlank="1" showInputMessage="1" showErrorMessage="1" sqref="C249 C246">
      <formula1>"N/A for approach, Effective, Ineffective"</formula1>
    </dataValidation>
    <dataValidation type="list" allowBlank="1" showInputMessage="1" showErrorMessage="1" sqref="C161:D161 C157:D157 C193:D193 G97:H97 G99:H99 G105:H105 C86:D86 H90:I90">
      <formula1>"Yes,No"</formula1>
    </dataValidation>
    <dataValidation type="list" allowBlank="1" showInputMessage="1" showErrorMessage="1" sqref="H118">
      <formula1>"Not Higher, Higher"</formula1>
    </dataValidation>
    <dataValidation type="list" allowBlank="1" showInputMessage="1" showErrorMessage="1" sqref="K118:M118 E118 G118 I118">
      <formula1>"low risk, normal risk, high risk"</formula1>
    </dataValidation>
    <dataValidation type="list" allowBlank="1" showInputMessage="1" showErrorMessage="1" sqref="O244 O35 O202 O223">
      <formula1>"Open, Ready for Review, Reviewed, Final"</formula1>
    </dataValidation>
    <dataValidation type="list" allowBlank="1" showInputMessage="1" showErrorMessage="1" sqref="C112">
      <formula1>"Effective, Ineffective"</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5ACAF6-D61B-429A-987A-096D8F1B479C}"/>
</file>

<file path=customXml/itemProps2.xml><?xml version="1.0" encoding="utf-8"?>
<ds:datastoreItem xmlns:ds="http://schemas.openxmlformats.org/officeDocument/2006/customXml" ds:itemID="{83F618FB-BC3B-4C80-B80A-D4CB371EC773}"/>
</file>

<file path=customXml/itemProps3.xml><?xml version="1.0" encoding="utf-8"?>
<ds:datastoreItem xmlns:ds="http://schemas.openxmlformats.org/officeDocument/2006/customXml" ds:itemID="{29F0D141-74CA-414D-A49C-A2B464AEEF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Instructions</vt:lpstr>
      <vt:lpstr>Executive Summary</vt:lpstr>
      <vt:lpstr>Control 2</vt:lpstr>
      <vt:lpstr>Frequency DI</vt:lpstr>
      <vt:lpstr>Control-1-Frequency </vt:lpstr>
      <vt:lpstr>Control 3</vt:lpstr>
      <vt:lpstr>Control 4</vt:lpstr>
      <vt:lpstr>Control 5</vt:lpstr>
      <vt:lpstr>Template</vt:lpstr>
      <vt:lpstr>Notes</vt:lpstr>
      <vt:lpstr>'Control 2'!Print_Area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Eliyas Mollah</cp:lastModifiedBy>
  <cp:lastPrinted>2014-08-12T20:23:13Z</cp:lastPrinted>
  <dcterms:created xsi:type="dcterms:W3CDTF">2011-05-09T14:56:35Z</dcterms:created>
  <dcterms:modified xsi:type="dcterms:W3CDTF">2021-10-06T05:26:56Z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