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E:\1. Audit\EPIC 2021\7. CIPL-Final Filing\04 Substantive Testing\01 Significant\Revenue\02 Main working for significant Risk\"/>
    </mc:Choice>
  </mc:AlternateContent>
  <xr:revisionPtr revIDLastSave="0" documentId="13_ncr:1_{278D4A67-153A-4984-A785-010C353107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 100 Export Sales Top sheet" sheetId="2" r:id="rId1"/>
    <sheet name="ES 100-1 Export Sales tieout " sheetId="1" r:id="rId2"/>
  </sheets>
  <externalReferences>
    <externalReference r:id="rId3"/>
  </externalReferences>
  <definedNames>
    <definedName name="_xlnm._FilterDatabase" localSheetId="0" hidden="1">'ES 100 Export Sales Top sheet'!#REF!</definedName>
    <definedName name="_xlnm._FilterDatabase" localSheetId="1" hidden="1">'ES 100-1 Export Sales tieout '!#REF!</definedName>
    <definedName name="_xlnm.Print_Area" localSheetId="0">'ES 100 Export Sales Top sheet'!$A$1:$E$35</definedName>
    <definedName name="StartDate">'[1]CASH FLOW'!$C$5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D26" i="2" s="1"/>
  <c r="C27" i="2"/>
  <c r="D27" i="2" s="1"/>
  <c r="C25" i="2"/>
  <c r="D25" i="2" s="1"/>
  <c r="F15" i="1" l="1"/>
  <c r="G15" i="1" s="1"/>
  <c r="E20" i="1"/>
  <c r="G19" i="1" l="1"/>
  <c r="B28" i="2"/>
  <c r="D19" i="2" l="1"/>
  <c r="E19" i="2" s="1"/>
  <c r="F20" i="1" l="1"/>
  <c r="G20" i="1" l="1"/>
</calcChain>
</file>

<file path=xl/sharedStrings.xml><?xml version="1.0" encoding="utf-8"?>
<sst xmlns="http://schemas.openxmlformats.org/spreadsheetml/2006/main" count="84" uniqueCount="70">
  <si>
    <t>Nurul Faruk Hasan &amp; Co.</t>
  </si>
  <si>
    <t>Chartered Accountants</t>
  </si>
  <si>
    <t>Top sheet</t>
  </si>
  <si>
    <t>Particulars</t>
  </si>
  <si>
    <t>Amount in USD</t>
  </si>
  <si>
    <t xml:space="preserve">Change </t>
  </si>
  <si>
    <t>In amount</t>
  </si>
  <si>
    <t>In %</t>
  </si>
  <si>
    <t>Export incentive</t>
  </si>
  <si>
    <t>GL</t>
  </si>
  <si>
    <t>LFS</t>
  </si>
  <si>
    <t>Quarterly Break-up</t>
  </si>
  <si>
    <t>Quarter</t>
  </si>
  <si>
    <t>Total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</si>
  <si>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</si>
  <si>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</si>
  <si>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</si>
  <si>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</si>
  <si>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</si>
  <si>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</si>
  <si>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</si>
  <si>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</si>
  <si>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</si>
  <si>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</si>
  <si>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</si>
  <si>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</si>
  <si>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</si>
  <si>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</si>
  <si>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40101001</t>
  </si>
  <si>
    <t>Sales - IC-Garments</t>
  </si>
  <si>
    <t>Export Sales</t>
  </si>
  <si>
    <t>40101002</t>
  </si>
  <si>
    <t>Sales - NIC -Garment</t>
  </si>
  <si>
    <t>40101011</t>
  </si>
  <si>
    <t>Sales - IC-Wash</t>
  </si>
  <si>
    <t>40101012</t>
  </si>
  <si>
    <t>Sales - NIC -Wash</t>
  </si>
  <si>
    <t>40101013</t>
  </si>
  <si>
    <t>Sales - IC-Others</t>
  </si>
  <si>
    <t>Ref: ES 100</t>
  </si>
  <si>
    <t>III. Analyze and take rationale for the difference between current year and previous year amount.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</si>
  <si>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</si>
  <si>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</si>
  <si>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</t>
    </r>
  </si>
  <si>
    <t>July-September 2020</t>
  </si>
  <si>
    <t>October-December 2020</t>
  </si>
  <si>
    <t>January-March 2021</t>
  </si>
  <si>
    <t>April-July 2021</t>
  </si>
  <si>
    <t>I. To check the previous year audited balance is correctly brough forward to the current year FS.</t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</si>
  <si>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10 July 2021</t>
    </r>
  </si>
  <si>
    <r>
      <t xml:space="preserve">Reviewed by: </t>
    </r>
    <r>
      <rPr>
        <sz val="11"/>
        <color theme="1"/>
        <rFont val="Calibri"/>
        <family val="2"/>
        <scheme val="minor"/>
      </rPr>
      <t>Rounak Rayhan Shuban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</si>
  <si>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11 July 2021</t>
    </r>
  </si>
  <si>
    <r>
      <t xml:space="preserve">Further Reviewed by: </t>
    </r>
    <r>
      <rPr>
        <sz val="11"/>
        <color theme="1"/>
        <rFont val="Calibri"/>
        <family val="2"/>
        <scheme val="minor"/>
      </rPr>
      <t>Humaun Ahmed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</si>
  <si>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20 July 2021</t>
    </r>
  </si>
  <si>
    <r>
      <t xml:space="preserve">Final Reviewed by: </t>
    </r>
    <r>
      <rPr>
        <sz val="11"/>
        <color theme="1"/>
        <rFont val="Calibri"/>
        <family val="2"/>
        <scheme val="minor"/>
      </rPr>
      <t>Faruk Uddin Ahammed, FCA</t>
    </r>
  </si>
  <si>
    <r>
      <t xml:space="preserve">Date: </t>
    </r>
    <r>
      <rPr>
        <sz val="11"/>
        <color theme="1"/>
        <rFont val="Calibri"/>
        <family val="2"/>
        <scheme val="minor"/>
      </rPr>
      <t>22 July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</si>
  <si>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Mahdi Mohammad Mehrab</t>
    </r>
  </si>
  <si>
    <t>FS</t>
  </si>
  <si>
    <t>Tickmark legend:</t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</si>
  <si>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Mahdi Mohammad Mehrab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</si>
  <si>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10 July 2021</t>
    </r>
  </si>
  <si>
    <r>
      <t xml:space="preserve">Reviewed by: </t>
    </r>
    <r>
      <rPr>
        <sz val="11"/>
        <color theme="1"/>
        <rFont val="Calibri"/>
        <family val="2"/>
        <scheme val="minor"/>
      </rPr>
      <t>Rounak Rayhan Shuban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</si>
  <si>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11 July 2021</t>
    </r>
  </si>
  <si>
    <r>
      <t xml:space="preserve">Further Reviewed by: </t>
    </r>
    <r>
      <rPr>
        <sz val="11"/>
        <color theme="1"/>
        <rFont val="Calibri"/>
        <family val="2"/>
        <scheme val="minor"/>
      </rPr>
      <t>Humaun Ahmed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</si>
  <si>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20 July 2021</t>
    </r>
  </si>
  <si>
    <r>
      <t xml:space="preserve">Final Reviewed by: </t>
    </r>
    <r>
      <rPr>
        <sz val="11"/>
        <color theme="1"/>
        <rFont val="Calibri"/>
        <family val="2"/>
        <scheme val="minor"/>
      </rPr>
      <t>Faruk Uddin Ahammed, FCA</t>
    </r>
  </si>
  <si>
    <r>
      <t xml:space="preserve">Date: </t>
    </r>
    <r>
      <rPr>
        <sz val="11"/>
        <color theme="1"/>
        <rFont val="Calibri"/>
        <family val="2"/>
        <scheme val="minor"/>
      </rPr>
      <t>22 July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</si>
  <si>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</si>
  <si>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t>II. To check the current year GL figure matches with the current year financial statement.</t>
  </si>
  <si>
    <t>Ref: ES 100-1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</si>
</sst>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2"/>
      <color theme="1"/>
      <name val="Calibri"/>
      <family val="2"/>
      <scheme val="minor"/>
    </font>
    <font>
      <b/>
      <sz val="11"/>
      <name val="Open Sans"/>
      <family val="2"/>
    </font>
    <font>
      <sz val="11"/>
      <color rgb="FFFF0000"/>
      <name val="Open Sans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6" fontId="6" fillId="0" borderId="0" applyFill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62">
    <xf numFmtId="0" fontId="0" fillId="0" borderId="0" xfId="0"/>
    <xf numFmtId="15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2" fillId="3" borderId="0" xfId="0" applyFont="1" applyFill="1"/>
    <xf numFmtId="0" fontId="0" fillId="3" borderId="0" xfId="0" applyFont="1" applyFill="1"/>
    <xf numFmtId="164" fontId="0" fillId="3" borderId="0" xfId="1" applyNumberFormat="1" applyFont="1" applyFill="1"/>
    <xf numFmtId="0" fontId="10" fillId="3" borderId="0" xfId="0" applyFont="1" applyFill="1"/>
    <xf numFmtId="0" fontId="9" fillId="3" borderId="0" xfId="0" applyFont="1" applyFill="1"/>
    <xf numFmtId="0" fontId="0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wrapText="1"/>
    </xf>
    <xf numFmtId="165" fontId="4" fillId="3" borderId="0" xfId="2" applyNumberFormat="1" applyFont="1" applyFill="1" applyBorder="1"/>
    <xf numFmtId="0" fontId="12" fillId="3" borderId="1" xfId="2" applyFont="1" applyFill="1" applyBorder="1" applyAlignment="1">
      <alignment horizontal="right"/>
    </xf>
    <xf numFmtId="0" fontId="12" fillId="3" borderId="1" xfId="2" applyFont="1" applyFill="1" applyBorder="1" applyAlignment="1">
      <alignment horizontal="left"/>
    </xf>
    <xf numFmtId="164" fontId="12" fillId="3" borderId="1" xfId="1" applyNumberFormat="1" applyFont="1" applyFill="1" applyBorder="1" applyAlignment="1"/>
    <xf numFmtId="164" fontId="9" fillId="3" borderId="1" xfId="1" applyNumberFormat="1" applyFont="1" applyFill="1" applyBorder="1"/>
    <xf numFmtId="0" fontId="5" fillId="3" borderId="0" xfId="0" applyFont="1" applyFill="1"/>
    <xf numFmtId="164" fontId="2" fillId="3" borderId="0" xfId="0" applyNumberFormat="1" applyFont="1" applyFill="1"/>
    <xf numFmtId="0" fontId="10" fillId="3" borderId="0" xfId="0" applyFont="1" applyFill="1" applyBorder="1" applyAlignment="1">
      <alignment horizontal="right"/>
    </xf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0" fillId="3" borderId="0" xfId="0" applyFill="1"/>
    <xf numFmtId="0" fontId="0" fillId="3" borderId="0" xfId="0" applyFont="1" applyFill="1" applyAlignment="1">
      <alignment vertical="top" wrapText="1"/>
    </xf>
    <xf numFmtId="0" fontId="9" fillId="3" borderId="0" xfId="0" applyFont="1" applyFill="1" applyAlignment="1">
      <alignment horizontal="left"/>
    </xf>
    <xf numFmtId="0" fontId="0" fillId="3" borderId="2" xfId="0" applyFont="1" applyFill="1" applyBorder="1" applyAlignment="1">
      <alignment vertical="center"/>
    </xf>
    <xf numFmtId="37" fontId="0" fillId="3" borderId="8" xfId="0" applyNumberFormat="1" applyFont="1" applyFill="1" applyBorder="1" applyProtection="1">
      <protection locked="0"/>
    </xf>
    <xf numFmtId="41" fontId="0" fillId="3" borderId="1" xfId="0" applyNumberFormat="1" applyFont="1" applyFill="1" applyBorder="1"/>
    <xf numFmtId="9" fontId="0" fillId="3" borderId="1" xfId="3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1" xfId="0" applyFont="1" applyFill="1" applyBorder="1"/>
    <xf numFmtId="0" fontId="9" fillId="3" borderId="1" xfId="0" applyFont="1" applyFill="1" applyBorder="1"/>
    <xf numFmtId="41" fontId="9" fillId="3" borderId="1" xfId="0" applyNumberFormat="1" applyFont="1" applyFill="1" applyBorder="1"/>
    <xf numFmtId="0" fontId="9" fillId="3" borderId="0" xfId="0" applyFont="1" applyFill="1" applyBorder="1"/>
    <xf numFmtId="41" fontId="9" fillId="3" borderId="0" xfId="0" applyNumberFormat="1" applyFont="1" applyFill="1" applyBorder="1"/>
    <xf numFmtId="0" fontId="0" fillId="3" borderId="0" xfId="0" applyFont="1" applyFill="1" applyBorder="1"/>
    <xf numFmtId="0" fontId="8" fillId="3" borderId="0" xfId="0" applyFont="1" applyFill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 wrapText="1"/>
    </xf>
    <xf numFmtId="0" fontId="9" fillId="3" borderId="0" xfId="0" applyFont="1" applyFill="1" applyAlignment="1"/>
    <xf numFmtId="164" fontId="0" fillId="3" borderId="0" xfId="1" applyNumberFormat="1" applyFont="1" applyFill="1" applyAlignment="1"/>
    <xf numFmtId="0" fontId="7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164" fontId="12" fillId="3" borderId="4" xfId="1" applyNumberFormat="1" applyFont="1" applyFill="1" applyBorder="1" applyAlignment="1">
      <alignment horizontal="center" vertical="center"/>
    </xf>
    <xf numFmtId="164" fontId="12" fillId="3" borderId="9" xfId="1" applyNumberFormat="1" applyFont="1" applyFill="1" applyBorder="1" applyAlignment="1">
      <alignment horizontal="center" vertical="center"/>
    </xf>
    <xf numFmtId="164" fontId="12" fillId="3" borderId="10" xfId="1" applyNumberFormat="1" applyFont="1" applyFill="1" applyBorder="1" applyAlignment="1">
      <alignment horizontal="center" vertical="center"/>
    </xf>
    <xf numFmtId="37" fontId="0" fillId="3" borderId="4" xfId="0" applyNumberFormat="1" applyFont="1" applyFill="1" applyBorder="1" applyAlignment="1" applyProtection="1">
      <alignment horizontal="center" vertical="center"/>
      <protection locked="0"/>
    </xf>
    <xf numFmtId="37" fontId="0" fillId="3" borderId="9" xfId="0" applyNumberFormat="1" applyFont="1" applyFill="1" applyBorder="1" applyAlignment="1" applyProtection="1">
      <alignment horizontal="center" vertical="center"/>
      <protection locked="0"/>
    </xf>
    <xf numFmtId="37" fontId="0" fillId="3" borderId="11" xfId="0" applyNumberFormat="1" applyFont="1" applyFill="1" applyBorder="1" applyAlignment="1" applyProtection="1">
      <alignment horizontal="center" vertical="center"/>
      <protection locked="0"/>
    </xf>
  </cellXfs>
  <cellStyles count="7">
    <cellStyle name="Comma" xfId="1" builtinId="3"/>
    <cellStyle name="Comma 3" xfId="4" xr:uid="{00000000-0005-0000-0000-000001000000}"/>
    <cellStyle name="Comma 3 2 2" xfId="5" xr:uid="{00000000-0005-0000-0000-000002000000}"/>
    <cellStyle name="Normal" xfId="0" builtinId="0"/>
    <cellStyle name="Normal 14" xfId="2" xr:uid="{00000000-0005-0000-0000-000004000000}"/>
    <cellStyle name="Normal 42" xfId="6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-07-14/OFFICE/TOTAL/WORK/Working%20Capital%20Management%20of%20P/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view="pageBreakPreview" topLeftCell="A10" zoomScale="90" zoomScaleNormal="90" zoomScaleSheetLayoutView="90" workbookViewId="0">
      <selection activeCell="B21" sqref="B21"/>
    </sheetView>
  </sheetViews>
  <sheetFormatPr defaultColWidth="9.1796875" defaultRowHeight="14.5" x14ac:dyDescent="0.35"/>
  <cols>
    <col min="1" max="1" width="37.7265625" style="9" customWidth="1"/>
    <col min="2" max="2" width="37.26953125" style="9" customWidth="1"/>
    <col min="3" max="3" width="23.1796875" style="9" customWidth="1"/>
    <col min="4" max="4" width="21.54296875" style="9" customWidth="1"/>
    <col min="5" max="5" width="24.453125" style="9" bestFit="1" customWidth="1"/>
    <col min="6" max="6" width="5.1796875" style="9" customWidth="1"/>
    <col min="7" max="7" width="6.7265625" style="9" customWidth="1"/>
    <col min="8" max="8" width="17.54296875" style="9" bestFit="1" customWidth="1"/>
    <col min="9" max="16384" width="9.1796875" style="9"/>
  </cols>
  <sheetData>
    <row r="1" spans="1:10" x14ac:dyDescent="0.35">
      <c r="A1" s="50" t="s">
        <v>0</v>
      </c>
      <c r="B1" s="50"/>
      <c r="C1" s="50"/>
      <c r="D1" s="50"/>
      <c r="E1" s="50"/>
      <c r="F1" s="43"/>
      <c r="G1" s="43"/>
    </row>
    <row r="2" spans="1:10" x14ac:dyDescent="0.35">
      <c r="A2" s="51" t="s">
        <v>1</v>
      </c>
      <c r="B2" s="51"/>
      <c r="C2" s="51"/>
      <c r="D2" s="51"/>
      <c r="E2" s="51"/>
      <c r="F2" s="44"/>
      <c r="G2" s="44"/>
    </row>
    <row r="3" spans="1:10" x14ac:dyDescent="0.35">
      <c r="D3" s="10"/>
    </row>
    <row r="4" spans="1:10" ht="15" customHeight="1" x14ac:dyDescent="0.35">
      <c r="A4" s="9" t="s">
        <v>41</v>
      </c>
      <c r="C4" s="10"/>
      <c r="E4" s="11" t="s">
        <v>39</v>
      </c>
    </row>
    <row r="5" spans="1:10" x14ac:dyDescent="0.35">
      <c r="A5" s="9" t="s">
        <v>42</v>
      </c>
      <c r="C5" s="10"/>
    </row>
    <row r="6" spans="1:10" s="26" customFormat="1" x14ac:dyDescent="0.35">
      <c r="A6" s="26" t="s">
        <v>56</v>
      </c>
      <c r="C6" s="10"/>
      <c r="E6" s="26" t="s">
        <v>49</v>
      </c>
    </row>
    <row r="7" spans="1:10" s="26" customFormat="1" x14ac:dyDescent="0.35">
      <c r="A7" s="12" t="s">
        <v>50</v>
      </c>
      <c r="C7" s="10"/>
      <c r="E7" s="26" t="s">
        <v>51</v>
      </c>
    </row>
    <row r="8" spans="1:10" s="26" customFormat="1" x14ac:dyDescent="0.35">
      <c r="A8" s="12" t="s">
        <v>52</v>
      </c>
      <c r="C8" s="10"/>
      <c r="E8" s="26" t="s">
        <v>53</v>
      </c>
    </row>
    <row r="9" spans="1:10" s="26" customFormat="1" x14ac:dyDescent="0.35">
      <c r="A9" s="12" t="s">
        <v>54</v>
      </c>
      <c r="C9" s="10"/>
      <c r="E9" s="12" t="s">
        <v>55</v>
      </c>
    </row>
    <row r="10" spans="1:10" x14ac:dyDescent="0.35">
      <c r="C10" s="10"/>
    </row>
    <row r="11" spans="1:10" ht="16.5" customHeight="1" x14ac:dyDescent="0.35">
      <c r="A11" s="49" t="s">
        <v>43</v>
      </c>
      <c r="B11" s="49"/>
      <c r="C11" s="49"/>
      <c r="D11" s="49"/>
      <c r="E11" s="49"/>
      <c r="F11" s="27"/>
      <c r="H11" s="15"/>
      <c r="I11" s="15"/>
      <c r="J11" s="15"/>
    </row>
    <row r="12" spans="1:10" ht="16.5" customHeight="1" x14ac:dyDescent="0.35">
      <c r="A12" s="49" t="s">
        <v>48</v>
      </c>
      <c r="B12" s="49"/>
      <c r="C12" s="49"/>
      <c r="D12" s="49"/>
      <c r="E12" s="49"/>
      <c r="F12" s="27"/>
      <c r="H12" s="15"/>
      <c r="I12" s="15"/>
      <c r="J12" s="15"/>
    </row>
    <row r="13" spans="1:10" ht="16.5" customHeight="1" x14ac:dyDescent="0.35">
      <c r="A13" s="49" t="s">
        <v>68</v>
      </c>
      <c r="B13" s="49"/>
      <c r="C13" s="49"/>
      <c r="D13" s="49"/>
      <c r="E13" s="49"/>
      <c r="F13" s="27"/>
      <c r="H13" s="15"/>
      <c r="I13" s="15"/>
      <c r="J13" s="15"/>
    </row>
    <row r="14" spans="1:10" ht="16.5" customHeight="1" x14ac:dyDescent="0.35">
      <c r="A14" s="49" t="s">
        <v>40</v>
      </c>
      <c r="B14" s="49"/>
      <c r="C14" s="49"/>
      <c r="D14" s="49"/>
      <c r="E14" s="49"/>
      <c r="F14" s="27"/>
      <c r="H14" s="15"/>
      <c r="I14" s="15"/>
      <c r="J14" s="15"/>
    </row>
    <row r="16" spans="1:10" x14ac:dyDescent="0.35">
      <c r="A16" s="28" t="s">
        <v>2</v>
      </c>
    </row>
    <row r="17" spans="1:6" x14ac:dyDescent="0.35">
      <c r="A17" s="47" t="s">
        <v>3</v>
      </c>
      <c r="B17" s="45" t="s">
        <v>4</v>
      </c>
      <c r="C17" s="46"/>
      <c r="D17" s="45" t="s">
        <v>5</v>
      </c>
      <c r="E17" s="46"/>
    </row>
    <row r="18" spans="1:6" x14ac:dyDescent="0.35">
      <c r="A18" s="48"/>
      <c r="B18" s="1">
        <v>44377</v>
      </c>
      <c r="C18" s="1">
        <v>44012</v>
      </c>
      <c r="D18" s="2" t="s">
        <v>6</v>
      </c>
      <c r="E18" s="2" t="s">
        <v>7</v>
      </c>
    </row>
    <row r="19" spans="1:6" ht="15" thickBot="1" x14ac:dyDescent="0.4">
      <c r="A19" s="29" t="s">
        <v>8</v>
      </c>
      <c r="B19" s="30">
        <v>63313374.229999989</v>
      </c>
      <c r="C19" s="30">
        <v>71628270</v>
      </c>
      <c r="D19" s="31">
        <f>B19-C19</f>
        <v>-8314895.7700000107</v>
      </c>
      <c r="E19" s="32">
        <f>D19/C19</f>
        <v>-0.11608399546715299</v>
      </c>
    </row>
    <row r="20" spans="1:6" ht="15" thickTop="1" x14ac:dyDescent="0.35">
      <c r="B20" s="33" t="s">
        <v>57</v>
      </c>
      <c r="C20" s="33" t="s">
        <v>10</v>
      </c>
      <c r="D20" s="24"/>
      <c r="E20" s="24"/>
    </row>
    <row r="21" spans="1:6" x14ac:dyDescent="0.35">
      <c r="C21" s="33"/>
      <c r="D21" s="24"/>
      <c r="E21" s="24"/>
    </row>
    <row r="22" spans="1:6" x14ac:dyDescent="0.35">
      <c r="A22" s="12" t="s">
        <v>11</v>
      </c>
      <c r="B22" s="33"/>
      <c r="C22" s="45" t="s">
        <v>5</v>
      </c>
      <c r="D22" s="46"/>
      <c r="E22" s="24"/>
    </row>
    <row r="23" spans="1:6" x14ac:dyDescent="0.35">
      <c r="A23" s="3" t="s">
        <v>12</v>
      </c>
      <c r="B23" s="4" t="s">
        <v>4</v>
      </c>
      <c r="C23" s="2" t="s">
        <v>6</v>
      </c>
      <c r="D23" s="2" t="s">
        <v>7</v>
      </c>
      <c r="E23" s="24"/>
    </row>
    <row r="24" spans="1:6" x14ac:dyDescent="0.35">
      <c r="A24" s="34" t="s">
        <v>44</v>
      </c>
      <c r="B24" s="31">
        <v>14632134.73</v>
      </c>
      <c r="C24" s="34"/>
      <c r="D24" s="34"/>
      <c r="E24" s="24"/>
    </row>
    <row r="25" spans="1:6" x14ac:dyDescent="0.35">
      <c r="A25" s="34" t="s">
        <v>45</v>
      </c>
      <c r="B25" s="31">
        <v>16376282.6</v>
      </c>
      <c r="C25" s="31">
        <f>B25-B24</f>
        <v>1744147.8699999992</v>
      </c>
      <c r="D25" s="32">
        <f>C25/B25</f>
        <v>0.10650450487462883</v>
      </c>
      <c r="E25" s="24"/>
    </row>
    <row r="26" spans="1:6" x14ac:dyDescent="0.35">
      <c r="A26" s="34" t="s">
        <v>46</v>
      </c>
      <c r="B26" s="31">
        <v>13998092.6</v>
      </c>
      <c r="C26" s="31">
        <f t="shared" ref="C26:C27" si="0">B26-B25</f>
        <v>-2378190</v>
      </c>
      <c r="D26" s="32">
        <f t="shared" ref="D26:D27" si="1">C26/B26</f>
        <v>-0.16989386111076304</v>
      </c>
      <c r="E26" s="24"/>
    </row>
    <row r="27" spans="1:6" x14ac:dyDescent="0.35">
      <c r="A27" s="34" t="s">
        <v>47</v>
      </c>
      <c r="B27" s="31">
        <v>18306864.300000001</v>
      </c>
      <c r="C27" s="31">
        <f t="shared" si="0"/>
        <v>4308771.7000000011</v>
      </c>
      <c r="D27" s="32">
        <f t="shared" si="1"/>
        <v>0.23536372091860652</v>
      </c>
    </row>
    <row r="28" spans="1:6" x14ac:dyDescent="0.35">
      <c r="A28" s="35" t="s">
        <v>13</v>
      </c>
      <c r="B28" s="36">
        <f>SUM(B24:B27)</f>
        <v>63313374.230000004</v>
      </c>
    </row>
    <row r="29" spans="1:6" x14ac:dyDescent="0.35">
      <c r="A29" s="37"/>
      <c r="B29" s="38"/>
      <c r="F29" s="39"/>
    </row>
    <row r="30" spans="1:6" x14ac:dyDescent="0.35">
      <c r="A30" s="23" t="s">
        <v>58</v>
      </c>
      <c r="B30" s="38"/>
      <c r="F30" s="39"/>
    </row>
    <row r="31" spans="1:6" x14ac:dyDescent="0.35">
      <c r="A31" s="25" t="s">
        <v>14</v>
      </c>
      <c r="B31" s="24" t="s">
        <v>15</v>
      </c>
    </row>
    <row r="32" spans="1:6" x14ac:dyDescent="0.35">
      <c r="A32" s="25" t="s">
        <v>16</v>
      </c>
      <c r="B32" s="24" t="s">
        <v>17</v>
      </c>
    </row>
    <row r="33" spans="1:10" x14ac:dyDescent="0.35">
      <c r="A33" s="25" t="s">
        <v>18</v>
      </c>
      <c r="B33" s="24" t="s">
        <v>19</v>
      </c>
    </row>
    <row r="34" spans="1:10" x14ac:dyDescent="0.35">
      <c r="F34" s="40"/>
      <c r="G34" s="40"/>
      <c r="H34" s="40"/>
      <c r="I34" s="41"/>
      <c r="J34" s="41"/>
    </row>
    <row r="35" spans="1:10" x14ac:dyDescent="0.35">
      <c r="F35" s="42"/>
      <c r="G35" s="42"/>
      <c r="H35" s="42"/>
    </row>
  </sheetData>
  <mergeCells count="10">
    <mergeCell ref="A1:E1"/>
    <mergeCell ref="A2:E2"/>
    <mergeCell ref="C22:D22"/>
    <mergeCell ref="A17:A18"/>
    <mergeCell ref="B17:C17"/>
    <mergeCell ref="D17:E17"/>
    <mergeCell ref="A11:E11"/>
    <mergeCell ref="A12:E12"/>
    <mergeCell ref="A13:E13"/>
    <mergeCell ref="A14:E14"/>
  </mergeCells>
  <pageMargins left="0.7" right="0.7" top="0.75" bottom="0.75" header="0.3" footer="0.3"/>
  <pageSetup scale="57" orientation="portrait" horizontalDpi="4294967292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view="pageBreakPreview" topLeftCell="A5" zoomScale="85" zoomScaleNormal="85" zoomScaleSheetLayoutView="85" workbookViewId="0">
      <selection activeCell="A33" sqref="A33"/>
    </sheetView>
  </sheetViews>
  <sheetFormatPr defaultColWidth="9.1796875" defaultRowHeight="16.5" x14ac:dyDescent="0.45"/>
  <cols>
    <col min="1" max="1" width="11.7265625" style="8" customWidth="1"/>
    <col min="2" max="2" width="30.81640625" style="8" customWidth="1"/>
    <col min="3" max="3" width="38.54296875" style="8" bestFit="1" customWidth="1"/>
    <col min="4" max="4" width="48.7265625" style="8" bestFit="1" customWidth="1"/>
    <col min="5" max="5" width="17.453125" style="8" bestFit="1" customWidth="1"/>
    <col min="6" max="6" width="15.81640625" style="8" bestFit="1" customWidth="1"/>
    <col min="7" max="7" width="19.453125" style="8" customWidth="1"/>
    <col min="8" max="8" width="17.54296875" style="8" bestFit="1" customWidth="1"/>
    <col min="9" max="9" width="9.1796875" style="8"/>
    <col min="10" max="10" width="10.7265625" style="8" bestFit="1" customWidth="1"/>
    <col min="11" max="16384" width="9.1796875" style="8"/>
  </cols>
  <sheetData>
    <row r="1" spans="1:7" x14ac:dyDescent="0.45">
      <c r="A1" s="50" t="s">
        <v>0</v>
      </c>
      <c r="B1" s="50"/>
      <c r="C1" s="50"/>
      <c r="D1" s="50"/>
      <c r="E1" s="50"/>
      <c r="F1" s="50"/>
      <c r="G1" s="50"/>
    </row>
    <row r="2" spans="1:7" x14ac:dyDescent="0.45">
      <c r="A2" s="51" t="s">
        <v>1</v>
      </c>
      <c r="B2" s="51"/>
      <c r="C2" s="51"/>
      <c r="D2" s="51"/>
      <c r="E2" s="51"/>
      <c r="F2" s="51"/>
      <c r="G2" s="51"/>
    </row>
    <row r="3" spans="1:7" x14ac:dyDescent="0.45">
      <c r="A3" s="9"/>
      <c r="B3" s="9"/>
      <c r="C3" s="9"/>
      <c r="D3" s="10"/>
      <c r="E3" s="9"/>
      <c r="F3" s="9"/>
      <c r="G3" s="9"/>
    </row>
    <row r="4" spans="1:7" ht="15" customHeight="1" x14ac:dyDescent="0.45">
      <c r="A4" s="9" t="s">
        <v>41</v>
      </c>
      <c r="B4" s="9"/>
      <c r="C4" s="10"/>
      <c r="D4" s="9"/>
      <c r="E4" s="11" t="s">
        <v>69</v>
      </c>
      <c r="F4" s="9"/>
      <c r="G4" s="9"/>
    </row>
    <row r="5" spans="1:7" x14ac:dyDescent="0.45">
      <c r="A5" s="9" t="s">
        <v>42</v>
      </c>
      <c r="B5" s="9"/>
      <c r="C5" s="10"/>
      <c r="D5" s="9"/>
      <c r="E5" s="9"/>
      <c r="F5" s="9"/>
      <c r="G5" s="9"/>
    </row>
    <row r="6" spans="1:7" s="9" customFormat="1" ht="14.5" x14ac:dyDescent="0.35">
      <c r="A6" s="9" t="s">
        <v>59</v>
      </c>
      <c r="C6" s="10"/>
      <c r="E6" s="9" t="s">
        <v>60</v>
      </c>
    </row>
    <row r="7" spans="1:7" s="9" customFormat="1" ht="14.5" x14ac:dyDescent="0.35">
      <c r="A7" s="12" t="s">
        <v>61</v>
      </c>
      <c r="C7" s="10"/>
      <c r="E7" s="9" t="s">
        <v>62</v>
      </c>
    </row>
    <row r="8" spans="1:7" s="9" customFormat="1" ht="14.5" x14ac:dyDescent="0.35">
      <c r="A8" s="12" t="s">
        <v>63</v>
      </c>
      <c r="C8" s="10"/>
      <c r="E8" s="9" t="s">
        <v>64</v>
      </c>
    </row>
    <row r="9" spans="1:7" s="9" customFormat="1" ht="14.5" x14ac:dyDescent="0.35">
      <c r="A9" s="12" t="s">
        <v>65</v>
      </c>
      <c r="C9" s="10"/>
      <c r="E9" s="12" t="s">
        <v>66</v>
      </c>
    </row>
    <row r="10" spans="1:7" x14ac:dyDescent="0.45">
      <c r="A10" s="9"/>
      <c r="B10" s="9"/>
      <c r="C10" s="10"/>
      <c r="D10" s="9"/>
      <c r="E10" s="9"/>
      <c r="F10" s="9"/>
      <c r="G10" s="9"/>
    </row>
    <row r="11" spans="1:7" ht="16.5" customHeight="1" x14ac:dyDescent="0.45">
      <c r="A11" s="13" t="s">
        <v>67</v>
      </c>
      <c r="B11" s="14"/>
      <c r="C11" s="14"/>
      <c r="D11" s="14"/>
      <c r="E11" s="14"/>
      <c r="F11" s="9"/>
      <c r="G11" s="15"/>
    </row>
    <row r="12" spans="1:7" x14ac:dyDescent="0.45">
      <c r="A12" s="9"/>
      <c r="B12" s="9"/>
      <c r="C12" s="9"/>
      <c r="D12" s="9"/>
      <c r="E12" s="9"/>
      <c r="F12" s="9"/>
      <c r="G12" s="9"/>
    </row>
    <row r="13" spans="1:7" s="16" customFormat="1" ht="15.65" customHeight="1" x14ac:dyDescent="0.45">
      <c r="A13" s="52" t="s">
        <v>20</v>
      </c>
      <c r="B13" s="52"/>
      <c r="C13" s="52"/>
      <c r="D13" s="52"/>
      <c r="E13" s="53" t="s">
        <v>21</v>
      </c>
      <c r="F13" s="54"/>
      <c r="G13" s="54"/>
    </row>
    <row r="14" spans="1:7" s="16" customFormat="1" x14ac:dyDescent="0.45">
      <c r="A14" s="5" t="s">
        <v>22</v>
      </c>
      <c r="B14" s="6" t="s">
        <v>23</v>
      </c>
      <c r="C14" s="5" t="s">
        <v>24</v>
      </c>
      <c r="D14" s="5" t="s">
        <v>25</v>
      </c>
      <c r="E14" s="7" t="s">
        <v>26</v>
      </c>
      <c r="F14" s="5" t="s">
        <v>24</v>
      </c>
      <c r="G14" s="5" t="s">
        <v>27</v>
      </c>
    </row>
    <row r="15" spans="1:7" s="16" customFormat="1" x14ac:dyDescent="0.45">
      <c r="A15" s="17" t="s">
        <v>28</v>
      </c>
      <c r="B15" s="18" t="s">
        <v>29</v>
      </c>
      <c r="C15" s="56" t="s">
        <v>30</v>
      </c>
      <c r="D15" s="56" t="s">
        <v>30</v>
      </c>
      <c r="E15" s="19">
        <v>60867431.469999999</v>
      </c>
      <c r="F15" s="59">
        <f>SUM(E15:E19)</f>
        <v>63313374.229999989</v>
      </c>
      <c r="G15" s="59">
        <f>F15</f>
        <v>63313374.229999989</v>
      </c>
    </row>
    <row r="16" spans="1:7" s="16" customFormat="1" x14ac:dyDescent="0.45">
      <c r="A16" s="17" t="s">
        <v>31</v>
      </c>
      <c r="B16" s="18" t="s">
        <v>32</v>
      </c>
      <c r="C16" s="57"/>
      <c r="D16" s="57"/>
      <c r="E16" s="19">
        <v>152532.82999999999</v>
      </c>
      <c r="F16" s="60"/>
      <c r="G16" s="60"/>
    </row>
    <row r="17" spans="1:10" s="16" customFormat="1" x14ac:dyDescent="0.45">
      <c r="A17" s="17" t="s">
        <v>33</v>
      </c>
      <c r="B17" s="18" t="s">
        <v>34</v>
      </c>
      <c r="C17" s="57"/>
      <c r="D17" s="57"/>
      <c r="E17" s="19">
        <v>1658916.16</v>
      </c>
      <c r="F17" s="60"/>
      <c r="G17" s="60"/>
    </row>
    <row r="18" spans="1:10" s="16" customFormat="1" x14ac:dyDescent="0.45">
      <c r="A18" s="17" t="s">
        <v>35</v>
      </c>
      <c r="B18" s="18" t="s">
        <v>36</v>
      </c>
      <c r="C18" s="57"/>
      <c r="D18" s="57"/>
      <c r="E18" s="19">
        <v>94610.55</v>
      </c>
      <c r="F18" s="60"/>
      <c r="G18" s="60"/>
    </row>
    <row r="19" spans="1:10" ht="16.5" customHeight="1" thickBot="1" x14ac:dyDescent="0.5">
      <c r="A19" s="17" t="s">
        <v>37</v>
      </c>
      <c r="B19" s="18" t="s">
        <v>38</v>
      </c>
      <c r="C19" s="58"/>
      <c r="D19" s="58"/>
      <c r="E19" s="19">
        <v>539883.22</v>
      </c>
      <c r="F19" s="61"/>
      <c r="G19" s="61">
        <f>SUM(F15:F15)</f>
        <v>63313374.229999989</v>
      </c>
    </row>
    <row r="20" spans="1:10" ht="17" thickTop="1" x14ac:dyDescent="0.45">
      <c r="A20" s="55" t="s">
        <v>13</v>
      </c>
      <c r="B20" s="55"/>
      <c r="C20" s="55"/>
      <c r="D20" s="55"/>
      <c r="E20" s="20">
        <f>SUM(E15:E19)</f>
        <v>63313374.229999989</v>
      </c>
      <c r="F20" s="20">
        <f>SUM(F15:F15)</f>
        <v>63313374.229999989</v>
      </c>
      <c r="G20" s="20">
        <f>SUM(G19:G19)</f>
        <v>63313374.229999989</v>
      </c>
      <c r="H20" s="21" t="s">
        <v>9</v>
      </c>
    </row>
    <row r="21" spans="1:10" x14ac:dyDescent="0.45">
      <c r="A21" s="9"/>
      <c r="B21" s="9"/>
      <c r="C21" s="9"/>
      <c r="D21" s="9"/>
      <c r="E21" s="9"/>
      <c r="F21" s="9"/>
      <c r="G21" s="9"/>
    </row>
    <row r="22" spans="1:10" x14ac:dyDescent="0.45">
      <c r="A22" s="9"/>
      <c r="B22" s="9"/>
      <c r="C22" s="9"/>
      <c r="D22" s="9"/>
      <c r="E22" s="9"/>
      <c r="F22" s="9"/>
      <c r="G22" s="9"/>
    </row>
    <row r="23" spans="1:10" x14ac:dyDescent="0.45">
      <c r="A23" s="9"/>
      <c r="B23" s="9"/>
      <c r="C23" s="9"/>
      <c r="D23" s="9"/>
      <c r="E23" s="9"/>
      <c r="F23" s="9"/>
      <c r="G23" s="9"/>
      <c r="J23" s="22"/>
    </row>
    <row r="24" spans="1:10" x14ac:dyDescent="0.45">
      <c r="A24" s="9"/>
      <c r="B24" s="23" t="s">
        <v>58</v>
      </c>
      <c r="C24" s="24"/>
      <c r="D24" s="9"/>
      <c r="E24" s="9"/>
      <c r="F24" s="9"/>
      <c r="G24" s="9"/>
    </row>
    <row r="25" spans="1:10" x14ac:dyDescent="0.45">
      <c r="A25" s="9"/>
      <c r="B25" s="25" t="s">
        <v>14</v>
      </c>
      <c r="C25" s="24" t="s">
        <v>15</v>
      </c>
      <c r="D25" s="9"/>
      <c r="E25" s="9"/>
      <c r="F25" s="9"/>
      <c r="G25" s="9"/>
    </row>
    <row r="26" spans="1:10" x14ac:dyDescent="0.45">
      <c r="A26" s="9"/>
      <c r="B26" s="9"/>
      <c r="C26" s="9"/>
      <c r="D26" s="9"/>
      <c r="E26" s="9"/>
      <c r="F26" s="9"/>
      <c r="G26" s="9"/>
    </row>
    <row r="27" spans="1:10" x14ac:dyDescent="0.45">
      <c r="A27" s="9"/>
      <c r="B27" s="9"/>
      <c r="C27" s="9"/>
      <c r="D27" s="9"/>
      <c r="E27" s="9"/>
      <c r="F27" s="9"/>
      <c r="G27" s="9"/>
    </row>
    <row r="28" spans="1:10" x14ac:dyDescent="0.45">
      <c r="A28" s="9"/>
      <c r="B28" s="9"/>
      <c r="C28" s="9"/>
      <c r="D28" s="9"/>
      <c r="E28" s="9"/>
      <c r="F28" s="9"/>
      <c r="G28" s="9"/>
    </row>
    <row r="29" spans="1:10" x14ac:dyDescent="0.45">
      <c r="A29" s="9"/>
      <c r="B29" s="9"/>
      <c r="C29" s="9"/>
      <c r="D29" s="9"/>
      <c r="E29" s="9"/>
      <c r="F29" s="9"/>
      <c r="G29" s="9"/>
    </row>
  </sheetData>
  <mergeCells count="9">
    <mergeCell ref="A1:G1"/>
    <mergeCell ref="A2:G2"/>
    <mergeCell ref="A13:D13"/>
    <mergeCell ref="E13:G13"/>
    <mergeCell ref="A20:D20"/>
    <mergeCell ref="C15:C19"/>
    <mergeCell ref="D15:D19"/>
    <mergeCell ref="F15:F19"/>
    <mergeCell ref="G15:G19"/>
  </mergeCells>
  <pageMargins left="0.7" right="0.7" top="0.75" bottom="0.75" header="0.3" footer="0.3"/>
  <pageSetup scale="45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237248-7AE3-439D-B524-E3FE6EF34C2B}"/>
</file>

<file path=customXml/itemProps2.xml><?xml version="1.0" encoding="utf-8"?>
<ds:datastoreItem xmlns:ds="http://schemas.openxmlformats.org/officeDocument/2006/customXml" ds:itemID="{7A268518-796C-4FDB-8173-597CFA7887D2}"/>
</file>

<file path=customXml/itemProps3.xml><?xml version="1.0" encoding="utf-8"?>
<ds:datastoreItem xmlns:ds="http://schemas.openxmlformats.org/officeDocument/2006/customXml" ds:itemID="{E20DE246-6DDF-46AE-9CDE-A3A8CE0E7B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 100 Export Sales Top sheet</vt:lpstr>
      <vt:lpstr>ES 100-1 Export Sales tieout </vt:lpstr>
      <vt:lpstr>'ES 100 Export Sales Top sheet'!Print_Area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Mahdi</cp:lastModifiedBy>
  <cp:revision/>
  <dcterms:created xsi:type="dcterms:W3CDTF">2020-07-22T06:53:14Z</dcterms:created>
  <dcterms:modified xsi:type="dcterms:W3CDTF">2021-09-05T07:54:54Z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2021-09-04T06:35:59Z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5baf3f2d-17af-46b1-b02c-4dd048030fe0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