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d.docs.live.net/5911dbbdbdc738ed/Desktop/Final Substantative Testing/Substantive Testing/Statement of Financial Position/03. Intercompany Receivables/"/>
    </mc:Choice>
  </mc:AlternateContent>
  <xr:revisionPtr revIDLastSave="12" documentId="11_459B775FADC3332E6BDD5FA40E071D8CBA4E9969" xr6:coauthVersionLast="47" xr6:coauthVersionMax="47" xr10:uidLastSave="{A2DEAC79-EA2A-4953-A30B-09AD847F9B41}"/>
  <bookViews>
    <workbookView xWindow="-120" yWindow="-120" windowWidth="20730" windowHeight="11160" tabRatio="574" xr2:uid="{00000000-000D-0000-FFFF-FFFF00000000}"/>
  </bookViews>
  <sheets>
    <sheet name="IR 290 ToD on Intercom Recei-Dr" sheetId="1" r:id="rId1"/>
  </sheets>
  <externalReferences>
    <externalReference r:id="rId2"/>
  </externalReferences>
  <definedNames>
    <definedName name="_xlnm._FilterDatabase" localSheetId="0" hidden="1">'IR 290 ToD on Intercom Recei-Dr'!#REF!</definedName>
    <definedName name="_xlnm.Print_Area" localSheetId="0">'IR 290 ToD on Intercom Recei-Dr'!$A$1:$Y$56</definedName>
    <definedName name="StartDate">'[1]CASH FLOW'!$C$5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1" i="1" l="1"/>
  <c r="M32" i="1"/>
  <c r="M33" i="1"/>
  <c r="M34" i="1"/>
  <c r="M30" i="1"/>
  <c r="D18" i="1" l="1"/>
  <c r="D17" i="1"/>
  <c r="D16" i="1"/>
  <c r="D15" i="1"/>
  <c r="D14" i="1"/>
  <c r="D13" i="1"/>
  <c r="D12" i="1"/>
  <c r="C25" i="1" l="1"/>
</calcChain>
</file>

<file path=xl/sharedStrings.xml><?xml version="1.0" encoding="utf-8"?>
<sst xmlns="http://schemas.openxmlformats.org/spreadsheetml/2006/main" count="201" uniqueCount="127">
  <si>
    <t>Remarks</t>
  </si>
  <si>
    <t>[d]</t>
  </si>
  <si>
    <t>[c]</t>
  </si>
  <si>
    <t>[b]</t>
  </si>
  <si>
    <t>[a]</t>
  </si>
  <si>
    <t>Posting date</t>
  </si>
  <si>
    <t>Sample Size as per Sample Table</t>
  </si>
  <si>
    <t>No of times PM</t>
  </si>
  <si>
    <t>Performance Materiality</t>
  </si>
  <si>
    <t>Total Population to be tested</t>
  </si>
  <si>
    <t>Chartered Accountants</t>
  </si>
  <si>
    <t>x</t>
  </si>
  <si>
    <t>Date:</t>
  </si>
  <si>
    <t>Sample based on GL</t>
  </si>
  <si>
    <t>Amount found in source document</t>
  </si>
  <si>
    <t>Sl#</t>
  </si>
  <si>
    <t>Document number</t>
  </si>
  <si>
    <t xml:space="preserve">GL account </t>
  </si>
  <si>
    <t>Commercial invoice</t>
  </si>
  <si>
    <t>Exp. Form</t>
  </si>
  <si>
    <t>L/C or sales contract no.</t>
  </si>
  <si>
    <t>Bill of lading no/ Airway bill no</t>
  </si>
  <si>
    <t>Customer</t>
  </si>
  <si>
    <t>Delivered to</t>
  </si>
  <si>
    <t xml:space="preserve">Invoice QTY CTN        </t>
  </si>
  <si>
    <t xml:space="preserve"> Amount in USD (GL)</t>
  </si>
  <si>
    <t>Amount in BDT (GL)</t>
  </si>
  <si>
    <t>Bank Statement (USD)</t>
  </si>
  <si>
    <t>Payment Doc No.</t>
  </si>
  <si>
    <t>Bank name &amp; A/C no.</t>
  </si>
  <si>
    <t>Payment date</t>
  </si>
  <si>
    <t>Recorded in proper amount</t>
  </si>
  <si>
    <t>Recorded in appropriate period</t>
  </si>
  <si>
    <t>Checked with Commercial invoice</t>
  </si>
  <si>
    <t>Checked with Bill of lading</t>
  </si>
  <si>
    <t>X:</t>
  </si>
  <si>
    <t>Found without exception</t>
  </si>
  <si>
    <t>Commercial Invoice</t>
  </si>
  <si>
    <t>Bill of lading</t>
  </si>
  <si>
    <t>N/A</t>
  </si>
  <si>
    <t>Risk, assertion &amp; control in RoMM</t>
  </si>
  <si>
    <t>Risk:</t>
  </si>
  <si>
    <t>Assertion:</t>
  </si>
  <si>
    <t>Control:</t>
  </si>
  <si>
    <t>Inter company  receivable may not be recorded in appropriate amount</t>
  </si>
  <si>
    <t>Completeness</t>
  </si>
  <si>
    <t>Tick mark legend:</t>
  </si>
  <si>
    <t>Control No.</t>
  </si>
  <si>
    <t>Control objective</t>
  </si>
  <si>
    <t>Control activities</t>
  </si>
  <si>
    <t>Source</t>
  </si>
  <si>
    <t>Ledger</t>
  </si>
  <si>
    <t>Scope</t>
  </si>
  <si>
    <t>01 July 2020 to 30 June 2021</t>
  </si>
  <si>
    <t>Sample size</t>
  </si>
  <si>
    <t>Selection basis</t>
  </si>
  <si>
    <t>Performance Procedures</t>
  </si>
  <si>
    <t>To confirm the accurate entry of inter company receivable during the period</t>
  </si>
  <si>
    <t xml:space="preserve"> 6 samples as PM times crosses 8.75  times</t>
  </si>
  <si>
    <t>6 samples have been selected by MUS.</t>
  </si>
  <si>
    <t>Step 1: Obtained ledger of each inter company receivable;
Step 2: Selected samples using MUS;
Step 3: Obtain related supporting documents;
Step 4: Check the Commercial Invoice, Bill of Lading;
Step 5: If any discrepancies found obtain management explanation.</t>
  </si>
  <si>
    <t>Amount in USD</t>
  </si>
  <si>
    <t>Proper amount: Checking the accuracy of related voucher amount with the General ledger figure which also reflects accumulately on the Financial statements.</t>
  </si>
  <si>
    <t>Appropriate Period: Confirming that the balance falls under the financial year 2020-2021.</t>
  </si>
  <si>
    <t>Bill of Lading : Confirm the date of boarding which should not exceed the finacial year 2020-2021.</t>
  </si>
  <si>
    <t>na:</t>
  </si>
  <si>
    <t>Not applicable</t>
  </si>
  <si>
    <t>nf:</t>
  </si>
  <si>
    <t>Exception noted</t>
  </si>
  <si>
    <t>pnr</t>
  </si>
  <si>
    <t>Payment not received yet</t>
  </si>
  <si>
    <t>Conclusion:</t>
  </si>
  <si>
    <t>We have found all the necessarry supporting documents to check the completeness of the inter company receivable sample.Everything was in line and ok.</t>
  </si>
  <si>
    <t>Commercial Invoice: Confirm the balance of commercial invoice with Bank Statements.</t>
  </si>
  <si>
    <t>Companies sales 100% of its product to its parent Epic Designer Limited (EDL) and DW (One of the subsidy of EDL). Company maintains a 14 days receivable collection cycle for realizing its receivable after generating sales entry in the system. Company prepares receivable ageing schedule and receivable collection cycle is strictly monitored by the Head of finance;
On first day of each month Company prepares a receivable statement stating the total due to its intercompany. That statement is prepared by taking the ledger closing figure. After approval, That statement then mailed to the EDL and DW for their review and feedback. EDL and DW confirms each month the receivable amount due to them through mail. Any discrepancies are also communicated and resolved through mail.</t>
  </si>
  <si>
    <t>Elaboration of Tickmark Legend:</t>
  </si>
  <si>
    <t xml:space="preserve"> Inter company receivable is recognized based on Commercial Invoice and Bill of Lading. Commercial invoice and Bill of Lading are confirmed by Mr. Alauddin Chowdhury, Manager-Commercial Department. After confirmation from Mr. Alauddin, Mr. Rifat, Executive of Accounts and Finance records intercompany receivable in SAP. </t>
  </si>
  <si>
    <t>: Key control #1</t>
  </si>
  <si>
    <t>: To confirm the accurate entry of inter company receivable during the period</t>
  </si>
  <si>
    <t xml:space="preserve">:  Inter company receivable is recognized based on Commercial Invoice and Bill of Lading. Commercial invoice and Bill of Lading are confirmed by Mr. Alauddin Chowdhury, Manager-Commercial Department. After confirmation from Mr. Alauddin, Mr. Rifat, Executive of Accounts and Finance records intercompany receivable in SAP. </t>
  </si>
  <si>
    <t>: Ledger</t>
  </si>
  <si>
    <t>: 01 July 2020 to 30 June 2021</t>
  </si>
  <si>
    <r>
      <t xml:space="preserve">Sample selection: </t>
    </r>
    <r>
      <rPr>
        <sz val="11"/>
        <color rgb="FFFF0000"/>
        <rFont val="Calibri"/>
        <family val="2"/>
        <scheme val="minor"/>
      </rPr>
      <t>Using the sampling guideline in Audit sampling sample size for Non-Significant risk without relying on control table Ref# DTTL Figure 23002-4.2.</t>
    </r>
  </si>
  <si>
    <t>Ref #</t>
  </si>
  <si>
    <t>Nothing noted</t>
  </si>
  <si>
    <t>Commercial Invoice (USD)</t>
  </si>
  <si>
    <r>
      <rPr>
        <b/>
        <sz val="11"/>
        <color theme="1"/>
        <rFont val="Calibri"/>
        <family val="2"/>
        <scheme val="minor"/>
      </rPr>
      <t>Accounting Period:</t>
    </r>
    <r>
      <rPr>
        <sz val="11"/>
        <color theme="1"/>
        <rFont val="Calibri"/>
        <family val="2"/>
        <scheme val="minor"/>
      </rPr>
      <t xml:space="preserve"> 01 July 2020 to 30 June 2021</t>
    </r>
  </si>
  <si>
    <r>
      <t>Further Reviewed by:</t>
    </r>
    <r>
      <rPr>
        <sz val="11"/>
        <color theme="1"/>
        <rFont val="Calibri"/>
        <family val="2"/>
        <scheme val="minor"/>
      </rPr>
      <t xml:space="preserve"> Humaun Ahamed</t>
    </r>
  </si>
  <si>
    <r>
      <rPr>
        <b/>
        <sz val="11"/>
        <color theme="1"/>
        <rFont val="Calibri"/>
        <family val="2"/>
        <scheme val="minor"/>
      </rPr>
      <t>Purpose:</t>
    </r>
    <r>
      <rPr>
        <sz val="11"/>
        <color theme="1"/>
        <rFont val="Calibri"/>
        <family val="2"/>
        <scheme val="minor"/>
      </rPr>
      <t xml:space="preserve"> Perform test of details on Intercompany receivable</t>
    </r>
  </si>
  <si>
    <t>Nurul Faruk Hasan &amp; Co</t>
  </si>
  <si>
    <r>
      <t>Reviewed by:</t>
    </r>
    <r>
      <rPr>
        <sz val="11"/>
        <color theme="1"/>
        <rFont val="Calibri"/>
        <family val="2"/>
        <scheme val="minor"/>
      </rPr>
      <t xml:space="preserve"> Rounak Rayhan Shuban</t>
    </r>
  </si>
  <si>
    <r>
      <rPr>
        <b/>
        <sz val="11"/>
        <color theme="1"/>
        <rFont val="Calibri"/>
        <family val="2"/>
        <scheme val="minor"/>
      </rPr>
      <t>Name of the Client:</t>
    </r>
    <r>
      <rPr>
        <sz val="11"/>
        <color theme="1"/>
        <rFont val="Calibri"/>
        <family val="2"/>
        <scheme val="minor"/>
      </rPr>
      <t xml:space="preserve"> Cosmopolitan Industries (Pvt.) Limited</t>
    </r>
  </si>
  <si>
    <r>
      <rPr>
        <b/>
        <sz val="11"/>
        <color theme="1"/>
        <rFont val="Calibri"/>
        <family val="2"/>
        <scheme val="minor"/>
      </rPr>
      <t>Prepared by:</t>
    </r>
    <r>
      <rPr>
        <sz val="11"/>
        <color theme="1"/>
        <rFont val="Calibri"/>
        <family val="2"/>
        <scheme val="minor"/>
      </rPr>
      <t xml:space="preserve"> Md. Nahid Hasan Badhan</t>
    </r>
  </si>
  <si>
    <t>:  5 samples as PM times crosses 7  times</t>
  </si>
  <si>
    <t>: 5 samples have been selected by MUS.</t>
  </si>
  <si>
    <t>10301001</t>
  </si>
  <si>
    <t>2018001609</t>
  </si>
  <si>
    <t>2018001618</t>
  </si>
  <si>
    <t>2018001615</t>
  </si>
  <si>
    <t>2018001599</t>
  </si>
  <si>
    <t>C3329UQ21YOK0859</t>
  </si>
  <si>
    <t>2859-050236-2021</t>
  </si>
  <si>
    <t>CIPL/092/21</t>
  </si>
  <si>
    <t>DAC0037892</t>
  </si>
  <si>
    <t>UNIQLO CO., LTD.</t>
  </si>
  <si>
    <t>IR 301.2 INV 2018001591.pdf</t>
  </si>
  <si>
    <t>IR 301.1 BL 2018001591.pdf</t>
  </si>
  <si>
    <t>C3329UQ21OSA0884</t>
  </si>
  <si>
    <t>2859-050813-2021</t>
  </si>
  <si>
    <t>DAC0037971</t>
  </si>
  <si>
    <t>C3311LVUS0825-21</t>
  </si>
  <si>
    <t>2859-048533-21</t>
  </si>
  <si>
    <t>A08507894</t>
  </si>
  <si>
    <t>LEVI STRAUSS &amp; CO.</t>
  </si>
  <si>
    <t>EPIC DESIGNERS LTD.</t>
  </si>
  <si>
    <t>IR 302.2 INV 2018001609.pdf</t>
  </si>
  <si>
    <t>IR 302.1 BL 2018001609.pdf</t>
  </si>
  <si>
    <t>C3353UQ21TOK0889</t>
  </si>
  <si>
    <t>2859-051609-2021</t>
  </si>
  <si>
    <t>DAC0038047</t>
  </si>
  <si>
    <t>C3282LVMX0740-21</t>
  </si>
  <si>
    <t>2859-044000-21</t>
  </si>
  <si>
    <t>CIPL/090/20</t>
  </si>
  <si>
    <t>LEVI STRAUSS DE MEXICO,S.A.DE C.V.</t>
  </si>
  <si>
    <t>LO8482833</t>
  </si>
  <si>
    <t>Ref:</t>
  </si>
  <si>
    <t xml:space="preserve">   IR 290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</si>
</sst>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0_);_(* \(#,##0.00\);_(* \-??_);_(@_)"/>
  </numFmts>
  <fonts count="14" x14ac:knownFonts="1">
    <font>
      <sz val="11"/>
      <color theme="1"/>
      <name val="Calibri"/>
      <family val="2"/>
      <scheme val="minor"/>
    </font>
    <font>
      <sz val="11"/>
      <color theme="1"/>
      <name val="Calibri"/>
      <family val="2"/>
      <scheme val="minor"/>
    </font>
    <font>
      <sz val="10"/>
      <name val="Arial"/>
      <family val="2"/>
    </font>
    <font>
      <b/>
      <sz val="11"/>
      <color theme="1"/>
      <name val="Calibri"/>
      <family val="2"/>
      <scheme val="minor"/>
    </font>
    <font>
      <b/>
      <sz val="11"/>
      <color theme="0"/>
      <name val="Calibri"/>
      <family val="2"/>
      <scheme val="minor"/>
    </font>
    <font>
      <sz val="8"/>
      <name val="Calibri"/>
      <family val="2"/>
      <scheme val="minor"/>
    </font>
    <font>
      <u/>
      <sz val="11"/>
      <color theme="10"/>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b/>
      <sz val="11"/>
      <name val="Calibri"/>
      <family val="2"/>
      <scheme val="minor"/>
    </font>
    <font>
      <sz val="12"/>
      <color theme="1"/>
      <name val="Calibri"/>
      <family val="2"/>
      <scheme val="minor"/>
    </font>
    <font>
      <b/>
      <u/>
      <sz val="11"/>
      <color rgb="FFFF0000"/>
      <name val="Calibri"/>
      <family val="2"/>
      <scheme val="minor"/>
    </font>
    <font>
      <sz val="12"/>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indexed="9"/>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2">
    <xf numFmtId="0" fontId="0" fillId="0" borderId="0"/>
    <xf numFmtId="43" fontId="1" fillId="0" borderId="0" applyFont="0" applyFill="0" applyBorder="0" applyAlignment="0" applyProtection="0"/>
    <xf numFmtId="0" fontId="2" fillId="0" borderId="0"/>
    <xf numFmtId="0" fontId="2" fillId="0" borderId="0"/>
    <xf numFmtId="165" fontId="2" fillId="0" borderId="0" applyFill="0" applyBorder="0" applyAlignment="0" applyProtection="0"/>
    <xf numFmtId="0" fontId="6" fillId="0" borderId="0" applyNumberFormat="0" applyFill="0" applyBorder="0" applyAlignment="0" applyProtection="0"/>
    <xf numFmtId="0" fontId="11" fillId="0" borderId="0"/>
    <xf numFmtId="43" fontId="11" fillId="0" borderId="0" applyFont="0" applyFill="0" applyBorder="0" applyAlignment="0" applyProtection="0"/>
    <xf numFmtId="0" fontId="2" fillId="0" borderId="0"/>
    <xf numFmtId="0" fontId="1" fillId="0" borderId="0"/>
    <xf numFmtId="0" fontId="2" fillId="0" borderId="0"/>
    <xf numFmtId="0" fontId="2" fillId="0" borderId="0"/>
  </cellStyleXfs>
  <cellXfs count="112">
    <xf numFmtId="0" fontId="0" fillId="0" borderId="0" xfId="0"/>
    <xf numFmtId="0" fontId="8" fillId="3" borderId="0" xfId="0" applyFont="1" applyFill="1" applyAlignment="1">
      <alignment horizontal="right"/>
    </xf>
    <xf numFmtId="0" fontId="0" fillId="3" borderId="0" xfId="0" applyFont="1" applyFill="1" applyAlignment="1">
      <alignment horizontal="left" vertical="top"/>
    </xf>
    <xf numFmtId="0" fontId="0" fillId="3" borderId="0" xfId="0" applyFont="1" applyFill="1" applyAlignment="1">
      <alignment horizontal="left" vertical="top" wrapText="1"/>
    </xf>
    <xf numFmtId="0" fontId="0" fillId="3" borderId="0" xfId="0" applyFont="1" applyFill="1" applyAlignment="1">
      <alignment wrapText="1"/>
    </xf>
    <xf numFmtId="0" fontId="7" fillId="3" borderId="0" xfId="2" applyFont="1" applyFill="1" applyBorder="1"/>
    <xf numFmtId="0" fontId="10" fillId="3" borderId="0" xfId="2" applyFont="1" applyFill="1" applyBorder="1" applyAlignment="1"/>
    <xf numFmtId="164" fontId="9" fillId="3" borderId="1" xfId="1" applyNumberFormat="1" applyFont="1" applyFill="1" applyBorder="1"/>
    <xf numFmtId="0" fontId="10" fillId="3" borderId="0" xfId="2" applyFont="1" applyFill="1" applyBorder="1"/>
    <xf numFmtId="0" fontId="0" fillId="3" borderId="0" xfId="0" applyFont="1" applyFill="1" applyBorder="1"/>
    <xf numFmtId="0" fontId="0" fillId="3" borderId="1" xfId="0" applyFont="1" applyFill="1" applyBorder="1" applyAlignment="1">
      <alignment horizontal="center" vertical="center"/>
    </xf>
    <xf numFmtId="165" fontId="9" fillId="3" borderId="1" xfId="4" applyNumberFormat="1" applyFont="1" applyFill="1" applyBorder="1" applyAlignment="1">
      <alignment horizontal="right"/>
    </xf>
    <xf numFmtId="0" fontId="4" fillId="2" borderId="1" xfId="6" applyFont="1" applyFill="1" applyBorder="1" applyAlignment="1">
      <alignment horizontal="center" vertical="center" wrapText="1"/>
    </xf>
    <xf numFmtId="0" fontId="8" fillId="2" borderId="1" xfId="6" applyFont="1" applyFill="1" applyBorder="1" applyAlignment="1">
      <alignment horizontal="center" vertical="center" wrapText="1"/>
    </xf>
    <xf numFmtId="0" fontId="9" fillId="3" borderId="1" xfId="2" applyFont="1" applyFill="1" applyBorder="1"/>
    <xf numFmtId="0" fontId="7" fillId="3" borderId="1" xfId="2" applyFont="1" applyFill="1" applyBorder="1" applyAlignment="1">
      <alignment horizontal="center"/>
    </xf>
    <xf numFmtId="0" fontId="9" fillId="3" borderId="1" xfId="2" applyFont="1" applyFill="1" applyBorder="1" applyAlignment="1">
      <alignment horizontal="center" vertical="center"/>
    </xf>
    <xf numFmtId="164" fontId="0" fillId="0" borderId="1" xfId="1" applyNumberFormat="1" applyFont="1" applyFill="1" applyBorder="1" applyAlignment="1">
      <alignment horizontal="center" vertical="center"/>
    </xf>
    <xf numFmtId="0" fontId="7" fillId="3" borderId="1" xfId="2" applyFont="1" applyFill="1" applyBorder="1" applyAlignment="1">
      <alignment horizontal="center" vertical="center"/>
    </xf>
    <xf numFmtId="164" fontId="0" fillId="0" borderId="1" xfId="1" applyNumberFormat="1" applyFont="1" applyBorder="1" applyAlignment="1">
      <alignment horizontal="center" vertical="center"/>
    </xf>
    <xf numFmtId="0" fontId="7" fillId="3" borderId="0" xfId="0" applyFont="1" applyFill="1"/>
    <xf numFmtId="0" fontId="3" fillId="3" borderId="0" xfId="0" applyFont="1" applyFill="1"/>
    <xf numFmtId="0" fontId="3" fillId="3" borderId="0" xfId="0" applyFont="1" applyFill="1" applyAlignment="1">
      <alignment horizontal="right"/>
    </xf>
    <xf numFmtId="15" fontId="0" fillId="3" borderId="0" xfId="0" applyNumberFormat="1" applyFont="1" applyFill="1" applyAlignment="1">
      <alignment horizontal="left" indent="1"/>
    </xf>
    <xf numFmtId="0" fontId="0" fillId="3" borderId="0" xfId="0" applyFont="1" applyFill="1"/>
    <xf numFmtId="164" fontId="0" fillId="3" borderId="0" xfId="1" applyNumberFormat="1" applyFont="1" applyFill="1"/>
    <xf numFmtId="0" fontId="9" fillId="3" borderId="0" xfId="2" applyFont="1" applyFill="1" applyBorder="1"/>
    <xf numFmtId="0" fontId="3" fillId="3" borderId="6" xfId="0" applyFont="1" applyFill="1" applyBorder="1" applyAlignment="1">
      <alignment horizontal="right"/>
    </xf>
    <xf numFmtId="0" fontId="0" fillId="3" borderId="7" xfId="0" applyFont="1" applyFill="1" applyBorder="1"/>
    <xf numFmtId="0" fontId="0" fillId="3" borderId="8" xfId="0" applyFont="1" applyFill="1" applyBorder="1"/>
    <xf numFmtId="0" fontId="3" fillId="3" borderId="9" xfId="0" applyFont="1" applyFill="1" applyBorder="1"/>
    <xf numFmtId="0" fontId="0" fillId="3" borderId="10" xfId="0" applyFont="1" applyFill="1" applyBorder="1"/>
    <xf numFmtId="0" fontId="3" fillId="3" borderId="9" xfId="0" applyFont="1" applyFill="1" applyBorder="1" applyAlignment="1">
      <alignment horizontal="right"/>
    </xf>
    <xf numFmtId="0" fontId="0" fillId="3" borderId="11" xfId="0" applyFont="1" applyFill="1" applyBorder="1"/>
    <xf numFmtId="0" fontId="7" fillId="3" borderId="0" xfId="2" applyFont="1" applyFill="1" applyBorder="1" applyAlignment="1">
      <alignment horizontal="left"/>
    </xf>
    <xf numFmtId="0" fontId="7" fillId="3" borderId="0" xfId="6" applyFont="1" applyFill="1" applyAlignment="1">
      <alignment horizontal="left"/>
    </xf>
    <xf numFmtId="0" fontId="7" fillId="3" borderId="0" xfId="2" applyFont="1" applyFill="1" applyAlignment="1">
      <alignment horizontal="left"/>
    </xf>
    <xf numFmtId="164" fontId="9" fillId="3" borderId="0" xfId="2" applyNumberFormat="1" applyFont="1" applyFill="1" applyBorder="1"/>
    <xf numFmtId="0" fontId="7" fillId="3" borderId="0" xfId="2" applyFont="1" applyFill="1" applyBorder="1" applyAlignment="1">
      <alignment horizontal="right"/>
    </xf>
    <xf numFmtId="0" fontId="9" fillId="3" borderId="1" xfId="2" applyFont="1" applyFill="1" applyBorder="1" applyAlignment="1">
      <alignment horizontal="left" vertical="center"/>
    </xf>
    <xf numFmtId="0" fontId="10" fillId="3" borderId="4" xfId="8" applyFont="1" applyFill="1" applyBorder="1" applyAlignment="1">
      <alignment vertical="top"/>
    </xf>
    <xf numFmtId="0" fontId="10" fillId="3" borderId="0" xfId="9" applyFont="1" applyFill="1" applyBorder="1" applyAlignment="1">
      <alignment wrapText="1"/>
    </xf>
    <xf numFmtId="0" fontId="9" fillId="3" borderId="0" xfId="9" applyFont="1" applyFill="1" applyBorder="1" applyAlignment="1">
      <alignment wrapText="1"/>
    </xf>
    <xf numFmtId="0" fontId="9" fillId="3" borderId="0" xfId="8" applyFont="1" applyFill="1" applyBorder="1" applyAlignment="1">
      <alignment vertical="top" wrapText="1"/>
    </xf>
    <xf numFmtId="0" fontId="9" fillId="3" borderId="0" xfId="8" applyFont="1" applyFill="1" applyBorder="1" applyAlignment="1">
      <alignment vertical="top"/>
    </xf>
    <xf numFmtId="0" fontId="9" fillId="3" borderId="0" xfId="8" applyFont="1" applyFill="1" applyBorder="1" applyAlignment="1">
      <alignment horizontal="left" vertical="top" wrapText="1"/>
    </xf>
    <xf numFmtId="0" fontId="7" fillId="3" borderId="0" xfId="6" applyFont="1" applyFill="1" applyAlignment="1">
      <alignment wrapText="1"/>
    </xf>
    <xf numFmtId="0" fontId="7" fillId="3" borderId="0" xfId="2" applyFont="1" applyFill="1" applyAlignment="1">
      <alignment wrapText="1"/>
    </xf>
    <xf numFmtId="0" fontId="0" fillId="3" borderId="0" xfId="0" applyFont="1" applyFill="1" applyAlignment="1"/>
    <xf numFmtId="0" fontId="3" fillId="3" borderId="0" xfId="0" applyFont="1" applyFill="1" applyAlignment="1"/>
    <xf numFmtId="0" fontId="0" fillId="3" borderId="0" xfId="0" applyFont="1" applyFill="1" applyAlignment="1">
      <alignment vertical="top"/>
    </xf>
    <xf numFmtId="0" fontId="8" fillId="3" borderId="0" xfId="0" applyFont="1" applyFill="1" applyAlignment="1">
      <alignment horizontal="left" vertical="top"/>
    </xf>
    <xf numFmtId="164" fontId="9" fillId="3" borderId="0" xfId="1" applyNumberFormat="1" applyFont="1" applyFill="1" applyBorder="1"/>
    <xf numFmtId="165" fontId="9" fillId="3" borderId="0" xfId="4" applyNumberFormat="1" applyFont="1" applyFill="1" applyBorder="1" applyAlignment="1">
      <alignment horizontal="right"/>
    </xf>
    <xf numFmtId="0" fontId="4" fillId="2" borderId="1" xfId="2" applyFont="1" applyFill="1" applyBorder="1" applyAlignment="1">
      <alignment horizontal="center" vertical="center"/>
    </xf>
    <xf numFmtId="0" fontId="10" fillId="3" borderId="4" xfId="8" applyFont="1" applyFill="1" applyBorder="1" applyAlignment="1">
      <alignment vertical="top" wrapText="1"/>
    </xf>
    <xf numFmtId="164" fontId="0" fillId="3" borderId="1" xfId="1" applyNumberFormat="1" applyFont="1" applyFill="1" applyBorder="1"/>
    <xf numFmtId="164" fontId="0" fillId="3" borderId="0" xfId="1" applyNumberFormat="1" applyFont="1" applyFill="1" applyBorder="1"/>
    <xf numFmtId="0" fontId="9" fillId="3" borderId="0" xfId="0" applyFont="1" applyFill="1"/>
    <xf numFmtId="0" fontId="9" fillId="3" borderId="0" xfId="0" applyFont="1" applyFill="1" applyAlignment="1"/>
    <xf numFmtId="0" fontId="7" fillId="3" borderId="0" xfId="6" applyFont="1" applyFill="1"/>
    <xf numFmtId="0" fontId="9" fillId="3" borderId="0" xfId="2" applyFont="1" applyFill="1" applyAlignment="1">
      <alignment horizontal="center" vertical="center"/>
    </xf>
    <xf numFmtId="0" fontId="9" fillId="3" borderId="0" xfId="2" applyFont="1" applyFill="1" applyBorder="1" applyAlignment="1">
      <alignment horizontal="center" vertical="center"/>
    </xf>
    <xf numFmtId="0" fontId="9" fillId="0" borderId="0" xfId="2" applyFont="1" applyAlignment="1">
      <alignment horizontal="center" vertical="center"/>
    </xf>
    <xf numFmtId="0" fontId="9" fillId="0" borderId="0" xfId="2" applyFont="1"/>
    <xf numFmtId="0" fontId="9" fillId="0" borderId="0" xfId="2" applyFont="1" applyAlignment="1">
      <alignment horizontal="center"/>
    </xf>
    <xf numFmtId="0" fontId="9" fillId="0" borderId="0" xfId="2" applyFont="1" applyBorder="1"/>
    <xf numFmtId="0" fontId="6" fillId="3" borderId="1" xfId="5" applyFont="1" applyFill="1" applyBorder="1"/>
    <xf numFmtId="164" fontId="0" fillId="0" borderId="1" xfId="1" applyNumberFormat="1" applyFont="1" applyFill="1" applyBorder="1" applyAlignment="1">
      <alignment horizontal="right"/>
    </xf>
    <xf numFmtId="0" fontId="12" fillId="3" borderId="0" xfId="0" applyFont="1" applyFill="1"/>
    <xf numFmtId="0" fontId="3" fillId="3" borderId="0" xfId="0" applyFont="1" applyFill="1" applyAlignment="1">
      <alignment horizontal="center"/>
    </xf>
    <xf numFmtId="164" fontId="0" fillId="3" borderId="0" xfId="1" applyNumberFormat="1" applyFont="1" applyFill="1" applyAlignment="1">
      <alignment horizontal="center"/>
    </xf>
    <xf numFmtId="0" fontId="12" fillId="3" borderId="0" xfId="0" applyFont="1" applyFill="1" applyAlignment="1">
      <alignment horizontal="right"/>
    </xf>
    <xf numFmtId="0" fontId="6" fillId="3" borderId="1" xfId="5" applyFont="1" applyFill="1" applyBorder="1" applyAlignment="1">
      <alignment horizontal="center" vertical="center"/>
    </xf>
    <xf numFmtId="0" fontId="12" fillId="3" borderId="0" xfId="2" applyFont="1" applyFill="1" applyBorder="1" applyAlignment="1">
      <alignment horizontal="right"/>
    </xf>
    <xf numFmtId="15" fontId="10" fillId="3" borderId="0" xfId="2" applyNumberFormat="1" applyFont="1" applyFill="1" applyBorder="1" applyAlignment="1"/>
    <xf numFmtId="1" fontId="9" fillId="3" borderId="0" xfId="2" applyNumberFormat="1" applyFont="1" applyFill="1" applyBorder="1"/>
    <xf numFmtId="3" fontId="9" fillId="3" borderId="1" xfId="2" applyNumberFormat="1" applyFont="1" applyFill="1" applyBorder="1" applyAlignment="1">
      <alignment horizontal="right" vertical="center"/>
    </xf>
    <xf numFmtId="0" fontId="6" fillId="3" borderId="1" xfId="5" applyFill="1" applyBorder="1"/>
    <xf numFmtId="0" fontId="13" fillId="4" borderId="1" xfId="10" applyFont="1" applyFill="1" applyBorder="1" applyAlignment="1">
      <alignment horizontal="left" vertical="top"/>
    </xf>
    <xf numFmtId="0" fontId="9" fillId="3" borderId="1" xfId="2" applyFont="1" applyFill="1" applyBorder="1" applyAlignment="1">
      <alignment horizontal="center" vertical="center" wrapText="1"/>
    </xf>
    <xf numFmtId="0" fontId="9" fillId="3" borderId="1" xfId="2" applyFont="1" applyFill="1" applyBorder="1" applyAlignment="1">
      <alignment vertical="center"/>
    </xf>
    <xf numFmtId="14" fontId="13" fillId="4" borderId="1" xfId="11" applyNumberFormat="1" applyFont="1" applyFill="1" applyBorder="1" applyAlignment="1">
      <alignment vertical="top"/>
    </xf>
    <xf numFmtId="0" fontId="0" fillId="3" borderId="1" xfId="0" applyFont="1" applyFill="1" applyBorder="1" applyAlignment="1">
      <alignment vertical="center"/>
    </xf>
    <xf numFmtId="3" fontId="13" fillId="4" borderId="1" xfId="11" applyNumberFormat="1" applyFont="1" applyFill="1" applyBorder="1" applyAlignment="1">
      <alignment vertical="top"/>
    </xf>
    <xf numFmtId="0" fontId="13" fillId="4" borderId="1" xfId="10" applyFont="1" applyFill="1" applyBorder="1" applyAlignment="1">
      <alignment horizontal="left" vertical="center"/>
    </xf>
    <xf numFmtId="14" fontId="13" fillId="4" borderId="1" xfId="11" applyNumberFormat="1" applyFont="1" applyFill="1" applyBorder="1" applyAlignment="1">
      <alignment vertical="center"/>
    </xf>
    <xf numFmtId="3" fontId="13" fillId="4" borderId="1" xfId="11" applyNumberFormat="1" applyFont="1" applyFill="1" applyBorder="1" applyAlignment="1">
      <alignment vertical="center"/>
    </xf>
    <xf numFmtId="0" fontId="4" fillId="2" borderId="2" xfId="2" applyFont="1" applyFill="1" applyBorder="1" applyAlignment="1">
      <alignment horizontal="center"/>
    </xf>
    <xf numFmtId="0" fontId="8" fillId="2" borderId="15" xfId="6" applyFont="1" applyFill="1" applyBorder="1" applyAlignment="1">
      <alignment horizontal="center" vertical="center" wrapText="1"/>
    </xf>
    <xf numFmtId="0" fontId="8" fillId="2" borderId="16" xfId="6" applyFont="1" applyFill="1" applyBorder="1" applyAlignment="1">
      <alignment horizontal="center" vertical="center" wrapText="1"/>
    </xf>
    <xf numFmtId="0" fontId="4" fillId="2" borderId="15" xfId="6" applyFont="1" applyFill="1" applyBorder="1" applyAlignment="1">
      <alignment horizontal="center" vertical="center" wrapText="1"/>
    </xf>
    <xf numFmtId="0" fontId="4" fillId="2" borderId="16" xfId="6" applyFont="1" applyFill="1" applyBorder="1" applyAlignment="1">
      <alignment horizontal="center" vertical="center" wrapText="1"/>
    </xf>
    <xf numFmtId="0" fontId="4" fillId="2" borderId="0" xfId="6" applyFont="1" applyFill="1" applyBorder="1" applyAlignment="1">
      <alignment horizontal="center" vertical="center" wrapText="1"/>
    </xf>
    <xf numFmtId="0" fontId="4" fillId="2" borderId="2" xfId="6" applyFont="1" applyFill="1" applyBorder="1" applyAlignment="1">
      <alignment horizontal="center" vertical="center" wrapText="1"/>
    </xf>
    <xf numFmtId="0" fontId="4" fillId="2" borderId="3" xfId="2" applyFont="1" applyFill="1" applyBorder="1" applyAlignment="1">
      <alignment horizontal="center"/>
    </xf>
    <xf numFmtId="0" fontId="0" fillId="3" borderId="0" xfId="0" applyFont="1" applyFill="1" applyAlignment="1">
      <alignment horizontal="justify" vertical="top" wrapText="1"/>
    </xf>
    <xf numFmtId="0" fontId="0" fillId="3" borderId="0" xfId="0" applyFont="1" applyFill="1" applyAlignment="1">
      <alignment horizontal="justify" vertical="top"/>
    </xf>
    <xf numFmtId="0" fontId="0" fillId="3" borderId="10" xfId="0" applyFont="1" applyFill="1" applyBorder="1" applyAlignment="1">
      <alignment horizontal="justify" vertical="top"/>
    </xf>
    <xf numFmtId="0" fontId="0" fillId="3" borderId="12" xfId="0" applyFont="1" applyFill="1" applyBorder="1" applyAlignment="1">
      <alignment horizontal="justify" vertical="top"/>
    </xf>
    <xf numFmtId="0" fontId="0" fillId="3" borderId="13" xfId="0" applyFont="1" applyFill="1" applyBorder="1" applyAlignment="1">
      <alignment horizontal="justify" vertical="top"/>
    </xf>
    <xf numFmtId="0" fontId="8" fillId="2" borderId="2" xfId="2" applyFont="1" applyFill="1" applyBorder="1" applyAlignment="1">
      <alignment horizontal="center"/>
    </xf>
    <xf numFmtId="0" fontId="3" fillId="3" borderId="0" xfId="0" applyFont="1" applyFill="1" applyAlignment="1">
      <alignment horizontal="center"/>
    </xf>
    <xf numFmtId="164" fontId="0" fillId="3" borderId="0" xfId="1" applyNumberFormat="1" applyFont="1" applyFill="1" applyAlignment="1">
      <alignment horizontal="center"/>
    </xf>
    <xf numFmtId="0" fontId="4" fillId="2" borderId="1" xfId="2" applyFont="1" applyFill="1" applyBorder="1" applyAlignment="1">
      <alignment horizontal="center" vertical="center" wrapText="1"/>
    </xf>
    <xf numFmtId="0" fontId="9" fillId="3" borderId="4" xfId="2" applyFont="1" applyFill="1" applyBorder="1" applyAlignment="1">
      <alignment horizontal="left" vertical="center"/>
    </xf>
    <xf numFmtId="0" fontId="9" fillId="3" borderId="5" xfId="2" applyFont="1" applyFill="1" applyBorder="1" applyAlignment="1">
      <alignment horizontal="left" vertical="center"/>
    </xf>
    <xf numFmtId="0" fontId="10" fillId="3" borderId="14" xfId="8" applyFont="1" applyFill="1" applyBorder="1" applyAlignment="1">
      <alignment horizontal="left" vertical="top" wrapText="1"/>
    </xf>
    <xf numFmtId="0" fontId="10" fillId="3" borderId="5" xfId="8" applyFont="1" applyFill="1" applyBorder="1" applyAlignment="1">
      <alignment horizontal="left" vertical="top" wrapText="1"/>
    </xf>
    <xf numFmtId="0" fontId="9" fillId="3" borderId="14" xfId="8" applyFont="1" applyFill="1" applyBorder="1" applyAlignment="1">
      <alignment horizontal="left" vertical="top" wrapText="1"/>
    </xf>
    <xf numFmtId="0" fontId="9" fillId="3" borderId="5" xfId="8" applyFont="1" applyFill="1" applyBorder="1" applyAlignment="1">
      <alignment horizontal="left" vertical="top" wrapText="1"/>
    </xf>
    <xf numFmtId="0" fontId="8" fillId="3" borderId="0" xfId="0" applyFont="1" applyFill="1" applyAlignment="1">
      <alignment horizontal="left"/>
    </xf>
  </cellXfs>
  <cellStyles count="12">
    <cellStyle name="Comma" xfId="1" builtinId="3"/>
    <cellStyle name="Comma 3" xfId="4" xr:uid="{00000000-0005-0000-0000-000001000000}"/>
    <cellStyle name="Comma 4" xfId="7" xr:uid="{00000000-0005-0000-0000-000002000000}"/>
    <cellStyle name="Hyperlink" xfId="5" builtinId="8"/>
    <cellStyle name="Normal" xfId="0" builtinId="0"/>
    <cellStyle name="Normal 14" xfId="6" xr:uid="{00000000-0005-0000-0000-000005000000}"/>
    <cellStyle name="Normal 2" xfId="11" xr:uid="{00000000-0005-0000-0000-000006000000}"/>
    <cellStyle name="Normal 3" xfId="10" xr:uid="{00000000-0005-0000-0000-000007000000}"/>
    <cellStyle name="Normal 42" xfId="3" xr:uid="{00000000-0005-0000-0000-000008000000}"/>
    <cellStyle name="Normal_sales transaction test 2008-amended" xfId="2" xr:uid="{00000000-0005-0000-0000-000009000000}"/>
    <cellStyle name="Normal_Testing Sample Summary Template" xfId="8" xr:uid="{00000000-0005-0000-0000-00000A000000}"/>
    <cellStyle name="一般 2" xfId="9"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19-07-14\OFFICE\TOTAL\WORK\Working%20Capital%20Management%20of%20P\TS10410107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H FLOW"/>
      <sheetName val="CCG"/>
    </sheetNames>
    <sheetDataSet>
      <sheetData sheetId="0">
        <row r="5">
          <cell r="C5">
            <v>41462</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IR%20302.2%20INV%202018001609.pdf" TargetMode="External"/><Relationship Id="rId2" Type="http://schemas.openxmlformats.org/officeDocument/2006/relationships/hyperlink" Target="IR%20301.1%20BL%202018001591.pdf" TargetMode="External"/><Relationship Id="rId1" Type="http://schemas.openxmlformats.org/officeDocument/2006/relationships/hyperlink" Target="IR%20301.2%20INV%202018001591.pdf" TargetMode="External"/><Relationship Id="rId5" Type="http://schemas.openxmlformats.org/officeDocument/2006/relationships/printerSettings" Target="../printerSettings/printerSettings1.bin"/><Relationship Id="rId4" Type="http://schemas.openxmlformats.org/officeDocument/2006/relationships/hyperlink" Target="IR%20302.1%20BL%20201800160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56"/>
  <sheetViews>
    <sheetView tabSelected="1" view="pageBreakPreview" zoomScale="70" zoomScaleNormal="80" zoomScaleSheetLayoutView="70" workbookViewId="0">
      <selection activeCell="A2" sqref="A2:H2"/>
    </sheetView>
  </sheetViews>
  <sheetFormatPr defaultColWidth="9.140625" defaultRowHeight="15" x14ac:dyDescent="0.25"/>
  <cols>
    <col min="1" max="1" width="24.85546875" style="24" customWidth="1"/>
    <col min="2" max="2" width="16.5703125" style="24" bestFit="1" customWidth="1"/>
    <col min="3" max="3" width="18.7109375" style="24" bestFit="1" customWidth="1"/>
    <col min="4" max="4" width="12.5703125" style="24" bestFit="1" customWidth="1"/>
    <col min="5" max="5" width="49.5703125" style="24" bestFit="1" customWidth="1"/>
    <col min="6" max="6" width="30.28515625" style="24" customWidth="1"/>
    <col min="7" max="7" width="15.85546875" style="24" customWidth="1"/>
    <col min="8" max="8" width="19.42578125" style="24" customWidth="1"/>
    <col min="9" max="9" width="31.42578125" style="24" customWidth="1"/>
    <col min="10" max="10" width="23.5703125" style="24" customWidth="1"/>
    <col min="11" max="11" width="24.7109375" style="24" customWidth="1"/>
    <col min="12" max="12" width="21.5703125" style="24" customWidth="1"/>
    <col min="13" max="13" width="22.85546875" style="24" customWidth="1"/>
    <col min="14" max="14" width="34" style="24" customWidth="1"/>
    <col min="15" max="15" width="24.85546875" style="24" bestFit="1" customWidth="1"/>
    <col min="16" max="16" width="30.140625" style="24" customWidth="1"/>
    <col min="17" max="17" width="29.28515625" style="24" customWidth="1"/>
    <col min="18" max="18" width="14.7109375" style="24" customWidth="1"/>
    <col min="19" max="22" width="9.140625" style="24"/>
    <col min="23" max="23" width="29.28515625" style="24" bestFit="1" customWidth="1"/>
    <col min="24" max="24" width="29.140625" style="24" bestFit="1" customWidth="1"/>
    <col min="25" max="25" width="37.28515625" style="24" customWidth="1"/>
    <col min="26" max="16384" width="9.140625" style="24"/>
  </cols>
  <sheetData>
    <row r="1" spans="1:33" x14ac:dyDescent="0.25">
      <c r="A1" s="102" t="s">
        <v>89</v>
      </c>
      <c r="B1" s="102"/>
      <c r="C1" s="102"/>
      <c r="D1" s="102"/>
      <c r="E1" s="102"/>
      <c r="F1" s="102"/>
      <c r="G1" s="102"/>
      <c r="H1" s="102"/>
      <c r="I1" s="70"/>
      <c r="J1" s="70"/>
    </row>
    <row r="2" spans="1:33" x14ac:dyDescent="0.25">
      <c r="A2" s="103" t="s">
        <v>10</v>
      </c>
      <c r="B2" s="103"/>
      <c r="C2" s="103"/>
      <c r="D2" s="103"/>
      <c r="E2" s="103"/>
      <c r="F2" s="103"/>
      <c r="G2" s="103"/>
      <c r="H2" s="103"/>
      <c r="I2" s="71"/>
      <c r="J2" s="71"/>
    </row>
    <row r="3" spans="1:33" x14ac:dyDescent="0.25">
      <c r="D3" s="25"/>
    </row>
    <row r="4" spans="1:33" ht="15" customHeight="1" x14ac:dyDescent="0.25">
      <c r="A4" s="48" t="s">
        <v>91</v>
      </c>
      <c r="C4" s="25"/>
      <c r="G4" s="1" t="s">
        <v>125</v>
      </c>
      <c r="H4" s="111" t="s">
        <v>126</v>
      </c>
    </row>
    <row r="5" spans="1:33" x14ac:dyDescent="0.25">
      <c r="A5" s="48" t="s">
        <v>86</v>
      </c>
      <c r="C5" s="25"/>
    </row>
    <row r="6" spans="1:33" x14ac:dyDescent="0.25">
      <c r="A6" s="48" t="s">
        <v>92</v>
      </c>
      <c r="C6" s="25"/>
      <c r="G6" s="22" t="s">
        <v>12</v>
      </c>
      <c r="H6" s="23">
        <v>44426</v>
      </c>
      <c r="I6" s="23"/>
      <c r="J6" s="23"/>
    </row>
    <row r="7" spans="1:33" x14ac:dyDescent="0.25">
      <c r="A7" s="49" t="s">
        <v>90</v>
      </c>
      <c r="C7" s="25"/>
      <c r="G7" s="22" t="s">
        <v>12</v>
      </c>
      <c r="H7" s="23">
        <v>44427</v>
      </c>
      <c r="I7" s="23"/>
      <c r="J7" s="23"/>
    </row>
    <row r="8" spans="1:33" x14ac:dyDescent="0.25">
      <c r="A8" s="49" t="s">
        <v>87</v>
      </c>
      <c r="C8" s="25"/>
      <c r="G8" s="22" t="s">
        <v>12</v>
      </c>
      <c r="H8" s="23">
        <v>44427</v>
      </c>
    </row>
    <row r="9" spans="1:33" x14ac:dyDescent="0.25">
      <c r="A9" s="50" t="s">
        <v>88</v>
      </c>
      <c r="B9" s="3"/>
      <c r="C9" s="3"/>
      <c r="D9" s="3"/>
      <c r="E9" s="3"/>
      <c r="H9" s="4"/>
      <c r="I9" s="4"/>
      <c r="J9" s="4"/>
    </row>
    <row r="10" spans="1:33" x14ac:dyDescent="0.25">
      <c r="A10" s="2"/>
      <c r="B10" s="3"/>
      <c r="C10" s="3"/>
      <c r="D10" s="3"/>
      <c r="E10" s="3"/>
      <c r="H10" s="4"/>
      <c r="I10" s="4"/>
      <c r="J10" s="4"/>
    </row>
    <row r="11" spans="1:33" s="44" customFormat="1" x14ac:dyDescent="0.25">
      <c r="A11" s="40" t="s">
        <v>47</v>
      </c>
      <c r="B11" s="107" t="s">
        <v>77</v>
      </c>
      <c r="C11" s="107"/>
      <c r="D11" s="107"/>
      <c r="E11" s="107"/>
      <c r="F11" s="107"/>
      <c r="G11" s="107"/>
      <c r="H11" s="107"/>
      <c r="I11" s="107"/>
      <c r="J11" s="107"/>
      <c r="K11" s="107"/>
      <c r="L11" s="107"/>
      <c r="M11" s="107"/>
      <c r="N11" s="107"/>
      <c r="O11" s="107"/>
      <c r="P11" s="107"/>
      <c r="Q11" s="107"/>
      <c r="R11" s="107"/>
      <c r="S11" s="108"/>
      <c r="T11" s="41"/>
      <c r="U11" s="41"/>
      <c r="V11" s="42"/>
      <c r="W11" s="42"/>
      <c r="X11" s="42"/>
      <c r="Y11" s="42"/>
      <c r="Z11" s="42"/>
      <c r="AA11" s="42"/>
      <c r="AB11" s="42"/>
      <c r="AC11" s="42"/>
      <c r="AD11" s="42"/>
      <c r="AE11" s="42"/>
      <c r="AF11" s="42"/>
      <c r="AG11" s="43"/>
    </row>
    <row r="12" spans="1:33" s="44" customFormat="1" ht="16.5" customHeight="1" x14ac:dyDescent="0.25">
      <c r="A12" s="40" t="s">
        <v>48</v>
      </c>
      <c r="B12" s="109" t="s">
        <v>78</v>
      </c>
      <c r="C12" s="109" t="s">
        <v>57</v>
      </c>
      <c r="D12" s="109" t="str">
        <f t="shared" ref="D12:D18" si="0">B12&amp;" "&amp;C12</f>
        <v>: To confirm the accurate entry of inter company receivable during the period To confirm the accurate entry of inter company receivable during the period</v>
      </c>
      <c r="E12" s="109"/>
      <c r="F12" s="109"/>
      <c r="G12" s="109"/>
      <c r="H12" s="109"/>
      <c r="I12" s="109"/>
      <c r="J12" s="109"/>
      <c r="K12" s="109"/>
      <c r="L12" s="109"/>
      <c r="M12" s="109"/>
      <c r="N12" s="109"/>
      <c r="O12" s="109"/>
      <c r="P12" s="109"/>
      <c r="Q12" s="109"/>
      <c r="R12" s="109"/>
      <c r="S12" s="110"/>
      <c r="T12" s="45"/>
      <c r="U12" s="45"/>
      <c r="V12" s="45"/>
      <c r="W12" s="45"/>
      <c r="X12" s="45"/>
      <c r="Y12" s="45"/>
      <c r="Z12" s="45"/>
      <c r="AA12" s="45"/>
      <c r="AB12" s="45"/>
      <c r="AC12" s="45"/>
      <c r="AD12" s="45"/>
      <c r="AE12" s="45"/>
      <c r="AF12" s="45"/>
      <c r="AG12" s="46"/>
    </row>
    <row r="13" spans="1:33" s="44" customFormat="1" ht="16.5" customHeight="1" x14ac:dyDescent="0.25">
      <c r="A13" s="40" t="s">
        <v>49</v>
      </c>
      <c r="B13" s="109" t="s">
        <v>79</v>
      </c>
      <c r="C13" s="109" t="s">
        <v>76</v>
      </c>
      <c r="D13" s="109" t="str">
        <f t="shared" si="0"/>
        <v xml:space="preserve">:  Inter company receivable is recognized based on Commercial Invoice and Bill of Lading. Commercial invoice and Bill of Lading are confirmed by Mr. Alauddin Chowdhury, Manager-Commercial Department. After confirmation from Mr. Alauddin, Mr. Rifat, Executive of Accounts and Finance records intercompany receivable in SAP.   Inter company receivable is recognized based on Commercial Invoice and Bill of Lading. Commercial invoice and Bill of Lading are confirmed by Mr. Alauddin Chowdhury, Manager-Commercial Department. After confirmation from Mr. Alauddin, Mr. Rifat, Executive of Accounts and Finance records intercompany receivable in SAP. </v>
      </c>
      <c r="E13" s="109"/>
      <c r="F13" s="109"/>
      <c r="G13" s="109"/>
      <c r="H13" s="109"/>
      <c r="I13" s="109"/>
      <c r="J13" s="109"/>
      <c r="K13" s="109"/>
      <c r="L13" s="109"/>
      <c r="M13" s="109"/>
      <c r="N13" s="109"/>
      <c r="O13" s="109"/>
      <c r="P13" s="109"/>
      <c r="Q13" s="109"/>
      <c r="R13" s="109"/>
      <c r="S13" s="110"/>
      <c r="T13" s="45"/>
      <c r="U13" s="45"/>
      <c r="V13" s="45"/>
      <c r="W13" s="45"/>
      <c r="X13" s="45"/>
      <c r="Y13" s="45"/>
      <c r="Z13" s="45"/>
      <c r="AA13" s="45"/>
      <c r="AB13" s="45"/>
      <c r="AC13" s="45"/>
      <c r="AD13" s="45"/>
      <c r="AE13" s="45"/>
      <c r="AF13" s="45"/>
      <c r="AG13" s="46"/>
    </row>
    <row r="14" spans="1:33" s="44" customFormat="1" ht="16.5" customHeight="1" x14ac:dyDescent="0.25">
      <c r="A14" s="40" t="s">
        <v>50</v>
      </c>
      <c r="B14" s="109" t="s">
        <v>80</v>
      </c>
      <c r="C14" s="109" t="s">
        <v>51</v>
      </c>
      <c r="D14" s="109" t="str">
        <f t="shared" si="0"/>
        <v>: Ledger Ledger</v>
      </c>
      <c r="E14" s="109"/>
      <c r="F14" s="109"/>
      <c r="G14" s="109"/>
      <c r="H14" s="109"/>
      <c r="I14" s="109"/>
      <c r="J14" s="109"/>
      <c r="K14" s="109"/>
      <c r="L14" s="109"/>
      <c r="M14" s="109"/>
      <c r="N14" s="109"/>
      <c r="O14" s="109"/>
      <c r="P14" s="109"/>
      <c r="Q14" s="109"/>
      <c r="R14" s="109"/>
      <c r="S14" s="110"/>
      <c r="T14" s="45"/>
      <c r="U14" s="45"/>
      <c r="V14" s="45"/>
      <c r="W14" s="45"/>
      <c r="X14" s="45"/>
      <c r="Y14" s="45"/>
      <c r="Z14" s="45"/>
      <c r="AA14" s="45"/>
      <c r="AB14" s="45"/>
      <c r="AC14" s="45"/>
      <c r="AD14" s="45"/>
      <c r="AE14" s="45"/>
      <c r="AF14" s="45"/>
      <c r="AG14" s="46"/>
    </row>
    <row r="15" spans="1:33" s="44" customFormat="1" ht="16.5" customHeight="1" x14ac:dyDescent="0.25">
      <c r="A15" s="40" t="s">
        <v>52</v>
      </c>
      <c r="B15" s="109" t="s">
        <v>81</v>
      </c>
      <c r="C15" s="109" t="s">
        <v>53</v>
      </c>
      <c r="D15" s="109" t="str">
        <f t="shared" si="0"/>
        <v>: 01 July 2020 to 30 June 2021 01 July 2020 to 30 June 2021</v>
      </c>
      <c r="E15" s="109"/>
      <c r="F15" s="109"/>
      <c r="G15" s="109"/>
      <c r="H15" s="109"/>
      <c r="I15" s="109"/>
      <c r="J15" s="109"/>
      <c r="K15" s="109"/>
      <c r="L15" s="109"/>
      <c r="M15" s="109"/>
      <c r="N15" s="109"/>
      <c r="O15" s="109"/>
      <c r="P15" s="109"/>
      <c r="Q15" s="109"/>
      <c r="R15" s="109"/>
      <c r="S15" s="110"/>
      <c r="T15" s="45"/>
      <c r="U15" s="45"/>
      <c r="V15" s="45"/>
      <c r="W15" s="45"/>
      <c r="X15" s="45"/>
      <c r="Y15" s="45"/>
      <c r="Z15" s="45"/>
      <c r="AA15" s="45"/>
      <c r="AB15" s="45"/>
      <c r="AC15" s="45"/>
      <c r="AD15" s="45"/>
      <c r="AE15" s="45"/>
      <c r="AF15" s="45"/>
      <c r="AG15" s="46"/>
    </row>
    <row r="16" spans="1:33" s="44" customFormat="1" ht="16.5" customHeight="1" x14ac:dyDescent="0.25">
      <c r="A16" s="40" t="s">
        <v>54</v>
      </c>
      <c r="B16" s="109" t="s">
        <v>93</v>
      </c>
      <c r="C16" s="109" t="s">
        <v>58</v>
      </c>
      <c r="D16" s="109" t="str">
        <f t="shared" si="0"/>
        <v>:  5 samples as PM times crosses 7  times  6 samples as PM times crosses 8.75  times</v>
      </c>
      <c r="E16" s="109"/>
      <c r="F16" s="109"/>
      <c r="G16" s="109"/>
      <c r="H16" s="109"/>
      <c r="I16" s="109"/>
      <c r="J16" s="109"/>
      <c r="K16" s="109"/>
      <c r="L16" s="109"/>
      <c r="M16" s="109"/>
      <c r="N16" s="109"/>
      <c r="O16" s="109"/>
      <c r="P16" s="109"/>
      <c r="Q16" s="109"/>
      <c r="R16" s="109"/>
      <c r="S16" s="110"/>
      <c r="T16" s="45"/>
      <c r="U16" s="45"/>
      <c r="V16" s="45"/>
      <c r="W16" s="45"/>
      <c r="X16" s="45"/>
      <c r="Y16" s="45"/>
      <c r="Z16" s="45"/>
      <c r="AA16" s="45"/>
      <c r="AB16" s="45"/>
      <c r="AC16" s="45"/>
      <c r="AD16" s="45"/>
      <c r="AE16" s="45"/>
      <c r="AF16" s="45"/>
      <c r="AG16" s="46"/>
    </row>
    <row r="17" spans="1:33" s="44" customFormat="1" ht="16.5" customHeight="1" x14ac:dyDescent="0.25">
      <c r="A17" s="40" t="s">
        <v>55</v>
      </c>
      <c r="B17" s="109" t="s">
        <v>94</v>
      </c>
      <c r="C17" s="109" t="s">
        <v>59</v>
      </c>
      <c r="D17" s="109" t="str">
        <f t="shared" si="0"/>
        <v>: 5 samples have been selected by MUS. 6 samples have been selected by MUS.</v>
      </c>
      <c r="E17" s="109"/>
      <c r="F17" s="109"/>
      <c r="G17" s="109"/>
      <c r="H17" s="109"/>
      <c r="I17" s="109"/>
      <c r="J17" s="109"/>
      <c r="K17" s="109"/>
      <c r="L17" s="109"/>
      <c r="M17" s="109"/>
      <c r="N17" s="109"/>
      <c r="O17" s="109"/>
      <c r="P17" s="109"/>
      <c r="Q17" s="109"/>
      <c r="R17" s="109"/>
      <c r="S17" s="110"/>
      <c r="T17" s="45"/>
      <c r="U17" s="45"/>
      <c r="V17" s="45"/>
      <c r="W17" s="45"/>
      <c r="X17" s="45"/>
      <c r="Y17" s="45"/>
      <c r="Z17" s="45"/>
      <c r="AA17" s="45"/>
      <c r="AB17" s="45"/>
      <c r="AC17" s="45"/>
      <c r="AD17" s="45"/>
      <c r="AE17" s="45"/>
      <c r="AF17" s="45"/>
      <c r="AG17" s="47"/>
    </row>
    <row r="18" spans="1:33" s="44" customFormat="1" ht="86.1" customHeight="1" x14ac:dyDescent="0.25">
      <c r="A18" s="55" t="s">
        <v>56</v>
      </c>
      <c r="B18" s="109" t="s">
        <v>60</v>
      </c>
      <c r="C18" s="109" t="s">
        <v>60</v>
      </c>
      <c r="D18" s="109" t="str">
        <f t="shared" si="0"/>
        <v>Step 1: Obtained ledger of each inter company receivable;
Step 2: Selected samples using MUS;
Step 3: Obtain related supporting documents;
Step 4: Check the Commercial Invoice, Bill of Lading;
Step 5: If any discrepancies found obtain management explanation. Step 1: Obtained ledger of each inter company receivable;
Step 2: Selected samples using MUS;
Step 3: Obtain related supporting documents;
Step 4: Check the Commercial Invoice, Bill of Lading;
Step 5: If any discrepancies found obtain management explanation.</v>
      </c>
      <c r="E18" s="109"/>
      <c r="F18" s="109"/>
      <c r="G18" s="109"/>
      <c r="H18" s="109"/>
      <c r="I18" s="109"/>
      <c r="J18" s="109"/>
      <c r="K18" s="109"/>
      <c r="L18" s="109"/>
      <c r="M18" s="109"/>
      <c r="N18" s="109"/>
      <c r="O18" s="109"/>
      <c r="P18" s="109"/>
      <c r="Q18" s="109"/>
      <c r="R18" s="109"/>
      <c r="S18" s="110"/>
      <c r="U18" s="45"/>
      <c r="V18" s="45"/>
      <c r="W18" s="45"/>
      <c r="X18" s="45"/>
      <c r="Y18" s="45"/>
      <c r="Z18" s="45"/>
      <c r="AA18" s="45"/>
      <c r="AB18" s="45"/>
      <c r="AC18" s="45"/>
      <c r="AD18" s="45"/>
      <c r="AE18" s="45"/>
      <c r="AF18" s="45"/>
      <c r="AG18" s="43"/>
    </row>
    <row r="19" spans="1:33" x14ac:dyDescent="0.25">
      <c r="A19" s="2"/>
      <c r="B19" s="3"/>
      <c r="C19" s="3"/>
      <c r="D19" s="3"/>
      <c r="E19" s="3"/>
      <c r="H19" s="4"/>
      <c r="I19" s="4"/>
      <c r="J19" s="4"/>
    </row>
    <row r="20" spans="1:33" x14ac:dyDescent="0.25">
      <c r="A20" s="51" t="s">
        <v>82</v>
      </c>
      <c r="B20" s="3"/>
      <c r="C20" s="3"/>
      <c r="D20" s="3"/>
      <c r="E20" s="3"/>
      <c r="H20" s="4"/>
      <c r="I20" s="4"/>
      <c r="J20" s="4"/>
    </row>
    <row r="21" spans="1:33" x14ac:dyDescent="0.25">
      <c r="A21" s="51"/>
      <c r="B21" s="3"/>
      <c r="C21" s="3"/>
      <c r="D21" s="3"/>
      <c r="E21" s="3"/>
      <c r="H21" s="4"/>
      <c r="I21" s="4"/>
      <c r="J21" s="4"/>
    </row>
    <row r="22" spans="1:33" x14ac:dyDescent="0.25">
      <c r="A22" s="104" t="s">
        <v>6</v>
      </c>
      <c r="B22" s="104"/>
      <c r="C22" s="54" t="s">
        <v>61</v>
      </c>
      <c r="D22" s="9"/>
    </row>
    <row r="23" spans="1:33" s="26" customFormat="1" ht="15.6" customHeight="1" x14ac:dyDescent="0.25">
      <c r="A23" s="39" t="s">
        <v>9</v>
      </c>
      <c r="B23" s="39"/>
      <c r="C23" s="7">
        <v>2438723.9699999993</v>
      </c>
      <c r="D23" s="52"/>
      <c r="K23" s="6"/>
      <c r="L23" s="75"/>
      <c r="M23" s="75"/>
      <c r="N23" s="76"/>
    </row>
    <row r="24" spans="1:33" s="26" customFormat="1" ht="15.6" customHeight="1" x14ac:dyDescent="0.25">
      <c r="A24" s="105" t="s">
        <v>8</v>
      </c>
      <c r="B24" s="106"/>
      <c r="C24" s="56">
        <v>375000</v>
      </c>
      <c r="D24" s="57"/>
      <c r="F24" s="37"/>
      <c r="K24" s="6"/>
      <c r="L24" s="6"/>
      <c r="M24" s="6"/>
    </row>
    <row r="25" spans="1:33" s="26" customFormat="1" ht="15.6" customHeight="1" x14ac:dyDescent="0.25">
      <c r="A25" s="105" t="s">
        <v>7</v>
      </c>
      <c r="B25" s="106"/>
      <c r="C25" s="11">
        <f>C23/C24</f>
        <v>6.5032639199999984</v>
      </c>
      <c r="D25" s="53"/>
      <c r="K25" s="6"/>
      <c r="L25" s="6"/>
      <c r="M25" s="6"/>
    </row>
    <row r="26" spans="1:33" s="26" customFormat="1" ht="15" customHeight="1" x14ac:dyDescent="0.25">
      <c r="A26" s="39" t="s">
        <v>6</v>
      </c>
      <c r="B26" s="39"/>
      <c r="C26" s="56">
        <v>5</v>
      </c>
      <c r="D26" s="9"/>
      <c r="K26" s="6"/>
      <c r="L26" s="6"/>
      <c r="M26" s="6"/>
    </row>
    <row r="27" spans="1:33" s="26" customFormat="1" ht="15.6" customHeight="1" x14ac:dyDescent="0.25">
      <c r="B27" s="8"/>
      <c r="K27" s="6"/>
      <c r="L27" s="6"/>
      <c r="M27" s="6"/>
    </row>
    <row r="28" spans="1:33" s="26" customFormat="1" x14ac:dyDescent="0.25">
      <c r="A28" s="93" t="s">
        <v>15</v>
      </c>
      <c r="B28" s="93" t="s">
        <v>16</v>
      </c>
      <c r="C28" s="93" t="s">
        <v>5</v>
      </c>
      <c r="D28" s="93" t="s">
        <v>17</v>
      </c>
      <c r="E28" s="93" t="s">
        <v>18</v>
      </c>
      <c r="F28" s="93" t="s">
        <v>19</v>
      </c>
      <c r="G28" s="93" t="s">
        <v>20</v>
      </c>
      <c r="H28" s="93" t="s">
        <v>21</v>
      </c>
      <c r="I28" s="93" t="s">
        <v>22</v>
      </c>
      <c r="J28" s="91" t="s">
        <v>23</v>
      </c>
      <c r="K28" s="95" t="s">
        <v>13</v>
      </c>
      <c r="L28" s="88"/>
      <c r="M28" s="88"/>
      <c r="N28" s="88" t="s">
        <v>14</v>
      </c>
      <c r="O28" s="88"/>
      <c r="P28" s="91" t="s">
        <v>28</v>
      </c>
      <c r="Q28" s="91" t="s">
        <v>29</v>
      </c>
      <c r="R28" s="91" t="s">
        <v>30</v>
      </c>
      <c r="S28" s="89" t="s">
        <v>4</v>
      </c>
      <c r="T28" s="89" t="s">
        <v>3</v>
      </c>
      <c r="U28" s="89" t="s">
        <v>2</v>
      </c>
      <c r="V28" s="89" t="s">
        <v>1</v>
      </c>
      <c r="W28" s="101" t="s">
        <v>83</v>
      </c>
      <c r="X28" s="101"/>
      <c r="Y28" s="89" t="s">
        <v>0</v>
      </c>
    </row>
    <row r="29" spans="1:33" s="26" customFormat="1" x14ac:dyDescent="0.25">
      <c r="A29" s="94"/>
      <c r="B29" s="94" t="s">
        <v>16</v>
      </c>
      <c r="C29" s="94" t="s">
        <v>5</v>
      </c>
      <c r="D29" s="94" t="s">
        <v>17</v>
      </c>
      <c r="E29" s="94" t="s">
        <v>18</v>
      </c>
      <c r="F29" s="94" t="s">
        <v>19</v>
      </c>
      <c r="G29" s="94" t="s">
        <v>20</v>
      </c>
      <c r="H29" s="94" t="s">
        <v>21</v>
      </c>
      <c r="I29" s="94" t="s">
        <v>22</v>
      </c>
      <c r="J29" s="92"/>
      <c r="K29" s="12" t="s">
        <v>24</v>
      </c>
      <c r="L29" s="12" t="s">
        <v>25</v>
      </c>
      <c r="M29" s="12" t="s">
        <v>26</v>
      </c>
      <c r="N29" s="12" t="s">
        <v>85</v>
      </c>
      <c r="O29" s="12" t="s">
        <v>27</v>
      </c>
      <c r="P29" s="92"/>
      <c r="Q29" s="92" t="s">
        <v>29</v>
      </c>
      <c r="R29" s="92" t="s">
        <v>30</v>
      </c>
      <c r="S29" s="90"/>
      <c r="T29" s="90"/>
      <c r="U29" s="90"/>
      <c r="V29" s="90"/>
      <c r="W29" s="13" t="s">
        <v>37</v>
      </c>
      <c r="X29" s="13" t="s">
        <v>38</v>
      </c>
      <c r="Y29" s="90" t="s">
        <v>0</v>
      </c>
    </row>
    <row r="30" spans="1:33" s="26" customFormat="1" ht="15.75" x14ac:dyDescent="0.25">
      <c r="A30" s="16">
        <v>1</v>
      </c>
      <c r="B30" s="79">
        <v>2018001591</v>
      </c>
      <c r="C30" s="82">
        <v>44372</v>
      </c>
      <c r="D30" s="79" t="s">
        <v>95</v>
      </c>
      <c r="E30" s="10" t="s">
        <v>100</v>
      </c>
      <c r="F30" s="81" t="s">
        <v>101</v>
      </c>
      <c r="G30" s="16" t="s">
        <v>102</v>
      </c>
      <c r="H30" s="16" t="s">
        <v>103</v>
      </c>
      <c r="I30" s="16" t="s">
        <v>114</v>
      </c>
      <c r="J30" s="16" t="s">
        <v>104</v>
      </c>
      <c r="K30" s="16">
        <v>1632</v>
      </c>
      <c r="L30" s="84">
        <v>322859.40000000002</v>
      </c>
      <c r="M30" s="19">
        <f>L30*83.95</f>
        <v>27104046.630000003</v>
      </c>
      <c r="N30" s="77">
        <v>322859.40000000002</v>
      </c>
      <c r="O30" s="16" t="s">
        <v>39</v>
      </c>
      <c r="P30" s="16" t="s">
        <v>39</v>
      </c>
      <c r="Q30" s="16" t="s">
        <v>39</v>
      </c>
      <c r="R30" s="16" t="s">
        <v>39</v>
      </c>
      <c r="S30" s="15" t="s">
        <v>11</v>
      </c>
      <c r="T30" s="15" t="s">
        <v>11</v>
      </c>
      <c r="U30" s="15" t="s">
        <v>11</v>
      </c>
      <c r="V30" s="15" t="s">
        <v>11</v>
      </c>
      <c r="W30" s="78" t="s">
        <v>105</v>
      </c>
      <c r="X30" s="78" t="s">
        <v>106</v>
      </c>
      <c r="Y30" s="14" t="s">
        <v>84</v>
      </c>
    </row>
    <row r="31" spans="1:33" s="26" customFormat="1" ht="15.75" x14ac:dyDescent="0.25">
      <c r="A31" s="16">
        <v>2</v>
      </c>
      <c r="B31" s="79" t="s">
        <v>96</v>
      </c>
      <c r="C31" s="82">
        <v>44370</v>
      </c>
      <c r="D31" s="79" t="s">
        <v>95</v>
      </c>
      <c r="E31" s="10" t="s">
        <v>110</v>
      </c>
      <c r="F31" s="81" t="s">
        <v>111</v>
      </c>
      <c r="G31" s="16" t="s">
        <v>102</v>
      </c>
      <c r="H31" s="16" t="s">
        <v>112</v>
      </c>
      <c r="I31" s="16" t="s">
        <v>114</v>
      </c>
      <c r="J31" s="16" t="s">
        <v>113</v>
      </c>
      <c r="K31" s="16">
        <v>1204</v>
      </c>
      <c r="L31" s="84">
        <v>204360.79</v>
      </c>
      <c r="M31" s="19">
        <f t="shared" ref="M31:M34" si="1">L31*83.95</f>
        <v>17156088.320500001</v>
      </c>
      <c r="N31" s="68">
        <v>204360.79</v>
      </c>
      <c r="O31" s="16" t="s">
        <v>39</v>
      </c>
      <c r="P31" s="16" t="s">
        <v>39</v>
      </c>
      <c r="Q31" s="16" t="s">
        <v>39</v>
      </c>
      <c r="R31" s="16" t="s">
        <v>39</v>
      </c>
      <c r="S31" s="15" t="s">
        <v>11</v>
      </c>
      <c r="T31" s="15" t="s">
        <v>11</v>
      </c>
      <c r="U31" s="15" t="s">
        <v>11</v>
      </c>
      <c r="V31" s="15" t="s">
        <v>11</v>
      </c>
      <c r="W31" s="78" t="s">
        <v>115</v>
      </c>
      <c r="X31" s="78" t="s">
        <v>116</v>
      </c>
      <c r="Y31" s="14" t="s">
        <v>84</v>
      </c>
    </row>
    <row r="32" spans="1:33" s="62" customFormat="1" ht="30" x14ac:dyDescent="0.25">
      <c r="A32" s="16">
        <v>3</v>
      </c>
      <c r="B32" s="85" t="s">
        <v>97</v>
      </c>
      <c r="C32" s="86">
        <v>44366</v>
      </c>
      <c r="D32" s="85" t="s">
        <v>95</v>
      </c>
      <c r="E32" s="10" t="s">
        <v>120</v>
      </c>
      <c r="F32" s="81" t="s">
        <v>121</v>
      </c>
      <c r="G32" s="16" t="s">
        <v>122</v>
      </c>
      <c r="H32" s="16" t="s">
        <v>124</v>
      </c>
      <c r="I32" s="16" t="s">
        <v>114</v>
      </c>
      <c r="J32" s="80" t="s">
        <v>123</v>
      </c>
      <c r="K32" s="16">
        <v>940</v>
      </c>
      <c r="L32" s="87">
        <v>156197.62</v>
      </c>
      <c r="M32" s="19">
        <f t="shared" si="1"/>
        <v>13112790.199000001</v>
      </c>
      <c r="N32" s="17">
        <v>156197.63</v>
      </c>
      <c r="O32" s="16" t="s">
        <v>39</v>
      </c>
      <c r="P32" s="16" t="s">
        <v>39</v>
      </c>
      <c r="Q32" s="16" t="s">
        <v>39</v>
      </c>
      <c r="R32" s="16" t="s">
        <v>39</v>
      </c>
      <c r="S32" s="18" t="s">
        <v>11</v>
      </c>
      <c r="T32" s="18" t="s">
        <v>11</v>
      </c>
      <c r="U32" s="18" t="s">
        <v>11</v>
      </c>
      <c r="V32" s="18" t="s">
        <v>11</v>
      </c>
      <c r="W32" s="73"/>
      <c r="X32" s="73"/>
      <c r="Y32" s="39" t="s">
        <v>84</v>
      </c>
    </row>
    <row r="33" spans="1:25" ht="15.75" x14ac:dyDescent="0.25">
      <c r="A33" s="10">
        <v>4</v>
      </c>
      <c r="B33" s="79" t="s">
        <v>98</v>
      </c>
      <c r="C33" s="82">
        <v>44376</v>
      </c>
      <c r="D33" s="79" t="s">
        <v>95</v>
      </c>
      <c r="E33" s="10" t="s">
        <v>117</v>
      </c>
      <c r="F33" s="83" t="s">
        <v>118</v>
      </c>
      <c r="G33" s="10" t="s">
        <v>102</v>
      </c>
      <c r="H33" s="10" t="s">
        <v>119</v>
      </c>
      <c r="I33" s="16" t="s">
        <v>114</v>
      </c>
      <c r="J33" s="16" t="s">
        <v>104</v>
      </c>
      <c r="K33" s="10">
        <v>556</v>
      </c>
      <c r="L33" s="84">
        <v>79462.61</v>
      </c>
      <c r="M33" s="19">
        <f t="shared" si="1"/>
        <v>6670886.1095000003</v>
      </c>
      <c r="N33" s="68">
        <v>79462.61</v>
      </c>
      <c r="O33" s="16" t="s">
        <v>39</v>
      </c>
      <c r="P33" s="16" t="s">
        <v>39</v>
      </c>
      <c r="Q33" s="16" t="s">
        <v>39</v>
      </c>
      <c r="R33" s="16" t="s">
        <v>39</v>
      </c>
      <c r="S33" s="15" t="s">
        <v>11</v>
      </c>
      <c r="T33" s="15" t="s">
        <v>11</v>
      </c>
      <c r="U33" s="15" t="s">
        <v>11</v>
      </c>
      <c r="V33" s="15" t="s">
        <v>11</v>
      </c>
      <c r="W33" s="67"/>
      <c r="X33" s="67"/>
      <c r="Y33" s="14" t="s">
        <v>84</v>
      </c>
    </row>
    <row r="34" spans="1:25" ht="15.75" x14ac:dyDescent="0.25">
      <c r="A34" s="10">
        <v>5</v>
      </c>
      <c r="B34" s="79" t="s">
        <v>99</v>
      </c>
      <c r="C34" s="82">
        <v>44374</v>
      </c>
      <c r="D34" s="79" t="s">
        <v>95</v>
      </c>
      <c r="E34" s="10" t="s">
        <v>107</v>
      </c>
      <c r="F34" s="81" t="s">
        <v>108</v>
      </c>
      <c r="G34" s="16" t="s">
        <v>102</v>
      </c>
      <c r="H34" s="16" t="s">
        <v>109</v>
      </c>
      <c r="I34" s="16" t="s">
        <v>114</v>
      </c>
      <c r="J34" s="16" t="s">
        <v>104</v>
      </c>
      <c r="K34" s="16">
        <v>408</v>
      </c>
      <c r="L34" s="84">
        <v>46428.51</v>
      </c>
      <c r="M34" s="19">
        <f t="shared" si="1"/>
        <v>3897673.4145000004</v>
      </c>
      <c r="N34" s="68">
        <v>46428.51</v>
      </c>
      <c r="O34" s="16" t="s">
        <v>39</v>
      </c>
      <c r="P34" s="16" t="s">
        <v>39</v>
      </c>
      <c r="Q34" s="16" t="s">
        <v>39</v>
      </c>
      <c r="R34" s="16" t="s">
        <v>39</v>
      </c>
      <c r="S34" s="15" t="s">
        <v>11</v>
      </c>
      <c r="T34" s="15" t="s">
        <v>11</v>
      </c>
      <c r="U34" s="15" t="s">
        <v>11</v>
      </c>
      <c r="V34" s="15" t="s">
        <v>11</v>
      </c>
      <c r="W34" s="67"/>
      <c r="X34" s="67"/>
      <c r="Y34" s="14" t="s">
        <v>84</v>
      </c>
    </row>
    <row r="37" spans="1:25" x14ac:dyDescent="0.25">
      <c r="A37" s="72" t="s">
        <v>46</v>
      </c>
      <c r="D37" s="69" t="s">
        <v>75</v>
      </c>
    </row>
    <row r="38" spans="1:25" x14ac:dyDescent="0.25">
      <c r="A38" s="38" t="s">
        <v>4</v>
      </c>
      <c r="B38" s="35" t="s">
        <v>31</v>
      </c>
      <c r="C38" s="34"/>
      <c r="D38" s="58" t="s">
        <v>62</v>
      </c>
    </row>
    <row r="39" spans="1:25" x14ac:dyDescent="0.25">
      <c r="A39" s="38" t="s">
        <v>3</v>
      </c>
      <c r="B39" s="35" t="s">
        <v>32</v>
      </c>
      <c r="C39" s="36"/>
      <c r="D39" s="59" t="s">
        <v>63</v>
      </c>
    </row>
    <row r="40" spans="1:25" x14ac:dyDescent="0.25">
      <c r="A40" s="38" t="s">
        <v>2</v>
      </c>
      <c r="B40" s="35" t="s">
        <v>33</v>
      </c>
      <c r="C40" s="36"/>
      <c r="D40" s="58" t="s">
        <v>73</v>
      </c>
    </row>
    <row r="41" spans="1:25" x14ac:dyDescent="0.25">
      <c r="A41" s="38" t="s">
        <v>1</v>
      </c>
      <c r="B41" s="35" t="s">
        <v>34</v>
      </c>
      <c r="C41" s="36"/>
      <c r="D41" s="58" t="s">
        <v>64</v>
      </c>
    </row>
    <row r="42" spans="1:25" x14ac:dyDescent="0.25">
      <c r="A42" s="38"/>
      <c r="B42" s="35"/>
      <c r="C42" s="36"/>
      <c r="D42" s="20"/>
    </row>
    <row r="43" spans="1:25" x14ac:dyDescent="0.25">
      <c r="A43" s="38" t="s">
        <v>35</v>
      </c>
      <c r="B43" s="60" t="s">
        <v>36</v>
      </c>
      <c r="C43" s="61"/>
    </row>
    <row r="44" spans="1:25" x14ac:dyDescent="0.25">
      <c r="A44" s="38" t="s">
        <v>65</v>
      </c>
      <c r="B44" s="60" t="s">
        <v>66</v>
      </c>
      <c r="C44" s="62"/>
    </row>
    <row r="45" spans="1:25" x14ac:dyDescent="0.25">
      <c r="A45" s="38" t="s">
        <v>67</v>
      </c>
      <c r="B45" s="60" t="s">
        <v>68</v>
      </c>
      <c r="C45" s="61"/>
    </row>
    <row r="46" spans="1:25" x14ac:dyDescent="0.25">
      <c r="A46" s="38" t="s">
        <v>69</v>
      </c>
      <c r="B46" s="5" t="s">
        <v>70</v>
      </c>
      <c r="C46" s="61"/>
    </row>
    <row r="47" spans="1:25" x14ac:dyDescent="0.25">
      <c r="A47" s="38"/>
      <c r="B47" s="5"/>
      <c r="C47" s="61"/>
    </row>
    <row r="48" spans="1:25" x14ac:dyDescent="0.25">
      <c r="A48" s="74" t="s">
        <v>71</v>
      </c>
      <c r="B48" s="5" t="s">
        <v>72</v>
      </c>
      <c r="C48" s="63"/>
      <c r="D48" s="64"/>
      <c r="E48" s="64"/>
      <c r="F48" s="64"/>
      <c r="G48" s="65"/>
      <c r="H48" s="66"/>
      <c r="I48" s="26"/>
      <c r="J48" s="66"/>
    </row>
    <row r="49" spans="1:14" x14ac:dyDescent="0.25">
      <c r="A49" s="38"/>
      <c r="B49" s="5"/>
      <c r="C49" s="61"/>
    </row>
    <row r="50" spans="1:14" ht="15.75" thickBot="1" x14ac:dyDescent="0.3">
      <c r="A50" s="21" t="s">
        <v>40</v>
      </c>
    </row>
    <row r="51" spans="1:14" x14ac:dyDescent="0.25">
      <c r="A51" s="27" t="s">
        <v>41</v>
      </c>
      <c r="B51" s="28" t="s">
        <v>44</v>
      </c>
      <c r="C51" s="28"/>
      <c r="D51" s="28"/>
      <c r="E51" s="28"/>
      <c r="F51" s="28"/>
      <c r="G51" s="28"/>
      <c r="H51" s="28"/>
      <c r="I51" s="28"/>
      <c r="J51" s="28"/>
      <c r="K51" s="28"/>
      <c r="L51" s="28"/>
      <c r="M51" s="28"/>
      <c r="N51" s="29"/>
    </row>
    <row r="52" spans="1:14" x14ac:dyDescent="0.25">
      <c r="A52" s="30"/>
      <c r="N52" s="31"/>
    </row>
    <row r="53" spans="1:14" x14ac:dyDescent="0.25">
      <c r="A53" s="32" t="s">
        <v>42</v>
      </c>
      <c r="B53" s="24" t="s">
        <v>45</v>
      </c>
      <c r="N53" s="31"/>
    </row>
    <row r="54" spans="1:14" x14ac:dyDescent="0.25">
      <c r="A54" s="32"/>
      <c r="N54" s="31"/>
    </row>
    <row r="55" spans="1:14" x14ac:dyDescent="0.25">
      <c r="A55" s="32" t="s">
        <v>43</v>
      </c>
      <c r="B55" s="96" t="s">
        <v>74</v>
      </c>
      <c r="C55" s="97"/>
      <c r="D55" s="97"/>
      <c r="E55" s="97"/>
      <c r="F55" s="97"/>
      <c r="G55" s="97"/>
      <c r="H55" s="97"/>
      <c r="I55" s="97"/>
      <c r="J55" s="97"/>
      <c r="K55" s="97"/>
      <c r="L55" s="97"/>
      <c r="M55" s="97"/>
      <c r="N55" s="98"/>
    </row>
    <row r="56" spans="1:14" ht="63" customHeight="1" thickBot="1" x14ac:dyDescent="0.3">
      <c r="A56" s="33"/>
      <c r="B56" s="99"/>
      <c r="C56" s="99"/>
      <c r="D56" s="99"/>
      <c r="E56" s="99"/>
      <c r="F56" s="99"/>
      <c r="G56" s="99"/>
      <c r="H56" s="99"/>
      <c r="I56" s="99"/>
      <c r="J56" s="99"/>
      <c r="K56" s="99"/>
      <c r="L56" s="99"/>
      <c r="M56" s="99"/>
      <c r="N56" s="100"/>
    </row>
  </sheetData>
  <mergeCells count="35">
    <mergeCell ref="B55:N56"/>
    <mergeCell ref="W28:X28"/>
    <mergeCell ref="A1:H1"/>
    <mergeCell ref="A2:H2"/>
    <mergeCell ref="A22:B22"/>
    <mergeCell ref="A24:B24"/>
    <mergeCell ref="A25:B25"/>
    <mergeCell ref="B11:S11"/>
    <mergeCell ref="B12:S12"/>
    <mergeCell ref="B13:S13"/>
    <mergeCell ref="B14:S14"/>
    <mergeCell ref="B15:S15"/>
    <mergeCell ref="B16:S16"/>
    <mergeCell ref="B17:S17"/>
    <mergeCell ref="B18:S18"/>
    <mergeCell ref="A28:A29"/>
    <mergeCell ref="B28:B29"/>
    <mergeCell ref="C28:C29"/>
    <mergeCell ref="D28:D29"/>
    <mergeCell ref="E28:E29"/>
    <mergeCell ref="F28:F29"/>
    <mergeCell ref="G28:G29"/>
    <mergeCell ref="H28:H29"/>
    <mergeCell ref="I28:I29"/>
    <mergeCell ref="J28:J29"/>
    <mergeCell ref="K28:M28"/>
    <mergeCell ref="N28:O28"/>
    <mergeCell ref="U28:U29"/>
    <mergeCell ref="V28:V29"/>
    <mergeCell ref="Y28:Y29"/>
    <mergeCell ref="P28:P29"/>
    <mergeCell ref="Q28:Q29"/>
    <mergeCell ref="R28:R29"/>
    <mergeCell ref="S28:S29"/>
    <mergeCell ref="T28:T29"/>
  </mergeCells>
  <phoneticPr fontId="5" type="noConversion"/>
  <hyperlinks>
    <hyperlink ref="W30" r:id="rId1" xr:uid="{00000000-0004-0000-0000-000000000000}"/>
    <hyperlink ref="X30" r:id="rId2" xr:uid="{00000000-0004-0000-0000-000001000000}"/>
    <hyperlink ref="W31" r:id="rId3" xr:uid="{00000000-0004-0000-0000-000002000000}"/>
    <hyperlink ref="X31" r:id="rId4" xr:uid="{00000000-0004-0000-0000-000003000000}"/>
  </hyperlinks>
  <pageMargins left="0.7" right="0.7" top="0.75" bottom="0.75" header="0.3" footer="0.3"/>
  <pageSetup scale="13" orientation="portrait" horizontalDpi="4294967292"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BE52D14-786D-4243-B778-2B34AD792FF4}"/>
</file>

<file path=customXml/itemProps2.xml><?xml version="1.0" encoding="utf-8"?>
<ds:datastoreItem xmlns:ds="http://schemas.openxmlformats.org/officeDocument/2006/customXml" ds:itemID="{43932557-39BC-4252-9C3C-E2D82A57FFB2}"/>
</file>

<file path=customXml/itemProps3.xml><?xml version="1.0" encoding="utf-8"?>
<ds:datastoreItem xmlns:ds="http://schemas.openxmlformats.org/officeDocument/2006/customXml" ds:itemID="{45906AEA-EAE4-4046-9E9D-200D13AABCB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IR 290 ToD on Intercom Recei-Dr</vt:lpstr>
      <vt:lpstr>'IR 290 ToD on Intercom Recei-Dr'!Print_Area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BCS</dc:creator>
  <cp:lastModifiedBy>Nahid Hasan</cp:lastModifiedBy>
  <dcterms:created xsi:type="dcterms:W3CDTF">2020-08-08T07:39:57Z</dcterms:created>
  <dcterms:modified xsi:type="dcterms:W3CDTF">2021-09-05T06:36:08Z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2021-08-27T19:14:37Z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dfe28e88-a6bc-479c-8a96-fddb605207e2</vt:lpwstr>
  </property>
  <property fmtid="{D5CDD505-2E9C-101B-9397-08002B2CF9AE}" pid="8" name="MSIP_Label_ea60d57e-af5b-4752-ac57-3e4f28ca11dc_ContentBits">
    <vt:lpwstr>0</vt:lpwstr>
  </property>
  <property fmtid="{D5CDD505-2E9C-101B-9397-08002B2CF9AE}" pid="9" name="ContentTypeId">
    <vt:lpwstr>0x010100F52FB8054E7BC343824610924DACAD55</vt:lpwstr>
  </property>
</Properties>
</file>