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05 Advance, Deposits and Prepayments\"/>
    </mc:Choice>
  </mc:AlternateContent>
  <xr:revisionPtr revIDLastSave="0" documentId="13_ncr:1_{7C72ED7B-BE1D-40A0-81C3-9533899936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P-100 Top sheet" sheetId="2" r:id="rId1"/>
    <sheet name="ADP-110-1 Balance tieout " sheetId="1" r:id="rId2"/>
  </sheets>
  <externalReferences>
    <externalReference r:id="rId3"/>
  </externalReferences>
  <definedNames>
    <definedName name="_xlnm._FilterDatabase" localSheetId="0" hidden="1">'ADP-100 Top sheet'!#REF!</definedName>
    <definedName name="_xlnm._FilterDatabase" localSheetId="1" hidden="1">'ADP-110-1 Balance tieout '!#REF!</definedName>
    <definedName name="StartDate">'[1]CASH FLOW'!$C$5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B35" i="2"/>
  <c r="D22" i="2"/>
  <c r="E22" i="2" s="1"/>
  <c r="D23" i="2"/>
  <c r="E23" i="2" s="1"/>
  <c r="D24" i="2"/>
  <c r="E24" i="2" s="1"/>
  <c r="D26" i="2"/>
  <c r="E26" i="2" s="1"/>
  <c r="D27" i="2"/>
  <c r="E27" i="2" s="1"/>
  <c r="D28" i="2"/>
  <c r="D29" i="2"/>
  <c r="D30" i="2"/>
  <c r="D31" i="2"/>
  <c r="D32" i="2"/>
  <c r="E32" i="2" s="1"/>
  <c r="D33" i="2"/>
  <c r="D34" i="2"/>
  <c r="E34" i="2" s="1"/>
  <c r="C25" i="2"/>
  <c r="C37" i="2" s="1"/>
  <c r="B25" i="2"/>
  <c r="B37" i="2" s="1"/>
  <c r="D21" i="2"/>
  <c r="E21" i="2" s="1"/>
  <c r="G14" i="1"/>
  <c r="F21" i="1"/>
  <c r="E21" i="1"/>
  <c r="D25" i="2" l="1"/>
  <c r="E25" i="2" s="1"/>
  <c r="D37" i="2"/>
  <c r="E37" i="2" s="1"/>
  <c r="D35" i="2"/>
  <c r="E35" i="2" s="1"/>
  <c r="D16" i="2"/>
  <c r="E16" i="2" s="1"/>
  <c r="G21" i="1" l="1"/>
</calcChain>
</file>

<file path=xl/sharedStrings.xml><?xml version="1.0" encoding="utf-8"?>
<sst xmlns="http://schemas.openxmlformats.org/spreadsheetml/2006/main" count="92" uniqueCount="68">
  <si>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</si>
  <si>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</si>
  <si>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</si>
  <si>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</si>
  <si>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</si>
  <si>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</si>
  <si>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In amount</t>
  </si>
  <si>
    <t>In %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</si>
  <si>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</si>
  <si>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</si>
  <si>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</si>
  <si>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</si>
  <si>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</si>
  <si>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</si>
  <si>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</si>
  <si>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</si>
  <si>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Ref: ADP-110-1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</si>
  <si>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</si>
  <si>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</si>
  <si>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</si>
  <si>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</si>
  <si>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</si>
  <si>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</si>
  <si>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</si>
  <si>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</si>
  <si>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Adv-Capital Purchase</t>
  </si>
  <si>
    <t>Capital expenditure</t>
  </si>
  <si>
    <t>Emp.Adv.-Payroll</t>
  </si>
  <si>
    <t>Employees</t>
  </si>
  <si>
    <t>Emp.Adv.-Off.Exp</t>
  </si>
  <si>
    <t>Office expenses</t>
  </si>
  <si>
    <t>Advanced Tax Paid</t>
  </si>
  <si>
    <t>Income tax</t>
  </si>
  <si>
    <t>Adv-Utility-Serv.</t>
  </si>
  <si>
    <t>Spares and others</t>
  </si>
  <si>
    <t>Forex Adv,Dep&amp;Prepay</t>
  </si>
  <si>
    <t>Security Deposit</t>
  </si>
  <si>
    <t>Total</t>
  </si>
  <si>
    <t>Notes wise break down</t>
  </si>
  <si>
    <t>Titas Gas Transmission and Distribution Company Limited -gas</t>
  </si>
  <si>
    <t>Dhaka Electricity Supply Authority -electricity</t>
  </si>
  <si>
    <t>Ashulia CNG and Filling Station</t>
  </si>
  <si>
    <t>Ms. Selina Parveen</t>
  </si>
  <si>
    <t>Yusen Logistics Bangladesh Limited</t>
  </si>
  <si>
    <t>Nippon Express Bangladesh Limited</t>
  </si>
  <si>
    <t>Security deposits -rent</t>
  </si>
  <si>
    <t>BGMEA</t>
  </si>
  <si>
    <t>Bangladesh Telecommunications Company Limited -telephone</t>
  </si>
  <si>
    <t>Total Advances</t>
  </si>
  <si>
    <t>Total Deposits</t>
  </si>
  <si>
    <t>Advances and Deposits</t>
  </si>
  <si>
    <t>Ref: ADP 100</t>
  </si>
  <si>
    <t>-</t>
  </si>
  <si>
    <t>Total Advances and deposits</t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</si>
  <si>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</si>
  <si>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June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</si>
  <si>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</si>
  <si>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</si>
  <si>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</si>
  <si>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</si>
  <si>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</t>
    </r>
    <r>
      <rPr>
        <sz val="11"/>
        <color theme="1"/>
        <rFont val="Calibri"/>
        <family val="2"/>
        <scheme val="minor"/>
      </rPr>
      <t>: Md. Nahid Hasan Badhan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</si>
  <si>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04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</si>
  <si>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advances and desposits in the financial statements. Also to obtain the rationale for 1 July 2020 to 30 June 2021 change in balances.</t>
    </r>
  </si>
  <si>
    <r>
      <t xml:space="preserve">Conclusion: </t>
    </r>
    <r>
      <rPr>
        <sz val="11"/>
        <color theme="1"/>
        <rFont val="Calibri"/>
        <family val="2"/>
        <scheme val="minor"/>
      </rPr>
      <t>Nothing noted.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</si>
  <si>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Syed Muhammad Ali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</si>
  <si>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6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</si>
  <si>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</si>
  <si>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Advances and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</si>
</sst>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76">
    <xf numFmtId="0" fontId="0" fillId="0" borderId="0" xfId="0"/>
    <xf numFmtId="0" fontId="8" fillId="0" borderId="1" xfId="7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7" applyFont="1" applyBorder="1" applyAlignment="1">
      <alignment vertical="center"/>
    </xf>
    <xf numFmtId="0" fontId="8" fillId="0" borderId="1" xfId="7" applyFont="1" applyBorder="1" applyAlignment="1">
      <alignment horizontal="left" vertical="center" wrapText="1"/>
    </xf>
    <xf numFmtId="0" fontId="7" fillId="0" borderId="0" xfId="0" applyFont="1"/>
    <xf numFmtId="164" fontId="0" fillId="0" borderId="0" xfId="1" applyNumberFormat="1" applyFont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0" fillId="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164" fontId="0" fillId="0" borderId="1" xfId="1" applyNumberFormat="1" applyFont="1" applyBorder="1"/>
    <xf numFmtId="0" fontId="0" fillId="0" borderId="10" xfId="0" applyFont="1" applyBorder="1"/>
    <xf numFmtId="0" fontId="0" fillId="0" borderId="0" xfId="0" applyFont="1" applyBorder="1"/>
    <xf numFmtId="0" fontId="7" fillId="0" borderId="4" xfId="0" applyFont="1" applyBorder="1" applyAlignment="1">
      <alignment horizontal="right"/>
    </xf>
    <xf numFmtId="164" fontId="7" fillId="0" borderId="4" xfId="1" applyNumberFormat="1" applyFont="1" applyBorder="1"/>
    <xf numFmtId="0" fontId="7" fillId="0" borderId="14" xfId="0" applyFont="1" applyBorder="1" applyAlignment="1">
      <alignment horizontal="right"/>
    </xf>
    <xf numFmtId="164" fontId="7" fillId="0" borderId="14" xfId="1" applyNumberFormat="1" applyFont="1" applyBorder="1"/>
    <xf numFmtId="0" fontId="7" fillId="0" borderId="11" xfId="0" applyFont="1" applyBorder="1"/>
    <xf numFmtId="164" fontId="7" fillId="0" borderId="12" xfId="1" applyNumberFormat="1" applyFont="1" applyBorder="1"/>
    <xf numFmtId="0" fontId="9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1" xfId="0" applyFont="1" applyFill="1" applyBorder="1" applyAlignment="1">
      <alignment vertical="center"/>
    </xf>
    <xf numFmtId="164" fontId="0" fillId="0" borderId="1" xfId="1" applyNumberFormat="1" applyFont="1" applyFill="1" applyBorder="1"/>
    <xf numFmtId="0" fontId="0" fillId="0" borderId="1" xfId="0" applyFont="1" applyFill="1" applyBorder="1"/>
    <xf numFmtId="0" fontId="7" fillId="0" borderId="1" xfId="0" applyFont="1" applyFill="1" applyBorder="1" applyAlignment="1">
      <alignment horizontal="right"/>
    </xf>
    <xf numFmtId="164" fontId="7" fillId="0" borderId="1" xfId="1" applyNumberFormat="1" applyFont="1" applyFill="1" applyBorder="1"/>
    <xf numFmtId="9" fontId="0" fillId="0" borderId="2" xfId="3" applyFont="1" applyBorder="1" applyAlignment="1">
      <alignment horizontal="center"/>
    </xf>
    <xf numFmtId="164" fontId="7" fillId="0" borderId="4" xfId="1" applyNumberFormat="1" applyFont="1" applyFill="1" applyBorder="1"/>
    <xf numFmtId="9" fontId="7" fillId="0" borderId="15" xfId="3" applyFont="1" applyBorder="1" applyAlignment="1">
      <alignment horizontal="center"/>
    </xf>
    <xf numFmtId="164" fontId="7" fillId="0" borderId="14" xfId="1" applyNumberFormat="1" applyFont="1" applyFill="1" applyBorder="1"/>
    <xf numFmtId="9" fontId="7" fillId="0" borderId="14" xfId="3" applyFont="1" applyBorder="1" applyAlignment="1">
      <alignment horizontal="center"/>
    </xf>
    <xf numFmtId="164" fontId="7" fillId="0" borderId="13" xfId="1" applyNumberFormat="1" applyFont="1" applyFill="1" applyBorder="1"/>
    <xf numFmtId="9" fontId="7" fillId="0" borderId="9" xfId="3" applyFont="1" applyBorder="1" applyAlignment="1">
      <alignment horizontal="center"/>
    </xf>
    <xf numFmtId="165" fontId="11" fillId="0" borderId="0" xfId="2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8" fillId="0" borderId="1" xfId="2" applyFont="1" applyFill="1" applyBorder="1" applyAlignment="1">
      <alignment horizontal="left" vertical="center" wrapText="1"/>
    </xf>
    <xf numFmtId="164" fontId="0" fillId="0" borderId="1" xfId="1" applyNumberFormat="1" applyFont="1" applyFill="1" applyBorder="1" applyAlignment="1">
      <alignment horizontal="right" vertical="top"/>
    </xf>
    <xf numFmtId="0" fontId="8" fillId="0" borderId="1" xfId="2" applyFont="1" applyFill="1" applyBorder="1" applyAlignment="1">
      <alignment vertical="center" wrapText="1"/>
    </xf>
    <xf numFmtId="164" fontId="7" fillId="0" borderId="1" xfId="1" applyNumberFormat="1" applyFont="1" applyBorder="1"/>
    <xf numFmtId="164" fontId="0" fillId="0" borderId="0" xfId="0" applyNumberFormat="1" applyFont="1"/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1" xfId="2" applyFont="1" applyFill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0" fillId="0" borderId="16" xfId="1" applyNumberFormat="1" applyFont="1" applyFill="1" applyBorder="1"/>
    <xf numFmtId="164" fontId="0" fillId="0" borderId="16" xfId="1" applyNumberFormat="1" applyFont="1" applyBorder="1"/>
  </cellXfs>
  <cellStyles count="8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0 6" xfId="7" xr:uid="{D3C57251-CB52-4DD5-8E8C-9CB7728ADDC7}"/>
    <cellStyle name="Normal 14" xfId="2" xr:uid="{00000000-0005-0000-0000-000004000000}"/>
    <cellStyle name="Normal 42" xfId="6" xr:uid="{00000000-0005-0000-0000-000005000000}"/>
    <cellStyle name="Percent" xfId="3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zoomScale="90" zoomScaleNormal="90" workbookViewId="0">
      <selection activeCell="J22" sqref="J22"/>
    </sheetView>
  </sheetViews>
  <sheetFormatPr defaultColWidth="9.140625" defaultRowHeight="15" x14ac:dyDescent="0.25"/>
  <cols>
    <col min="1" max="1" width="37.7109375" style="12" customWidth="1"/>
    <col min="2" max="2" width="21.7109375" style="12" customWidth="1"/>
    <col min="3" max="3" width="18.42578125" style="12" customWidth="1"/>
    <col min="4" max="4" width="18.5703125" style="12" customWidth="1"/>
    <col min="5" max="5" width="20.42578125" style="12" customWidth="1"/>
    <col min="6" max="6" width="5.140625" style="12" customWidth="1"/>
    <col min="7" max="7" width="6.7109375" style="12" customWidth="1"/>
    <col min="8" max="8" width="17.5703125" style="12" bestFit="1" customWidth="1"/>
    <col min="9" max="16384" width="9.140625" style="12"/>
  </cols>
  <sheetData>
    <row r="1" spans="1:10" x14ac:dyDescent="0.25">
      <c r="A1" s="65" t="s">
        <v>0</v>
      </c>
      <c r="B1" s="65"/>
      <c r="C1" s="65"/>
      <c r="D1" s="65"/>
      <c r="E1" s="65"/>
      <c r="F1" s="65"/>
      <c r="G1" s="65"/>
    </row>
    <row r="2" spans="1:10" x14ac:dyDescent="0.25">
      <c r="A2" s="66" t="s">
        <v>1</v>
      </c>
      <c r="B2" s="66"/>
      <c r="C2" s="66"/>
      <c r="D2" s="66"/>
      <c r="E2" s="66"/>
      <c r="F2" s="66"/>
      <c r="G2" s="66"/>
    </row>
    <row r="3" spans="1:10" x14ac:dyDescent="0.25">
      <c r="D3" s="7"/>
    </row>
    <row r="4" spans="1:10" ht="15" customHeight="1" x14ac:dyDescent="0.25">
      <c r="A4" s="12" t="s">
        <v>58</v>
      </c>
      <c r="C4" s="7"/>
      <c r="E4" s="27" t="s">
        <v>51</v>
      </c>
    </row>
    <row r="5" spans="1:10" x14ac:dyDescent="0.25">
      <c r="A5" s="12" t="s">
        <v>59</v>
      </c>
      <c r="C5" s="7"/>
    </row>
    <row r="6" spans="1:10" x14ac:dyDescent="0.25">
      <c r="A6" s="12" t="s">
        <v>60</v>
      </c>
      <c r="C6" s="7"/>
      <c r="E6" s="12" t="s">
        <v>61</v>
      </c>
    </row>
    <row r="7" spans="1:10" x14ac:dyDescent="0.25">
      <c r="A7" s="6" t="s">
        <v>54</v>
      </c>
      <c r="C7" s="7"/>
      <c r="E7" s="12" t="s">
        <v>55</v>
      </c>
    </row>
    <row r="8" spans="1:10" s="13" customFormat="1" x14ac:dyDescent="0.25">
      <c r="A8" s="8" t="s">
        <v>56</v>
      </c>
      <c r="E8" s="9" t="s">
        <v>57</v>
      </c>
    </row>
    <row r="9" spans="1:10" x14ac:dyDescent="0.25">
      <c r="C9" s="7"/>
    </row>
    <row r="10" spans="1:10" ht="16.5" customHeight="1" x14ac:dyDescent="0.25">
      <c r="A10" s="28" t="s">
        <v>62</v>
      </c>
      <c r="B10" s="29"/>
      <c r="C10" s="29"/>
      <c r="D10" s="29"/>
      <c r="E10" s="29"/>
      <c r="F10" s="29"/>
      <c r="H10" s="14"/>
      <c r="I10" s="14"/>
      <c r="J10" s="14"/>
    </row>
    <row r="11" spans="1:10" x14ac:dyDescent="0.25">
      <c r="A11" s="6" t="s">
        <v>63</v>
      </c>
    </row>
    <row r="13" spans="1:10" x14ac:dyDescent="0.25">
      <c r="A13" s="30" t="s">
        <v>2</v>
      </c>
    </row>
    <row r="14" spans="1:10" x14ac:dyDescent="0.25">
      <c r="A14" s="61" t="s">
        <v>3</v>
      </c>
      <c r="B14" s="63" t="s">
        <v>4</v>
      </c>
      <c r="C14" s="64"/>
      <c r="D14" s="63" t="s">
        <v>5</v>
      </c>
      <c r="E14" s="64"/>
    </row>
    <row r="15" spans="1:10" x14ac:dyDescent="0.25">
      <c r="A15" s="62"/>
      <c r="B15" s="31">
        <v>44377</v>
      </c>
      <c r="C15" s="31">
        <v>44012</v>
      </c>
      <c r="D15" s="32" t="s">
        <v>6</v>
      </c>
      <c r="E15" s="32" t="s">
        <v>7</v>
      </c>
    </row>
    <row r="16" spans="1:10" ht="15.75" thickBot="1" x14ac:dyDescent="0.3">
      <c r="A16" s="33" t="s">
        <v>50</v>
      </c>
      <c r="B16" s="74">
        <v>1504410</v>
      </c>
      <c r="C16" s="75">
        <v>538536.94999999995</v>
      </c>
      <c r="D16" s="34">
        <f>B16-C16</f>
        <v>965873.05</v>
      </c>
      <c r="E16" s="35">
        <f>D16/C16</f>
        <v>1.7935130542110438</v>
      </c>
    </row>
    <row r="17" spans="1:10" ht="15.75" thickTop="1" x14ac:dyDescent="0.25">
      <c r="B17" s="36" t="s">
        <v>8</v>
      </c>
      <c r="C17" s="36" t="s">
        <v>9</v>
      </c>
      <c r="D17" s="37"/>
      <c r="E17" s="37"/>
    </row>
    <row r="18" spans="1:10" x14ac:dyDescent="0.25">
      <c r="A18" s="30" t="s">
        <v>38</v>
      </c>
    </row>
    <row r="19" spans="1:10" x14ac:dyDescent="0.25">
      <c r="A19" s="61" t="s">
        <v>3</v>
      </c>
      <c r="B19" s="63" t="s">
        <v>4</v>
      </c>
      <c r="C19" s="64"/>
      <c r="D19" s="63" t="s">
        <v>5</v>
      </c>
      <c r="E19" s="64"/>
    </row>
    <row r="20" spans="1:10" x14ac:dyDescent="0.25">
      <c r="A20" s="62"/>
      <c r="B20" s="31">
        <v>44377</v>
      </c>
      <c r="C20" s="31">
        <v>44012</v>
      </c>
      <c r="D20" s="32" t="s">
        <v>6</v>
      </c>
      <c r="E20" s="32" t="s">
        <v>7</v>
      </c>
    </row>
    <row r="21" spans="1:10" x14ac:dyDescent="0.25">
      <c r="A21" s="38" t="s">
        <v>26</v>
      </c>
      <c r="B21" s="39">
        <v>1127757.02</v>
      </c>
      <c r="C21" s="18">
        <v>52498.11</v>
      </c>
      <c r="D21" s="39">
        <f>B21-C21</f>
        <v>1075258.9099999999</v>
      </c>
      <c r="E21" s="35">
        <f>D21/C21</f>
        <v>20.481859442178013</v>
      </c>
    </row>
    <row r="22" spans="1:10" x14ac:dyDescent="0.25">
      <c r="A22" s="40" t="s">
        <v>34</v>
      </c>
      <c r="B22" s="39">
        <v>75888.17</v>
      </c>
      <c r="C22" s="39">
        <v>98860.58</v>
      </c>
      <c r="D22" s="39">
        <f t="shared" ref="D22:D37" si="0">B22-C22</f>
        <v>-22972.410000000003</v>
      </c>
      <c r="E22" s="35">
        <f t="shared" ref="E22:E37" si="1">D22/C22</f>
        <v>-0.23237179065710523</v>
      </c>
    </row>
    <row r="23" spans="1:10" x14ac:dyDescent="0.25">
      <c r="A23" s="40" t="s">
        <v>32</v>
      </c>
      <c r="B23" s="39">
        <v>15267.07</v>
      </c>
      <c r="C23" s="39">
        <v>15449.07</v>
      </c>
      <c r="D23" s="39">
        <f t="shared" si="0"/>
        <v>-182</v>
      </c>
      <c r="E23" s="35">
        <f t="shared" si="1"/>
        <v>-1.1780644401248749E-2</v>
      </c>
      <c r="F23" s="15"/>
      <c r="G23" s="15"/>
      <c r="H23" s="15"/>
      <c r="I23" s="16"/>
      <c r="J23" s="16"/>
    </row>
    <row r="24" spans="1:10" x14ac:dyDescent="0.25">
      <c r="A24" s="40" t="s">
        <v>28</v>
      </c>
      <c r="B24" s="39">
        <v>5386.5599999999995</v>
      </c>
      <c r="C24" s="39">
        <v>144053.59999999998</v>
      </c>
      <c r="D24" s="39">
        <f t="shared" si="0"/>
        <v>-138667.03999999998</v>
      </c>
      <c r="E24" s="35">
        <f t="shared" si="1"/>
        <v>-0.9626072517451838</v>
      </c>
      <c r="F24" s="17"/>
      <c r="G24" s="17"/>
      <c r="H24" s="17"/>
    </row>
    <row r="25" spans="1:10" x14ac:dyDescent="0.25">
      <c r="A25" s="41" t="s">
        <v>48</v>
      </c>
      <c r="B25" s="42">
        <f>SUM(B21:B24)</f>
        <v>1224298.82</v>
      </c>
      <c r="C25" s="42">
        <f>SUM(C21:C24)</f>
        <v>310861.36</v>
      </c>
      <c r="D25" s="42">
        <f t="shared" si="0"/>
        <v>913437.46000000008</v>
      </c>
      <c r="E25" s="35">
        <f t="shared" si="1"/>
        <v>2.9384078484376448</v>
      </c>
    </row>
    <row r="26" spans="1:10" ht="30" x14ac:dyDescent="0.25">
      <c r="A26" s="1" t="s">
        <v>39</v>
      </c>
      <c r="B26" s="18">
        <v>219900.47999999998</v>
      </c>
      <c r="C26" s="18">
        <v>166800.29999999996</v>
      </c>
      <c r="D26" s="39">
        <f t="shared" si="0"/>
        <v>53100.180000000022</v>
      </c>
      <c r="E26" s="35">
        <f t="shared" si="1"/>
        <v>0.31834583031325503</v>
      </c>
    </row>
    <row r="27" spans="1:10" ht="30" x14ac:dyDescent="0.25">
      <c r="A27" s="2" t="s">
        <v>40</v>
      </c>
      <c r="B27" s="18">
        <v>46159.670000000006</v>
      </c>
      <c r="C27" s="18">
        <v>46159.670000000006</v>
      </c>
      <c r="D27" s="39">
        <f t="shared" si="0"/>
        <v>0</v>
      </c>
      <c r="E27" s="35">
        <f t="shared" si="1"/>
        <v>0</v>
      </c>
    </row>
    <row r="28" spans="1:10" x14ac:dyDescent="0.25">
      <c r="A28" s="3" t="s">
        <v>41</v>
      </c>
      <c r="B28" s="18">
        <v>5955.93</v>
      </c>
      <c r="C28" s="18">
        <v>0</v>
      </c>
      <c r="D28" s="39">
        <f t="shared" si="0"/>
        <v>5955.93</v>
      </c>
      <c r="E28" s="35" t="s">
        <v>52</v>
      </c>
    </row>
    <row r="29" spans="1:10" x14ac:dyDescent="0.25">
      <c r="A29" s="3" t="s">
        <v>42</v>
      </c>
      <c r="B29" s="18">
        <v>3296.06</v>
      </c>
      <c r="C29" s="18">
        <v>0</v>
      </c>
      <c r="D29" s="39">
        <f t="shared" si="0"/>
        <v>3296.06</v>
      </c>
      <c r="E29" s="35" t="s">
        <v>52</v>
      </c>
    </row>
    <row r="30" spans="1:10" x14ac:dyDescent="0.25">
      <c r="A30" s="3" t="s">
        <v>43</v>
      </c>
      <c r="B30" s="18">
        <v>2382.37</v>
      </c>
      <c r="C30" s="18">
        <v>0</v>
      </c>
      <c r="D30" s="39">
        <f t="shared" si="0"/>
        <v>2382.37</v>
      </c>
      <c r="E30" s="35" t="s">
        <v>52</v>
      </c>
    </row>
    <row r="31" spans="1:10" x14ac:dyDescent="0.25">
      <c r="A31" s="3" t="s">
        <v>44</v>
      </c>
      <c r="B31" s="18">
        <v>1191.19</v>
      </c>
      <c r="C31" s="18">
        <v>0</v>
      </c>
      <c r="D31" s="39">
        <f t="shared" si="0"/>
        <v>1191.19</v>
      </c>
      <c r="E31" s="35" t="s">
        <v>52</v>
      </c>
    </row>
    <row r="32" spans="1:10" x14ac:dyDescent="0.25">
      <c r="A32" s="4" t="s">
        <v>45</v>
      </c>
      <c r="B32" s="18">
        <v>0</v>
      </c>
      <c r="C32" s="18">
        <v>14264.839999999997</v>
      </c>
      <c r="D32" s="39">
        <f t="shared" si="0"/>
        <v>-14264.839999999997</v>
      </c>
      <c r="E32" s="35">
        <f t="shared" si="1"/>
        <v>-1</v>
      </c>
    </row>
    <row r="33" spans="1:6" x14ac:dyDescent="0.25">
      <c r="A33" s="3" t="s">
        <v>46</v>
      </c>
      <c r="B33" s="18">
        <v>774.73</v>
      </c>
      <c r="C33" s="18">
        <v>0</v>
      </c>
      <c r="D33" s="39">
        <f t="shared" si="0"/>
        <v>774.73</v>
      </c>
      <c r="E33" s="43" t="s">
        <v>52</v>
      </c>
      <c r="F33" s="19"/>
    </row>
    <row r="34" spans="1:6" s="20" customFormat="1" ht="30" x14ac:dyDescent="0.25">
      <c r="A34" s="5" t="s">
        <v>47</v>
      </c>
      <c r="B34" s="18">
        <v>451.22000000000014</v>
      </c>
      <c r="C34" s="18">
        <v>451.22</v>
      </c>
      <c r="D34" s="39">
        <f t="shared" si="0"/>
        <v>0</v>
      </c>
      <c r="E34" s="43">
        <f t="shared" si="1"/>
        <v>0</v>
      </c>
      <c r="F34" s="19"/>
    </row>
    <row r="35" spans="1:6" s="20" customFormat="1" x14ac:dyDescent="0.25">
      <c r="A35" s="21" t="s">
        <v>49</v>
      </c>
      <c r="B35" s="22">
        <f>SUM(B26:B34)</f>
        <v>280111.64999999991</v>
      </c>
      <c r="C35" s="22">
        <f>SUM(C26:C34)</f>
        <v>227676.02999999997</v>
      </c>
      <c r="D35" s="44">
        <f t="shared" si="0"/>
        <v>52435.619999999937</v>
      </c>
      <c r="E35" s="45">
        <f t="shared" si="1"/>
        <v>0.23030803901491054</v>
      </c>
      <c r="F35" s="19"/>
    </row>
    <row r="36" spans="1:6" s="20" customFormat="1" ht="8.25" customHeight="1" thickBot="1" x14ac:dyDescent="0.3">
      <c r="A36" s="23"/>
      <c r="B36" s="24"/>
      <c r="C36" s="24"/>
      <c r="D36" s="46"/>
      <c r="E36" s="47"/>
    </row>
    <row r="37" spans="1:6" s="20" customFormat="1" ht="15.75" thickBot="1" x14ac:dyDescent="0.3">
      <c r="A37" s="25" t="s">
        <v>53</v>
      </c>
      <c r="B37" s="26">
        <f>B25+B35</f>
        <v>1504410.47</v>
      </c>
      <c r="C37" s="26">
        <f>C25+C35</f>
        <v>538537.3899999999</v>
      </c>
      <c r="D37" s="48">
        <f t="shared" si="0"/>
        <v>965873.08000000007</v>
      </c>
      <c r="E37" s="49">
        <f t="shared" si="1"/>
        <v>1.7935116445675208</v>
      </c>
    </row>
    <row r="38" spans="1:6" s="20" customFormat="1" x14ac:dyDescent="0.25">
      <c r="A38" s="12"/>
      <c r="B38" s="12"/>
      <c r="C38" s="12"/>
      <c r="D38" s="12"/>
      <c r="E38" s="12"/>
    </row>
    <row r="39" spans="1:6" x14ac:dyDescent="0.25">
      <c r="A39" s="10" t="s">
        <v>10</v>
      </c>
      <c r="B39" s="11" t="s">
        <v>11</v>
      </c>
    </row>
    <row r="40" spans="1:6" x14ac:dyDescent="0.25">
      <c r="A40" s="10" t="s">
        <v>12</v>
      </c>
      <c r="B40" s="11" t="s">
        <v>13</v>
      </c>
    </row>
    <row r="41" spans="1:6" x14ac:dyDescent="0.25">
      <c r="A41" s="10" t="s">
        <v>14</v>
      </c>
      <c r="B41" s="11" t="s">
        <v>15</v>
      </c>
    </row>
  </sheetData>
  <mergeCells count="8">
    <mergeCell ref="A19:A20"/>
    <mergeCell ref="B19:C19"/>
    <mergeCell ref="D19:E19"/>
    <mergeCell ref="A1:G1"/>
    <mergeCell ref="A2:G2"/>
    <mergeCell ref="A14:A15"/>
    <mergeCell ref="B14:C14"/>
    <mergeCell ref="D14:E14"/>
  </mergeCells>
  <phoneticPr fontId="4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="85" zoomScaleNormal="85" workbookViewId="0">
      <selection activeCell="A21" sqref="A21:D21"/>
    </sheetView>
  </sheetViews>
  <sheetFormatPr defaultColWidth="9.140625" defaultRowHeight="15" x14ac:dyDescent="0.25"/>
  <cols>
    <col min="1" max="1" width="11.7109375" style="12" customWidth="1"/>
    <col min="2" max="2" width="30.85546875" style="12" customWidth="1"/>
    <col min="3" max="3" width="38.5703125" style="12" bestFit="1" customWidth="1"/>
    <col min="4" max="4" width="48.7109375" style="12" bestFit="1" customWidth="1"/>
    <col min="5" max="5" width="17.42578125" style="12" bestFit="1" customWidth="1"/>
    <col min="6" max="6" width="15.85546875" style="12" bestFit="1" customWidth="1"/>
    <col min="7" max="7" width="19.42578125" style="12" customWidth="1"/>
    <col min="8" max="8" width="17.5703125" style="12" bestFit="1" customWidth="1"/>
    <col min="9" max="9" width="9.140625" style="12"/>
    <col min="10" max="10" width="10.7109375" style="12" bestFit="1" customWidth="1"/>
    <col min="11" max="16384" width="9.140625" style="12"/>
  </cols>
  <sheetData>
    <row r="1" spans="1:7" x14ac:dyDescent="0.25">
      <c r="A1" s="65" t="s">
        <v>0</v>
      </c>
      <c r="B1" s="65"/>
      <c r="C1" s="65"/>
      <c r="D1" s="65"/>
      <c r="E1" s="65"/>
      <c r="F1" s="65"/>
      <c r="G1" s="65"/>
    </row>
    <row r="2" spans="1:7" x14ac:dyDescent="0.25">
      <c r="A2" s="66" t="s">
        <v>1</v>
      </c>
      <c r="B2" s="66"/>
      <c r="C2" s="66"/>
      <c r="D2" s="66"/>
      <c r="E2" s="66"/>
      <c r="F2" s="66"/>
      <c r="G2" s="66"/>
    </row>
    <row r="3" spans="1:7" x14ac:dyDescent="0.25">
      <c r="D3" s="7"/>
    </row>
    <row r="4" spans="1:7" ht="15" customHeight="1" x14ac:dyDescent="0.25">
      <c r="A4" s="12" t="s">
        <v>58</v>
      </c>
      <c r="C4" s="7"/>
      <c r="E4" s="27" t="s">
        <v>16</v>
      </c>
    </row>
    <row r="5" spans="1:7" x14ac:dyDescent="0.25">
      <c r="A5" s="12" t="s">
        <v>59</v>
      </c>
      <c r="C5" s="7"/>
    </row>
    <row r="6" spans="1:7" x14ac:dyDescent="0.25">
      <c r="A6" s="12" t="s">
        <v>64</v>
      </c>
      <c r="C6" s="7"/>
      <c r="E6" s="12" t="s">
        <v>65</v>
      </c>
    </row>
    <row r="7" spans="1:7" x14ac:dyDescent="0.25">
      <c r="A7" s="6" t="s">
        <v>54</v>
      </c>
      <c r="C7" s="7"/>
      <c r="E7" s="12" t="s">
        <v>55</v>
      </c>
    </row>
    <row r="8" spans="1:7" s="13" customFormat="1" x14ac:dyDescent="0.25">
      <c r="A8" s="8" t="s">
        <v>56</v>
      </c>
      <c r="E8" s="9" t="s">
        <v>57</v>
      </c>
    </row>
    <row r="9" spans="1:7" x14ac:dyDescent="0.25">
      <c r="C9" s="7"/>
    </row>
    <row r="10" spans="1:7" ht="16.5" customHeight="1" x14ac:dyDescent="0.25">
      <c r="A10" s="28" t="s">
        <v>66</v>
      </c>
      <c r="B10" s="29"/>
      <c r="C10" s="29"/>
      <c r="D10" s="29"/>
      <c r="E10" s="29"/>
      <c r="G10" s="14"/>
    </row>
    <row r="12" spans="1:7" s="50" customFormat="1" ht="15.6" customHeight="1" x14ac:dyDescent="0.25">
      <c r="A12" s="67" t="s">
        <v>17</v>
      </c>
      <c r="B12" s="67"/>
      <c r="C12" s="67"/>
      <c r="D12" s="67"/>
      <c r="E12" s="68" t="s">
        <v>18</v>
      </c>
      <c r="F12" s="69"/>
      <c r="G12" s="69"/>
    </row>
    <row r="13" spans="1:7" s="50" customFormat="1" x14ac:dyDescent="0.25">
      <c r="A13" s="51" t="s">
        <v>19</v>
      </c>
      <c r="B13" s="52" t="s">
        <v>20</v>
      </c>
      <c r="C13" s="51" t="s">
        <v>21</v>
      </c>
      <c r="D13" s="51" t="s">
        <v>22</v>
      </c>
      <c r="E13" s="53" t="s">
        <v>23</v>
      </c>
      <c r="F13" s="51" t="s">
        <v>21</v>
      </c>
      <c r="G13" s="51" t="s">
        <v>24</v>
      </c>
    </row>
    <row r="14" spans="1:7" s="50" customFormat="1" x14ac:dyDescent="0.25">
      <c r="A14" s="54">
        <v>10360001</v>
      </c>
      <c r="B14" s="55" t="s">
        <v>25</v>
      </c>
      <c r="C14" s="56" t="s">
        <v>26</v>
      </c>
      <c r="D14" s="71" t="s">
        <v>67</v>
      </c>
      <c r="E14" s="57">
        <v>1132157</v>
      </c>
      <c r="F14" s="57">
        <v>1132157</v>
      </c>
      <c r="G14" s="72">
        <f>SUM(F14:F20)</f>
        <v>1504410</v>
      </c>
    </row>
    <row r="15" spans="1:7" s="50" customFormat="1" x14ac:dyDescent="0.25">
      <c r="A15" s="54">
        <v>10361001</v>
      </c>
      <c r="B15" s="55" t="s">
        <v>27</v>
      </c>
      <c r="C15" s="58" t="s">
        <v>28</v>
      </c>
      <c r="D15" s="71"/>
      <c r="E15" s="57">
        <v>4835</v>
      </c>
      <c r="F15" s="57">
        <v>4835</v>
      </c>
      <c r="G15" s="73"/>
    </row>
    <row r="16" spans="1:7" s="50" customFormat="1" x14ac:dyDescent="0.25">
      <c r="A16" s="54">
        <v>10361003</v>
      </c>
      <c r="B16" s="55" t="s">
        <v>29</v>
      </c>
      <c r="C16" s="58" t="s">
        <v>30</v>
      </c>
      <c r="D16" s="71"/>
      <c r="E16" s="57">
        <v>551</v>
      </c>
      <c r="F16" s="57">
        <v>551</v>
      </c>
      <c r="G16" s="73"/>
    </row>
    <row r="17" spans="1:10" s="50" customFormat="1" x14ac:dyDescent="0.25">
      <c r="A17" s="54">
        <v>10362003</v>
      </c>
      <c r="B17" s="55" t="s">
        <v>31</v>
      </c>
      <c r="C17" s="55" t="s">
        <v>32</v>
      </c>
      <c r="D17" s="71"/>
      <c r="E17" s="57">
        <v>15267</v>
      </c>
      <c r="F17" s="57">
        <v>15267</v>
      </c>
      <c r="G17" s="73"/>
    </row>
    <row r="18" spans="1:10" s="50" customFormat="1" x14ac:dyDescent="0.25">
      <c r="A18" s="54">
        <v>10360003</v>
      </c>
      <c r="B18" s="55" t="s">
        <v>33</v>
      </c>
      <c r="C18" s="38" t="s">
        <v>34</v>
      </c>
      <c r="D18" s="71"/>
      <c r="E18" s="57">
        <v>75888</v>
      </c>
      <c r="F18" s="57">
        <v>75888</v>
      </c>
      <c r="G18" s="73"/>
    </row>
    <row r="19" spans="1:10" s="50" customFormat="1" x14ac:dyDescent="0.25">
      <c r="A19" s="54">
        <v>30900935</v>
      </c>
      <c r="B19" s="55" t="s">
        <v>35</v>
      </c>
      <c r="C19" s="38" t="s">
        <v>35</v>
      </c>
      <c r="D19" s="71"/>
      <c r="E19" s="57">
        <v>-4400</v>
      </c>
      <c r="F19" s="57">
        <v>-4400</v>
      </c>
      <c r="G19" s="73"/>
    </row>
    <row r="20" spans="1:10" s="50" customFormat="1" x14ac:dyDescent="0.25">
      <c r="A20" s="54">
        <v>10363001</v>
      </c>
      <c r="B20" s="55" t="s">
        <v>36</v>
      </c>
      <c r="C20" s="55" t="s">
        <v>36</v>
      </c>
      <c r="D20" s="71"/>
      <c r="E20" s="57">
        <v>280112</v>
      </c>
      <c r="F20" s="57">
        <v>280112</v>
      </c>
      <c r="G20" s="73"/>
    </row>
    <row r="21" spans="1:10" x14ac:dyDescent="0.25">
      <c r="A21" s="70" t="s">
        <v>37</v>
      </c>
      <c r="B21" s="70"/>
      <c r="C21" s="70"/>
      <c r="D21" s="70"/>
      <c r="E21" s="59">
        <f>SUM(E14:E20)</f>
        <v>1504410</v>
      </c>
      <c r="F21" s="59">
        <f>SUM(F14:F20)</f>
        <v>1504410</v>
      </c>
      <c r="G21" s="59">
        <f>SUM(G14:G14)</f>
        <v>1504410</v>
      </c>
    </row>
    <row r="24" spans="1:10" x14ac:dyDescent="0.25">
      <c r="J24" s="60"/>
    </row>
  </sheetData>
  <mergeCells count="7">
    <mergeCell ref="A1:G1"/>
    <mergeCell ref="A2:G2"/>
    <mergeCell ref="A12:D12"/>
    <mergeCell ref="E12:G12"/>
    <mergeCell ref="A21:D21"/>
    <mergeCell ref="D14:D20"/>
    <mergeCell ref="G14:G20"/>
  </mergeCells>
  <phoneticPr fontId="4" type="noConversion"/>
  <conditionalFormatting sqref="B19:B20">
    <cfRule type="duplicateValues" dxfId="9" priority="13"/>
  </conditionalFormatting>
  <conditionalFormatting sqref="B18">
    <cfRule type="duplicateValues" dxfId="8" priority="10"/>
  </conditionalFormatting>
  <conditionalFormatting sqref="B14:B15">
    <cfRule type="duplicateValues" dxfId="7" priority="9"/>
  </conditionalFormatting>
  <conditionalFormatting sqref="A14">
    <cfRule type="duplicateValues" dxfId="6" priority="8"/>
  </conditionalFormatting>
  <conditionalFormatting sqref="A17">
    <cfRule type="duplicateValues" dxfId="5" priority="7"/>
  </conditionalFormatting>
  <conditionalFormatting sqref="A20">
    <cfRule type="duplicateValues" dxfId="4" priority="5"/>
  </conditionalFormatting>
  <conditionalFormatting sqref="A15:A16">
    <cfRule type="duplicateValues" dxfId="3" priority="3"/>
  </conditionalFormatting>
  <conditionalFormatting sqref="A18:A19">
    <cfRule type="duplicateValues" dxfId="2" priority="14"/>
  </conditionalFormatting>
  <conditionalFormatting sqref="B14:B20">
    <cfRule type="duplicateValues" dxfId="1" priority="17"/>
  </conditionalFormatting>
  <conditionalFormatting sqref="B16:B20">
    <cfRule type="duplicateValues" dxfId="0" priority="19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E1DBE2-9B56-4C75-9CC4-A75ADB7AA4C9}"/>
</file>

<file path=customXml/itemProps2.xml><?xml version="1.0" encoding="utf-8"?>
<ds:datastoreItem xmlns:ds="http://schemas.openxmlformats.org/officeDocument/2006/customXml" ds:itemID="{1FDD08EC-17B6-4E8A-89EC-111CEA5902CD}"/>
</file>

<file path=customXml/itemProps3.xml><?xml version="1.0" encoding="utf-8"?>
<ds:datastoreItem xmlns:ds="http://schemas.openxmlformats.org/officeDocument/2006/customXml" ds:itemID="{8D1D0C29-D2F5-467F-B9AD-FEF36498D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ADP-100 Top sheet</vt:lpstr>
      <vt:lpstr>ADP-110-1 Balance tieout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acer</cp:lastModifiedBy>
  <cp:revision/>
  <dcterms:created xsi:type="dcterms:W3CDTF">2020-07-22T06:53:14Z</dcterms:created>
  <dcterms:modified xsi:type="dcterms:W3CDTF">2021-09-15T10:15:35Z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