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Financial Position/06. Cash and Cash Equivalent/"/>
    </mc:Choice>
  </mc:AlternateContent>
  <xr:revisionPtr revIDLastSave="0" documentId="11_94C98DD3833553C52C197C3FF464BBE619F559D4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 100 Top sheet" sheetId="1" r:id="rId1"/>
    <sheet name="C 110 TieOut" sheetId="2" r:id="rId2"/>
  </sheets>
  <externalReferences>
    <externalReference r:id="rId3"/>
  </externalReferences>
  <definedNames>
    <definedName name="_xlnm._FilterDatabase" localSheetId="0" hidden="1">'C 100 Top sheet'!#REF!</definedName>
    <definedName name="_xlnm._FilterDatabase" localSheetId="1" hidden="1">'C 110 TieOut'!#REF!</definedName>
    <definedName name="StartDate">'[1]CASH FLOW'!$C$5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F30" i="2" s="1"/>
  <c r="G14" i="2" l="1"/>
  <c r="G30" i="2" s="1"/>
  <c r="E30" i="2" l="1"/>
  <c r="C30" i="1"/>
  <c r="B30" i="1"/>
  <c r="D28" i="1"/>
  <c r="E28" i="1" s="1"/>
  <c r="D26" i="1"/>
  <c r="E26" i="1" s="1"/>
  <c r="D25" i="1"/>
  <c r="E25" i="1" s="1"/>
  <c r="D24" i="1"/>
  <c r="E24" i="1" s="1"/>
  <c r="D23" i="1"/>
  <c r="E23" i="1" s="1"/>
  <c r="D21" i="1"/>
  <c r="E21" i="1" s="1"/>
  <c r="D20" i="1"/>
  <c r="E20" i="1" s="1"/>
  <c r="D15" i="1"/>
  <c r="E15" i="1" s="1"/>
  <c r="D30" i="1" l="1"/>
  <c r="E30" i="1" s="1"/>
</calcChain>
</file>

<file path=xl/sharedStrings.xml><?xml version="1.0" encoding="utf-8"?>
<sst xmlns="http://schemas.openxmlformats.org/spreadsheetml/2006/main" count="102" uniqueCount="78">
  <si>
    <t>Nurul Faruk Hasan &amp; Co.</t>
  </si>
  <si>
    <t>Chartered Accountants</t>
  </si>
  <si>
    <t>Top sheet</t>
  </si>
  <si>
    <t>Particulars</t>
  </si>
  <si>
    <t>Amount in USD</t>
  </si>
  <si>
    <t xml:space="preserve">Change </t>
  </si>
  <si>
    <t>TL</t>
  </si>
  <si>
    <t>In amount</t>
  </si>
  <si>
    <t>In %</t>
  </si>
  <si>
    <t>Cash and cash equivalents</t>
  </si>
  <si>
    <t>FS</t>
  </si>
  <si>
    <t>LFS</t>
  </si>
  <si>
    <t>Break up</t>
  </si>
  <si>
    <t>WP Ref</t>
  </si>
  <si>
    <t xml:space="preserve">Cash in Hand </t>
  </si>
  <si>
    <t>C-200</t>
  </si>
  <si>
    <t>Funds in Transit</t>
  </si>
  <si>
    <t>C-220</t>
  </si>
  <si>
    <t>Cash at banks with:</t>
  </si>
  <si>
    <t>Hongkong and Shanghai Banking Corporation (Current account in BDT)</t>
  </si>
  <si>
    <t>C-300</t>
  </si>
  <si>
    <t>Hongkong and Shanghai Banking Corporation (Export Retention Quota (ERQ) in USD)</t>
  </si>
  <si>
    <t>Hongkong and Shanghai Banking Corporation (Current account in USD)</t>
  </si>
  <si>
    <t>Dutch Bangla Bank Limited (A/c 122.110.9340)</t>
  </si>
  <si>
    <t>Eastern Bank (Term Deposit)</t>
  </si>
  <si>
    <t>Standard Chartered  Bank</t>
  </si>
  <si>
    <t>Forex Cash &amp; Equivalent</t>
  </si>
  <si>
    <t xml:space="preserve"> -   </t>
  </si>
  <si>
    <t>Total</t>
  </si>
  <si>
    <t>GL</t>
  </si>
  <si>
    <t>Tick mark Legend:</t>
  </si>
  <si>
    <t>GL: Amount matched with GL</t>
  </si>
  <si>
    <t>FS: Amount matched with financial statements</t>
  </si>
  <si>
    <t>LFS: Amount matched with previous year's audited financial statement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</si>
  <si>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</si>
  <si>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</si>
  <si>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</si>
  <si>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</si>
  <si>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</si>
  <si>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</si>
  <si>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</si>
  <si>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</si>
  <si>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Petty Cash A/c</t>
  </si>
  <si>
    <t>Cash in hand</t>
  </si>
  <si>
    <t>DBBL - 9340 - Main</t>
  </si>
  <si>
    <t>Current Account in USD-DBBL</t>
  </si>
  <si>
    <t>EBL-1041060463648-M</t>
  </si>
  <si>
    <t>Current Account in USD-EBL</t>
  </si>
  <si>
    <t>HSBC  -  013 - Main</t>
  </si>
  <si>
    <t>Current Accounts in USD-HSBC</t>
  </si>
  <si>
    <t>HSBC  -  014 - Main</t>
  </si>
  <si>
    <t>HSBC  -  015 - Main</t>
  </si>
  <si>
    <t>HSBC  -  901 - Main</t>
  </si>
  <si>
    <t>HSBC - 011 - Main</t>
  </si>
  <si>
    <t>HSBC - 047 (ERQ-USD)</t>
  </si>
  <si>
    <t>HSBC -  902 - Main</t>
  </si>
  <si>
    <t>HSBC - 903 - Main</t>
  </si>
  <si>
    <t>HSBC - 091 - Main (U</t>
  </si>
  <si>
    <t>HSBC - 092 - Main (U</t>
  </si>
  <si>
    <t>SCB - 01 - Main</t>
  </si>
  <si>
    <t>Current Accounts in USD-SCB</t>
  </si>
  <si>
    <t>SCB - 01 - Deposit</t>
  </si>
  <si>
    <t>SCB - 01 - Issue</t>
  </si>
  <si>
    <t>a</t>
  </si>
  <si>
    <t>a:</t>
  </si>
  <si>
    <t>Amount matched with Cash and Cash Equivalent GL</t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</si>
  <si>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</si>
  <si>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16 June 2021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</si>
  <si>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</si>
  <si>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17 June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</si>
  <si>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</si>
  <si>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</si>
  <si>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</si>
  <si>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</si>
  <si>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cash and cash equivalents in the financial statements. Also to obtain the rationale for 01 July 2021 to 30 June 2020 change in balances.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</si>
  <si>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</si>
  <si>
    <t>WP Ref: C 100</t>
  </si>
  <si>
    <t>Ref: C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</si>
</sst>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_);_(* \(\ #,##0\ \);_(* &quot;-&quot;??_);_(\ @_ 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</cellStyleXfs>
  <cellXfs count="90">
    <xf numFmtId="0" fontId="0" fillId="0" borderId="0" xfId="0"/>
    <xf numFmtId="0" fontId="0" fillId="0" borderId="0" xfId="0" applyFont="1"/>
    <xf numFmtId="164" fontId="0" fillId="0" borderId="0" xfId="1" applyNumberFormat="1" applyFont="1"/>
    <xf numFmtId="0" fontId="9" fillId="0" borderId="0" xfId="0" applyFont="1"/>
    <xf numFmtId="0" fontId="9" fillId="3" borderId="0" xfId="0" applyFont="1" applyFill="1"/>
    <xf numFmtId="0" fontId="0" fillId="3" borderId="0" xfId="0" applyFont="1" applyFill="1"/>
    <xf numFmtId="0" fontId="9" fillId="3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7" fillId="2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15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41" fontId="0" fillId="0" borderId="2" xfId="0" applyNumberFormat="1" applyFont="1" applyFill="1" applyBorder="1"/>
    <xf numFmtId="41" fontId="0" fillId="0" borderId="1" xfId="0" applyNumberFormat="1" applyFont="1" applyFill="1" applyBorder="1"/>
    <xf numFmtId="9" fontId="0" fillId="0" borderId="1" xfId="2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15" fontId="7" fillId="2" borderId="8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41" fontId="0" fillId="0" borderId="11" xfId="0" applyNumberFormat="1" applyFont="1" applyFill="1" applyBorder="1"/>
    <xf numFmtId="9" fontId="0" fillId="0" borderId="11" xfId="2" applyFont="1" applyBorder="1" applyAlignment="1">
      <alignment horizontal="center"/>
    </xf>
    <xf numFmtId="9" fontId="8" fillId="0" borderId="11" xfId="2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41" fontId="0" fillId="0" borderId="0" xfId="0" applyNumberFormat="1" applyFont="1"/>
    <xf numFmtId="166" fontId="0" fillId="0" borderId="11" xfId="1" applyNumberFormat="1" applyFont="1" applyBorder="1" applyAlignment="1">
      <alignment horizontal="right"/>
    </xf>
    <xf numFmtId="41" fontId="0" fillId="0" borderId="11" xfId="0" applyNumberFormat="1" applyFont="1" applyFill="1" applyBorder="1" applyAlignment="1">
      <alignment horizontal="right"/>
    </xf>
    <xf numFmtId="9" fontId="8" fillId="0" borderId="11" xfId="2" applyFont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41" fontId="9" fillId="0" borderId="11" xfId="0" applyNumberFormat="1" applyFont="1" applyFill="1" applyBorder="1"/>
    <xf numFmtId="9" fontId="9" fillId="0" borderId="11" xfId="2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5" fontId="12" fillId="0" borderId="0" xfId="3" applyNumberFormat="1" applyFont="1" applyFill="1" applyBorder="1"/>
    <xf numFmtId="0" fontId="7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right"/>
    </xf>
    <xf numFmtId="0" fontId="0" fillId="0" borderId="11" xfId="0" applyFont="1" applyBorder="1" applyAlignment="1">
      <alignment horizontal="left"/>
    </xf>
    <xf numFmtId="0" fontId="13" fillId="0" borderId="11" xfId="0" applyFont="1" applyFill="1" applyBorder="1" applyAlignment="1"/>
    <xf numFmtId="164" fontId="0" fillId="0" borderId="11" xfId="1" applyNumberFormat="1" applyFont="1" applyFill="1" applyBorder="1" applyAlignment="1">
      <alignment horizontal="right"/>
    </xf>
    <xf numFmtId="3" fontId="13" fillId="0" borderId="11" xfId="0" applyNumberFormat="1" applyFont="1" applyFill="1" applyBorder="1" applyAlignment="1">
      <alignment horizontal="right"/>
    </xf>
    <xf numFmtId="0" fontId="0" fillId="0" borderId="3" xfId="0" applyFont="1" applyBorder="1"/>
    <xf numFmtId="0" fontId="14" fillId="0" borderId="11" xfId="0" applyFont="1" applyFill="1" applyBorder="1" applyAlignment="1"/>
    <xf numFmtId="3" fontId="14" fillId="0" borderId="11" xfId="0" applyNumberFormat="1" applyFont="1" applyFill="1" applyBorder="1" applyAlignment="1">
      <alignment horizontal="right"/>
    </xf>
    <xf numFmtId="0" fontId="14" fillId="0" borderId="11" xfId="0" applyFont="1" applyFill="1" applyBorder="1" applyAlignment="1">
      <alignment horizontal="right"/>
    </xf>
    <xf numFmtId="164" fontId="0" fillId="0" borderId="3" xfId="0" applyNumberFormat="1" applyFont="1" applyBorder="1"/>
    <xf numFmtId="164" fontId="9" fillId="0" borderId="11" xfId="1" applyNumberFormat="1" applyFont="1" applyBorder="1"/>
    <xf numFmtId="0" fontId="8" fillId="0" borderId="3" xfId="0" applyFont="1" applyBorder="1"/>
    <xf numFmtId="0" fontId="8" fillId="0" borderId="0" xfId="0" applyFont="1" applyAlignment="1">
      <alignment horizontal="right"/>
    </xf>
    <xf numFmtId="164" fontId="0" fillId="0" borderId="0" xfId="0" applyNumberFormat="1" applyFont="1"/>
    <xf numFmtId="0" fontId="9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9" fontId="8" fillId="0" borderId="11" xfId="2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0" fontId="0" fillId="0" borderId="11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64" fontId="14" fillId="0" borderId="11" xfId="1" applyNumberFormat="1" applyFont="1" applyFill="1" applyBorder="1" applyAlignment="1" applyProtection="1">
      <alignment horizontal="right" vertical="center"/>
      <protection locked="0"/>
    </xf>
    <xf numFmtId="0" fontId="14" fillId="0" borderId="11" xfId="0" applyFont="1" applyFill="1" applyBorder="1" applyAlignment="1">
      <alignment horizontal="left" vertical="center"/>
    </xf>
    <xf numFmtId="0" fontId="14" fillId="0" borderId="11" xfId="17" applyFont="1" applyBorder="1" applyAlignment="1">
      <alignment horizontal="left" vertical="center"/>
    </xf>
    <xf numFmtId="3" fontId="14" fillId="0" borderId="11" xfId="17" applyNumberFormat="1" applyFont="1" applyBorder="1" applyAlignment="1">
      <alignment horizontal="right" vertical="center"/>
    </xf>
    <xf numFmtId="0" fontId="14" fillId="0" borderId="11" xfId="17" applyFont="1" applyBorder="1" applyAlignment="1">
      <alignment horizontal="right" vertical="center"/>
    </xf>
    <xf numFmtId="3" fontId="14" fillId="0" borderId="11" xfId="0" applyNumberFormat="1" applyFont="1" applyFill="1" applyBorder="1" applyAlignment="1">
      <alignment horizontal="right" vertical="center"/>
    </xf>
    <xf numFmtId="0" fontId="14" fillId="0" borderId="11" xfId="0" applyFont="1" applyFill="1" applyBorder="1" applyAlignment="1">
      <alignment horizontal="right" vertical="center"/>
    </xf>
  </cellXfs>
  <cellStyles count="18">
    <cellStyle name="Comma" xfId="1" builtinId="3"/>
    <cellStyle name="Comma 10" xfId="8" xr:uid="{00000000-0005-0000-0000-000001000000}"/>
    <cellStyle name="Comma 13 2" xfId="6" xr:uid="{00000000-0005-0000-0000-000002000000}"/>
    <cellStyle name="Comma 2" xfId="4" xr:uid="{00000000-0005-0000-0000-000003000000}"/>
    <cellStyle name="Comma 2 2" xfId="9" xr:uid="{00000000-0005-0000-0000-000004000000}"/>
    <cellStyle name="Comma 6" xfId="13" xr:uid="{00000000-0005-0000-0000-000005000000}"/>
    <cellStyle name="Normal" xfId="0" builtinId="0"/>
    <cellStyle name="Normal 14" xfId="3" xr:uid="{00000000-0005-0000-0000-000007000000}"/>
    <cellStyle name="Normal 2" xfId="5" xr:uid="{00000000-0005-0000-0000-000008000000}"/>
    <cellStyle name="Normal 2 2" xfId="10" xr:uid="{00000000-0005-0000-0000-000009000000}"/>
    <cellStyle name="Normal 2 3 2" xfId="12" xr:uid="{00000000-0005-0000-0000-00000A000000}"/>
    <cellStyle name="Normal 3 2 2" xfId="11" xr:uid="{00000000-0005-0000-0000-00000B000000}"/>
    <cellStyle name="Normal 5" xfId="7" xr:uid="{00000000-0005-0000-0000-00000C000000}"/>
    <cellStyle name="Normal 646" xfId="17" xr:uid="{00000000-0005-0000-0000-00000D000000}"/>
    <cellStyle name="Normal 651" xfId="16" xr:uid="{00000000-0005-0000-0000-00000E000000}"/>
    <cellStyle name="Normal 8" xfId="15" xr:uid="{00000000-0005-0000-0000-00000F000000}"/>
    <cellStyle name="Percent" xfId="2" builtinId="5"/>
    <cellStyle name="Percent 2" xfId="14" xr:uid="{00000000-0005-0000-0000-00001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-07-14/OFFICE/TOTAL/WORK/Working%20Capital%20Management%20of%20P/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showGridLines="0" tabSelected="1" zoomScale="90" zoomScaleNormal="90" workbookViewId="0">
      <selection sqref="A1:H1"/>
    </sheetView>
  </sheetViews>
  <sheetFormatPr defaultRowHeight="15" x14ac:dyDescent="0.25"/>
  <cols>
    <col min="1" max="1" width="68.42578125" style="1" customWidth="1"/>
    <col min="2" max="2" width="19.140625" style="1" customWidth="1"/>
    <col min="3" max="3" width="16.5703125" style="1" customWidth="1"/>
    <col min="4" max="4" width="16.7109375" style="1" customWidth="1"/>
    <col min="5" max="6" width="11.42578125" style="1" customWidth="1"/>
    <col min="7" max="7" width="5.140625" style="1" customWidth="1"/>
    <col min="8" max="8" width="6.7109375" style="1" customWidth="1"/>
    <col min="9" max="9" width="17.5703125" style="1" bestFit="1" customWidth="1"/>
    <col min="10" max="16384" width="9.140625" style="1"/>
  </cols>
  <sheetData>
    <row r="1" spans="1:11" x14ac:dyDescent="0.25">
      <c r="A1" s="63" t="s">
        <v>0</v>
      </c>
      <c r="B1" s="63"/>
      <c r="C1" s="63"/>
      <c r="D1" s="63"/>
      <c r="E1" s="63"/>
      <c r="F1" s="63"/>
      <c r="G1" s="63"/>
      <c r="H1" s="63"/>
    </row>
    <row r="2" spans="1:11" x14ac:dyDescent="0.25">
      <c r="A2" s="64" t="s">
        <v>1</v>
      </c>
      <c r="B2" s="64"/>
      <c r="C2" s="64"/>
      <c r="D2" s="64"/>
      <c r="E2" s="64"/>
      <c r="F2" s="64"/>
      <c r="G2" s="64"/>
      <c r="H2" s="64"/>
    </row>
    <row r="3" spans="1:11" x14ac:dyDescent="0.25">
      <c r="D3" s="2"/>
    </row>
    <row r="4" spans="1:11" ht="15" customHeight="1" x14ac:dyDescent="0.25">
      <c r="A4" s="1" t="s">
        <v>72</v>
      </c>
      <c r="C4" s="2"/>
      <c r="E4" s="7" t="s">
        <v>76</v>
      </c>
      <c r="F4" s="7"/>
    </row>
    <row r="5" spans="1:11" x14ac:dyDescent="0.25">
      <c r="A5" s="8" t="s">
        <v>73</v>
      </c>
      <c r="C5" s="2"/>
    </row>
    <row r="6" spans="1:11" x14ac:dyDescent="0.25">
      <c r="A6" s="1" t="s">
        <v>66</v>
      </c>
      <c r="C6" s="2"/>
      <c r="E6" s="1" t="s">
        <v>67</v>
      </c>
    </row>
    <row r="7" spans="1:11" x14ac:dyDescent="0.25">
      <c r="A7" s="3" t="s">
        <v>68</v>
      </c>
      <c r="C7" s="2"/>
      <c r="E7" s="1" t="s">
        <v>69</v>
      </c>
    </row>
    <row r="8" spans="1:11" s="5" customFormat="1" x14ac:dyDescent="0.25">
      <c r="A8" s="4" t="s">
        <v>70</v>
      </c>
      <c r="E8" s="6" t="s">
        <v>71</v>
      </c>
    </row>
    <row r="9" spans="1:11" x14ac:dyDescent="0.25">
      <c r="C9" s="2"/>
    </row>
    <row r="10" spans="1:11" ht="16.5" customHeight="1" x14ac:dyDescent="0.25">
      <c r="A10" s="9" t="s">
        <v>74</v>
      </c>
      <c r="B10" s="10"/>
      <c r="C10" s="10"/>
      <c r="D10" s="10"/>
      <c r="E10" s="10"/>
      <c r="F10" s="10"/>
      <c r="G10" s="10"/>
      <c r="I10" s="11"/>
      <c r="J10" s="11"/>
      <c r="K10" s="11"/>
    </row>
    <row r="12" spans="1:11" x14ac:dyDescent="0.25">
      <c r="A12" s="12" t="s">
        <v>2</v>
      </c>
    </row>
    <row r="13" spans="1:11" x14ac:dyDescent="0.25">
      <c r="A13" s="67" t="s">
        <v>3</v>
      </c>
      <c r="B13" s="65" t="s">
        <v>4</v>
      </c>
      <c r="C13" s="66"/>
      <c r="D13" s="65" t="s">
        <v>5</v>
      </c>
      <c r="E13" s="66"/>
      <c r="F13" s="13"/>
      <c r="G13" s="14" t="s">
        <v>6</v>
      </c>
    </row>
    <row r="14" spans="1:11" x14ac:dyDescent="0.25">
      <c r="A14" s="68"/>
      <c r="B14" s="15">
        <v>44377</v>
      </c>
      <c r="C14" s="15">
        <v>44012</v>
      </c>
      <c r="D14" s="16" t="s">
        <v>7</v>
      </c>
      <c r="E14" s="16" t="s">
        <v>8</v>
      </c>
      <c r="F14" s="16"/>
      <c r="G14" s="14"/>
    </row>
    <row r="15" spans="1:11" ht="15.75" thickBot="1" x14ac:dyDescent="0.3">
      <c r="A15" s="17" t="s">
        <v>9</v>
      </c>
      <c r="B15" s="18">
        <v>2224494</v>
      </c>
      <c r="C15" s="18">
        <v>4560087.6700000009</v>
      </c>
      <c r="D15" s="19">
        <f>B15-C15</f>
        <v>-2335593.6700000009</v>
      </c>
      <c r="E15" s="20">
        <f>D15/C15</f>
        <v>-0.51218174715487441</v>
      </c>
      <c r="F15" s="20"/>
      <c r="G15" s="21"/>
    </row>
    <row r="16" spans="1:11" ht="15.75" thickTop="1" x14ac:dyDescent="0.25">
      <c r="B16" s="22" t="s">
        <v>10</v>
      </c>
      <c r="C16" s="22" t="s">
        <v>11</v>
      </c>
      <c r="D16" s="23"/>
      <c r="E16" s="23"/>
      <c r="F16" s="23"/>
    </row>
    <row r="17" spans="1:10" x14ac:dyDescent="0.25">
      <c r="A17" s="3" t="s">
        <v>12</v>
      </c>
      <c r="B17" s="22"/>
      <c r="C17" s="22"/>
      <c r="D17" s="23"/>
      <c r="E17" s="23"/>
      <c r="F17" s="23"/>
    </row>
    <row r="18" spans="1:10" x14ac:dyDescent="0.25">
      <c r="A18" s="67" t="s">
        <v>3</v>
      </c>
      <c r="B18" s="65" t="s">
        <v>4</v>
      </c>
      <c r="C18" s="66"/>
      <c r="D18" s="65" t="s">
        <v>5</v>
      </c>
      <c r="E18" s="66"/>
      <c r="F18" s="71" t="s">
        <v>13</v>
      </c>
      <c r="G18" s="14" t="s">
        <v>6</v>
      </c>
    </row>
    <row r="19" spans="1:10" x14ac:dyDescent="0.25">
      <c r="A19" s="70"/>
      <c r="B19" s="24">
        <v>44377</v>
      </c>
      <c r="C19" s="24">
        <v>44012</v>
      </c>
      <c r="D19" s="25" t="s">
        <v>7</v>
      </c>
      <c r="E19" s="25" t="s">
        <v>8</v>
      </c>
      <c r="F19" s="72"/>
      <c r="G19" s="26"/>
    </row>
    <row r="20" spans="1:10" x14ac:dyDescent="0.25">
      <c r="A20" s="27" t="s">
        <v>14</v>
      </c>
      <c r="B20" s="28">
        <v>1791</v>
      </c>
      <c r="C20" s="28">
        <v>787.51</v>
      </c>
      <c r="D20" s="28">
        <f>B20-C20</f>
        <v>1003.49</v>
      </c>
      <c r="E20" s="29">
        <f>D20/C20</f>
        <v>1.2742568348338434</v>
      </c>
      <c r="F20" s="30" t="s">
        <v>15</v>
      </c>
      <c r="G20" s="31"/>
    </row>
    <row r="21" spans="1:10" x14ac:dyDescent="0.25">
      <c r="A21" s="27" t="s">
        <v>16</v>
      </c>
      <c r="B21" s="28">
        <v>0</v>
      </c>
      <c r="C21" s="28">
        <v>1962.19</v>
      </c>
      <c r="D21" s="28">
        <f t="shared" ref="D21:D30" si="0">B21-C21</f>
        <v>-1962.19</v>
      </c>
      <c r="E21" s="29">
        <f t="shared" ref="E21:E30" si="1">D21/C21</f>
        <v>-1</v>
      </c>
      <c r="F21" s="30" t="s">
        <v>17</v>
      </c>
      <c r="G21" s="31"/>
      <c r="J21" s="32"/>
    </row>
    <row r="22" spans="1:10" x14ac:dyDescent="0.25">
      <c r="A22" s="73" t="s">
        <v>18</v>
      </c>
      <c r="B22" s="74"/>
      <c r="C22" s="74"/>
      <c r="D22" s="74"/>
      <c r="E22" s="75"/>
      <c r="F22" s="29"/>
      <c r="G22" s="31"/>
    </row>
    <row r="23" spans="1:10" x14ac:dyDescent="0.25">
      <c r="A23" s="27" t="s">
        <v>19</v>
      </c>
      <c r="B23" s="28">
        <v>471042</v>
      </c>
      <c r="C23" s="33">
        <v>817376.92</v>
      </c>
      <c r="D23" s="28">
        <f t="shared" si="0"/>
        <v>-346334.92000000004</v>
      </c>
      <c r="E23" s="29">
        <f t="shared" si="1"/>
        <v>-0.42371507137735187</v>
      </c>
      <c r="F23" s="69" t="s">
        <v>20</v>
      </c>
      <c r="G23" s="31"/>
    </row>
    <row r="24" spans="1:10" x14ac:dyDescent="0.25">
      <c r="A24" s="27" t="s">
        <v>21</v>
      </c>
      <c r="B24" s="28">
        <v>251023</v>
      </c>
      <c r="C24" s="33">
        <v>465243.31</v>
      </c>
      <c r="D24" s="28">
        <f t="shared" si="0"/>
        <v>-214220.31</v>
      </c>
      <c r="E24" s="29">
        <f t="shared" si="1"/>
        <v>-0.46044791057823053</v>
      </c>
      <c r="F24" s="69"/>
      <c r="G24" s="31"/>
    </row>
    <row r="25" spans="1:10" x14ac:dyDescent="0.25">
      <c r="A25" s="27" t="s">
        <v>22</v>
      </c>
      <c r="B25" s="28">
        <v>1467224</v>
      </c>
      <c r="C25" s="33">
        <v>3102557.6</v>
      </c>
      <c r="D25" s="28">
        <f t="shared" si="0"/>
        <v>-1635333.6</v>
      </c>
      <c r="E25" s="29">
        <f t="shared" si="1"/>
        <v>-0.52709209975666527</v>
      </c>
      <c r="F25" s="69"/>
      <c r="G25" s="31"/>
    </row>
    <row r="26" spans="1:10" x14ac:dyDescent="0.25">
      <c r="A26" s="27" t="s">
        <v>23</v>
      </c>
      <c r="B26" s="28">
        <v>19083.5</v>
      </c>
      <c r="C26" s="28">
        <v>14216.07</v>
      </c>
      <c r="D26" s="28">
        <f t="shared" si="0"/>
        <v>4867.43</v>
      </c>
      <c r="E26" s="29">
        <f t="shared" si="1"/>
        <v>0.34238928198862278</v>
      </c>
      <c r="F26" s="69"/>
      <c r="G26" s="31"/>
    </row>
    <row r="27" spans="1:10" x14ac:dyDescent="0.25">
      <c r="A27" s="27" t="s">
        <v>24</v>
      </c>
      <c r="B27" s="28">
        <v>0</v>
      </c>
      <c r="C27" s="28">
        <v>0</v>
      </c>
      <c r="D27" s="28">
        <v>0</v>
      </c>
      <c r="E27" s="29"/>
      <c r="F27" s="69"/>
      <c r="G27" s="31"/>
    </row>
    <row r="28" spans="1:10" x14ac:dyDescent="0.25">
      <c r="A28" s="27" t="s">
        <v>25</v>
      </c>
      <c r="B28" s="28">
        <v>14330.5</v>
      </c>
      <c r="C28" s="28">
        <v>157944.06999999998</v>
      </c>
      <c r="D28" s="28">
        <f t="shared" si="0"/>
        <v>-143613.56999999998</v>
      </c>
      <c r="E28" s="29">
        <f t="shared" si="1"/>
        <v>-0.90926851511424267</v>
      </c>
      <c r="F28" s="69"/>
      <c r="G28" s="31"/>
    </row>
    <row r="29" spans="1:10" x14ac:dyDescent="0.25">
      <c r="A29" s="27" t="s">
        <v>26</v>
      </c>
      <c r="B29" s="34" t="s">
        <v>27</v>
      </c>
      <c r="C29" s="28">
        <v>0</v>
      </c>
      <c r="D29" s="28"/>
      <c r="E29" s="29"/>
      <c r="F29" s="35"/>
      <c r="G29" s="31"/>
    </row>
    <row r="30" spans="1:10" x14ac:dyDescent="0.25">
      <c r="A30" s="36" t="s">
        <v>28</v>
      </c>
      <c r="B30" s="37">
        <f>SUM(B20:B28)</f>
        <v>2224494</v>
      </c>
      <c r="C30" s="37">
        <f>SUM(C20:C28)</f>
        <v>4560087.6700000009</v>
      </c>
      <c r="D30" s="37">
        <f t="shared" si="0"/>
        <v>-2335593.6700000009</v>
      </c>
      <c r="E30" s="38">
        <f t="shared" si="1"/>
        <v>-0.51218174715487441</v>
      </c>
      <c r="F30" s="38"/>
      <c r="G30" s="31" t="s">
        <v>29</v>
      </c>
    </row>
    <row r="31" spans="1:10" x14ac:dyDescent="0.25">
      <c r="B31" s="22"/>
      <c r="C31" s="22"/>
      <c r="D31" s="23"/>
      <c r="E31" s="23"/>
      <c r="F31" s="23"/>
    </row>
    <row r="32" spans="1:10" x14ac:dyDescent="0.25">
      <c r="A32" s="39" t="s">
        <v>30</v>
      </c>
    </row>
    <row r="33" spans="1:12" x14ac:dyDescent="0.25">
      <c r="A33" s="40" t="s">
        <v>31</v>
      </c>
      <c r="B33" s="39"/>
      <c r="G33" s="41"/>
    </row>
    <row r="34" spans="1:12" x14ac:dyDescent="0.25">
      <c r="A34" s="40" t="s">
        <v>32</v>
      </c>
      <c r="B34" s="39"/>
    </row>
    <row r="35" spans="1:12" x14ac:dyDescent="0.25">
      <c r="A35" s="40" t="s">
        <v>33</v>
      </c>
      <c r="B35" s="39"/>
    </row>
    <row r="36" spans="1:12" x14ac:dyDescent="0.25">
      <c r="A36" s="42"/>
      <c r="B36" s="39"/>
    </row>
    <row r="37" spans="1:12" x14ac:dyDescent="0.25">
      <c r="A37" s="40"/>
      <c r="B37" s="43"/>
      <c r="G37" s="43"/>
      <c r="H37" s="43"/>
      <c r="I37" s="43"/>
      <c r="J37" s="44"/>
      <c r="K37" s="44"/>
      <c r="L37" s="44"/>
    </row>
  </sheetData>
  <mergeCells count="11">
    <mergeCell ref="F23:F28"/>
    <mergeCell ref="A18:A19"/>
    <mergeCell ref="B18:C18"/>
    <mergeCell ref="D18:E18"/>
    <mergeCell ref="F18:F19"/>
    <mergeCell ref="A22:E22"/>
    <mergeCell ref="A1:H1"/>
    <mergeCell ref="A2:H2"/>
    <mergeCell ref="D13:E13"/>
    <mergeCell ref="A13:A14"/>
    <mergeCell ref="B13:C13"/>
  </mergeCell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showGridLines="0" zoomScale="90" zoomScaleNormal="90" workbookViewId="0">
      <selection activeCell="E5" sqref="E5"/>
    </sheetView>
  </sheetViews>
  <sheetFormatPr defaultRowHeight="15" x14ac:dyDescent="0.25"/>
  <cols>
    <col min="1" max="1" width="11.7109375" style="1" customWidth="1"/>
    <col min="2" max="2" width="30.85546875" style="1" customWidth="1"/>
    <col min="3" max="3" width="38.5703125" style="1" bestFit="1" customWidth="1"/>
    <col min="4" max="4" width="16.7109375" style="1" customWidth="1"/>
    <col min="5" max="5" width="11.42578125" style="1" customWidth="1"/>
    <col min="6" max="6" width="15.85546875" style="1" bestFit="1" customWidth="1"/>
    <col min="7" max="7" width="19.42578125" style="1" customWidth="1"/>
    <col min="8" max="8" width="5.140625" style="1" customWidth="1"/>
    <col min="9" max="9" width="9.140625" style="1"/>
    <col min="10" max="10" width="10.7109375" style="1" bestFit="1" customWidth="1"/>
    <col min="11" max="16384" width="9.140625" style="1"/>
  </cols>
  <sheetData>
    <row r="1" spans="1:8" x14ac:dyDescent="0.25">
      <c r="A1" s="63" t="s">
        <v>0</v>
      </c>
      <c r="B1" s="63"/>
      <c r="C1" s="63"/>
      <c r="D1" s="63"/>
      <c r="E1" s="63"/>
      <c r="F1" s="63"/>
      <c r="G1" s="63"/>
    </row>
    <row r="2" spans="1:8" x14ac:dyDescent="0.25">
      <c r="A2" s="64" t="s">
        <v>1</v>
      </c>
      <c r="B2" s="64"/>
      <c r="C2" s="64"/>
      <c r="D2" s="64"/>
      <c r="E2" s="64"/>
      <c r="F2" s="64"/>
      <c r="G2" s="64"/>
    </row>
    <row r="3" spans="1:8" x14ac:dyDescent="0.25">
      <c r="D3" s="2"/>
    </row>
    <row r="4" spans="1:8" ht="15" customHeight="1" x14ac:dyDescent="0.25">
      <c r="A4" s="1" t="s">
        <v>72</v>
      </c>
      <c r="C4" s="2"/>
      <c r="E4" s="7" t="s">
        <v>77</v>
      </c>
    </row>
    <row r="5" spans="1:8" x14ac:dyDescent="0.25">
      <c r="A5" s="1" t="s">
        <v>73</v>
      </c>
      <c r="B5" s="8"/>
      <c r="C5" s="2"/>
    </row>
    <row r="6" spans="1:8" x14ac:dyDescent="0.25">
      <c r="A6" s="1" t="s">
        <v>66</v>
      </c>
      <c r="C6" s="2"/>
      <c r="E6" s="1" t="s">
        <v>67</v>
      </c>
    </row>
    <row r="7" spans="1:8" x14ac:dyDescent="0.25">
      <c r="A7" s="3" t="s">
        <v>68</v>
      </c>
      <c r="C7" s="2"/>
      <c r="E7" s="1" t="s">
        <v>69</v>
      </c>
    </row>
    <row r="8" spans="1:8" s="5" customFormat="1" x14ac:dyDescent="0.25">
      <c r="A8" s="4" t="s">
        <v>70</v>
      </c>
      <c r="E8" s="6" t="s">
        <v>71</v>
      </c>
    </row>
    <row r="9" spans="1:8" x14ac:dyDescent="0.25">
      <c r="C9" s="2"/>
    </row>
    <row r="10" spans="1:8" ht="16.5" customHeight="1" x14ac:dyDescent="0.25">
      <c r="A10" s="9" t="s">
        <v>75</v>
      </c>
      <c r="B10" s="10"/>
      <c r="C10" s="10"/>
      <c r="D10" s="10"/>
      <c r="E10" s="10"/>
      <c r="G10" s="11"/>
    </row>
    <row r="12" spans="1:8" s="45" customFormat="1" ht="15.6" customHeight="1" x14ac:dyDescent="0.25">
      <c r="A12" s="77" t="s">
        <v>34</v>
      </c>
      <c r="B12" s="77"/>
      <c r="C12" s="77"/>
      <c r="D12" s="77"/>
      <c r="E12" s="78" t="s">
        <v>35</v>
      </c>
      <c r="F12" s="79"/>
      <c r="G12" s="79"/>
      <c r="H12" s="81" t="s">
        <v>6</v>
      </c>
    </row>
    <row r="13" spans="1:8" s="45" customFormat="1" ht="30" x14ac:dyDescent="0.25">
      <c r="A13" s="46" t="s">
        <v>36</v>
      </c>
      <c r="B13" s="47" t="s">
        <v>37</v>
      </c>
      <c r="C13" s="46" t="s">
        <v>38</v>
      </c>
      <c r="D13" s="46" t="s">
        <v>39</v>
      </c>
      <c r="E13" s="48" t="s">
        <v>40</v>
      </c>
      <c r="F13" s="46" t="s">
        <v>38</v>
      </c>
      <c r="G13" s="46" t="s">
        <v>41</v>
      </c>
      <c r="H13" s="82"/>
    </row>
    <row r="14" spans="1:8" ht="16.5" customHeight="1" x14ac:dyDescent="0.25">
      <c r="A14" s="49">
        <v>10330002</v>
      </c>
      <c r="B14" s="50" t="s">
        <v>42</v>
      </c>
      <c r="C14" s="51" t="s">
        <v>43</v>
      </c>
      <c r="D14" s="80" t="s">
        <v>9</v>
      </c>
      <c r="E14" s="52">
        <v>1791</v>
      </c>
      <c r="F14" s="53">
        <v>1791</v>
      </c>
      <c r="G14" s="83">
        <f>F30</f>
        <v>2224494</v>
      </c>
      <c r="H14" s="54"/>
    </row>
    <row r="15" spans="1:8" x14ac:dyDescent="0.25">
      <c r="A15" s="49">
        <v>10340050</v>
      </c>
      <c r="B15" s="50" t="s">
        <v>44</v>
      </c>
      <c r="C15" s="55" t="s">
        <v>45</v>
      </c>
      <c r="D15" s="80"/>
      <c r="E15" s="52">
        <v>19085</v>
      </c>
      <c r="F15" s="56">
        <v>19085</v>
      </c>
      <c r="G15" s="83"/>
      <c r="H15" s="54"/>
    </row>
    <row r="16" spans="1:8" x14ac:dyDescent="0.25">
      <c r="A16" s="49">
        <v>10340140</v>
      </c>
      <c r="B16" s="50" t="s">
        <v>46</v>
      </c>
      <c r="C16" s="55" t="s">
        <v>47</v>
      </c>
      <c r="D16" s="80"/>
      <c r="E16" s="52">
        <v>99</v>
      </c>
      <c r="F16" s="57">
        <v>99</v>
      </c>
      <c r="G16" s="83"/>
      <c r="H16" s="54"/>
    </row>
    <row r="17" spans="1:8" x14ac:dyDescent="0.25">
      <c r="A17" s="49">
        <v>10340010</v>
      </c>
      <c r="B17" s="50" t="s">
        <v>48</v>
      </c>
      <c r="C17" s="85" t="s">
        <v>49</v>
      </c>
      <c r="D17" s="80"/>
      <c r="E17" s="52">
        <v>2</v>
      </c>
      <c r="F17" s="86">
        <f>SUM(E17:E26)</f>
        <v>2189288</v>
      </c>
      <c r="G17" s="83"/>
      <c r="H17" s="54"/>
    </row>
    <row r="18" spans="1:8" x14ac:dyDescent="0.25">
      <c r="A18" s="49">
        <v>10340020</v>
      </c>
      <c r="B18" s="50" t="s">
        <v>50</v>
      </c>
      <c r="C18" s="85"/>
      <c r="D18" s="80"/>
      <c r="E18" s="52">
        <v>841</v>
      </c>
      <c r="F18" s="87"/>
      <c r="G18" s="83"/>
      <c r="H18" s="54"/>
    </row>
    <row r="19" spans="1:8" x14ac:dyDescent="0.25">
      <c r="A19" s="49">
        <v>10340030</v>
      </c>
      <c r="B19" s="50" t="s">
        <v>51</v>
      </c>
      <c r="C19" s="85"/>
      <c r="D19" s="80"/>
      <c r="E19" s="52">
        <v>467965</v>
      </c>
      <c r="F19" s="87"/>
      <c r="G19" s="83"/>
      <c r="H19" s="54"/>
    </row>
    <row r="20" spans="1:8" x14ac:dyDescent="0.25">
      <c r="A20" s="49">
        <v>10340040</v>
      </c>
      <c r="B20" s="50" t="s">
        <v>52</v>
      </c>
      <c r="C20" s="85"/>
      <c r="D20" s="80"/>
      <c r="E20" s="52">
        <v>3</v>
      </c>
      <c r="F20" s="87"/>
      <c r="G20" s="83"/>
      <c r="H20" s="54"/>
    </row>
    <row r="21" spans="1:8" x14ac:dyDescent="0.25">
      <c r="A21" s="49">
        <v>10340060</v>
      </c>
      <c r="B21" s="50" t="s">
        <v>53</v>
      </c>
      <c r="C21" s="85"/>
      <c r="D21" s="80"/>
      <c r="E21" s="52" t="s">
        <v>27</v>
      </c>
      <c r="F21" s="87"/>
      <c r="G21" s="83"/>
      <c r="H21" s="54"/>
    </row>
    <row r="22" spans="1:8" x14ac:dyDescent="0.25">
      <c r="A22" s="49">
        <v>10340080</v>
      </c>
      <c r="B22" s="50" t="s">
        <v>54</v>
      </c>
      <c r="C22" s="85"/>
      <c r="D22" s="80"/>
      <c r="E22" s="52">
        <v>251023</v>
      </c>
      <c r="F22" s="87"/>
      <c r="G22" s="83"/>
      <c r="H22" s="54"/>
    </row>
    <row r="23" spans="1:8" x14ac:dyDescent="0.25">
      <c r="A23" s="49">
        <v>10340090</v>
      </c>
      <c r="B23" s="50" t="s">
        <v>55</v>
      </c>
      <c r="C23" s="85"/>
      <c r="D23" s="80"/>
      <c r="E23" s="52">
        <v>854</v>
      </c>
      <c r="F23" s="87"/>
      <c r="G23" s="83"/>
      <c r="H23" s="54"/>
    </row>
    <row r="24" spans="1:8" x14ac:dyDescent="0.25">
      <c r="A24" s="49">
        <v>10340100</v>
      </c>
      <c r="B24" s="50" t="s">
        <v>56</v>
      </c>
      <c r="C24" s="85"/>
      <c r="D24" s="80"/>
      <c r="E24" s="52">
        <v>1377</v>
      </c>
      <c r="F24" s="87"/>
      <c r="G24" s="83"/>
      <c r="H24" s="54"/>
    </row>
    <row r="25" spans="1:8" x14ac:dyDescent="0.25">
      <c r="A25" s="49">
        <v>10340110</v>
      </c>
      <c r="B25" s="50" t="s">
        <v>57</v>
      </c>
      <c r="C25" s="85"/>
      <c r="D25" s="80"/>
      <c r="E25" s="52">
        <v>1210229</v>
      </c>
      <c r="F25" s="87"/>
      <c r="G25" s="83"/>
      <c r="H25" s="54"/>
    </row>
    <row r="26" spans="1:8" x14ac:dyDescent="0.25">
      <c r="A26" s="49">
        <v>10340120</v>
      </c>
      <c r="B26" s="50" t="s">
        <v>58</v>
      </c>
      <c r="C26" s="85"/>
      <c r="D26" s="80"/>
      <c r="E26" s="52">
        <v>256994</v>
      </c>
      <c r="F26" s="87"/>
      <c r="G26" s="83"/>
      <c r="H26" s="54"/>
    </row>
    <row r="27" spans="1:8" x14ac:dyDescent="0.25">
      <c r="A27" s="49">
        <v>10340130</v>
      </c>
      <c r="B27" s="50" t="s">
        <v>59</v>
      </c>
      <c r="C27" s="84" t="s">
        <v>60</v>
      </c>
      <c r="D27" s="80"/>
      <c r="E27" s="52">
        <v>14231</v>
      </c>
      <c r="F27" s="88">
        <v>14231</v>
      </c>
      <c r="G27" s="83"/>
      <c r="H27" s="54"/>
    </row>
    <row r="28" spans="1:8" x14ac:dyDescent="0.25">
      <c r="A28" s="49">
        <v>10340131</v>
      </c>
      <c r="B28" s="50" t="s">
        <v>61</v>
      </c>
      <c r="C28" s="84"/>
      <c r="D28" s="80"/>
      <c r="E28" s="52" t="s">
        <v>27</v>
      </c>
      <c r="F28" s="89"/>
      <c r="G28" s="83"/>
      <c r="H28" s="58"/>
    </row>
    <row r="29" spans="1:8" x14ac:dyDescent="0.25">
      <c r="A29" s="49">
        <v>10340132</v>
      </c>
      <c r="B29" s="50" t="s">
        <v>62</v>
      </c>
      <c r="C29" s="84"/>
      <c r="D29" s="80"/>
      <c r="E29" s="52" t="s">
        <v>27</v>
      </c>
      <c r="F29" s="89"/>
      <c r="G29" s="83"/>
      <c r="H29" s="54"/>
    </row>
    <row r="30" spans="1:8" x14ac:dyDescent="0.25">
      <c r="A30" s="76" t="s">
        <v>28</v>
      </c>
      <c r="B30" s="76"/>
      <c r="C30" s="76"/>
      <c r="D30" s="76"/>
      <c r="E30" s="59">
        <f>SUM(E14:E29)</f>
        <v>2224494</v>
      </c>
      <c r="F30" s="59">
        <f>SUM(F14:F29)</f>
        <v>2224494</v>
      </c>
      <c r="G30" s="59">
        <f>SUM(G14:G29)</f>
        <v>2224494</v>
      </c>
      <c r="H30" s="60" t="s">
        <v>63</v>
      </c>
    </row>
    <row r="32" spans="1:8" x14ac:dyDescent="0.25">
      <c r="A32" s="39" t="s">
        <v>30</v>
      </c>
    </row>
    <row r="33" spans="1:10" x14ac:dyDescent="0.25">
      <c r="A33" s="61" t="s">
        <v>64</v>
      </c>
      <c r="B33" s="39" t="s">
        <v>65</v>
      </c>
      <c r="J33" s="62"/>
    </row>
  </sheetData>
  <mergeCells count="12">
    <mergeCell ref="A1:G1"/>
    <mergeCell ref="A2:G2"/>
    <mergeCell ref="C27:C29"/>
    <mergeCell ref="C17:C26"/>
    <mergeCell ref="F17:F26"/>
    <mergeCell ref="F27:F29"/>
    <mergeCell ref="A30:D30"/>
    <mergeCell ref="A12:D12"/>
    <mergeCell ref="E12:G12"/>
    <mergeCell ref="D14:D29"/>
    <mergeCell ref="H12:H13"/>
    <mergeCell ref="G14:G29"/>
  </mergeCells>
  <conditionalFormatting sqref="B14">
    <cfRule type="duplicateValues" dxfId="6" priority="6"/>
  </conditionalFormatting>
  <conditionalFormatting sqref="A14">
    <cfRule type="duplicateValues" dxfId="5" priority="5"/>
  </conditionalFormatting>
  <conditionalFormatting sqref="A17">
    <cfRule type="duplicateValues" dxfId="4" priority="4"/>
  </conditionalFormatting>
  <conditionalFormatting sqref="A15:A16">
    <cfRule type="duplicateValues" dxfId="3" priority="8"/>
  </conditionalFormatting>
  <conditionalFormatting sqref="A18:A29">
    <cfRule type="duplicateValues" dxfId="2" priority="10"/>
  </conditionalFormatting>
  <conditionalFormatting sqref="B15:B29">
    <cfRule type="duplicateValues" dxfId="1" priority="11"/>
  </conditionalFormatting>
  <conditionalFormatting sqref="B14:B29">
    <cfRule type="duplicateValues" dxfId="0" priority="12"/>
  </conditionalFormatting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C8B75F-101A-44CA-8753-EEEE1D072ED2}"/>
</file>

<file path=customXml/itemProps2.xml><?xml version="1.0" encoding="utf-8"?>
<ds:datastoreItem xmlns:ds="http://schemas.openxmlformats.org/officeDocument/2006/customXml" ds:itemID="{16795163-0397-41E3-A1A5-84247B7523EE}"/>
</file>

<file path=customXml/itemProps3.xml><?xml version="1.0" encoding="utf-8"?>
<ds:datastoreItem xmlns:ds="http://schemas.openxmlformats.org/officeDocument/2006/customXml" ds:itemID="{17D953CA-2A09-4A4D-A44E-A31F58B7C0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 100 Top sheet</vt:lpstr>
      <vt:lpstr>C 110 TieOut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BCS</dc:creator>
  <cp:keywords/>
  <dc:description/>
  <cp:lastModifiedBy>Nahid Hasan</cp:lastModifiedBy>
  <cp:revision/>
  <dcterms:created xsi:type="dcterms:W3CDTF">2020-04-29T18:43:35Z</dcterms:created>
  <dcterms:modified xsi:type="dcterms:W3CDTF">2021-09-05T07:11:25Z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