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1. Audit\EPIC 2021\7. CIPL-Final Filing\04 Substantive Testing\02 Other than Significant\06 Cash and Cash Equivalent\"/>
    </mc:Choice>
  </mc:AlternateContent>
  <xr:revisionPtr revIDLastSave="0" documentId="13_ncr:1_{468742AC-EBC7-42B5-8053-A7C6EE7E8A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 200 Confi. control sheet" sheetId="1" r:id="rId1"/>
    <sheet name="Forex Rate" sheetId="2" r:id="rId2"/>
  </sheets>
  <externalReferences>
    <externalReference r:id="rId3"/>
  </externalReferences>
  <definedNames>
    <definedName name="_xlnm._FilterDatabase" localSheetId="0" hidden="1">'C 200 Confi. control sheet'!#REF!</definedName>
    <definedName name="StartDate">'[1]CASH FLOW'!$C$5</definedName>
  </definedNames>
  <calcPr calcId="191029"/>
</workbook>
</file>

<file path=xl/calcChain.xml><?xml version="1.0" encoding="utf-8"?>
<calcChain xmlns="http://schemas.openxmlformats.org/spreadsheetml/2006/main">
  <c r="P28" i="1" l="1"/>
  <c r="O28" i="1"/>
  <c r="G14" i="1"/>
  <c r="P15" i="1"/>
  <c r="P14" i="1"/>
  <c r="O15" i="1"/>
  <c r="O14" i="1"/>
  <c r="N23" i="1"/>
  <c r="N24" i="1"/>
  <c r="N22" i="1"/>
  <c r="M22" i="1"/>
  <c r="M23" i="1"/>
  <c r="M24" i="1"/>
  <c r="H16" i="1" l="1"/>
  <c r="H17" i="1"/>
  <c r="H18" i="1"/>
  <c r="H19" i="1"/>
  <c r="H20" i="1"/>
  <c r="H21" i="1"/>
  <c r="H25" i="1"/>
  <c r="H26" i="1"/>
  <c r="O26" i="1" s="1"/>
  <c r="H27" i="1"/>
  <c r="O27" i="1" s="1"/>
  <c r="H24" i="1"/>
  <c r="H23" i="1"/>
  <c r="H22" i="1"/>
  <c r="O25" i="1" l="1"/>
  <c r="P25" i="1"/>
  <c r="O18" i="1"/>
  <c r="P18" i="1"/>
  <c r="P21" i="1"/>
  <c r="O21" i="1"/>
  <c r="P17" i="1"/>
  <c r="O17" i="1"/>
  <c r="O20" i="1"/>
  <c r="P20" i="1"/>
  <c r="O16" i="1"/>
  <c r="P16" i="1"/>
  <c r="O19" i="1"/>
  <c r="P19" i="1"/>
  <c r="P26" i="1"/>
  <c r="P27" i="1"/>
</calcChain>
</file>

<file path=xl/sharedStrings.xml><?xml version="1.0" encoding="utf-8"?>
<sst xmlns="http://schemas.openxmlformats.org/spreadsheetml/2006/main" count="149" uniqueCount="70">
  <si>
    <t>BDT</t>
  </si>
  <si>
    <t>01-1184665-01</t>
  </si>
  <si>
    <t>Standard Chartered  Bank</t>
  </si>
  <si>
    <t>1041060463648</t>
  </si>
  <si>
    <t>Eastern Bank Limited</t>
  </si>
  <si>
    <t>Dutch Bangla Bank Limited</t>
  </si>
  <si>
    <t>USD</t>
  </si>
  <si>
    <t>001-174770-092</t>
  </si>
  <si>
    <t>001-174770-091</t>
  </si>
  <si>
    <t>001-174770-047</t>
  </si>
  <si>
    <t>001-174770-903</t>
  </si>
  <si>
    <t>001-174770-902</t>
  </si>
  <si>
    <t>001-174770-901</t>
  </si>
  <si>
    <t>001-174770-015</t>
  </si>
  <si>
    <t>001-174770-014</t>
  </si>
  <si>
    <t>001-174770-013</t>
  </si>
  <si>
    <t>001-174770-012</t>
  </si>
  <si>
    <t>001-174770-011</t>
  </si>
  <si>
    <t>Hongkong and Shanghai Banking Corporation</t>
  </si>
  <si>
    <t>Difference in BDT</t>
  </si>
  <si>
    <t>Balance Bank Confirmed (in BDT)</t>
  </si>
  <si>
    <t>Balance Bank Confirmed (in USD)</t>
  </si>
  <si>
    <t>Balance as per Bank Statement in BDT</t>
  </si>
  <si>
    <t>Balance as per Bank Statement in USD</t>
  </si>
  <si>
    <t>Balance as per GL in BDT</t>
  </si>
  <si>
    <t>Balance as per GL in USD</t>
  </si>
  <si>
    <t>Receiving date</t>
  </si>
  <si>
    <t>Sending date</t>
  </si>
  <si>
    <t>Account currency</t>
  </si>
  <si>
    <t>Account number</t>
  </si>
  <si>
    <t>Bank name</t>
  </si>
  <si>
    <t>Sl No.</t>
  </si>
  <si>
    <t>Chartered Accountants</t>
  </si>
  <si>
    <t>Nurul Faruk Hasan &amp; Co.</t>
  </si>
  <si>
    <t xml:space="preserve">Difference in USD </t>
  </si>
  <si>
    <t>Between GL and Bank Confirmation</t>
  </si>
  <si>
    <t>Between Bank Statement and Bank Confirmation</t>
  </si>
  <si>
    <t>Bank Confirmation Ref:</t>
  </si>
  <si>
    <t>WP Ref: C 200</t>
  </si>
  <si>
    <t>C 201 HSBC Balance confirmation.pdf</t>
  </si>
  <si>
    <t>C 202 DBBL Bank Confirmation CIPL.pdf</t>
  </si>
  <si>
    <t>C 204 SCB Confirmation CIPL.pdf</t>
  </si>
  <si>
    <t>Sl. No.</t>
  </si>
  <si>
    <t xml:space="preserve">Month </t>
  </si>
  <si>
    <t>Bank Selling Rate</t>
  </si>
  <si>
    <t>Bank Buying Rate</t>
  </si>
  <si>
    <t>Bank Statement Ref:</t>
  </si>
  <si>
    <t>C 201.1 Bank Statement 001-174770-015.PDF</t>
  </si>
  <si>
    <t>C 201.2 Bank Statement 001-174770-047.PDF</t>
  </si>
  <si>
    <t>C 201.3 Bank Statement 001-174770-091.PDF</t>
  </si>
  <si>
    <t>C 201.4 Bank Statement 001-174770-092.PDF</t>
  </si>
  <si>
    <t>C 204.1 Bank Statement 01-1184665-01.pdf</t>
  </si>
  <si>
    <t>na</t>
  </si>
  <si>
    <t>na: Not Applicable</t>
  </si>
  <si>
    <t>Tickmark Legend:</t>
  </si>
  <si>
    <t xml:space="preserve">Provided by Client 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</si>
  <si>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</si>
  <si>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</si>
  <si>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t>Ref:</t>
    </r>
    <r>
      <rPr>
        <sz val="11"/>
        <color rgb="FFFF0000"/>
        <rFont val="Calibri"/>
        <family val="2"/>
        <scheme val="minor"/>
      </rPr>
      <t xml:space="preserve"> C 200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</si>
  <si>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</si>
  <si>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10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</si>
  <si>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16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</si>
  <si>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</si>
  <si>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11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</si>
  <si>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June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</si>
  <si>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</si>
  <si>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</si>
  <si>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The purpose of this work paper is to track bank confirmations.</t>
    </r>
  </si>
  <si>
    <t>Cash in hand</t>
  </si>
  <si>
    <t>C 205 Cash Certificate on 30th June 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</si>
</sst>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1" xfId="2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7" fontId="0" fillId="0" borderId="15" xfId="0" applyNumberFormat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0" fillId="0" borderId="0" xfId="0" applyFont="1" applyFill="1"/>
    <xf numFmtId="165" fontId="0" fillId="0" borderId="0" xfId="1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ont="1"/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4" fillId="0" borderId="0" xfId="0" applyFont="1" applyFill="1"/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164" fontId="0" fillId="0" borderId="23" xfId="0" applyNumberFormat="1" applyFont="1" applyBorder="1"/>
    <xf numFmtId="164" fontId="0" fillId="0" borderId="2" xfId="0" applyNumberFormat="1" applyFont="1" applyBorder="1"/>
    <xf numFmtId="165" fontId="0" fillId="0" borderId="2" xfId="1" applyNumberFormat="1" applyFont="1" applyBorder="1"/>
    <xf numFmtId="165" fontId="0" fillId="0" borderId="23" xfId="1" applyNumberFormat="1" applyFont="1" applyFill="1" applyBorder="1"/>
    <xf numFmtId="165" fontId="6" fillId="0" borderId="2" xfId="1" applyNumberFormat="1" applyFont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/>
    <xf numFmtId="0" fontId="3" fillId="0" borderId="2" xfId="2" applyFont="1" applyBorder="1" applyAlignment="1">
      <alignment horizontal="center" vertical="center" wrapText="1"/>
    </xf>
    <xf numFmtId="43" fontId="6" fillId="0" borderId="2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43" fontId="0" fillId="0" borderId="1" xfId="1" applyFont="1" applyBorder="1"/>
    <xf numFmtId="43" fontId="0" fillId="0" borderId="1" xfId="1" applyFont="1" applyFill="1" applyBorder="1"/>
    <xf numFmtId="0" fontId="3" fillId="0" borderId="1" xfId="2" applyFont="1" applyBorder="1" applyAlignment="1">
      <alignment horizontal="center" vertical="center" wrapText="1"/>
    </xf>
    <xf numFmtId="43" fontId="6" fillId="0" borderId="1" xfId="1" applyFont="1" applyFill="1" applyBorder="1"/>
    <xf numFmtId="165" fontId="0" fillId="0" borderId="3" xfId="1" applyNumberFormat="1" applyFont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3" xfId="1" applyNumberFormat="1" applyFont="1" applyFill="1" applyBorder="1"/>
    <xf numFmtId="43" fontId="3" fillId="0" borderId="1" xfId="2" applyNumberFormat="1" applyFont="1" applyFill="1" applyBorder="1"/>
    <xf numFmtId="165" fontId="0" fillId="0" borderId="10" xfId="1" applyNumberFormat="1" applyFont="1" applyBorder="1"/>
    <xf numFmtId="43" fontId="0" fillId="0" borderId="3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0" fontId="3" fillId="0" borderId="1" xfId="2" applyFont="1" applyFill="1" applyBorder="1" applyAlignment="1">
      <alignment horizontal="left" vertical="center" wrapText="1"/>
    </xf>
    <xf numFmtId="43" fontId="3" fillId="0" borderId="1" xfId="2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/>
    </xf>
    <xf numFmtId="0" fontId="3" fillId="0" borderId="1" xfId="2" applyFont="1" applyBorder="1" applyAlignment="1">
      <alignment horizontal="left"/>
    </xf>
    <xf numFmtId="43" fontId="6" fillId="0" borderId="1" xfId="1" applyFont="1" applyBorder="1"/>
    <xf numFmtId="165" fontId="0" fillId="0" borderId="1" xfId="1" applyNumberFormat="1" applyFont="1" applyBorder="1" applyAlignment="1">
      <alignment vertical="center"/>
    </xf>
    <xf numFmtId="165" fontId="0" fillId="0" borderId="4" xfId="1" applyNumberFormat="1" applyFont="1" applyBorder="1" applyAlignment="1">
      <alignment vertical="center"/>
    </xf>
    <xf numFmtId="0" fontId="3" fillId="0" borderId="1" xfId="2" applyFont="1" applyBorder="1" applyAlignment="1">
      <alignment horizontal="left" vertical="center" wrapText="1"/>
    </xf>
    <xf numFmtId="43" fontId="3" fillId="0" borderId="1" xfId="2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%20201.4%20Bank%20Statement%20001-174770-092.PDF" TargetMode="External"/><Relationship Id="rId3" Type="http://schemas.openxmlformats.org/officeDocument/2006/relationships/hyperlink" Target="C%20204%20SCB%20Confirmation%20CIPL.pdf" TargetMode="External"/><Relationship Id="rId7" Type="http://schemas.openxmlformats.org/officeDocument/2006/relationships/hyperlink" Target="C%20201.3%20Bank%20Statement%20001-174770-091.PDF" TargetMode="External"/><Relationship Id="rId2" Type="http://schemas.openxmlformats.org/officeDocument/2006/relationships/hyperlink" Target="C%20202%20DBBL%20Bank%20Confirmation%20CIPL.pdf" TargetMode="External"/><Relationship Id="rId1" Type="http://schemas.openxmlformats.org/officeDocument/2006/relationships/hyperlink" Target="C%20201%20HSBC%20Balance%20confirmation.pdf" TargetMode="External"/><Relationship Id="rId6" Type="http://schemas.openxmlformats.org/officeDocument/2006/relationships/hyperlink" Target="C%20201.2%20Bank%20Statement%20001-174770-047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C%20201.1%20Bank%20Statement%20001-174770-015.PDF" TargetMode="External"/><Relationship Id="rId10" Type="http://schemas.openxmlformats.org/officeDocument/2006/relationships/hyperlink" Target="C%20205%20Cash%20Certificate%20on%2030th%20June%202021.pdf" TargetMode="External"/><Relationship Id="rId4" Type="http://schemas.openxmlformats.org/officeDocument/2006/relationships/hyperlink" Target="C%20204%20SCB%20Confirmation%20CIPL.pdf" TargetMode="External"/><Relationship Id="rId9" Type="http://schemas.openxmlformats.org/officeDocument/2006/relationships/hyperlink" Target="C%20204.1%20Bank%20Statement%2001-1184665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showGridLines="0" tabSelected="1" topLeftCell="A13" zoomScale="85" zoomScaleNormal="85" workbookViewId="0">
      <selection activeCell="F32" sqref="F32"/>
    </sheetView>
  </sheetViews>
  <sheetFormatPr defaultColWidth="9.1796875" defaultRowHeight="14.5" x14ac:dyDescent="0.35"/>
  <cols>
    <col min="1" max="1" width="8.26953125" style="18" customWidth="1"/>
    <col min="2" max="2" width="45.1796875" style="18" customWidth="1"/>
    <col min="3" max="3" width="19.54296875" style="18" bestFit="1" customWidth="1"/>
    <col min="4" max="4" width="10.26953125" style="18" customWidth="1"/>
    <col min="5" max="5" width="10.7265625" style="18" customWidth="1"/>
    <col min="6" max="6" width="14.81640625" style="18" customWidth="1"/>
    <col min="7" max="7" width="15.453125" style="18" customWidth="1"/>
    <col min="8" max="8" width="15.54296875" style="18" customWidth="1"/>
    <col min="9" max="9" width="17.54296875" style="18" customWidth="1"/>
    <col min="10" max="10" width="18.1796875" style="18" customWidth="1"/>
    <col min="11" max="11" width="20.7265625" style="18" customWidth="1"/>
    <col min="12" max="16" width="17.54296875" style="18" customWidth="1"/>
    <col min="17" max="17" width="35.81640625" style="101" customWidth="1"/>
    <col min="18" max="18" width="42.453125" style="18" bestFit="1" customWidth="1"/>
    <col min="19" max="16384" width="9.1796875" style="18"/>
  </cols>
  <sheetData>
    <row r="1" spans="1:18" s="14" customFormat="1" x14ac:dyDescent="0.35">
      <c r="A1" s="21" t="s">
        <v>33</v>
      </c>
      <c r="B1" s="21"/>
      <c r="C1" s="21"/>
      <c r="D1" s="21"/>
      <c r="E1" s="21"/>
      <c r="F1" s="21"/>
      <c r="G1" s="21"/>
      <c r="H1" s="21"/>
      <c r="I1" s="22"/>
      <c r="J1" s="22"/>
      <c r="Q1" s="23"/>
    </row>
    <row r="2" spans="1:18" s="14" customFormat="1" x14ac:dyDescent="0.35">
      <c r="A2" s="24" t="s">
        <v>32</v>
      </c>
      <c r="B2" s="24"/>
      <c r="C2" s="24"/>
      <c r="D2" s="24"/>
      <c r="E2" s="24"/>
      <c r="F2" s="24"/>
      <c r="G2" s="24"/>
      <c r="H2" s="24"/>
      <c r="I2" s="25"/>
      <c r="J2" s="25"/>
      <c r="Q2" s="23"/>
    </row>
    <row r="3" spans="1:18" s="14" customFormat="1" x14ac:dyDescent="0.35">
      <c r="E3" s="15"/>
      <c r="Q3" s="23"/>
    </row>
    <row r="4" spans="1:18" s="14" customFormat="1" ht="15" customHeight="1" x14ac:dyDescent="0.35">
      <c r="A4" s="14" t="s">
        <v>56</v>
      </c>
      <c r="C4" s="15"/>
      <c r="D4" s="15"/>
      <c r="H4" s="26" t="s">
        <v>38</v>
      </c>
      <c r="Q4" s="23"/>
    </row>
    <row r="5" spans="1:18" s="14" customFormat="1" x14ac:dyDescent="0.35">
      <c r="A5" s="14" t="s">
        <v>57</v>
      </c>
      <c r="C5" s="15"/>
      <c r="D5" s="15"/>
      <c r="Q5" s="23"/>
      <c r="R5" s="26" t="s">
        <v>58</v>
      </c>
    </row>
    <row r="6" spans="1:18" s="14" customFormat="1" x14ac:dyDescent="0.35">
      <c r="A6" s="14" t="s">
        <v>59</v>
      </c>
      <c r="C6" s="15"/>
      <c r="H6" s="14" t="s">
        <v>60</v>
      </c>
      <c r="R6" s="18" t="s">
        <v>61</v>
      </c>
    </row>
    <row r="7" spans="1:18" s="14" customFormat="1" x14ac:dyDescent="0.35">
      <c r="A7" s="16" t="s">
        <v>62</v>
      </c>
      <c r="C7" s="15"/>
      <c r="H7" s="14" t="s">
        <v>63</v>
      </c>
      <c r="R7" s="18" t="s">
        <v>64</v>
      </c>
    </row>
    <row r="8" spans="1:18" s="14" customFormat="1" x14ac:dyDescent="0.35">
      <c r="A8" s="16" t="s">
        <v>65</v>
      </c>
      <c r="E8" s="17"/>
      <c r="H8" s="14" t="s">
        <v>63</v>
      </c>
      <c r="R8" s="19" t="s">
        <v>66</v>
      </c>
    </row>
    <row r="9" spans="1:18" s="14" customFormat="1" x14ac:dyDescent="0.35">
      <c r="C9" s="15"/>
      <c r="D9" s="15"/>
      <c r="Q9" s="23"/>
    </row>
    <row r="10" spans="1:18" s="14" customFormat="1" ht="16.5" customHeight="1" x14ac:dyDescent="0.35">
      <c r="A10" s="27" t="s">
        <v>67</v>
      </c>
      <c r="B10" s="28"/>
      <c r="C10" s="28"/>
      <c r="D10" s="28"/>
      <c r="E10" s="28"/>
      <c r="F10" s="28"/>
      <c r="K10" s="29"/>
      <c r="L10" s="29"/>
      <c r="M10" s="29"/>
      <c r="N10" s="29"/>
      <c r="O10" s="29"/>
      <c r="P10" s="29"/>
      <c r="Q10" s="30"/>
    </row>
    <row r="12" spans="1:18" s="41" customFormat="1" ht="26.25" customHeight="1" x14ac:dyDescent="0.35">
      <c r="A12" s="31" t="s">
        <v>31</v>
      </c>
      <c r="B12" s="32" t="s">
        <v>30</v>
      </c>
      <c r="C12" s="32" t="s">
        <v>29</v>
      </c>
      <c r="D12" s="32" t="s">
        <v>28</v>
      </c>
      <c r="E12" s="32" t="s">
        <v>27</v>
      </c>
      <c r="F12" s="32" t="s">
        <v>26</v>
      </c>
      <c r="G12" s="33" t="s">
        <v>25</v>
      </c>
      <c r="H12" s="34" t="s">
        <v>24</v>
      </c>
      <c r="I12" s="33" t="s">
        <v>23</v>
      </c>
      <c r="J12" s="35" t="s">
        <v>22</v>
      </c>
      <c r="K12" s="33" t="s">
        <v>21</v>
      </c>
      <c r="L12" s="35" t="s">
        <v>20</v>
      </c>
      <c r="M12" s="36" t="s">
        <v>34</v>
      </c>
      <c r="N12" s="36"/>
      <c r="O12" s="37" t="s">
        <v>19</v>
      </c>
      <c r="P12" s="38"/>
      <c r="Q12" s="39" t="s">
        <v>37</v>
      </c>
      <c r="R12" s="40" t="s">
        <v>46</v>
      </c>
    </row>
    <row r="13" spans="1:18" s="41" customFormat="1" ht="43.5" x14ac:dyDescent="0.35">
      <c r="A13" s="42"/>
      <c r="B13" s="43"/>
      <c r="C13" s="43"/>
      <c r="D13" s="43"/>
      <c r="E13" s="44"/>
      <c r="F13" s="43"/>
      <c r="G13" s="45"/>
      <c r="H13" s="46"/>
      <c r="I13" s="45"/>
      <c r="J13" s="47"/>
      <c r="K13" s="48"/>
      <c r="L13" s="47"/>
      <c r="M13" s="49" t="s">
        <v>35</v>
      </c>
      <c r="N13" s="49" t="s">
        <v>36</v>
      </c>
      <c r="O13" s="50" t="s">
        <v>35</v>
      </c>
      <c r="P13" s="50" t="s">
        <v>36</v>
      </c>
      <c r="Q13" s="51"/>
      <c r="R13" s="52"/>
    </row>
    <row r="14" spans="1:18" x14ac:dyDescent="0.35">
      <c r="A14" s="53">
        <v>1</v>
      </c>
      <c r="B14" s="54" t="s">
        <v>18</v>
      </c>
      <c r="C14" s="55" t="s">
        <v>17</v>
      </c>
      <c r="D14" s="55" t="s">
        <v>0</v>
      </c>
      <c r="E14" s="56">
        <v>44390</v>
      </c>
      <c r="F14" s="57">
        <v>44417</v>
      </c>
      <c r="G14" s="58">
        <f>H14/84.95</f>
        <v>0.1883460859329017</v>
      </c>
      <c r="H14" s="59">
        <v>16</v>
      </c>
      <c r="I14" s="60" t="s">
        <v>52</v>
      </c>
      <c r="J14" s="58">
        <v>16</v>
      </c>
      <c r="K14" s="61" t="s">
        <v>52</v>
      </c>
      <c r="L14" s="58">
        <v>16.260000000000002</v>
      </c>
      <c r="M14" s="61" t="s">
        <v>52</v>
      </c>
      <c r="N14" s="61" t="s">
        <v>52</v>
      </c>
      <c r="O14" s="62">
        <f>H14-L14</f>
        <v>-0.26000000000000156</v>
      </c>
      <c r="P14" s="63">
        <f>H14-L14</f>
        <v>-0.26000000000000156</v>
      </c>
      <c r="Q14" s="64" t="s">
        <v>39</v>
      </c>
      <c r="R14" s="65"/>
    </row>
    <row r="15" spans="1:18" x14ac:dyDescent="0.35">
      <c r="A15" s="66"/>
      <c r="B15" s="67"/>
      <c r="C15" s="68" t="s">
        <v>16</v>
      </c>
      <c r="D15" s="68" t="s">
        <v>0</v>
      </c>
      <c r="E15" s="69">
        <v>44390</v>
      </c>
      <c r="F15" s="69">
        <v>44417</v>
      </c>
      <c r="G15" s="70">
        <v>0</v>
      </c>
      <c r="H15" s="71">
        <v>0</v>
      </c>
      <c r="I15" s="60" t="s">
        <v>52</v>
      </c>
      <c r="J15" s="70">
        <v>0</v>
      </c>
      <c r="K15" s="61" t="s">
        <v>52</v>
      </c>
      <c r="L15" s="70">
        <v>0</v>
      </c>
      <c r="M15" s="61" t="s">
        <v>52</v>
      </c>
      <c r="N15" s="61" t="s">
        <v>52</v>
      </c>
      <c r="O15" s="72">
        <f t="shared" ref="O15:O21" si="0">H15-L15</f>
        <v>0</v>
      </c>
      <c r="P15" s="73">
        <f t="shared" ref="P15:P21" si="1">H15-L15</f>
        <v>0</v>
      </c>
      <c r="Q15" s="74"/>
      <c r="R15" s="75"/>
    </row>
    <row r="16" spans="1:18" x14ac:dyDescent="0.35">
      <c r="A16" s="66"/>
      <c r="B16" s="67"/>
      <c r="C16" s="68" t="s">
        <v>15</v>
      </c>
      <c r="D16" s="68" t="s">
        <v>0</v>
      </c>
      <c r="E16" s="69">
        <v>44390</v>
      </c>
      <c r="F16" s="69">
        <v>44417</v>
      </c>
      <c r="G16" s="70">
        <v>2</v>
      </c>
      <c r="H16" s="71">
        <f t="shared" ref="H16:H26" si="2">G16*84.95</f>
        <v>169.9</v>
      </c>
      <c r="I16" s="60" t="s">
        <v>52</v>
      </c>
      <c r="J16" s="70">
        <v>169.9</v>
      </c>
      <c r="K16" s="61" t="s">
        <v>52</v>
      </c>
      <c r="L16" s="76">
        <v>183.63</v>
      </c>
      <c r="M16" s="61" t="s">
        <v>52</v>
      </c>
      <c r="N16" s="61" t="s">
        <v>52</v>
      </c>
      <c r="O16" s="72">
        <f t="shared" si="0"/>
        <v>-13.72999999999999</v>
      </c>
      <c r="P16" s="73">
        <f t="shared" si="1"/>
        <v>-13.72999999999999</v>
      </c>
      <c r="Q16" s="74"/>
      <c r="R16" s="75"/>
    </row>
    <row r="17" spans="1:18" x14ac:dyDescent="0.35">
      <c r="A17" s="66"/>
      <c r="B17" s="67"/>
      <c r="C17" s="68" t="s">
        <v>14</v>
      </c>
      <c r="D17" s="68" t="s">
        <v>0</v>
      </c>
      <c r="E17" s="69">
        <v>44390</v>
      </c>
      <c r="F17" s="69">
        <v>44417</v>
      </c>
      <c r="G17" s="70">
        <v>841</v>
      </c>
      <c r="H17" s="71">
        <f t="shared" si="2"/>
        <v>71442.95</v>
      </c>
      <c r="I17" s="60" t="s">
        <v>52</v>
      </c>
      <c r="J17" s="70">
        <v>71442.95</v>
      </c>
      <c r="K17" s="61" t="s">
        <v>52</v>
      </c>
      <c r="L17" s="76">
        <v>71449.88</v>
      </c>
      <c r="M17" s="61" t="s">
        <v>52</v>
      </c>
      <c r="N17" s="61" t="s">
        <v>52</v>
      </c>
      <c r="O17" s="72">
        <f t="shared" si="0"/>
        <v>-6.930000000007567</v>
      </c>
      <c r="P17" s="73">
        <f t="shared" si="1"/>
        <v>-6.930000000007567</v>
      </c>
      <c r="Q17" s="74"/>
      <c r="R17" s="75"/>
    </row>
    <row r="18" spans="1:18" s="14" customFormat="1" x14ac:dyDescent="0.35">
      <c r="A18" s="66"/>
      <c r="B18" s="67"/>
      <c r="C18" s="77" t="s">
        <v>13</v>
      </c>
      <c r="D18" s="77" t="s">
        <v>0</v>
      </c>
      <c r="E18" s="69">
        <v>44390</v>
      </c>
      <c r="F18" s="78">
        <v>44417</v>
      </c>
      <c r="G18" s="71">
        <v>467965</v>
      </c>
      <c r="H18" s="71">
        <f t="shared" si="2"/>
        <v>39753626.75</v>
      </c>
      <c r="I18" s="60" t="s">
        <v>52</v>
      </c>
      <c r="J18" s="71">
        <v>39753585.280000001</v>
      </c>
      <c r="K18" s="61" t="s">
        <v>52</v>
      </c>
      <c r="L18" s="79">
        <v>39753585.280000001</v>
      </c>
      <c r="M18" s="61" t="s">
        <v>52</v>
      </c>
      <c r="N18" s="61" t="s">
        <v>52</v>
      </c>
      <c r="O18" s="72">
        <f t="shared" si="0"/>
        <v>41.469999998807907</v>
      </c>
      <c r="P18" s="73">
        <f t="shared" si="1"/>
        <v>41.469999998807907</v>
      </c>
      <c r="Q18" s="74"/>
      <c r="R18" s="80" t="s">
        <v>47</v>
      </c>
    </row>
    <row r="19" spans="1:18" s="14" customFormat="1" x14ac:dyDescent="0.35">
      <c r="A19" s="66"/>
      <c r="B19" s="67"/>
      <c r="C19" s="77" t="s">
        <v>12</v>
      </c>
      <c r="D19" s="77" t="s">
        <v>0</v>
      </c>
      <c r="E19" s="69">
        <v>44390</v>
      </c>
      <c r="F19" s="78">
        <v>44417</v>
      </c>
      <c r="G19" s="71">
        <v>3.75</v>
      </c>
      <c r="H19" s="71">
        <f t="shared" si="2"/>
        <v>318.5625</v>
      </c>
      <c r="I19" s="60" t="s">
        <v>52</v>
      </c>
      <c r="J19" s="71">
        <v>318.5625</v>
      </c>
      <c r="K19" s="61" t="s">
        <v>52</v>
      </c>
      <c r="L19" s="79">
        <v>320.93</v>
      </c>
      <c r="M19" s="61" t="s">
        <v>52</v>
      </c>
      <c r="N19" s="61" t="s">
        <v>52</v>
      </c>
      <c r="O19" s="72">
        <f t="shared" si="0"/>
        <v>-2.3675000000000068</v>
      </c>
      <c r="P19" s="73">
        <f t="shared" si="1"/>
        <v>-2.3675000000000068</v>
      </c>
      <c r="Q19" s="74"/>
      <c r="R19" s="75"/>
    </row>
    <row r="20" spans="1:18" x14ac:dyDescent="0.35">
      <c r="A20" s="66"/>
      <c r="B20" s="67"/>
      <c r="C20" s="68" t="s">
        <v>11</v>
      </c>
      <c r="D20" s="68" t="s">
        <v>0</v>
      </c>
      <c r="E20" s="69">
        <v>44390</v>
      </c>
      <c r="F20" s="69">
        <v>44417</v>
      </c>
      <c r="G20" s="71">
        <v>854.5</v>
      </c>
      <c r="H20" s="71">
        <f t="shared" si="2"/>
        <v>72589.775000000009</v>
      </c>
      <c r="I20" s="60" t="s">
        <v>52</v>
      </c>
      <c r="J20" s="70">
        <v>72589.775000000009</v>
      </c>
      <c r="K20" s="61" t="s">
        <v>52</v>
      </c>
      <c r="L20" s="76">
        <v>72592.94</v>
      </c>
      <c r="M20" s="61" t="s">
        <v>52</v>
      </c>
      <c r="N20" s="61" t="s">
        <v>52</v>
      </c>
      <c r="O20" s="72">
        <f t="shared" si="0"/>
        <v>-3.1649999999935972</v>
      </c>
      <c r="P20" s="73">
        <f t="shared" si="1"/>
        <v>-3.1649999999935972</v>
      </c>
      <c r="Q20" s="74"/>
      <c r="R20" s="75"/>
    </row>
    <row r="21" spans="1:18" x14ac:dyDescent="0.35">
      <c r="A21" s="66"/>
      <c r="B21" s="67"/>
      <c r="C21" s="68" t="s">
        <v>10</v>
      </c>
      <c r="D21" s="68" t="s">
        <v>0</v>
      </c>
      <c r="E21" s="69">
        <v>44390</v>
      </c>
      <c r="F21" s="69">
        <v>44417</v>
      </c>
      <c r="G21" s="70">
        <v>1377</v>
      </c>
      <c r="H21" s="71">
        <f t="shared" si="2"/>
        <v>116976.15000000001</v>
      </c>
      <c r="I21" s="60" t="s">
        <v>52</v>
      </c>
      <c r="J21" s="70">
        <v>116976.15000000001</v>
      </c>
      <c r="K21" s="61" t="s">
        <v>52</v>
      </c>
      <c r="L21" s="81">
        <v>116974.23</v>
      </c>
      <c r="M21" s="61" t="s">
        <v>52</v>
      </c>
      <c r="N21" s="61" t="s">
        <v>52</v>
      </c>
      <c r="O21" s="72">
        <f t="shared" si="0"/>
        <v>1.9200000000128057</v>
      </c>
      <c r="P21" s="73">
        <f t="shared" si="1"/>
        <v>1.9200000000128057</v>
      </c>
      <c r="Q21" s="74"/>
      <c r="R21" s="75"/>
    </row>
    <row r="22" spans="1:18" s="14" customFormat="1" x14ac:dyDescent="0.35">
      <c r="A22" s="66"/>
      <c r="B22" s="67"/>
      <c r="C22" s="77" t="s">
        <v>9</v>
      </c>
      <c r="D22" s="77" t="s">
        <v>6</v>
      </c>
      <c r="E22" s="69">
        <v>44390</v>
      </c>
      <c r="F22" s="78">
        <v>44417</v>
      </c>
      <c r="G22" s="71">
        <v>251023</v>
      </c>
      <c r="H22" s="71">
        <f t="shared" si="2"/>
        <v>21324403.850000001</v>
      </c>
      <c r="I22" s="71">
        <v>251022.78</v>
      </c>
      <c r="J22" s="61" t="s">
        <v>52</v>
      </c>
      <c r="K22" s="71">
        <v>251022.78</v>
      </c>
      <c r="L22" s="61" t="s">
        <v>52</v>
      </c>
      <c r="M22" s="58">
        <f t="shared" ref="M22:M24" si="3">G22-K22</f>
        <v>0.22000000000116415</v>
      </c>
      <c r="N22" s="82">
        <f>I22-K22</f>
        <v>0</v>
      </c>
      <c r="O22" s="61" t="s">
        <v>52</v>
      </c>
      <c r="P22" s="61" t="s">
        <v>52</v>
      </c>
      <c r="Q22" s="74"/>
      <c r="R22" s="80" t="s">
        <v>48</v>
      </c>
    </row>
    <row r="23" spans="1:18" s="14" customFormat="1" x14ac:dyDescent="0.35">
      <c r="A23" s="66"/>
      <c r="B23" s="67"/>
      <c r="C23" s="77" t="s">
        <v>8</v>
      </c>
      <c r="D23" s="77" t="s">
        <v>6</v>
      </c>
      <c r="E23" s="69">
        <v>44390</v>
      </c>
      <c r="F23" s="78">
        <v>44417</v>
      </c>
      <c r="G23" s="71">
        <v>1210229.5</v>
      </c>
      <c r="H23" s="71">
        <f t="shared" si="2"/>
        <v>102808996.02500001</v>
      </c>
      <c r="I23" s="71">
        <v>1210229.8799999999</v>
      </c>
      <c r="J23" s="61" t="s">
        <v>52</v>
      </c>
      <c r="K23" s="71">
        <v>1210229.8799999999</v>
      </c>
      <c r="L23" s="61" t="s">
        <v>52</v>
      </c>
      <c r="M23" s="58">
        <f t="shared" si="3"/>
        <v>-0.37999999988824129</v>
      </c>
      <c r="N23" s="82">
        <f t="shared" ref="N23:N24" si="4">I23-K23</f>
        <v>0</v>
      </c>
      <c r="O23" s="61" t="s">
        <v>52</v>
      </c>
      <c r="P23" s="61" t="s">
        <v>52</v>
      </c>
      <c r="Q23" s="74"/>
      <c r="R23" s="80" t="s">
        <v>49</v>
      </c>
    </row>
    <row r="24" spans="1:18" s="14" customFormat="1" x14ac:dyDescent="0.35">
      <c r="A24" s="66"/>
      <c r="B24" s="67"/>
      <c r="C24" s="77" t="s">
        <v>7</v>
      </c>
      <c r="D24" s="77" t="s">
        <v>6</v>
      </c>
      <c r="E24" s="69">
        <v>44390</v>
      </c>
      <c r="F24" s="78">
        <v>44417</v>
      </c>
      <c r="G24" s="71">
        <v>256994</v>
      </c>
      <c r="H24" s="71">
        <f t="shared" si="2"/>
        <v>21831640.300000001</v>
      </c>
      <c r="I24" s="71">
        <v>256993.72</v>
      </c>
      <c r="J24" s="61" t="s">
        <v>52</v>
      </c>
      <c r="K24" s="71">
        <v>256993.72</v>
      </c>
      <c r="L24" s="61" t="s">
        <v>52</v>
      </c>
      <c r="M24" s="58">
        <f t="shared" si="3"/>
        <v>0.27999999999883585</v>
      </c>
      <c r="N24" s="82">
        <f t="shared" si="4"/>
        <v>0</v>
      </c>
      <c r="O24" s="61" t="s">
        <v>52</v>
      </c>
      <c r="P24" s="61" t="s">
        <v>52</v>
      </c>
      <c r="Q24" s="74"/>
      <c r="R24" s="80" t="s">
        <v>50</v>
      </c>
    </row>
    <row r="25" spans="1:18" s="93" customFormat="1" x14ac:dyDescent="0.35">
      <c r="A25" s="83">
        <v>2</v>
      </c>
      <c r="B25" s="84" t="s">
        <v>5</v>
      </c>
      <c r="C25" s="85">
        <v>1221100009340</v>
      </c>
      <c r="D25" s="84" t="s">
        <v>0</v>
      </c>
      <c r="E25" s="86">
        <v>44390</v>
      </c>
      <c r="F25" s="86">
        <v>44405</v>
      </c>
      <c r="G25" s="87">
        <v>19084</v>
      </c>
      <c r="H25" s="88">
        <f t="shared" si="2"/>
        <v>1621185.8</v>
      </c>
      <c r="I25" s="60" t="s">
        <v>52</v>
      </c>
      <c r="J25" s="88">
        <v>1621289.87</v>
      </c>
      <c r="K25" s="61" t="s">
        <v>52</v>
      </c>
      <c r="L25" s="87">
        <v>1621289.87</v>
      </c>
      <c r="M25" s="61" t="s">
        <v>52</v>
      </c>
      <c r="N25" s="61" t="s">
        <v>52</v>
      </c>
      <c r="O25" s="89">
        <f>H25-L25</f>
        <v>-104.07000000006519</v>
      </c>
      <c r="P25" s="90">
        <f>H25-L25</f>
        <v>-104.07000000006519</v>
      </c>
      <c r="Q25" s="91" t="s">
        <v>40</v>
      </c>
      <c r="R25" s="92"/>
    </row>
    <row r="26" spans="1:18" x14ac:dyDescent="0.35">
      <c r="A26" s="94">
        <v>3</v>
      </c>
      <c r="B26" s="68" t="s">
        <v>4</v>
      </c>
      <c r="C26" s="68" t="s">
        <v>3</v>
      </c>
      <c r="D26" s="68" t="s">
        <v>0</v>
      </c>
      <c r="E26" s="69">
        <v>44390</v>
      </c>
      <c r="F26" s="69">
        <v>44417</v>
      </c>
      <c r="G26" s="70">
        <v>99</v>
      </c>
      <c r="H26" s="70">
        <f t="shared" si="2"/>
        <v>8410.0500000000011</v>
      </c>
      <c r="I26" s="60" t="s">
        <v>52</v>
      </c>
      <c r="J26" s="70">
        <v>8410.0500000000011</v>
      </c>
      <c r="K26" s="61" t="s">
        <v>52</v>
      </c>
      <c r="L26" s="81">
        <v>8435</v>
      </c>
      <c r="M26" s="61" t="s">
        <v>52</v>
      </c>
      <c r="N26" s="61" t="s">
        <v>52</v>
      </c>
      <c r="O26" s="72">
        <f t="shared" ref="O26:O27" si="5">H26-L26</f>
        <v>-24.949999999998909</v>
      </c>
      <c r="P26" s="72">
        <f>H26-L26</f>
        <v>-24.949999999998909</v>
      </c>
      <c r="Q26" s="95" t="s">
        <v>41</v>
      </c>
      <c r="R26" s="96"/>
    </row>
    <row r="27" spans="1:18" s="93" customFormat="1" ht="17.25" customHeight="1" x14ac:dyDescent="0.35">
      <c r="A27" s="83">
        <v>4</v>
      </c>
      <c r="B27" s="84" t="s">
        <v>2</v>
      </c>
      <c r="C27" s="84" t="s">
        <v>1</v>
      </c>
      <c r="D27" s="84" t="s">
        <v>0</v>
      </c>
      <c r="E27" s="69">
        <v>44390</v>
      </c>
      <c r="F27" s="86">
        <v>44396</v>
      </c>
      <c r="G27" s="97">
        <v>14231</v>
      </c>
      <c r="H27" s="97">
        <f>84.95*G27</f>
        <v>1208923.45</v>
      </c>
      <c r="I27" s="60" t="s">
        <v>52</v>
      </c>
      <c r="J27" s="97">
        <v>1208921.68</v>
      </c>
      <c r="K27" s="61" t="s">
        <v>52</v>
      </c>
      <c r="L27" s="98">
        <v>1208921.68</v>
      </c>
      <c r="M27" s="61" t="s">
        <v>52</v>
      </c>
      <c r="N27" s="61" t="s">
        <v>52</v>
      </c>
      <c r="O27" s="72">
        <f t="shared" si="5"/>
        <v>1.7700000000186265</v>
      </c>
      <c r="P27" s="89">
        <f>H27-L27</f>
        <v>1.7700000000186265</v>
      </c>
      <c r="Q27" s="99" t="s">
        <v>41</v>
      </c>
      <c r="R27" s="100" t="s">
        <v>51</v>
      </c>
    </row>
    <row r="28" spans="1:18" s="93" customFormat="1" ht="27.5" customHeight="1" x14ac:dyDescent="0.35">
      <c r="A28" s="83">
        <v>5</v>
      </c>
      <c r="B28" s="84" t="s">
        <v>68</v>
      </c>
      <c r="C28" s="61" t="s">
        <v>52</v>
      </c>
      <c r="D28" s="61" t="s">
        <v>52</v>
      </c>
      <c r="E28" s="61" t="s">
        <v>52</v>
      </c>
      <c r="F28" s="61" t="s">
        <v>52</v>
      </c>
      <c r="G28" s="97">
        <v>1790.56</v>
      </c>
      <c r="H28" s="97">
        <v>152067</v>
      </c>
      <c r="I28" s="61" t="s">
        <v>52</v>
      </c>
      <c r="J28" s="61" t="s">
        <v>52</v>
      </c>
      <c r="K28" s="97">
        <v>1790.56</v>
      </c>
      <c r="L28" s="97">
        <v>152067</v>
      </c>
      <c r="M28" s="61" t="s">
        <v>52</v>
      </c>
      <c r="N28" s="61" t="s">
        <v>52</v>
      </c>
      <c r="O28" s="72">
        <f t="shared" ref="O28" si="6">H28-L28</f>
        <v>0</v>
      </c>
      <c r="P28" s="89">
        <f>H28-L28</f>
        <v>0</v>
      </c>
      <c r="Q28" s="1" t="s">
        <v>69</v>
      </c>
      <c r="R28" s="100"/>
    </row>
    <row r="30" spans="1:18" x14ac:dyDescent="0.35">
      <c r="B30" s="20" t="s">
        <v>54</v>
      </c>
    </row>
    <row r="31" spans="1:18" x14ac:dyDescent="0.35">
      <c r="B31" s="102" t="s">
        <v>53</v>
      </c>
    </row>
  </sheetData>
  <mergeCells count="21">
    <mergeCell ref="R12:R13"/>
    <mergeCell ref="A14:A24"/>
    <mergeCell ref="B14:B24"/>
    <mergeCell ref="A1:H1"/>
    <mergeCell ref="A2:H2"/>
    <mergeCell ref="E12:E13"/>
    <mergeCell ref="D12:D13"/>
    <mergeCell ref="C12:C13"/>
    <mergeCell ref="B12:B13"/>
    <mergeCell ref="A12:A13"/>
    <mergeCell ref="F12:F13"/>
    <mergeCell ref="Q12:Q13"/>
    <mergeCell ref="Q14:Q24"/>
    <mergeCell ref="I12:I13"/>
    <mergeCell ref="H12:H13"/>
    <mergeCell ref="G12:G13"/>
    <mergeCell ref="M12:N12"/>
    <mergeCell ref="O12:P12"/>
    <mergeCell ref="L12:L13"/>
    <mergeCell ref="K12:K13"/>
    <mergeCell ref="J12:J13"/>
  </mergeCells>
  <hyperlinks>
    <hyperlink ref="Q14:Q24" r:id="rId1" display="C 201 HSBC Balance confirmation.pdf" xr:uid="{00000000-0004-0000-0000-000000000000}"/>
    <hyperlink ref="Q25" r:id="rId2" xr:uid="{00000000-0004-0000-0000-000001000000}"/>
    <hyperlink ref="Q26" r:id="rId3" xr:uid="{00000000-0004-0000-0000-000002000000}"/>
    <hyperlink ref="Q27" r:id="rId4" xr:uid="{00000000-0004-0000-0000-000003000000}"/>
    <hyperlink ref="R18" r:id="rId5" xr:uid="{00000000-0004-0000-0000-000004000000}"/>
    <hyperlink ref="R22" r:id="rId6" xr:uid="{00000000-0004-0000-0000-000005000000}"/>
    <hyperlink ref="R23" r:id="rId7" xr:uid="{00000000-0004-0000-0000-000006000000}"/>
    <hyperlink ref="R24" r:id="rId8" xr:uid="{00000000-0004-0000-0000-000007000000}"/>
    <hyperlink ref="R27" r:id="rId9" xr:uid="{00000000-0004-0000-0000-000008000000}"/>
    <hyperlink ref="Q28" r:id="rId10" xr:uid="{651B3B2B-C597-4148-9D8D-E1FE593CF2A3}"/>
  </hyperlinks>
  <pageMargins left="0.7" right="0.7" top="0.75" bottom="0.75" header="0.3" footer="0.3"/>
  <pageSetup orientation="portrait" horizontalDpi="4294967292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18"/>
  <sheetViews>
    <sheetView workbookViewId="0">
      <selection activeCell="H7" sqref="H7"/>
    </sheetView>
  </sheetViews>
  <sheetFormatPr defaultRowHeight="14.5" x14ac:dyDescent="0.35"/>
  <sheetData>
    <row r="4" spans="2:5" ht="43.5" x14ac:dyDescent="0.35">
      <c r="B4" s="8" t="s">
        <v>42</v>
      </c>
      <c r="C4" s="9" t="s">
        <v>43</v>
      </c>
      <c r="D4" s="10" t="s">
        <v>44</v>
      </c>
      <c r="E4" s="11" t="s">
        <v>45</v>
      </c>
    </row>
    <row r="5" spans="2:5" x14ac:dyDescent="0.35">
      <c r="B5" s="2">
        <v>1</v>
      </c>
      <c r="C5" s="12">
        <v>44013</v>
      </c>
      <c r="D5" s="3">
        <v>84.95</v>
      </c>
      <c r="E5" s="4">
        <v>83.95</v>
      </c>
    </row>
    <row r="6" spans="2:5" x14ac:dyDescent="0.35">
      <c r="B6" s="2">
        <v>2</v>
      </c>
      <c r="C6" s="12">
        <v>44044</v>
      </c>
      <c r="D6" s="3">
        <v>84.95</v>
      </c>
      <c r="E6" s="4">
        <v>83.95</v>
      </c>
    </row>
    <row r="7" spans="2:5" x14ac:dyDescent="0.35">
      <c r="B7" s="2">
        <v>3</v>
      </c>
      <c r="C7" s="12">
        <v>44075</v>
      </c>
      <c r="D7" s="3">
        <v>84.95</v>
      </c>
      <c r="E7" s="4">
        <v>83.95</v>
      </c>
    </row>
    <row r="8" spans="2:5" x14ac:dyDescent="0.35">
      <c r="B8" s="2">
        <v>4</v>
      </c>
      <c r="C8" s="12">
        <v>44105</v>
      </c>
      <c r="D8" s="3">
        <v>84.95</v>
      </c>
      <c r="E8" s="4">
        <v>83.95</v>
      </c>
    </row>
    <row r="9" spans="2:5" x14ac:dyDescent="0.35">
      <c r="B9" s="2">
        <v>5</v>
      </c>
      <c r="C9" s="12">
        <v>44136</v>
      </c>
      <c r="D9" s="3">
        <v>84.95</v>
      </c>
      <c r="E9" s="4">
        <v>83.95</v>
      </c>
    </row>
    <row r="10" spans="2:5" x14ac:dyDescent="0.35">
      <c r="B10" s="2">
        <v>6</v>
      </c>
      <c r="C10" s="12">
        <v>44166</v>
      </c>
      <c r="D10" s="3">
        <v>84.95</v>
      </c>
      <c r="E10" s="4">
        <v>83.95</v>
      </c>
    </row>
    <row r="11" spans="2:5" x14ac:dyDescent="0.35">
      <c r="B11" s="2">
        <v>7</v>
      </c>
      <c r="C11" s="12">
        <v>44197</v>
      </c>
      <c r="D11" s="3">
        <v>84.95</v>
      </c>
      <c r="E11" s="4">
        <v>83.95</v>
      </c>
    </row>
    <row r="12" spans="2:5" x14ac:dyDescent="0.35">
      <c r="B12" s="2">
        <v>8</v>
      </c>
      <c r="C12" s="12">
        <v>44228</v>
      </c>
      <c r="D12" s="3">
        <v>84.95</v>
      </c>
      <c r="E12" s="4">
        <v>83.95</v>
      </c>
    </row>
    <row r="13" spans="2:5" x14ac:dyDescent="0.35">
      <c r="B13" s="2">
        <v>9</v>
      </c>
      <c r="C13" s="12">
        <v>44256</v>
      </c>
      <c r="D13" s="3">
        <v>84.95</v>
      </c>
      <c r="E13" s="4">
        <v>83.95</v>
      </c>
    </row>
    <row r="14" spans="2:5" x14ac:dyDescent="0.35">
      <c r="B14" s="2">
        <v>10</v>
      </c>
      <c r="C14" s="12">
        <v>44287</v>
      </c>
      <c r="D14" s="3">
        <v>84.95</v>
      </c>
      <c r="E14" s="4">
        <v>83.95</v>
      </c>
    </row>
    <row r="15" spans="2:5" x14ac:dyDescent="0.35">
      <c r="B15" s="2">
        <v>11</v>
      </c>
      <c r="C15" s="12">
        <v>44317</v>
      </c>
      <c r="D15" s="3">
        <v>84.95</v>
      </c>
      <c r="E15" s="4">
        <v>83.95</v>
      </c>
    </row>
    <row r="16" spans="2:5" x14ac:dyDescent="0.35">
      <c r="B16" s="5">
        <v>12</v>
      </c>
      <c r="C16" s="13">
        <v>44348</v>
      </c>
      <c r="D16" s="6">
        <v>84.95</v>
      </c>
      <c r="E16" s="7">
        <v>83.95</v>
      </c>
    </row>
    <row r="18" spans="2:2" x14ac:dyDescent="0.35">
      <c r="B18" s="20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BC0E47-3433-4775-BECA-69D5A88E8C6A}"/>
</file>

<file path=customXml/itemProps2.xml><?xml version="1.0" encoding="utf-8"?>
<ds:datastoreItem xmlns:ds="http://schemas.openxmlformats.org/officeDocument/2006/customXml" ds:itemID="{97CF3CED-BB1E-43BE-B99D-2419601E6B5D}"/>
</file>

<file path=customXml/itemProps3.xml><?xml version="1.0" encoding="utf-8"?>
<ds:datastoreItem xmlns:ds="http://schemas.openxmlformats.org/officeDocument/2006/customXml" ds:itemID="{95005C76-B2A7-497B-9D40-81E9144D4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 200 Confi. control sheet</vt:lpstr>
      <vt:lpstr>Forex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Mahdi</cp:lastModifiedBy>
  <dcterms:created xsi:type="dcterms:W3CDTF">2020-08-08T14:05:47Z</dcterms:created>
  <dcterms:modified xsi:type="dcterms:W3CDTF">2021-09-15T11:23:02Z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