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cer\Desktop\CIPL_21\04 Substantive Testing\02 Other than Significant\08 Revaluation reserve\"/>
    </mc:Choice>
  </mc:AlternateContent>
  <xr:revisionPtr revIDLastSave="0" documentId="13_ncr:1_{059606C8-0DF3-4396-B9C0-F34111026E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R 300 Monthly Analysis" sheetId="5" r:id="rId1"/>
    <sheet name="Horizontal RR Analysis" sheetId="6" r:id="rId2"/>
    <sheet name="RR 100 Population" sheetId="11" r:id="rId3"/>
    <sheet name="RR Movement FY 2020-21" sheetId="12" r:id="rId4"/>
  </sheets>
  <definedNames>
    <definedName name="_xlnm._FilterDatabase" localSheetId="2" hidden="1">'RR 100 Population'!$A$1:$AE$87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1" i="11" l="1"/>
  <c r="M17" i="12"/>
  <c r="C26" i="5" l="1"/>
  <c r="C27" i="5"/>
  <c r="C28" i="5"/>
  <c r="C29" i="5"/>
  <c r="C30" i="5"/>
  <c r="C31" i="5"/>
  <c r="C23" i="5"/>
  <c r="C24" i="5"/>
  <c r="M89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2" i="11"/>
  <c r="O74" i="11" l="1"/>
  <c r="O70" i="11"/>
  <c r="O50" i="11"/>
  <c r="O18" i="11"/>
  <c r="O10" i="11"/>
  <c r="O14" i="11"/>
  <c r="O28" i="11"/>
  <c r="O86" i="11"/>
  <c r="O60" i="11"/>
  <c r="O82" i="11"/>
  <c r="O62" i="11"/>
  <c r="O46" i="11"/>
  <c r="O38" i="11"/>
  <c r="O6" i="11"/>
  <c r="O32" i="11"/>
  <c r="O67" i="11"/>
  <c r="O79" i="11"/>
  <c r="O66" i="11"/>
  <c r="O78" i="11"/>
  <c r="O54" i="11"/>
  <c r="O36" i="11"/>
  <c r="O24" i="11"/>
  <c r="O7" i="11"/>
  <c r="O15" i="11"/>
  <c r="O71" i="11"/>
  <c r="O47" i="11"/>
  <c r="O19" i="11"/>
  <c r="O43" i="11"/>
  <c r="O25" i="11"/>
  <c r="O83" i="11"/>
  <c r="O29" i="11"/>
  <c r="O45" i="11"/>
  <c r="O55" i="11"/>
  <c r="O42" i="11"/>
  <c r="O63" i="11"/>
  <c r="O58" i="11"/>
  <c r="O39" i="11"/>
  <c r="O11" i="11"/>
  <c r="O48" i="11"/>
  <c r="O75" i="11"/>
  <c r="O51" i="11"/>
  <c r="O87" i="11"/>
  <c r="O61" i="11"/>
  <c r="O33" i="11"/>
  <c r="O3" i="11"/>
  <c r="O81" i="11"/>
  <c r="O73" i="11"/>
  <c r="O59" i="11"/>
  <c r="O49" i="11"/>
  <c r="O37" i="11"/>
  <c r="O23" i="11"/>
  <c r="O17" i="11"/>
  <c r="O9" i="11"/>
  <c r="O80" i="11"/>
  <c r="O68" i="11"/>
  <c r="O56" i="11"/>
  <c r="O52" i="11"/>
  <c r="O44" i="11"/>
  <c r="O40" i="11"/>
  <c r="O34" i="11"/>
  <c r="O30" i="11"/>
  <c r="O26" i="11"/>
  <c r="O22" i="11"/>
  <c r="O20" i="11"/>
  <c r="O16" i="11"/>
  <c r="O12" i="11"/>
  <c r="O8" i="11"/>
  <c r="O4" i="11"/>
  <c r="O85" i="11"/>
  <c r="O69" i="11"/>
  <c r="O53" i="11"/>
  <c r="O35" i="11"/>
  <c r="O27" i="11"/>
  <c r="O21" i="11"/>
  <c r="O5" i="11"/>
  <c r="O76" i="11"/>
  <c r="O64" i="11"/>
  <c r="O77" i="11"/>
  <c r="O65" i="11"/>
  <c r="O57" i="11"/>
  <c r="O41" i="11"/>
  <c r="O31" i="11"/>
  <c r="O13" i="11"/>
  <c r="O84" i="11"/>
  <c r="O72" i="11"/>
  <c r="O2" i="11"/>
  <c r="C20" i="5"/>
  <c r="C22" i="5"/>
  <c r="C21" i="5"/>
</calcChain>
</file>

<file path=xl/sharedStrings.xml><?xml version="1.0" encoding="utf-8"?>
<sst xmlns="http://schemas.openxmlformats.org/spreadsheetml/2006/main" count="2281" uniqueCount="359">
  <si>
    <t>Cleared/open items symbol</t>
  </si>
  <si>
    <t>G/L Account</t>
  </si>
  <si>
    <t>Document Number</t>
  </si>
  <si>
    <t>Posting Date</t>
  </si>
  <si>
    <t>Document Date</t>
  </si>
  <si>
    <t>Entry Date</t>
  </si>
  <si>
    <t>Document Type</t>
  </si>
  <si>
    <t>Document currency</t>
  </si>
  <si>
    <t>Amount in doc. curr.</t>
  </si>
  <si>
    <t>Eff.exchange rate</t>
  </si>
  <si>
    <t>Local Currency</t>
  </si>
  <si>
    <t>Amount in local currency</t>
  </si>
  <si>
    <t>Amount in loc.curr.2</t>
  </si>
  <si>
    <t>Reference</t>
  </si>
  <si>
    <t>Assignment</t>
  </si>
  <si>
    <t>Text/CI No</t>
  </si>
  <si>
    <t>Purchasing Document</t>
  </si>
  <si>
    <t>Item</t>
  </si>
  <si>
    <t>Document Header Text</t>
  </si>
  <si>
    <t>File Number</t>
  </si>
  <si>
    <t>Buyer Name</t>
  </si>
  <si>
    <t>LC Number</t>
  </si>
  <si>
    <t>Profit Center</t>
  </si>
  <si>
    <t>Clearing Document</t>
  </si>
  <si>
    <t>Clearing date</t>
  </si>
  <si>
    <t>Billing Document</t>
  </si>
  <si>
    <t>Buyer Description</t>
  </si>
  <si>
    <t>Sales document</t>
  </si>
  <si>
    <t>Withholding tax amnt</t>
  </si>
  <si>
    <t/>
  </si>
  <si>
    <t>BDT</t>
  </si>
  <si>
    <t>0</t>
  </si>
  <si>
    <t>USD</t>
  </si>
  <si>
    <t>Reversal Formula</t>
  </si>
  <si>
    <t>Reversal Formula Result</t>
  </si>
  <si>
    <t>Nurul Faruk Hasan &amp; Co</t>
  </si>
  <si>
    <t>Chartered Accountants</t>
  </si>
  <si>
    <t>Client name</t>
  </si>
  <si>
    <t>Cosmopolitan Industries Pvt. Ltd. (CIPL)</t>
  </si>
  <si>
    <t>Working Paper Title</t>
  </si>
  <si>
    <t>Working Paper #</t>
  </si>
  <si>
    <t>Md. Nahid Hasan Badhan</t>
  </si>
  <si>
    <t>Date Completed</t>
  </si>
  <si>
    <t>Date Reviewed</t>
  </si>
  <si>
    <t>Balance Sheet Date</t>
  </si>
  <si>
    <t>Purpose:</t>
  </si>
  <si>
    <t>Procedure:</t>
  </si>
  <si>
    <t>Conclusion:</t>
  </si>
  <si>
    <t>Grand Total</t>
  </si>
  <si>
    <t>2021</t>
  </si>
  <si>
    <t>% Change</t>
  </si>
  <si>
    <t>Amount in USD</t>
  </si>
  <si>
    <t>Mar</t>
  </si>
  <si>
    <t>Apr</t>
  </si>
  <si>
    <t>Months</t>
  </si>
  <si>
    <t>Risk:</t>
  </si>
  <si>
    <t>Control:</t>
  </si>
  <si>
    <t>Assertions:</t>
  </si>
  <si>
    <t>1</t>
  </si>
  <si>
    <t>May</t>
  </si>
  <si>
    <t>Jun</t>
  </si>
  <si>
    <t>RR 300</t>
  </si>
  <si>
    <t>Revaluation Reserve Analysis</t>
  </si>
  <si>
    <t>To carry out analytical procedure on Revaluation Reserve in order to find out the trends in the Financial Year 2020-21.</t>
  </si>
  <si>
    <t>Step 1: Collect ledger;
Step 2: Segregate and remove the reversal entries;
Step 3: Figure out monthly addition to Revaluation Reserve using Pivot Table;
Step 4: Prepare graphical analysis on monthly Revaluation Reserve;
Step 5: Inquire about the asymmetrical monthly Revaluation Reserve figures to the client;
Step 6: Obtain justification for the unusual changes.</t>
  </si>
  <si>
    <t>30104001</t>
  </si>
  <si>
    <t>1493001780</t>
  </si>
  <si>
    <t>LD</t>
  </si>
  <si>
    <t>1.00000</t>
  </si>
  <si>
    <t>LEGACY  UPLOAD</t>
  </si>
  <si>
    <t>Legacy upload</t>
  </si>
  <si>
    <t>Revaluation reserve</t>
  </si>
  <si>
    <t>Balance upload Nov-14</t>
  </si>
  <si>
    <t>2010300001</t>
  </si>
  <si>
    <t>1402000001</t>
  </si>
  <si>
    <t>AF</t>
  </si>
  <si>
    <t>20141231</t>
  </si>
  <si>
    <t>AFB05201400601-0000000002</t>
  </si>
  <si>
    <t>1403000580</t>
  </si>
  <si>
    <t>SA</t>
  </si>
  <si>
    <t>71.82959</t>
  </si>
  <si>
    <t>REV. RESERVE</t>
  </si>
  <si>
    <t>REV RESERVE DEC'14</t>
  </si>
  <si>
    <t>Trans. of Rev. Res to R.E</t>
  </si>
  <si>
    <t>1403000949</t>
  </si>
  <si>
    <t>RECTIFICATION</t>
  </si>
  <si>
    <t>Rectification  ent</t>
  </si>
  <si>
    <t>Rectification on amortisation of revaluation reser</t>
  </si>
  <si>
    <t>Rectification entry</t>
  </si>
  <si>
    <t>1403000950</t>
  </si>
  <si>
    <t>AMORTISATION</t>
  </si>
  <si>
    <t>Transfer of rev re</t>
  </si>
  <si>
    <t>Transfer of rev reserve to  retained earnings</t>
  </si>
  <si>
    <t>Amortisation of rev reser</t>
  </si>
  <si>
    <t>1403006032</t>
  </si>
  <si>
    <t>ADJUSTMENT</t>
  </si>
  <si>
    <t>Adjustment</t>
  </si>
  <si>
    <t>Adj of gain loss on rev. reserve -2014-land</t>
  </si>
  <si>
    <t>Reval. Reserve Adjustment</t>
  </si>
  <si>
    <t>Adj of gain loss on rev. reserve -2014-Building</t>
  </si>
  <si>
    <t>1403006033</t>
  </si>
  <si>
    <t>Adj. against tfr  of rev reserve to retained earni</t>
  </si>
  <si>
    <t>1503000471</t>
  </si>
  <si>
    <t>RETAIN EARNING</t>
  </si>
  <si>
    <t>Revaluation reserv</t>
  </si>
  <si>
    <t>Transfer revaluation reserve to retained Earnings</t>
  </si>
  <si>
    <t>retain earning</t>
  </si>
  <si>
    <t>1503000472</t>
  </si>
  <si>
    <t>1503000821</t>
  </si>
  <si>
    <t>79.41648</t>
  </si>
  <si>
    <t>AMOTIZATION</t>
  </si>
  <si>
    <t>Being amotization of revaluation reserve-Aug-15</t>
  </si>
  <si>
    <t>amotization rev. reserve</t>
  </si>
  <si>
    <t>1503001224</t>
  </si>
  <si>
    <t>REVAL ADJ</t>
  </si>
  <si>
    <t>Amort . rev. res</t>
  </si>
  <si>
    <t>adj against  tfr of ref reserve to retained earnin</t>
  </si>
  <si>
    <t>Amort. of rev. rese-Build</t>
  </si>
  <si>
    <t>1503001509</t>
  </si>
  <si>
    <t>Tfr of rev reserve to retained earnin-Oct 15</t>
  </si>
  <si>
    <t>1503001653</t>
  </si>
  <si>
    <t>adj against  tfr of rev reserve to retained earnin</t>
  </si>
  <si>
    <t>1503001907</t>
  </si>
  <si>
    <t>1503002495</t>
  </si>
  <si>
    <t>1503002686</t>
  </si>
  <si>
    <t>1503002843</t>
  </si>
  <si>
    <t>1503003053</t>
  </si>
  <si>
    <t>1503003245</t>
  </si>
  <si>
    <t>1503003454</t>
  </si>
  <si>
    <t>1503011376</t>
  </si>
  <si>
    <t>75.85018</t>
  </si>
  <si>
    <t>DEFERRED TAX</t>
  </si>
  <si>
    <t>Tax on Land revalu</t>
  </si>
  <si>
    <t>Recognition od deferred tax on land revaluation</t>
  </si>
  <si>
    <t>Deferred Tax-Land revalua</t>
  </si>
  <si>
    <t>1603000281</t>
  </si>
  <si>
    <t>1603000541</t>
  </si>
  <si>
    <t>1603000722</t>
  </si>
  <si>
    <t>1603001025</t>
  </si>
  <si>
    <t>1603001249</t>
  </si>
  <si>
    <t>Reval. res. adj</t>
  </si>
  <si>
    <t>adj against tfr of rev reserve to retained earning</t>
  </si>
  <si>
    <t>Rev. reserve</t>
  </si>
  <si>
    <t>1603007067</t>
  </si>
  <si>
    <t>1603007369</t>
  </si>
  <si>
    <t>ADJ-REV RESERVE</t>
  </si>
  <si>
    <t>Dep on Rev trnsf</t>
  </si>
  <si>
    <t>Dep. on Revaluation trf to Retained Earning-Jan'17</t>
  </si>
  <si>
    <t>ADJ-REV RESERVE-Jan-17</t>
  </si>
  <si>
    <t>1603007623</t>
  </si>
  <si>
    <t>79.42192</t>
  </si>
  <si>
    <t>Feb-17</t>
  </si>
  <si>
    <t>Dep. on Revaluation trf to Retained Earning-Feb'17</t>
  </si>
  <si>
    <t>1603007899</t>
  </si>
  <si>
    <t>Mar-17</t>
  </si>
  <si>
    <t>Dep. on Revaluation trf to Retained Earning-Mar'17</t>
  </si>
  <si>
    <t>ADJ-REV RESERVE-Mar-17</t>
  </si>
  <si>
    <t>1603008120</t>
  </si>
  <si>
    <t>April-17</t>
  </si>
  <si>
    <t>Dep. on Revaluation trf to Retained Earning-Apr'17</t>
  </si>
  <si>
    <t>ADJ-REV RESERVE-April-17</t>
  </si>
  <si>
    <t>1603008440</t>
  </si>
  <si>
    <t>May-17</t>
  </si>
  <si>
    <t>Dep. on Revaluation trf to Retained Earning-May'17</t>
  </si>
  <si>
    <t>ADJ-REV RESERVE-May-17</t>
  </si>
  <si>
    <t>1703000474</t>
  </si>
  <si>
    <t>July-17</t>
  </si>
  <si>
    <t>Dep. on Revaluation trf to Retained Earning-Jul'17</t>
  </si>
  <si>
    <t>ADJ-REV RESERVE-July-17</t>
  </si>
  <si>
    <t>1703000476</t>
  </si>
  <si>
    <t>1703000959</t>
  </si>
  <si>
    <t>Dep. on Revaluation trf to Retained Earning-Aug'17</t>
  </si>
  <si>
    <t>ADJ-REV RESERVE-Aug-17</t>
  </si>
  <si>
    <t>1703003757</t>
  </si>
  <si>
    <t>Sep-17</t>
  </si>
  <si>
    <t>Dep. on Revaluation trf to Retained Earning-Sep'17</t>
  </si>
  <si>
    <t>ADJ-REV RESERVE-Sep-17</t>
  </si>
  <si>
    <t>1703004294</t>
  </si>
  <si>
    <t>Oct-17</t>
  </si>
  <si>
    <t>Dep. on Revaluation trf to Retained Earning-Oct'17</t>
  </si>
  <si>
    <t>ADJ-REV RESERVE-Oct-17</t>
  </si>
  <si>
    <t>1703005350</t>
  </si>
  <si>
    <t>Nov &amp; Dec-17</t>
  </si>
  <si>
    <t>Dep. on Rev trf to Retained Earn-Nov'17 &amp; Dec17</t>
  </si>
  <si>
    <t>ADJ-REV RESER-Nov &amp; Dec17</t>
  </si>
  <si>
    <t>1703005872</t>
  </si>
  <si>
    <t>Jan-18</t>
  </si>
  <si>
    <t>Dep. on Revaluation trf to Retained Earning-Jan'18</t>
  </si>
  <si>
    <t>ADJ-REV RESERVE-Jan-18</t>
  </si>
  <si>
    <t>1703006285</t>
  </si>
  <si>
    <t>Feb-18</t>
  </si>
  <si>
    <t>Dep. on Revaluation trf to Retained Earning-Feb'18</t>
  </si>
  <si>
    <t>ADJ-REV RESERVE-FEB-18</t>
  </si>
  <si>
    <t>1703006924</t>
  </si>
  <si>
    <t>Mar-18</t>
  </si>
  <si>
    <t>Dep. on Revaluation trf to Retained Earning-Mar'18</t>
  </si>
  <si>
    <t>ADJ-REV RESERVE-MAR-18</t>
  </si>
  <si>
    <t>1703007545</t>
  </si>
  <si>
    <t>ADJ-REV RESERVE-APR-18</t>
  </si>
  <si>
    <t>1703008079</t>
  </si>
  <si>
    <t>May-18</t>
  </si>
  <si>
    <t>Dep. on Revaluation trf to Retained Earning-May'18</t>
  </si>
  <si>
    <t>ADJ-REV RESERVE-May-18</t>
  </si>
  <si>
    <t>1702000025</t>
  </si>
  <si>
    <t>20180630</t>
  </si>
  <si>
    <t>AFB05201701202-0000000026</t>
  </si>
  <si>
    <t>1703008435</t>
  </si>
  <si>
    <t>June-18</t>
  </si>
  <si>
    <t>Dep. on Revaluation trf to Retained Earning-Jun'18</t>
  </si>
  <si>
    <t>ADJ-REV RESERVE-June-18</t>
  </si>
  <si>
    <t>1703008516</t>
  </si>
  <si>
    <t>June-18-New</t>
  </si>
  <si>
    <t>Dep. on Revaluation-new trf to Retained Ear-Jun'18</t>
  </si>
  <si>
    <t>1803000614</t>
  </si>
  <si>
    <t>Jul-18</t>
  </si>
  <si>
    <t>Dep. on Revaluation trf to Retained Earning-Jul'18</t>
  </si>
  <si>
    <t>ADJ-REV RESERVE-JUL-18</t>
  </si>
  <si>
    <t>1803000991</t>
  </si>
  <si>
    <t>Aug-18</t>
  </si>
  <si>
    <t>Dep. on Revaluation trf to Retained Earning-Aug'18</t>
  </si>
  <si>
    <t>ADJ-REV RESERVE-Aug-18</t>
  </si>
  <si>
    <t>1803001183</t>
  </si>
  <si>
    <t>ADJ REV RESERVE</t>
  </si>
  <si>
    <t>Adj Rev Reserve</t>
  </si>
  <si>
    <t>Dep on revaluation tfr to retained earnings-Sep 18</t>
  </si>
  <si>
    <t>Adj Rev reserve-Sep 18</t>
  </si>
  <si>
    <t>M</t>
  </si>
  <si>
    <t>1803001614</t>
  </si>
  <si>
    <t>Dep on revaluation tfr to retained earning- Oct 18</t>
  </si>
  <si>
    <t>Adj Rev reserve-Oct 18</t>
  </si>
  <si>
    <t>1803002752</t>
  </si>
  <si>
    <t>Dep on revaluation tfr to retained earning- Nov 18</t>
  </si>
  <si>
    <t>Adj Rev reserve-Nov 18</t>
  </si>
  <si>
    <t>OCT-18</t>
  </si>
  <si>
    <t>1803003066</t>
  </si>
  <si>
    <t>Dep on revaluation tfr to retained earnings-Dec 18</t>
  </si>
  <si>
    <t>Dep on revaluation tfr to</t>
  </si>
  <si>
    <t>1803004173</t>
  </si>
  <si>
    <t>Dep on revaluation tfr to retained earnings-Jan 19</t>
  </si>
  <si>
    <t>1803005532</t>
  </si>
  <si>
    <t>Adj Rev Resr Feb19</t>
  </si>
  <si>
    <t>Dep on revaluation tfr to retained earnings-Feb 19</t>
  </si>
  <si>
    <t>1803005629</t>
  </si>
  <si>
    <t>Dep on revaluation tfr to retained earning- Mar 19</t>
  </si>
  <si>
    <t>Adj Rev reserve-Mar 19</t>
  </si>
  <si>
    <t>NOV-18</t>
  </si>
  <si>
    <t>1803006092</t>
  </si>
  <si>
    <t>Dep on revaluation tfr to retained earnings-Apr 19</t>
  </si>
  <si>
    <t>1803007568</t>
  </si>
  <si>
    <t>Dep on revaluation tfr to retained earnings-May 19</t>
  </si>
  <si>
    <t>1803007887</t>
  </si>
  <si>
    <t>1803008472</t>
  </si>
  <si>
    <t>Dep on revaluation tfr to RE-Depr Adjustment</t>
  </si>
  <si>
    <t>1903001799</t>
  </si>
  <si>
    <t>Dep on revaluatn tfr to retaind earns- YTD Sep 19</t>
  </si>
  <si>
    <t>Dep on reval tfr to RE</t>
  </si>
  <si>
    <t>1903002910</t>
  </si>
  <si>
    <t>Dep on revaluatn tfr to retaind earns- YTD Oct 19</t>
  </si>
  <si>
    <t>1903003465</t>
  </si>
  <si>
    <t>Dep on revaluatn tfr to retaind earns- Nov DEc 19</t>
  </si>
  <si>
    <t>1903003693</t>
  </si>
  <si>
    <t>Dep on revaluatn tfr to retaind earns- Jan 20</t>
  </si>
  <si>
    <t>1903003919</t>
  </si>
  <si>
    <t>Dep on revaluatn tfr to retaind earns- Feb 20</t>
  </si>
  <si>
    <t>1903004101</t>
  </si>
  <si>
    <t>Dep on revaluatn tfr to retaind earns- Mar 20</t>
  </si>
  <si>
    <t>1903004193</t>
  </si>
  <si>
    <t>Dep on revaluatn tfr to retaind earns- Apr20</t>
  </si>
  <si>
    <t>1903006439</t>
  </si>
  <si>
    <t>Dep on revaluatn tfr to retaind earns- May20</t>
  </si>
  <si>
    <t>1903007094</t>
  </si>
  <si>
    <t>Dep on revaluatn tfr to retaind earns- Jun20</t>
  </si>
  <si>
    <t>1903007129</t>
  </si>
  <si>
    <t>REV RESERVE TFR</t>
  </si>
  <si>
    <t>20200630</t>
  </si>
  <si>
    <t>Revaluation Reserve TFR FY 19-20</t>
  </si>
  <si>
    <t>Rev Reserve TFR - 2019</t>
  </si>
  <si>
    <t>2003000480</t>
  </si>
  <si>
    <t>20200731</t>
  </si>
  <si>
    <t>2003001749</t>
  </si>
  <si>
    <t>Revaluation Reserv</t>
  </si>
  <si>
    <t>Revaluation Reserve TFR Aug 20</t>
  </si>
  <si>
    <t>Rev Reserve TFR - Aug'20</t>
  </si>
  <si>
    <t>2003002337</t>
  </si>
  <si>
    <t>Revaluation Reserve TFR Sep 20</t>
  </si>
  <si>
    <t>Rev Reserve TFR - Sep'20</t>
  </si>
  <si>
    <t>2003002846</t>
  </si>
  <si>
    <t>Revaluation Reserve TFR Oct 20</t>
  </si>
  <si>
    <t>Rev Reserve TFR - Oct'20</t>
  </si>
  <si>
    <t>2003003043</t>
  </si>
  <si>
    <t>Revaluation Reserve TFR Nov 20</t>
  </si>
  <si>
    <t>Rev Reserve TFR - Nov'20</t>
  </si>
  <si>
    <t>2003003579</t>
  </si>
  <si>
    <t>Revaluation Reserve TFR Dec20</t>
  </si>
  <si>
    <t>Rev Reserve TFR - Dec'20</t>
  </si>
  <si>
    <t>2003004155</t>
  </si>
  <si>
    <t>Rev Reserve TFR - Jan 21</t>
  </si>
  <si>
    <t>2003005586</t>
  </si>
  <si>
    <t>Revaluation Reserve TFR Feb 21</t>
  </si>
  <si>
    <t>Rev Reserve TFR - Feb 21</t>
  </si>
  <si>
    <t>2003005826</t>
  </si>
  <si>
    <t>Revaluation Reserve TFR Mar 21</t>
  </si>
  <si>
    <t>Rev Reserve TFR - Mar 21</t>
  </si>
  <si>
    <t>2003005967</t>
  </si>
  <si>
    <t>Revaluation Reserve TFR Apr21</t>
  </si>
  <si>
    <t>Rev Reserve TFR - Apr 21</t>
  </si>
  <si>
    <t>2003006717</t>
  </si>
  <si>
    <t>Revaluation Reserve TFR May 21</t>
  </si>
  <si>
    <t>Rev Reserve TFR - May 21</t>
  </si>
  <si>
    <t>2002000038</t>
  </si>
  <si>
    <t>20210630</t>
  </si>
  <si>
    <t>AFB05202001202-0000000039</t>
  </si>
  <si>
    <t>2003006918</t>
  </si>
  <si>
    <t>Revaluation Reserve TFR Jun 21</t>
  </si>
  <si>
    <t>Rev Reserve TFR - Jun 21</t>
  </si>
  <si>
    <t>2014</t>
  </si>
  <si>
    <t>Nov</t>
  </si>
  <si>
    <t>Dec</t>
  </si>
  <si>
    <t>2015</t>
  </si>
  <si>
    <t>Jan</t>
  </si>
  <si>
    <t>Jul</t>
  </si>
  <si>
    <t>Aug</t>
  </si>
  <si>
    <t>Sep</t>
  </si>
  <si>
    <t>Oct</t>
  </si>
  <si>
    <t>2016</t>
  </si>
  <si>
    <t>Feb</t>
  </si>
  <si>
    <t>2017</t>
  </si>
  <si>
    <t>2018</t>
  </si>
  <si>
    <t>2019</t>
  </si>
  <si>
    <t>2020</t>
  </si>
  <si>
    <t>4814.21_1</t>
  </si>
  <si>
    <t>4814.21_2</t>
  </si>
  <si>
    <t>4814.23_1</t>
  </si>
  <si>
    <t>4814.19_1</t>
  </si>
  <si>
    <t>4814.21_3</t>
  </si>
  <si>
    <t>4814.27_1</t>
  </si>
  <si>
    <t>4814.14_1</t>
  </si>
  <si>
    <t>4814.21_4</t>
  </si>
  <si>
    <t>4814.21_5</t>
  </si>
  <si>
    <t>4814.24_1</t>
  </si>
  <si>
    <t>4814.18_1</t>
  </si>
  <si>
    <t>246.91_1</t>
  </si>
  <si>
    <t>1453.1_1</t>
  </si>
  <si>
    <t>4816.22_1</t>
  </si>
  <si>
    <t>Revaluation Reserve of CIPL seems to have remained stable over the current financial year with a decrease in the last month.</t>
  </si>
  <si>
    <t>Year</t>
  </si>
  <si>
    <t>Step 1: Collect ledger;
Step 2: Segregate and remove the reversal entries;
Step 3: Figure out monthly addition of Revaluation Reserve using Pivot Table;
Step 4: Compare the monthly Revaluation Reserve figures with revenue during the current financial year;
Step 5: Obtain justification for the unusual changes.</t>
  </si>
  <si>
    <t>Revaluation Reserve of CIPL seems to have decreased since 2014 with an exception in 2018.</t>
  </si>
  <si>
    <t>To carry out horizontal analysis of Revaluation Reserve in order to find out the trend since 2014.</t>
  </si>
  <si>
    <t>Mahdi Mohammad Mehrab</t>
  </si>
  <si>
    <t>Prepared by</t>
  </si>
  <si>
    <t>Reviewed by</t>
  </si>
  <si>
    <t>Further reviewed by</t>
  </si>
  <si>
    <t>Humaun Ahamed</t>
  </si>
  <si>
    <t>Valuation and Allocation.</t>
  </si>
  <si>
    <t>Amount of revaluation reserve may be overstated due to inappropriate valuation of third party.</t>
  </si>
  <si>
    <t>Market acceptable valuer should be selected for the revaluation of the properties and fair value should be assumed considering the fair market of the related asset.</t>
  </si>
  <si>
    <t>a: amount matched with FS</t>
  </si>
  <si>
    <t>Deferred tax liability is added to revaluation reserve resulting in increase in revaluation reserve in the latest 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</si>
</sst>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0D5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81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 indent="2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top" wrapText="1"/>
    </xf>
    <xf numFmtId="0" fontId="0" fillId="4" borderId="0" xfId="0" applyFill="1"/>
    <xf numFmtId="0" fontId="0" fillId="4" borderId="0" xfId="0" applyFill="1" applyAlignment="1">
      <alignment horizontal="center"/>
    </xf>
    <xf numFmtId="0" fontId="9" fillId="6" borderId="0" xfId="2" applyFont="1" applyFill="1" applyAlignment="1">
      <alignment vertical="top"/>
    </xf>
    <xf numFmtId="0" fontId="9" fillId="6" borderId="0" xfId="2" applyFont="1" applyFill="1" applyAlignment="1">
      <alignment horizontal="right" vertical="top"/>
    </xf>
    <xf numFmtId="0" fontId="10" fillId="7" borderId="1" xfId="0" applyFont="1" applyFill="1" applyBorder="1" applyAlignment="1">
      <alignment vertical="center"/>
    </xf>
    <xf numFmtId="0" fontId="11" fillId="6" borderId="0" xfId="0" applyFont="1" applyFill="1" applyAlignment="1">
      <alignment vertical="top" wrapText="1"/>
    </xf>
    <xf numFmtId="0" fontId="10" fillId="7" borderId="1" xfId="0" applyFont="1" applyFill="1" applyBorder="1" applyAlignment="1">
      <alignment horizontal="left" vertical="top"/>
    </xf>
    <xf numFmtId="0" fontId="12" fillId="7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vertical="top" wrapText="1"/>
    </xf>
    <xf numFmtId="15" fontId="11" fillId="6" borderId="1" xfId="0" applyNumberFormat="1" applyFont="1" applyFill="1" applyBorder="1" applyAlignment="1">
      <alignment horizontal="left" vertical="top" wrapText="1"/>
    </xf>
    <xf numFmtId="0" fontId="8" fillId="6" borderId="0" xfId="0" applyFont="1" applyFill="1" applyAlignment="1">
      <alignment horizontal="right" indent="1"/>
    </xf>
    <xf numFmtId="0" fontId="8" fillId="6" borderId="0" xfId="0" applyFont="1" applyFill="1" applyAlignment="1">
      <alignment horizontal="right" vertical="top" indent="1"/>
    </xf>
    <xf numFmtId="0" fontId="7" fillId="6" borderId="0" xfId="0" applyFont="1" applyFill="1"/>
    <xf numFmtId="0" fontId="10" fillId="7" borderId="4" xfId="0" applyFont="1" applyFill="1" applyBorder="1" applyAlignment="1">
      <alignment vertical="center"/>
    </xf>
    <xf numFmtId="0" fontId="10" fillId="7" borderId="4" xfId="0" applyFont="1" applyFill="1" applyBorder="1" applyAlignment="1">
      <alignment horizontal="left" vertical="top"/>
    </xf>
    <xf numFmtId="0" fontId="12" fillId="7" borderId="4" xfId="0" applyFont="1" applyFill="1" applyBorder="1" applyAlignment="1">
      <alignment horizontal="left" vertical="top"/>
    </xf>
    <xf numFmtId="0" fontId="12" fillId="7" borderId="4" xfId="0" applyFont="1" applyFill="1" applyBorder="1" applyAlignment="1">
      <alignment vertical="center"/>
    </xf>
    <xf numFmtId="9" fontId="9" fillId="0" borderId="1" xfId="1" applyFont="1" applyBorder="1" applyAlignment="1">
      <alignment vertical="top"/>
    </xf>
    <xf numFmtId="0" fontId="4" fillId="0" borderId="1" xfId="0" applyFont="1" applyBorder="1"/>
    <xf numFmtId="0" fontId="4" fillId="6" borderId="0" xfId="0" applyFont="1" applyFill="1"/>
    <xf numFmtId="0" fontId="4" fillId="0" borderId="0" xfId="0" applyFont="1"/>
    <xf numFmtId="0" fontId="6" fillId="5" borderId="1" xfId="0" applyFont="1" applyFill="1" applyBorder="1" applyAlignment="1">
      <alignment horizontal="center"/>
    </xf>
    <xf numFmtId="0" fontId="8" fillId="0" borderId="3" xfId="0" applyNumberFormat="1" applyFont="1" applyBorder="1"/>
    <xf numFmtId="0" fontId="4" fillId="0" borderId="0" xfId="0" applyFont="1" applyAlignment="1">
      <alignment vertical="top"/>
    </xf>
    <xf numFmtId="0" fontId="11" fillId="6" borderId="5" xfId="0" applyFont="1" applyFill="1" applyBorder="1" applyAlignment="1">
      <alignment vertical="top" wrapText="1"/>
    </xf>
    <xf numFmtId="0" fontId="11" fillId="6" borderId="4" xfId="0" applyFont="1" applyFill="1" applyBorder="1" applyAlignment="1">
      <alignment horizontal="left" vertical="top" wrapText="1"/>
    </xf>
    <xf numFmtId="165" fontId="11" fillId="6" borderId="5" xfId="0" applyNumberFormat="1" applyFont="1" applyFill="1" applyBorder="1" applyAlignment="1">
      <alignment horizontal="left" vertical="top" wrapText="1"/>
    </xf>
    <xf numFmtId="4" fontId="14" fillId="9" borderId="0" xfId="0" applyNumberFormat="1" applyFont="1" applyFill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indent="1"/>
    </xf>
    <xf numFmtId="0" fontId="2" fillId="6" borderId="0" xfId="0" applyFont="1" applyFill="1"/>
    <xf numFmtId="4" fontId="15" fillId="9" borderId="0" xfId="0" applyNumberFormat="1" applyFont="1" applyFill="1" applyAlignment="1">
      <alignment vertical="top"/>
    </xf>
    <xf numFmtId="0" fontId="17" fillId="10" borderId="1" xfId="0" applyFont="1" applyFill="1" applyBorder="1"/>
    <xf numFmtId="0" fontId="0" fillId="0" borderId="1" xfId="0" applyNumberFormat="1" applyBorder="1"/>
    <xf numFmtId="0" fontId="17" fillId="10" borderId="1" xfId="0" applyFont="1" applyFill="1" applyBorder="1" applyAlignment="1">
      <alignment horizontal="left"/>
    </xf>
    <xf numFmtId="0" fontId="17" fillId="10" borderId="1" xfId="0" pivotButton="1" applyFont="1" applyFill="1" applyBorder="1"/>
    <xf numFmtId="9" fontId="4" fillId="0" borderId="1" xfId="1" applyFont="1" applyBorder="1"/>
    <xf numFmtId="0" fontId="16" fillId="5" borderId="0" xfId="0" applyFont="1" applyFill="1" applyAlignment="1">
      <alignment horizontal="center"/>
    </xf>
    <xf numFmtId="0" fontId="16" fillId="5" borderId="0" xfId="0" applyFont="1" applyFill="1" applyAlignment="1">
      <alignment horizontal="left"/>
    </xf>
    <xf numFmtId="164" fontId="0" fillId="0" borderId="1" xfId="0" applyNumberFormat="1" applyBorder="1"/>
    <xf numFmtId="164" fontId="17" fillId="10" borderId="1" xfId="0" applyNumberFormat="1" applyFont="1" applyFill="1" applyBorder="1"/>
    <xf numFmtId="164" fontId="16" fillId="5" borderId="0" xfId="0" applyNumberFormat="1" applyFont="1" applyFill="1"/>
    <xf numFmtId="0" fontId="1" fillId="6" borderId="0" xfId="0" applyFont="1" applyFill="1"/>
    <xf numFmtId="0" fontId="11" fillId="6" borderId="4" xfId="0" applyFont="1" applyFill="1" applyBorder="1" applyAlignment="1">
      <alignment horizontal="left" vertical="top" wrapText="1"/>
    </xf>
    <xf numFmtId="0" fontId="11" fillId="6" borderId="5" xfId="0" applyFont="1" applyFill="1" applyBorder="1" applyAlignment="1">
      <alignment horizontal="left" vertical="top" wrapText="1"/>
    </xf>
    <xf numFmtId="0" fontId="11" fillId="6" borderId="6" xfId="0" applyFont="1" applyFill="1" applyBorder="1" applyAlignment="1">
      <alignment horizontal="left" vertical="top" wrapText="1"/>
    </xf>
    <xf numFmtId="0" fontId="10" fillId="8" borderId="7" xfId="0" applyFont="1" applyFill="1" applyBorder="1" applyAlignment="1">
      <alignment horizontal="right" vertical="center" indent="1"/>
    </xf>
    <xf numFmtId="0" fontId="10" fillId="8" borderId="10" xfId="0" applyFont="1" applyFill="1" applyBorder="1" applyAlignment="1">
      <alignment horizontal="right" vertical="center" indent="1"/>
    </xf>
    <xf numFmtId="0" fontId="9" fillId="0" borderId="11" xfId="2" applyFont="1" applyBorder="1" applyAlignment="1" applyProtection="1">
      <alignment vertical="top" wrapText="1"/>
      <protection locked="0"/>
    </xf>
    <xf numFmtId="0" fontId="10" fillId="8" borderId="12" xfId="0" applyFont="1" applyFill="1" applyBorder="1" applyAlignment="1">
      <alignment horizontal="right" indent="1"/>
    </xf>
    <xf numFmtId="0" fontId="13" fillId="8" borderId="2" xfId="0" applyFont="1" applyFill="1" applyBorder="1"/>
    <xf numFmtId="0" fontId="13" fillId="0" borderId="2" xfId="0" applyFont="1" applyBorder="1"/>
    <xf numFmtId="0" fontId="9" fillId="0" borderId="2" xfId="0" applyFont="1" applyBorder="1" applyAlignment="1">
      <alignment vertical="top"/>
    </xf>
    <xf numFmtId="0" fontId="4" fillId="0" borderId="13" xfId="0" applyFont="1" applyBorder="1"/>
    <xf numFmtId="0" fontId="9" fillId="0" borderId="0" xfId="2" applyFont="1" applyBorder="1" applyAlignment="1" applyProtection="1">
      <alignment horizontal="left" vertical="top" wrapText="1"/>
      <protection locked="0"/>
    </xf>
    <xf numFmtId="0" fontId="8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left" vertical="top" wrapText="1"/>
    </xf>
    <xf numFmtId="0" fontId="11" fillId="6" borderId="4" xfId="0" applyFont="1" applyFill="1" applyBorder="1" applyAlignment="1">
      <alignment horizontal="left" vertical="top" wrapText="1"/>
    </xf>
    <xf numFmtId="0" fontId="11" fillId="6" borderId="5" xfId="0" applyFont="1" applyFill="1" applyBorder="1" applyAlignment="1">
      <alignment horizontal="left" vertical="top" wrapText="1"/>
    </xf>
    <xf numFmtId="165" fontId="11" fillId="6" borderId="1" xfId="0" applyNumberFormat="1" applyFont="1" applyFill="1" applyBorder="1" applyAlignment="1">
      <alignment horizontal="left" vertical="top" wrapText="1"/>
    </xf>
    <xf numFmtId="0" fontId="1" fillId="0" borderId="8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9" fillId="6" borderId="0" xfId="0" applyFont="1" applyFill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11" fillId="6" borderId="6" xfId="0" applyFont="1" applyFill="1" applyBorder="1" applyAlignment="1">
      <alignment horizontal="left" vertical="top" wrapText="1"/>
    </xf>
    <xf numFmtId="164" fontId="5" fillId="0" borderId="14" xfId="3" applyNumberFormat="1" applyFont="1" applyFill="1" applyBorder="1"/>
    <xf numFmtId="164" fontId="15" fillId="9" borderId="0" xfId="3" applyNumberFormat="1" applyFont="1" applyFill="1" applyAlignment="1">
      <alignment vertical="top"/>
    </xf>
    <xf numFmtId="0" fontId="5" fillId="6" borderId="0" xfId="0" applyFont="1" applyFill="1"/>
    <xf numFmtId="164" fontId="14" fillId="0" borderId="15" xfId="0" applyNumberFormat="1" applyFont="1" applyBorder="1"/>
    <xf numFmtId="0" fontId="18" fillId="0" borderId="0" xfId="0" applyFont="1"/>
  </cellXfs>
  <cellStyles count="4">
    <cellStyle name="Comma" xfId="3" builtinId="3"/>
    <cellStyle name="Normal" xfId="0" builtinId="0"/>
    <cellStyle name="Normal 2" xfId="2" xr:uid="{00000000-0005-0000-0000-000001000000}"/>
    <cellStyle name="Percent" xfId="1" builtinId="5"/>
  </cellStyles>
  <dxfs count="39">
    <dxf>
      <numFmt numFmtId="164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alignment horizontal="center"/>
    </dxf>
    <dxf>
      <alignment horizontal="center"/>
    </dxf>
    <dxf>
      <numFmt numFmtId="164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[RR 300 Revaluation Reserve Analysis.xlsx]RR 300 Monthly Analysis!PivotTable6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Analysis of Revaluation</a:t>
            </a:r>
            <a:r>
              <a:rPr lang="en-US" baseline="0"/>
              <a:t> Reserve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'RR 300 Monthly Analysis'!$B$17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'RR 300 Monthly Analysis'!$A$18:$A$32</c:f>
              <c:multiLvlStrCache>
                <c:ptCount val="12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</c:lvl>
                <c:lvl>
                  <c:pt idx="0">
                    <c:v>2020</c:v>
                  </c:pt>
                  <c:pt idx="6">
                    <c:v>2021</c:v>
                  </c:pt>
                </c:lvl>
              </c:multiLvlStrCache>
            </c:multiLvlStrRef>
          </c:cat>
          <c:val>
            <c:numRef>
              <c:f>'RR 300 Monthly Analysis'!$B$18:$B$32</c:f>
              <c:numCache>
                <c:formatCode>_(* #,##0_);_(* \(#,##0\);_(* "-"??_);_(@_)</c:formatCode>
                <c:ptCount val="12"/>
                <c:pt idx="0">
                  <c:v>4814.21</c:v>
                </c:pt>
                <c:pt idx="1">
                  <c:v>4814.21</c:v>
                </c:pt>
                <c:pt idx="2">
                  <c:v>4814.2299999999996</c:v>
                </c:pt>
                <c:pt idx="3">
                  <c:v>4814.1899999999996</c:v>
                </c:pt>
                <c:pt idx="4">
                  <c:v>4814.21</c:v>
                </c:pt>
                <c:pt idx="5">
                  <c:v>4814.2700000000004</c:v>
                </c:pt>
                <c:pt idx="6">
                  <c:v>4814.1400000000003</c:v>
                </c:pt>
                <c:pt idx="7">
                  <c:v>4814.21</c:v>
                </c:pt>
                <c:pt idx="8">
                  <c:v>4814.21</c:v>
                </c:pt>
                <c:pt idx="9">
                  <c:v>4814.24</c:v>
                </c:pt>
                <c:pt idx="10">
                  <c:v>4814.18</c:v>
                </c:pt>
                <c:pt idx="11">
                  <c:v>3610.0300000000007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69-4E32-B10E-6FFA5545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62432"/>
        <c:axId val="106442752"/>
      </c:barChart>
      <c:catAx>
        <c:axId val="1061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42752"/>
        <c:crosses val="autoZero"/>
        <c:auto val="1"/>
        <c:lblAlgn val="ctr"/>
        <c:lblOffset val="100"/>
        <c:noMultiLvlLbl val="0"/>
      </c:catAx>
      <c:valAx>
        <c:axId val="1064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[RR 300 Revaluation Reserve Analysis.xlsx]Horizontal RR Analysis!PivotTable8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Horizontal Analysis of Revaluation Reserve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'Horizontal RR Analysis'!$C$21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'Horizontal RR Analysis'!$B$22:$B$30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'Horizontal RR Analysis'!$C$22:$C$30</c:f>
              <c:numCache>
                <c:formatCode>_(* #,##0_);_(* \(#,##0\);_(* "-"??_);_(@_)</c:formatCode>
                <c:ptCount val="8"/>
                <c:pt idx="0">
                  <c:v>-9892085.5100000016</c:v>
                </c:pt>
                <c:pt idx="1">
                  <c:v>549995.75999999989</c:v>
                </c:pt>
                <c:pt idx="2">
                  <c:v>421675.31999999995</c:v>
                </c:pt>
                <c:pt idx="3">
                  <c:v>65497.07</c:v>
                </c:pt>
                <c:pt idx="4">
                  <c:v>-278385.55999999994</c:v>
                </c:pt>
                <c:pt idx="5">
                  <c:v>287540.42</c:v>
                </c:pt>
                <c:pt idx="6">
                  <c:v>61360.259999999995</c:v>
                </c:pt>
                <c:pt idx="7">
                  <c:v>27681.010000000006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4-4BE5-A04F-6D38D3BE4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36256"/>
        <c:axId val="106746240"/>
      </c:lineChart>
      <c:catAx>
        <c:axId val="1067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46240"/>
        <c:crosses val="autoZero"/>
        <c:auto val="1"/>
        <c:lblAlgn val="ctr"/>
        <c:lblOffset val="100"/>
        <c:noMultiLvlLbl val="0"/>
      </c:catAx>
      <c:valAx>
        <c:axId val="1067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16</xdr:row>
      <xdr:rowOff>23811</xdr:rowOff>
    </xdr:from>
    <xdr:to>
      <xdr:col>15</xdr:col>
      <xdr:colOff>466725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324C65-A13B-4FDF-881E-3E926587D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198783</xdr:colOff>
      <xdr:row>17</xdr:row>
      <xdr:rowOff>185529</xdr:rowOff>
    </xdr:from>
    <xdr:to>
      <xdr:col>14</xdr:col>
      <xdr:colOff>265044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1A945-AA2A-41DA-9138-E4F15550C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152400</xdr:colOff>
      <xdr:row>1</xdr:row>
      <xdr:rowOff>133350</xdr:rowOff>
    </xdr:to>
    <xdr:pic>
      <xdr:nvPicPr>
        <xdr:cNvPr id="2" name="Picture@01\QPosted@" descr="@01\QPosted@">
          <a:extLst>
            <a:ext uri="{FF2B5EF4-FFF2-40B4-BE49-F238E27FC236}">
              <a16:creationId xmlns:a16="http://schemas.microsoft.com/office/drawing/2014/main" id="{FD88F240-C505-4983-8816-8F6031AE1BE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57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152400</xdr:colOff>
      <xdr:row>2</xdr:row>
      <xdr:rowOff>133350</xdr:rowOff>
    </xdr:to>
    <xdr:pic>
      <xdr:nvPicPr>
        <xdr:cNvPr id="3" name="Picture@01\QPosted@" descr="@01\QPosted@">
          <a:extLst>
            <a:ext uri="{FF2B5EF4-FFF2-40B4-BE49-F238E27FC236}">
              <a16:creationId xmlns:a16="http://schemas.microsoft.com/office/drawing/2014/main" id="{878FC7F5-C09C-484F-8FC4-E647347CF12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572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152400</xdr:colOff>
      <xdr:row>3</xdr:row>
      <xdr:rowOff>133350</xdr:rowOff>
    </xdr:to>
    <xdr:pic>
      <xdr:nvPicPr>
        <xdr:cNvPr id="4" name="Picture@01\QPosted@" descr="@01\QPosted@">
          <a:extLst>
            <a:ext uri="{FF2B5EF4-FFF2-40B4-BE49-F238E27FC236}">
              <a16:creationId xmlns:a16="http://schemas.microsoft.com/office/drawing/2014/main" id="{CB6256F1-B081-4F5E-B4FD-6648141EC99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86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152400</xdr:colOff>
      <xdr:row>4</xdr:row>
      <xdr:rowOff>133350</xdr:rowOff>
    </xdr:to>
    <xdr:pic>
      <xdr:nvPicPr>
        <xdr:cNvPr id="5" name="Picture@01\QPosted@" descr="@01\QPosted@">
          <a:extLst>
            <a:ext uri="{FF2B5EF4-FFF2-40B4-BE49-F238E27FC236}">
              <a16:creationId xmlns:a16="http://schemas.microsoft.com/office/drawing/2014/main" id="{E1767CB3-6294-4085-8017-71ABFCCF0EE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001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152400</xdr:colOff>
      <xdr:row>5</xdr:row>
      <xdr:rowOff>133350</xdr:rowOff>
    </xdr:to>
    <xdr:pic>
      <xdr:nvPicPr>
        <xdr:cNvPr id="6" name="Picture@01\QPosted@" descr="@01\QPosted@">
          <a:extLst>
            <a:ext uri="{FF2B5EF4-FFF2-40B4-BE49-F238E27FC236}">
              <a16:creationId xmlns:a16="http://schemas.microsoft.com/office/drawing/2014/main" id="{35368F29-D2A9-4EF2-AAFC-E4E8A2CE578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715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152400</xdr:colOff>
      <xdr:row>6</xdr:row>
      <xdr:rowOff>133350</xdr:rowOff>
    </xdr:to>
    <xdr:pic>
      <xdr:nvPicPr>
        <xdr:cNvPr id="7" name="Picture@01\QPosted@" descr="@01\QPosted@">
          <a:extLst>
            <a:ext uri="{FF2B5EF4-FFF2-40B4-BE49-F238E27FC236}">
              <a16:creationId xmlns:a16="http://schemas.microsoft.com/office/drawing/2014/main" id="{94A8803B-97C7-4AB6-AA10-274772238F8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430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152400</xdr:colOff>
      <xdr:row>7</xdr:row>
      <xdr:rowOff>133350</xdr:rowOff>
    </xdr:to>
    <xdr:pic>
      <xdr:nvPicPr>
        <xdr:cNvPr id="8" name="Picture@01\QPosted@" descr="@01\QPosted@">
          <a:extLst>
            <a:ext uri="{FF2B5EF4-FFF2-40B4-BE49-F238E27FC236}">
              <a16:creationId xmlns:a16="http://schemas.microsoft.com/office/drawing/2014/main" id="{E410B409-74F4-46C7-BA55-A78C7543AA5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144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152400</xdr:colOff>
      <xdr:row>8</xdr:row>
      <xdr:rowOff>133350</xdr:rowOff>
    </xdr:to>
    <xdr:pic>
      <xdr:nvPicPr>
        <xdr:cNvPr id="9" name="Picture@01\QPosted@" descr="@01\QPosted@">
          <a:extLst>
            <a:ext uri="{FF2B5EF4-FFF2-40B4-BE49-F238E27FC236}">
              <a16:creationId xmlns:a16="http://schemas.microsoft.com/office/drawing/2014/main" id="{157C74D7-E61A-44B1-8DD2-A85136CA74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859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152400</xdr:colOff>
      <xdr:row>9</xdr:row>
      <xdr:rowOff>133350</xdr:rowOff>
    </xdr:to>
    <xdr:pic>
      <xdr:nvPicPr>
        <xdr:cNvPr id="10" name="Picture@01\QPosted@" descr="@01\QPosted@">
          <a:extLst>
            <a:ext uri="{FF2B5EF4-FFF2-40B4-BE49-F238E27FC236}">
              <a16:creationId xmlns:a16="http://schemas.microsoft.com/office/drawing/2014/main" id="{38B6DFA4-E979-4FEA-9EBB-46F410B095C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573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152400</xdr:colOff>
      <xdr:row>10</xdr:row>
      <xdr:rowOff>133350</xdr:rowOff>
    </xdr:to>
    <xdr:pic>
      <xdr:nvPicPr>
        <xdr:cNvPr id="11" name="Picture@01\QPosted@" descr="@01\QPosted@">
          <a:extLst>
            <a:ext uri="{FF2B5EF4-FFF2-40B4-BE49-F238E27FC236}">
              <a16:creationId xmlns:a16="http://schemas.microsoft.com/office/drawing/2014/main" id="{A51449DB-EDBA-4594-8651-5AE96AA6EB7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288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152400</xdr:colOff>
      <xdr:row>11</xdr:row>
      <xdr:rowOff>133350</xdr:rowOff>
    </xdr:to>
    <xdr:pic>
      <xdr:nvPicPr>
        <xdr:cNvPr id="12" name="Picture@01\QPosted@" descr="@01\QPosted@">
          <a:extLst>
            <a:ext uri="{FF2B5EF4-FFF2-40B4-BE49-F238E27FC236}">
              <a16:creationId xmlns:a16="http://schemas.microsoft.com/office/drawing/2014/main" id="{A871E116-FDCA-42C5-92F3-EE7FCB6FD62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002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152400</xdr:colOff>
      <xdr:row>12</xdr:row>
      <xdr:rowOff>133350</xdr:rowOff>
    </xdr:to>
    <xdr:pic>
      <xdr:nvPicPr>
        <xdr:cNvPr id="13" name="Picture@01\QPosted@" descr="@01\QPosted@">
          <a:extLst>
            <a:ext uri="{FF2B5EF4-FFF2-40B4-BE49-F238E27FC236}">
              <a16:creationId xmlns:a16="http://schemas.microsoft.com/office/drawing/2014/main" id="{6F24C20B-BE55-45BD-A73D-0B456D5AFAE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717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152400</xdr:colOff>
      <xdr:row>13</xdr:row>
      <xdr:rowOff>133350</xdr:rowOff>
    </xdr:to>
    <xdr:pic>
      <xdr:nvPicPr>
        <xdr:cNvPr id="14" name="Picture@01\QPosted@" descr="@01\QPosted@">
          <a:extLst>
            <a:ext uri="{FF2B5EF4-FFF2-40B4-BE49-F238E27FC236}">
              <a16:creationId xmlns:a16="http://schemas.microsoft.com/office/drawing/2014/main" id="{BA023853-C556-400B-9FAE-1EC11A8DEC3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431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152400</xdr:colOff>
      <xdr:row>14</xdr:row>
      <xdr:rowOff>133350</xdr:rowOff>
    </xdr:to>
    <xdr:pic>
      <xdr:nvPicPr>
        <xdr:cNvPr id="15" name="Picture@01\QPosted@" descr="@01\QPosted@">
          <a:extLst>
            <a:ext uri="{FF2B5EF4-FFF2-40B4-BE49-F238E27FC236}">
              <a16:creationId xmlns:a16="http://schemas.microsoft.com/office/drawing/2014/main" id="{820289A0-FEBF-48B0-A3CE-9AD09FB5A5C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146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15</xdr:row>
      <xdr:rowOff>0</xdr:rowOff>
    </xdr:from>
    <xdr:to>
      <xdr:col>0</xdr:col>
      <xdr:colOff>152400</xdr:colOff>
      <xdr:row>15</xdr:row>
      <xdr:rowOff>133350</xdr:rowOff>
    </xdr:to>
    <xdr:pic>
      <xdr:nvPicPr>
        <xdr:cNvPr id="16" name="Picture@01\QPosted@" descr="@01\QPosted@">
          <a:extLst>
            <a:ext uri="{FF2B5EF4-FFF2-40B4-BE49-F238E27FC236}">
              <a16:creationId xmlns:a16="http://schemas.microsoft.com/office/drawing/2014/main" id="{D2137437-A724-443A-86AB-D625D9ADE21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860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0</xdr:col>
      <xdr:colOff>152400</xdr:colOff>
      <xdr:row>16</xdr:row>
      <xdr:rowOff>133350</xdr:rowOff>
    </xdr:to>
    <xdr:pic>
      <xdr:nvPicPr>
        <xdr:cNvPr id="17" name="Picture@01\QPosted@" descr="@01\QPosted@">
          <a:extLst>
            <a:ext uri="{FF2B5EF4-FFF2-40B4-BE49-F238E27FC236}">
              <a16:creationId xmlns:a16="http://schemas.microsoft.com/office/drawing/2014/main" id="{4FF9BB7D-0400-42A6-9591-A140E1F5903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0575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0</xdr:col>
      <xdr:colOff>152400</xdr:colOff>
      <xdr:row>17</xdr:row>
      <xdr:rowOff>133350</xdr:rowOff>
    </xdr:to>
    <xdr:pic>
      <xdr:nvPicPr>
        <xdr:cNvPr id="18" name="Picture@01\QPosted@" descr="@01\QPosted@">
          <a:extLst>
            <a:ext uri="{FF2B5EF4-FFF2-40B4-BE49-F238E27FC236}">
              <a16:creationId xmlns:a16="http://schemas.microsoft.com/office/drawing/2014/main" id="{29A0D4DC-667E-4D70-9AFB-2D45F95F8EB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89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152400</xdr:colOff>
      <xdr:row>18</xdr:row>
      <xdr:rowOff>133350</xdr:rowOff>
    </xdr:to>
    <xdr:pic>
      <xdr:nvPicPr>
        <xdr:cNvPr id="19" name="Picture@01\QPosted@" descr="@01\QPosted@">
          <a:extLst>
            <a:ext uri="{FF2B5EF4-FFF2-40B4-BE49-F238E27FC236}">
              <a16:creationId xmlns:a16="http://schemas.microsoft.com/office/drawing/2014/main" id="{BA4886E3-6C02-4741-B42A-CE301C4985D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4004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152400</xdr:colOff>
      <xdr:row>19</xdr:row>
      <xdr:rowOff>133350</xdr:rowOff>
    </xdr:to>
    <xdr:pic>
      <xdr:nvPicPr>
        <xdr:cNvPr id="20" name="Picture@01\QPosted@" descr="@01\QPosted@">
          <a:extLst>
            <a:ext uri="{FF2B5EF4-FFF2-40B4-BE49-F238E27FC236}">
              <a16:creationId xmlns:a16="http://schemas.microsoft.com/office/drawing/2014/main" id="{2BD07381-6582-462C-AD9F-359C75D9121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718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152400</xdr:colOff>
      <xdr:row>20</xdr:row>
      <xdr:rowOff>133350</xdr:rowOff>
    </xdr:to>
    <xdr:pic>
      <xdr:nvPicPr>
        <xdr:cNvPr id="21" name="Picture@01\QPosted@" descr="@01\QPosted@">
          <a:extLst>
            <a:ext uri="{FF2B5EF4-FFF2-40B4-BE49-F238E27FC236}">
              <a16:creationId xmlns:a16="http://schemas.microsoft.com/office/drawing/2014/main" id="{D9552FB7-4EE8-407A-9C53-2FEB33D0584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7433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152400</xdr:colOff>
      <xdr:row>21</xdr:row>
      <xdr:rowOff>133350</xdr:rowOff>
    </xdr:to>
    <xdr:pic>
      <xdr:nvPicPr>
        <xdr:cNvPr id="24" name="Picture@01\QPosted@" descr="@01\QPosted@">
          <a:extLst>
            <a:ext uri="{FF2B5EF4-FFF2-40B4-BE49-F238E27FC236}">
              <a16:creationId xmlns:a16="http://schemas.microsoft.com/office/drawing/2014/main" id="{6B0F8D23-796C-4A77-9525-7F40640D889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2576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0</xdr:col>
      <xdr:colOff>152400</xdr:colOff>
      <xdr:row>22</xdr:row>
      <xdr:rowOff>133350</xdr:rowOff>
    </xdr:to>
    <xdr:pic>
      <xdr:nvPicPr>
        <xdr:cNvPr id="25" name="Picture@01\QPosted@" descr="@01\QPosted@">
          <a:extLst>
            <a:ext uri="{FF2B5EF4-FFF2-40B4-BE49-F238E27FC236}">
              <a16:creationId xmlns:a16="http://schemas.microsoft.com/office/drawing/2014/main" id="{76316C6C-11F4-45DB-BDBF-28C73D07FBD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291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0</xdr:col>
      <xdr:colOff>152400</xdr:colOff>
      <xdr:row>23</xdr:row>
      <xdr:rowOff>133350</xdr:rowOff>
    </xdr:to>
    <xdr:pic>
      <xdr:nvPicPr>
        <xdr:cNvPr id="26" name="Picture@01\QPosted@" descr="@01\QPosted@">
          <a:extLst>
            <a:ext uri="{FF2B5EF4-FFF2-40B4-BE49-F238E27FC236}">
              <a16:creationId xmlns:a16="http://schemas.microsoft.com/office/drawing/2014/main" id="{73550568-DA0A-4075-BAEA-92A712978D5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24</xdr:row>
      <xdr:rowOff>0</xdr:rowOff>
    </xdr:from>
    <xdr:to>
      <xdr:col>0</xdr:col>
      <xdr:colOff>152400</xdr:colOff>
      <xdr:row>24</xdr:row>
      <xdr:rowOff>133350</xdr:rowOff>
    </xdr:to>
    <xdr:pic>
      <xdr:nvPicPr>
        <xdr:cNvPr id="27" name="Picture@01\QPosted@" descr="@01\QPosted@">
          <a:extLst>
            <a:ext uri="{FF2B5EF4-FFF2-40B4-BE49-F238E27FC236}">
              <a16:creationId xmlns:a16="http://schemas.microsoft.com/office/drawing/2014/main" id="{D9F3F24D-74C2-4BD0-9589-C63AED70F4F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20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0</xdr:col>
      <xdr:colOff>152400</xdr:colOff>
      <xdr:row>25</xdr:row>
      <xdr:rowOff>133350</xdr:rowOff>
    </xdr:to>
    <xdr:pic>
      <xdr:nvPicPr>
        <xdr:cNvPr id="28" name="Picture@01\QPosted@" descr="@01\QPosted@">
          <a:extLst>
            <a:ext uri="{FF2B5EF4-FFF2-40B4-BE49-F238E27FC236}">
              <a16:creationId xmlns:a16="http://schemas.microsoft.com/office/drawing/2014/main" id="{6257BE9B-B374-4407-9BEC-B862B000BBC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434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0</xdr:col>
      <xdr:colOff>152400</xdr:colOff>
      <xdr:row>26</xdr:row>
      <xdr:rowOff>133350</xdr:rowOff>
    </xdr:to>
    <xdr:pic>
      <xdr:nvPicPr>
        <xdr:cNvPr id="29" name="Picture@01\QPosted@" descr="@01\QPosted@">
          <a:extLst>
            <a:ext uri="{FF2B5EF4-FFF2-40B4-BE49-F238E27FC236}">
              <a16:creationId xmlns:a16="http://schemas.microsoft.com/office/drawing/2014/main" id="{482BEF82-DD0E-40B7-959D-7051767BD26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1149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0</xdr:col>
      <xdr:colOff>152400</xdr:colOff>
      <xdr:row>27</xdr:row>
      <xdr:rowOff>133350</xdr:rowOff>
    </xdr:to>
    <xdr:pic>
      <xdr:nvPicPr>
        <xdr:cNvPr id="30" name="Picture@01\QPosted@" descr="@01\QPosted@">
          <a:extLst>
            <a:ext uri="{FF2B5EF4-FFF2-40B4-BE49-F238E27FC236}">
              <a16:creationId xmlns:a16="http://schemas.microsoft.com/office/drawing/2014/main" id="{7130D54C-69D7-4BBC-A26F-2A2C252261F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863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0</xdr:col>
      <xdr:colOff>152400</xdr:colOff>
      <xdr:row>28</xdr:row>
      <xdr:rowOff>133350</xdr:rowOff>
    </xdr:to>
    <xdr:pic>
      <xdr:nvPicPr>
        <xdr:cNvPr id="31" name="Picture@01\QPosted@" descr="@01\QPosted@">
          <a:extLst>
            <a:ext uri="{FF2B5EF4-FFF2-40B4-BE49-F238E27FC236}">
              <a16:creationId xmlns:a16="http://schemas.microsoft.com/office/drawing/2014/main" id="{FD13EC1F-EE95-45AA-8DA4-1530D9C7A12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578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29</xdr:row>
      <xdr:rowOff>0</xdr:rowOff>
    </xdr:from>
    <xdr:to>
      <xdr:col>0</xdr:col>
      <xdr:colOff>152400</xdr:colOff>
      <xdr:row>29</xdr:row>
      <xdr:rowOff>133350</xdr:rowOff>
    </xdr:to>
    <xdr:pic>
      <xdr:nvPicPr>
        <xdr:cNvPr id="32" name="Picture@01\QPosted@" descr="@01\QPosted@">
          <a:extLst>
            <a:ext uri="{FF2B5EF4-FFF2-40B4-BE49-F238E27FC236}">
              <a16:creationId xmlns:a16="http://schemas.microsoft.com/office/drawing/2014/main" id="{3222CF05-F6CD-4D88-B6E4-48E91DD39AF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6292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30</xdr:row>
      <xdr:rowOff>0</xdr:rowOff>
    </xdr:from>
    <xdr:to>
      <xdr:col>0</xdr:col>
      <xdr:colOff>152400</xdr:colOff>
      <xdr:row>30</xdr:row>
      <xdr:rowOff>133350</xdr:rowOff>
    </xdr:to>
    <xdr:pic>
      <xdr:nvPicPr>
        <xdr:cNvPr id="33" name="Picture@01\QPosted@" descr="@01\QPosted@">
          <a:extLst>
            <a:ext uri="{FF2B5EF4-FFF2-40B4-BE49-F238E27FC236}">
              <a16:creationId xmlns:a16="http://schemas.microsoft.com/office/drawing/2014/main" id="{B98581D5-7543-4D29-B2E0-900D4C0E3BB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8007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0</xdr:col>
      <xdr:colOff>152400</xdr:colOff>
      <xdr:row>31</xdr:row>
      <xdr:rowOff>133350</xdr:rowOff>
    </xdr:to>
    <xdr:pic>
      <xdr:nvPicPr>
        <xdr:cNvPr id="34" name="Picture@01\QPosted@" descr="@01\QPosted@">
          <a:extLst>
            <a:ext uri="{FF2B5EF4-FFF2-40B4-BE49-F238E27FC236}">
              <a16:creationId xmlns:a16="http://schemas.microsoft.com/office/drawing/2014/main" id="{7934564E-35C6-45FD-89EE-DFA978117E2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9721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32</xdr:row>
      <xdr:rowOff>0</xdr:rowOff>
    </xdr:from>
    <xdr:to>
      <xdr:col>0</xdr:col>
      <xdr:colOff>152400</xdr:colOff>
      <xdr:row>32</xdr:row>
      <xdr:rowOff>133350</xdr:rowOff>
    </xdr:to>
    <xdr:pic>
      <xdr:nvPicPr>
        <xdr:cNvPr id="35" name="Picture@01\QPosted@" descr="@01\QPosted@">
          <a:extLst>
            <a:ext uri="{FF2B5EF4-FFF2-40B4-BE49-F238E27FC236}">
              <a16:creationId xmlns:a16="http://schemas.microsoft.com/office/drawing/2014/main" id="{3564034D-8353-42DE-83F5-F9E0B7D86EA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436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33</xdr:row>
      <xdr:rowOff>0</xdr:rowOff>
    </xdr:from>
    <xdr:to>
      <xdr:col>0</xdr:col>
      <xdr:colOff>152400</xdr:colOff>
      <xdr:row>33</xdr:row>
      <xdr:rowOff>133350</xdr:rowOff>
    </xdr:to>
    <xdr:pic>
      <xdr:nvPicPr>
        <xdr:cNvPr id="36" name="Picture@01\QPosted@" descr="@01\QPosted@">
          <a:extLst>
            <a:ext uri="{FF2B5EF4-FFF2-40B4-BE49-F238E27FC236}">
              <a16:creationId xmlns:a16="http://schemas.microsoft.com/office/drawing/2014/main" id="{22905D71-B74A-48FB-8BD6-B18E4467134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150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34</xdr:row>
      <xdr:rowOff>0</xdr:rowOff>
    </xdr:from>
    <xdr:to>
      <xdr:col>0</xdr:col>
      <xdr:colOff>152400</xdr:colOff>
      <xdr:row>34</xdr:row>
      <xdr:rowOff>133350</xdr:rowOff>
    </xdr:to>
    <xdr:pic>
      <xdr:nvPicPr>
        <xdr:cNvPr id="37" name="Picture@01\QPosted@" descr="@01\QPosted@">
          <a:extLst>
            <a:ext uri="{FF2B5EF4-FFF2-40B4-BE49-F238E27FC236}">
              <a16:creationId xmlns:a16="http://schemas.microsoft.com/office/drawing/2014/main" id="{B7CE4171-05DC-40DA-8B71-B4CFA60C69C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4865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35</xdr:row>
      <xdr:rowOff>0</xdr:rowOff>
    </xdr:from>
    <xdr:to>
      <xdr:col>0</xdr:col>
      <xdr:colOff>152400</xdr:colOff>
      <xdr:row>35</xdr:row>
      <xdr:rowOff>133350</xdr:rowOff>
    </xdr:to>
    <xdr:pic>
      <xdr:nvPicPr>
        <xdr:cNvPr id="39" name="Picture@01\QPosted@" descr="@01\QPosted@">
          <a:extLst>
            <a:ext uri="{FF2B5EF4-FFF2-40B4-BE49-F238E27FC236}">
              <a16:creationId xmlns:a16="http://schemas.microsoft.com/office/drawing/2014/main" id="{51A0F575-6A04-4743-A57D-20FCC863737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8294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36</xdr:row>
      <xdr:rowOff>0</xdr:rowOff>
    </xdr:from>
    <xdr:to>
      <xdr:col>0</xdr:col>
      <xdr:colOff>152400</xdr:colOff>
      <xdr:row>36</xdr:row>
      <xdr:rowOff>133350</xdr:rowOff>
    </xdr:to>
    <xdr:pic>
      <xdr:nvPicPr>
        <xdr:cNvPr id="41" name="Picture@01\QPosted@" descr="@01\QPosted@">
          <a:extLst>
            <a:ext uri="{FF2B5EF4-FFF2-40B4-BE49-F238E27FC236}">
              <a16:creationId xmlns:a16="http://schemas.microsoft.com/office/drawing/2014/main" id="{E750D3E6-FA7D-4CD5-8BEA-9D4478E1276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723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37</xdr:row>
      <xdr:rowOff>0</xdr:rowOff>
    </xdr:from>
    <xdr:to>
      <xdr:col>0</xdr:col>
      <xdr:colOff>152400</xdr:colOff>
      <xdr:row>37</xdr:row>
      <xdr:rowOff>133350</xdr:rowOff>
    </xdr:to>
    <xdr:pic>
      <xdr:nvPicPr>
        <xdr:cNvPr id="42" name="Picture@01\QPosted@" descr="@01\QPosted@">
          <a:extLst>
            <a:ext uri="{FF2B5EF4-FFF2-40B4-BE49-F238E27FC236}">
              <a16:creationId xmlns:a16="http://schemas.microsoft.com/office/drawing/2014/main" id="{534E5F88-B2E7-44DA-A7F1-BB0D00F662D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3437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38</xdr:row>
      <xdr:rowOff>0</xdr:rowOff>
    </xdr:from>
    <xdr:to>
      <xdr:col>0</xdr:col>
      <xdr:colOff>152400</xdr:colOff>
      <xdr:row>38</xdr:row>
      <xdr:rowOff>133350</xdr:rowOff>
    </xdr:to>
    <xdr:pic>
      <xdr:nvPicPr>
        <xdr:cNvPr id="43" name="Picture@01\QPosted@" descr="@01\QPosted@">
          <a:extLst>
            <a:ext uri="{FF2B5EF4-FFF2-40B4-BE49-F238E27FC236}">
              <a16:creationId xmlns:a16="http://schemas.microsoft.com/office/drawing/2014/main" id="{9C39DF1F-0258-4CE4-B0D5-3A7E34553B7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5152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39</xdr:row>
      <xdr:rowOff>0</xdr:rowOff>
    </xdr:from>
    <xdr:to>
      <xdr:col>0</xdr:col>
      <xdr:colOff>152400</xdr:colOff>
      <xdr:row>39</xdr:row>
      <xdr:rowOff>133350</xdr:rowOff>
    </xdr:to>
    <xdr:pic>
      <xdr:nvPicPr>
        <xdr:cNvPr id="44" name="Picture@01\QPosted@" descr="@01\QPosted@">
          <a:extLst>
            <a:ext uri="{FF2B5EF4-FFF2-40B4-BE49-F238E27FC236}">
              <a16:creationId xmlns:a16="http://schemas.microsoft.com/office/drawing/2014/main" id="{C38BF2E1-8211-40D0-8243-DF34BE775A4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866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40</xdr:row>
      <xdr:rowOff>0</xdr:rowOff>
    </xdr:from>
    <xdr:to>
      <xdr:col>0</xdr:col>
      <xdr:colOff>152400</xdr:colOff>
      <xdr:row>40</xdr:row>
      <xdr:rowOff>133350</xdr:rowOff>
    </xdr:to>
    <xdr:pic>
      <xdr:nvPicPr>
        <xdr:cNvPr id="45" name="Picture@01\QPosted@" descr="@01\QPosted@">
          <a:extLst>
            <a:ext uri="{FF2B5EF4-FFF2-40B4-BE49-F238E27FC236}">
              <a16:creationId xmlns:a16="http://schemas.microsoft.com/office/drawing/2014/main" id="{EE55337D-8694-449C-9955-529EBEFE51A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8581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41</xdr:row>
      <xdr:rowOff>0</xdr:rowOff>
    </xdr:from>
    <xdr:to>
      <xdr:col>0</xdr:col>
      <xdr:colOff>152400</xdr:colOff>
      <xdr:row>41</xdr:row>
      <xdr:rowOff>133350</xdr:rowOff>
    </xdr:to>
    <xdr:pic>
      <xdr:nvPicPr>
        <xdr:cNvPr id="46" name="Picture@01\QPosted@" descr="@01\QPosted@">
          <a:extLst>
            <a:ext uri="{FF2B5EF4-FFF2-40B4-BE49-F238E27FC236}">
              <a16:creationId xmlns:a16="http://schemas.microsoft.com/office/drawing/2014/main" id="{C22BF289-AC66-42CC-8C0B-A575966BA5C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0295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42</xdr:row>
      <xdr:rowOff>0</xdr:rowOff>
    </xdr:from>
    <xdr:to>
      <xdr:col>0</xdr:col>
      <xdr:colOff>152400</xdr:colOff>
      <xdr:row>42</xdr:row>
      <xdr:rowOff>133350</xdr:rowOff>
    </xdr:to>
    <xdr:pic>
      <xdr:nvPicPr>
        <xdr:cNvPr id="47" name="Picture@01\QPosted@" descr="@01\QPosted@">
          <a:extLst>
            <a:ext uri="{FF2B5EF4-FFF2-40B4-BE49-F238E27FC236}">
              <a16:creationId xmlns:a16="http://schemas.microsoft.com/office/drawing/2014/main" id="{2D521FCF-8815-467C-B2C2-5B8C453F4D7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010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43</xdr:row>
      <xdr:rowOff>0</xdr:rowOff>
    </xdr:from>
    <xdr:to>
      <xdr:col>0</xdr:col>
      <xdr:colOff>152400</xdr:colOff>
      <xdr:row>43</xdr:row>
      <xdr:rowOff>133350</xdr:rowOff>
    </xdr:to>
    <xdr:pic>
      <xdr:nvPicPr>
        <xdr:cNvPr id="48" name="Picture@01\QPosted@" descr="@01\QPosted@">
          <a:extLst>
            <a:ext uri="{FF2B5EF4-FFF2-40B4-BE49-F238E27FC236}">
              <a16:creationId xmlns:a16="http://schemas.microsoft.com/office/drawing/2014/main" id="{A138CF73-03F5-4202-BBA6-A48F4BC975C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724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44</xdr:row>
      <xdr:rowOff>0</xdr:rowOff>
    </xdr:from>
    <xdr:to>
      <xdr:col>0</xdr:col>
      <xdr:colOff>152400</xdr:colOff>
      <xdr:row>44</xdr:row>
      <xdr:rowOff>133350</xdr:rowOff>
    </xdr:to>
    <xdr:pic>
      <xdr:nvPicPr>
        <xdr:cNvPr id="49" name="Picture@01\QPosted@" descr="@01\QPosted@">
          <a:extLst>
            <a:ext uri="{FF2B5EF4-FFF2-40B4-BE49-F238E27FC236}">
              <a16:creationId xmlns:a16="http://schemas.microsoft.com/office/drawing/2014/main" id="{054F1406-27D7-4C3F-A45B-B37FD9ED8A5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5439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45</xdr:row>
      <xdr:rowOff>0</xdr:rowOff>
    </xdr:from>
    <xdr:to>
      <xdr:col>0</xdr:col>
      <xdr:colOff>152400</xdr:colOff>
      <xdr:row>45</xdr:row>
      <xdr:rowOff>133350</xdr:rowOff>
    </xdr:to>
    <xdr:pic>
      <xdr:nvPicPr>
        <xdr:cNvPr id="50" name="Picture@01\QPosted@" descr="@01\QPosted@">
          <a:extLst>
            <a:ext uri="{FF2B5EF4-FFF2-40B4-BE49-F238E27FC236}">
              <a16:creationId xmlns:a16="http://schemas.microsoft.com/office/drawing/2014/main" id="{185895F1-293A-4B0C-B011-42EE27583E8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153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46</xdr:row>
      <xdr:rowOff>0</xdr:rowOff>
    </xdr:from>
    <xdr:to>
      <xdr:col>0</xdr:col>
      <xdr:colOff>152400</xdr:colOff>
      <xdr:row>46</xdr:row>
      <xdr:rowOff>133350</xdr:rowOff>
    </xdr:to>
    <xdr:pic>
      <xdr:nvPicPr>
        <xdr:cNvPr id="51" name="Picture@01\QPosted@" descr="@01\QPosted@">
          <a:extLst>
            <a:ext uri="{FF2B5EF4-FFF2-40B4-BE49-F238E27FC236}">
              <a16:creationId xmlns:a16="http://schemas.microsoft.com/office/drawing/2014/main" id="{AF7CB757-8CD6-45E9-A0E4-73A628A7E88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8868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47</xdr:row>
      <xdr:rowOff>0</xdr:rowOff>
    </xdr:from>
    <xdr:to>
      <xdr:col>0</xdr:col>
      <xdr:colOff>152400</xdr:colOff>
      <xdr:row>47</xdr:row>
      <xdr:rowOff>133350</xdr:rowOff>
    </xdr:to>
    <xdr:pic>
      <xdr:nvPicPr>
        <xdr:cNvPr id="52" name="Picture@01\QPosted@" descr="@01\QPosted@">
          <a:extLst>
            <a:ext uri="{FF2B5EF4-FFF2-40B4-BE49-F238E27FC236}">
              <a16:creationId xmlns:a16="http://schemas.microsoft.com/office/drawing/2014/main" id="{D497931F-E640-4D98-A12E-5AE024557FF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582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0</xdr:col>
      <xdr:colOff>152400</xdr:colOff>
      <xdr:row>48</xdr:row>
      <xdr:rowOff>133350</xdr:rowOff>
    </xdr:to>
    <xdr:pic>
      <xdr:nvPicPr>
        <xdr:cNvPr id="53" name="Picture@01\QPosted@" descr="@01\QPosted@">
          <a:extLst>
            <a:ext uri="{FF2B5EF4-FFF2-40B4-BE49-F238E27FC236}">
              <a16:creationId xmlns:a16="http://schemas.microsoft.com/office/drawing/2014/main" id="{50429425-C076-42AD-8C77-827EAA16574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297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0</xdr:col>
      <xdr:colOff>152400</xdr:colOff>
      <xdr:row>49</xdr:row>
      <xdr:rowOff>133350</xdr:rowOff>
    </xdr:to>
    <xdr:pic>
      <xdr:nvPicPr>
        <xdr:cNvPr id="54" name="Picture@01\QPosted@" descr="@01\QPosted@">
          <a:extLst>
            <a:ext uri="{FF2B5EF4-FFF2-40B4-BE49-F238E27FC236}">
              <a16:creationId xmlns:a16="http://schemas.microsoft.com/office/drawing/2014/main" id="{D426E96D-1EC1-4C7A-9E5D-7EF510C58D0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4011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50</xdr:row>
      <xdr:rowOff>0</xdr:rowOff>
    </xdr:from>
    <xdr:to>
      <xdr:col>0</xdr:col>
      <xdr:colOff>152400</xdr:colOff>
      <xdr:row>50</xdr:row>
      <xdr:rowOff>133350</xdr:rowOff>
    </xdr:to>
    <xdr:pic>
      <xdr:nvPicPr>
        <xdr:cNvPr id="55" name="Picture@01\QPosted@" descr="@01\QPosted@">
          <a:extLst>
            <a:ext uri="{FF2B5EF4-FFF2-40B4-BE49-F238E27FC236}">
              <a16:creationId xmlns:a16="http://schemas.microsoft.com/office/drawing/2014/main" id="{C592D0A9-4114-4BAD-942F-69A29A1696F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5726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51</xdr:row>
      <xdr:rowOff>0</xdr:rowOff>
    </xdr:from>
    <xdr:to>
      <xdr:col>0</xdr:col>
      <xdr:colOff>152400</xdr:colOff>
      <xdr:row>51</xdr:row>
      <xdr:rowOff>133350</xdr:rowOff>
    </xdr:to>
    <xdr:pic>
      <xdr:nvPicPr>
        <xdr:cNvPr id="56" name="Picture@01\QPosted@" descr="@01\QPosted@">
          <a:extLst>
            <a:ext uri="{FF2B5EF4-FFF2-40B4-BE49-F238E27FC236}">
              <a16:creationId xmlns:a16="http://schemas.microsoft.com/office/drawing/2014/main" id="{B7BE31B7-895B-4E8D-85A6-0134AC4F631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7440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52</xdr:row>
      <xdr:rowOff>0</xdr:rowOff>
    </xdr:from>
    <xdr:to>
      <xdr:col>0</xdr:col>
      <xdr:colOff>152400</xdr:colOff>
      <xdr:row>52</xdr:row>
      <xdr:rowOff>133350</xdr:rowOff>
    </xdr:to>
    <xdr:pic>
      <xdr:nvPicPr>
        <xdr:cNvPr id="57" name="Picture@01\QPosted@" descr="@01\QPosted@">
          <a:extLst>
            <a:ext uri="{FF2B5EF4-FFF2-40B4-BE49-F238E27FC236}">
              <a16:creationId xmlns:a16="http://schemas.microsoft.com/office/drawing/2014/main" id="{E946E4B4-A136-45EE-8AF2-C3998D97DA6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53</xdr:row>
      <xdr:rowOff>0</xdr:rowOff>
    </xdr:from>
    <xdr:to>
      <xdr:col>0</xdr:col>
      <xdr:colOff>152400</xdr:colOff>
      <xdr:row>53</xdr:row>
      <xdr:rowOff>133350</xdr:rowOff>
    </xdr:to>
    <xdr:pic>
      <xdr:nvPicPr>
        <xdr:cNvPr id="58" name="Picture@01\QPosted@" descr="@01\QPosted@">
          <a:extLst>
            <a:ext uri="{FF2B5EF4-FFF2-40B4-BE49-F238E27FC236}">
              <a16:creationId xmlns:a16="http://schemas.microsoft.com/office/drawing/2014/main" id="{85FE0794-1DFE-47CB-8A09-AB835AAED00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0869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54</xdr:row>
      <xdr:rowOff>0</xdr:rowOff>
    </xdr:from>
    <xdr:to>
      <xdr:col>0</xdr:col>
      <xdr:colOff>152400</xdr:colOff>
      <xdr:row>54</xdr:row>
      <xdr:rowOff>133350</xdr:rowOff>
    </xdr:to>
    <xdr:pic>
      <xdr:nvPicPr>
        <xdr:cNvPr id="59" name="Picture@01\QPosted@" descr="@01\QPosted@">
          <a:extLst>
            <a:ext uri="{FF2B5EF4-FFF2-40B4-BE49-F238E27FC236}">
              <a16:creationId xmlns:a16="http://schemas.microsoft.com/office/drawing/2014/main" id="{442C012C-B2E3-427B-B8B2-7789E04E46C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2584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55</xdr:row>
      <xdr:rowOff>0</xdr:rowOff>
    </xdr:from>
    <xdr:to>
      <xdr:col>0</xdr:col>
      <xdr:colOff>152400</xdr:colOff>
      <xdr:row>55</xdr:row>
      <xdr:rowOff>133350</xdr:rowOff>
    </xdr:to>
    <xdr:pic>
      <xdr:nvPicPr>
        <xdr:cNvPr id="60" name="Picture@01\QPosted@" descr="@01\QPosted@">
          <a:extLst>
            <a:ext uri="{FF2B5EF4-FFF2-40B4-BE49-F238E27FC236}">
              <a16:creationId xmlns:a16="http://schemas.microsoft.com/office/drawing/2014/main" id="{832C3D7D-6F5E-4559-9E6E-14EAD5D2116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4298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56</xdr:row>
      <xdr:rowOff>0</xdr:rowOff>
    </xdr:from>
    <xdr:to>
      <xdr:col>0</xdr:col>
      <xdr:colOff>152400</xdr:colOff>
      <xdr:row>56</xdr:row>
      <xdr:rowOff>133350</xdr:rowOff>
    </xdr:to>
    <xdr:pic>
      <xdr:nvPicPr>
        <xdr:cNvPr id="61" name="Picture@01\QPosted@" descr="@01\QPosted@">
          <a:extLst>
            <a:ext uri="{FF2B5EF4-FFF2-40B4-BE49-F238E27FC236}">
              <a16:creationId xmlns:a16="http://schemas.microsoft.com/office/drawing/2014/main" id="{4EB13AD2-10E1-4A2B-BC66-4D6E377A5DB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6013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57</xdr:row>
      <xdr:rowOff>0</xdr:rowOff>
    </xdr:from>
    <xdr:to>
      <xdr:col>0</xdr:col>
      <xdr:colOff>152400</xdr:colOff>
      <xdr:row>57</xdr:row>
      <xdr:rowOff>133350</xdr:rowOff>
    </xdr:to>
    <xdr:pic>
      <xdr:nvPicPr>
        <xdr:cNvPr id="62" name="Picture@01\QPosted@" descr="@01\QPosted@">
          <a:extLst>
            <a:ext uri="{FF2B5EF4-FFF2-40B4-BE49-F238E27FC236}">
              <a16:creationId xmlns:a16="http://schemas.microsoft.com/office/drawing/2014/main" id="{EE2EBD3E-5887-4CDD-959B-A7CCE9D9BB9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7727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58</xdr:row>
      <xdr:rowOff>0</xdr:rowOff>
    </xdr:from>
    <xdr:to>
      <xdr:col>0</xdr:col>
      <xdr:colOff>152400</xdr:colOff>
      <xdr:row>58</xdr:row>
      <xdr:rowOff>133350</xdr:rowOff>
    </xdr:to>
    <xdr:pic>
      <xdr:nvPicPr>
        <xdr:cNvPr id="65" name="Picture@01\QPosted@" descr="@01\QPosted@">
          <a:extLst>
            <a:ext uri="{FF2B5EF4-FFF2-40B4-BE49-F238E27FC236}">
              <a16:creationId xmlns:a16="http://schemas.microsoft.com/office/drawing/2014/main" id="{6352FD16-FAF6-4E77-8765-DCED522F0B4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2871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59</xdr:row>
      <xdr:rowOff>0</xdr:rowOff>
    </xdr:from>
    <xdr:to>
      <xdr:col>0</xdr:col>
      <xdr:colOff>152400</xdr:colOff>
      <xdr:row>59</xdr:row>
      <xdr:rowOff>133350</xdr:rowOff>
    </xdr:to>
    <xdr:pic>
      <xdr:nvPicPr>
        <xdr:cNvPr id="66" name="Picture@01\QPosted@" descr="@01\QPosted@">
          <a:extLst>
            <a:ext uri="{FF2B5EF4-FFF2-40B4-BE49-F238E27FC236}">
              <a16:creationId xmlns:a16="http://schemas.microsoft.com/office/drawing/2014/main" id="{FEAC3800-984C-424E-85FB-A094E3F5220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4585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60</xdr:row>
      <xdr:rowOff>0</xdr:rowOff>
    </xdr:from>
    <xdr:to>
      <xdr:col>0</xdr:col>
      <xdr:colOff>152400</xdr:colOff>
      <xdr:row>60</xdr:row>
      <xdr:rowOff>133350</xdr:rowOff>
    </xdr:to>
    <xdr:pic>
      <xdr:nvPicPr>
        <xdr:cNvPr id="67" name="Picture@01\QPosted@" descr="@01\QPosted@">
          <a:extLst>
            <a:ext uri="{FF2B5EF4-FFF2-40B4-BE49-F238E27FC236}">
              <a16:creationId xmlns:a16="http://schemas.microsoft.com/office/drawing/2014/main" id="{C8F1494F-6152-4A76-9285-0FFDC14B3FD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6300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61</xdr:row>
      <xdr:rowOff>0</xdr:rowOff>
    </xdr:from>
    <xdr:to>
      <xdr:col>0</xdr:col>
      <xdr:colOff>152400</xdr:colOff>
      <xdr:row>61</xdr:row>
      <xdr:rowOff>133350</xdr:rowOff>
    </xdr:to>
    <xdr:pic>
      <xdr:nvPicPr>
        <xdr:cNvPr id="70" name="Picture@01\QPosted@" descr="@01\QPosted@">
          <a:extLst>
            <a:ext uri="{FF2B5EF4-FFF2-40B4-BE49-F238E27FC236}">
              <a16:creationId xmlns:a16="http://schemas.microsoft.com/office/drawing/2014/main" id="{0B8EB01E-1282-4BC0-BFEB-A4562B10528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1443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62</xdr:row>
      <xdr:rowOff>0</xdr:rowOff>
    </xdr:from>
    <xdr:to>
      <xdr:col>0</xdr:col>
      <xdr:colOff>152400</xdr:colOff>
      <xdr:row>62</xdr:row>
      <xdr:rowOff>133350</xdr:rowOff>
    </xdr:to>
    <xdr:pic>
      <xdr:nvPicPr>
        <xdr:cNvPr id="75" name="Picture@01\QPosted@" descr="@01\QPosted@">
          <a:extLst>
            <a:ext uri="{FF2B5EF4-FFF2-40B4-BE49-F238E27FC236}">
              <a16:creationId xmlns:a16="http://schemas.microsoft.com/office/drawing/2014/main" id="{8FB5FF7F-5CAE-4225-A05A-697F323E6E9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0016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63</xdr:row>
      <xdr:rowOff>0</xdr:rowOff>
    </xdr:from>
    <xdr:to>
      <xdr:col>0</xdr:col>
      <xdr:colOff>152400</xdr:colOff>
      <xdr:row>63</xdr:row>
      <xdr:rowOff>133350</xdr:rowOff>
    </xdr:to>
    <xdr:pic>
      <xdr:nvPicPr>
        <xdr:cNvPr id="76" name="Picture@01\QPosted@" descr="@01\QPosted@">
          <a:extLst>
            <a:ext uri="{FF2B5EF4-FFF2-40B4-BE49-F238E27FC236}">
              <a16:creationId xmlns:a16="http://schemas.microsoft.com/office/drawing/2014/main" id="{17AE35A4-1DE6-4939-934A-45AB67604EC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1730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64</xdr:row>
      <xdr:rowOff>0</xdr:rowOff>
    </xdr:from>
    <xdr:to>
      <xdr:col>0</xdr:col>
      <xdr:colOff>152400</xdr:colOff>
      <xdr:row>64</xdr:row>
      <xdr:rowOff>133350</xdr:rowOff>
    </xdr:to>
    <xdr:pic>
      <xdr:nvPicPr>
        <xdr:cNvPr id="77" name="Picture@01\QPosted@" descr="@01\QPosted@">
          <a:extLst>
            <a:ext uri="{FF2B5EF4-FFF2-40B4-BE49-F238E27FC236}">
              <a16:creationId xmlns:a16="http://schemas.microsoft.com/office/drawing/2014/main" id="{AA266A88-8E71-4EAB-A358-4E121B3D8EA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3445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65</xdr:row>
      <xdr:rowOff>0</xdr:rowOff>
    </xdr:from>
    <xdr:to>
      <xdr:col>0</xdr:col>
      <xdr:colOff>152400</xdr:colOff>
      <xdr:row>65</xdr:row>
      <xdr:rowOff>133350</xdr:rowOff>
    </xdr:to>
    <xdr:pic>
      <xdr:nvPicPr>
        <xdr:cNvPr id="78" name="Picture@01\QPosted@" descr="@01\QPosted@">
          <a:extLst>
            <a:ext uri="{FF2B5EF4-FFF2-40B4-BE49-F238E27FC236}">
              <a16:creationId xmlns:a16="http://schemas.microsoft.com/office/drawing/2014/main" id="{B545EA52-6168-498D-B3B0-2F2D7101D93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5159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66</xdr:row>
      <xdr:rowOff>0</xdr:rowOff>
    </xdr:from>
    <xdr:to>
      <xdr:col>0</xdr:col>
      <xdr:colOff>152400</xdr:colOff>
      <xdr:row>66</xdr:row>
      <xdr:rowOff>133350</xdr:rowOff>
    </xdr:to>
    <xdr:pic>
      <xdr:nvPicPr>
        <xdr:cNvPr id="79" name="Picture@01\QPosted@" descr="@01\QPosted@">
          <a:extLst>
            <a:ext uri="{FF2B5EF4-FFF2-40B4-BE49-F238E27FC236}">
              <a16:creationId xmlns:a16="http://schemas.microsoft.com/office/drawing/2014/main" id="{2ABF0C4D-7BC0-4DF6-9805-CAB5934783F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6874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67</xdr:row>
      <xdr:rowOff>0</xdr:rowOff>
    </xdr:from>
    <xdr:to>
      <xdr:col>0</xdr:col>
      <xdr:colOff>152400</xdr:colOff>
      <xdr:row>67</xdr:row>
      <xdr:rowOff>133350</xdr:rowOff>
    </xdr:to>
    <xdr:pic>
      <xdr:nvPicPr>
        <xdr:cNvPr id="80" name="Picture@01\QPosted@" descr="@01\QPosted@">
          <a:extLst>
            <a:ext uri="{FF2B5EF4-FFF2-40B4-BE49-F238E27FC236}">
              <a16:creationId xmlns:a16="http://schemas.microsoft.com/office/drawing/2014/main" id="{EA5494A6-511D-4568-846B-567CCFB5BD1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8588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68</xdr:row>
      <xdr:rowOff>0</xdr:rowOff>
    </xdr:from>
    <xdr:to>
      <xdr:col>0</xdr:col>
      <xdr:colOff>152400</xdr:colOff>
      <xdr:row>68</xdr:row>
      <xdr:rowOff>133350</xdr:rowOff>
    </xdr:to>
    <xdr:pic>
      <xdr:nvPicPr>
        <xdr:cNvPr id="81" name="Picture@01\QPosted@" descr="@01\QPosted@">
          <a:extLst>
            <a:ext uri="{FF2B5EF4-FFF2-40B4-BE49-F238E27FC236}">
              <a16:creationId xmlns:a16="http://schemas.microsoft.com/office/drawing/2014/main" id="{0C55BD33-D022-4B8D-ADB3-D74946849B1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0303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69</xdr:row>
      <xdr:rowOff>0</xdr:rowOff>
    </xdr:from>
    <xdr:to>
      <xdr:col>0</xdr:col>
      <xdr:colOff>152400</xdr:colOff>
      <xdr:row>69</xdr:row>
      <xdr:rowOff>133350</xdr:rowOff>
    </xdr:to>
    <xdr:pic>
      <xdr:nvPicPr>
        <xdr:cNvPr id="82" name="Picture@01\QPosted@" descr="@01\QPosted@">
          <a:extLst>
            <a:ext uri="{FF2B5EF4-FFF2-40B4-BE49-F238E27FC236}">
              <a16:creationId xmlns:a16="http://schemas.microsoft.com/office/drawing/2014/main" id="{E4FAF81B-FF39-47C0-9407-A2865793C28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2017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70</xdr:row>
      <xdr:rowOff>0</xdr:rowOff>
    </xdr:from>
    <xdr:to>
      <xdr:col>0</xdr:col>
      <xdr:colOff>152400</xdr:colOff>
      <xdr:row>70</xdr:row>
      <xdr:rowOff>133350</xdr:rowOff>
    </xdr:to>
    <xdr:pic>
      <xdr:nvPicPr>
        <xdr:cNvPr id="83" name="Picture@01\QPosted@" descr="@01\QPosted@">
          <a:extLst>
            <a:ext uri="{FF2B5EF4-FFF2-40B4-BE49-F238E27FC236}">
              <a16:creationId xmlns:a16="http://schemas.microsoft.com/office/drawing/2014/main" id="{C8BEA726-D1FA-4ECB-8204-7F89BA5AD77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3732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0</xdr:col>
      <xdr:colOff>152400</xdr:colOff>
      <xdr:row>71</xdr:row>
      <xdr:rowOff>133350</xdr:rowOff>
    </xdr:to>
    <xdr:pic>
      <xdr:nvPicPr>
        <xdr:cNvPr id="84" name="Picture@01\QPosted@" descr="@01\QPosted@">
          <a:extLst>
            <a:ext uri="{FF2B5EF4-FFF2-40B4-BE49-F238E27FC236}">
              <a16:creationId xmlns:a16="http://schemas.microsoft.com/office/drawing/2014/main" id="{BFD3A11F-0E81-4E49-B0B2-4F74F0D59D8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5446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0</xdr:col>
      <xdr:colOff>152400</xdr:colOff>
      <xdr:row>72</xdr:row>
      <xdr:rowOff>133350</xdr:rowOff>
    </xdr:to>
    <xdr:pic>
      <xdr:nvPicPr>
        <xdr:cNvPr id="85" name="Picture@01\QPosted@" descr="@01\QPosted@">
          <a:extLst>
            <a:ext uri="{FF2B5EF4-FFF2-40B4-BE49-F238E27FC236}">
              <a16:creationId xmlns:a16="http://schemas.microsoft.com/office/drawing/2014/main" id="{7B14502D-0ABF-4B7D-8C0C-8DA91B0206F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7161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0</xdr:col>
      <xdr:colOff>152400</xdr:colOff>
      <xdr:row>73</xdr:row>
      <xdr:rowOff>133350</xdr:rowOff>
    </xdr:to>
    <xdr:pic>
      <xdr:nvPicPr>
        <xdr:cNvPr id="86" name="Picture@01\QPosted@" descr="@01\QPosted@">
          <a:extLst>
            <a:ext uri="{FF2B5EF4-FFF2-40B4-BE49-F238E27FC236}">
              <a16:creationId xmlns:a16="http://schemas.microsoft.com/office/drawing/2014/main" id="{D0499465-7336-448D-B283-637575DFFB1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8875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74</xdr:row>
      <xdr:rowOff>0</xdr:rowOff>
    </xdr:from>
    <xdr:to>
      <xdr:col>0</xdr:col>
      <xdr:colOff>152400</xdr:colOff>
      <xdr:row>74</xdr:row>
      <xdr:rowOff>133350</xdr:rowOff>
    </xdr:to>
    <xdr:pic>
      <xdr:nvPicPr>
        <xdr:cNvPr id="87" name="Picture@01\QPosted@" descr="@01\QPosted@">
          <a:extLst>
            <a:ext uri="{FF2B5EF4-FFF2-40B4-BE49-F238E27FC236}">
              <a16:creationId xmlns:a16="http://schemas.microsoft.com/office/drawing/2014/main" id="{3A4B1B1D-1E45-4F46-9064-2F6BA36B714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0590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75</xdr:row>
      <xdr:rowOff>0</xdr:rowOff>
    </xdr:from>
    <xdr:to>
      <xdr:col>0</xdr:col>
      <xdr:colOff>152400</xdr:colOff>
      <xdr:row>75</xdr:row>
      <xdr:rowOff>133350</xdr:rowOff>
    </xdr:to>
    <xdr:pic>
      <xdr:nvPicPr>
        <xdr:cNvPr id="88" name="Picture@01\QPosted@" descr="@01\QPosted@">
          <a:extLst>
            <a:ext uri="{FF2B5EF4-FFF2-40B4-BE49-F238E27FC236}">
              <a16:creationId xmlns:a16="http://schemas.microsoft.com/office/drawing/2014/main" id="{D88AB103-CE61-4713-A7A8-7BFAE007500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2304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76</xdr:row>
      <xdr:rowOff>0</xdr:rowOff>
    </xdr:from>
    <xdr:to>
      <xdr:col>0</xdr:col>
      <xdr:colOff>152400</xdr:colOff>
      <xdr:row>76</xdr:row>
      <xdr:rowOff>133350</xdr:rowOff>
    </xdr:to>
    <xdr:pic>
      <xdr:nvPicPr>
        <xdr:cNvPr id="89" name="Picture@01\QPosted@" descr="@01\QPosted@">
          <a:extLst>
            <a:ext uri="{FF2B5EF4-FFF2-40B4-BE49-F238E27FC236}">
              <a16:creationId xmlns:a16="http://schemas.microsoft.com/office/drawing/2014/main" id="{1FBF56EC-7636-409C-A6B3-8ACE44B2D0C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4019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77</xdr:row>
      <xdr:rowOff>0</xdr:rowOff>
    </xdr:from>
    <xdr:to>
      <xdr:col>0</xdr:col>
      <xdr:colOff>152400</xdr:colOff>
      <xdr:row>77</xdr:row>
      <xdr:rowOff>133350</xdr:rowOff>
    </xdr:to>
    <xdr:pic>
      <xdr:nvPicPr>
        <xdr:cNvPr id="90" name="Picture@01\QPosted@" descr="@01\QPosted@">
          <a:extLst>
            <a:ext uri="{FF2B5EF4-FFF2-40B4-BE49-F238E27FC236}">
              <a16:creationId xmlns:a16="http://schemas.microsoft.com/office/drawing/2014/main" id="{9A41E1D5-E964-47F9-9946-561E3BC4E44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5733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78</xdr:row>
      <xdr:rowOff>0</xdr:rowOff>
    </xdr:from>
    <xdr:to>
      <xdr:col>0</xdr:col>
      <xdr:colOff>152400</xdr:colOff>
      <xdr:row>78</xdr:row>
      <xdr:rowOff>133350</xdr:rowOff>
    </xdr:to>
    <xdr:pic>
      <xdr:nvPicPr>
        <xdr:cNvPr id="91" name="Picture@01\QPosted@" descr="@01\QPosted@">
          <a:extLst>
            <a:ext uri="{FF2B5EF4-FFF2-40B4-BE49-F238E27FC236}">
              <a16:creationId xmlns:a16="http://schemas.microsoft.com/office/drawing/2014/main" id="{1A93274D-0ECF-4C81-9018-0D557423EB7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7448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79</xdr:row>
      <xdr:rowOff>0</xdr:rowOff>
    </xdr:from>
    <xdr:to>
      <xdr:col>0</xdr:col>
      <xdr:colOff>152400</xdr:colOff>
      <xdr:row>79</xdr:row>
      <xdr:rowOff>133350</xdr:rowOff>
    </xdr:to>
    <xdr:pic>
      <xdr:nvPicPr>
        <xdr:cNvPr id="92" name="Picture@01\QPosted@" descr="@01\QPosted@">
          <a:extLst>
            <a:ext uri="{FF2B5EF4-FFF2-40B4-BE49-F238E27FC236}">
              <a16:creationId xmlns:a16="http://schemas.microsoft.com/office/drawing/2014/main" id="{8D073BE2-316C-4AC0-B99A-795FFEBFEB0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9162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80</xdr:row>
      <xdr:rowOff>0</xdr:rowOff>
    </xdr:from>
    <xdr:to>
      <xdr:col>0</xdr:col>
      <xdr:colOff>152400</xdr:colOff>
      <xdr:row>80</xdr:row>
      <xdr:rowOff>133350</xdr:rowOff>
    </xdr:to>
    <xdr:pic>
      <xdr:nvPicPr>
        <xdr:cNvPr id="93" name="Picture@01\QPosted@" descr="@01\QPosted@">
          <a:extLst>
            <a:ext uri="{FF2B5EF4-FFF2-40B4-BE49-F238E27FC236}">
              <a16:creationId xmlns:a16="http://schemas.microsoft.com/office/drawing/2014/main" id="{905908B8-F736-49C9-B1D4-B48BDE2926C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0877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81</xdr:row>
      <xdr:rowOff>0</xdr:rowOff>
    </xdr:from>
    <xdr:to>
      <xdr:col>0</xdr:col>
      <xdr:colOff>152400</xdr:colOff>
      <xdr:row>81</xdr:row>
      <xdr:rowOff>133350</xdr:rowOff>
    </xdr:to>
    <xdr:pic>
      <xdr:nvPicPr>
        <xdr:cNvPr id="94" name="Picture@01\QPosted@" descr="@01\QPosted@">
          <a:extLst>
            <a:ext uri="{FF2B5EF4-FFF2-40B4-BE49-F238E27FC236}">
              <a16:creationId xmlns:a16="http://schemas.microsoft.com/office/drawing/2014/main" id="{C451BD3B-AA18-44A3-8B75-7F44295CF21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2591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82</xdr:row>
      <xdr:rowOff>0</xdr:rowOff>
    </xdr:from>
    <xdr:to>
      <xdr:col>0</xdr:col>
      <xdr:colOff>152400</xdr:colOff>
      <xdr:row>82</xdr:row>
      <xdr:rowOff>133350</xdr:rowOff>
    </xdr:to>
    <xdr:pic>
      <xdr:nvPicPr>
        <xdr:cNvPr id="95" name="Picture@01\QPosted@" descr="@01\QPosted@">
          <a:extLst>
            <a:ext uri="{FF2B5EF4-FFF2-40B4-BE49-F238E27FC236}">
              <a16:creationId xmlns:a16="http://schemas.microsoft.com/office/drawing/2014/main" id="{CDEF927E-8C5B-4DC3-B994-7DCFD019DDC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4306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83</xdr:row>
      <xdr:rowOff>0</xdr:rowOff>
    </xdr:from>
    <xdr:to>
      <xdr:col>0</xdr:col>
      <xdr:colOff>152400</xdr:colOff>
      <xdr:row>83</xdr:row>
      <xdr:rowOff>133350</xdr:rowOff>
    </xdr:to>
    <xdr:pic>
      <xdr:nvPicPr>
        <xdr:cNvPr id="96" name="Picture@01\QPosted@" descr="@01\QPosted@">
          <a:extLst>
            <a:ext uri="{FF2B5EF4-FFF2-40B4-BE49-F238E27FC236}">
              <a16:creationId xmlns:a16="http://schemas.microsoft.com/office/drawing/2014/main" id="{696F4715-69EA-41F8-A773-4CF2BD38934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6020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84</xdr:row>
      <xdr:rowOff>0</xdr:rowOff>
    </xdr:from>
    <xdr:to>
      <xdr:col>0</xdr:col>
      <xdr:colOff>152400</xdr:colOff>
      <xdr:row>84</xdr:row>
      <xdr:rowOff>133350</xdr:rowOff>
    </xdr:to>
    <xdr:pic>
      <xdr:nvPicPr>
        <xdr:cNvPr id="97" name="Picture@01\QPosted@" descr="@01\QPosted@">
          <a:extLst>
            <a:ext uri="{FF2B5EF4-FFF2-40B4-BE49-F238E27FC236}">
              <a16:creationId xmlns:a16="http://schemas.microsoft.com/office/drawing/2014/main" id="{4F95857A-2A96-4C00-85F7-D04F5E0A294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735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0</xdr:col>
      <xdr:colOff>152400</xdr:colOff>
      <xdr:row>85</xdr:row>
      <xdr:rowOff>133350</xdr:rowOff>
    </xdr:to>
    <xdr:pic>
      <xdr:nvPicPr>
        <xdr:cNvPr id="98" name="Picture@01\QPosted@" descr="@01\QPosted@">
          <a:extLst>
            <a:ext uri="{FF2B5EF4-FFF2-40B4-BE49-F238E27FC236}">
              <a16:creationId xmlns:a16="http://schemas.microsoft.com/office/drawing/2014/main" id="{C1ADC6A0-4789-454B-8A68-26DBA7C1CD0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94497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86</xdr:row>
      <xdr:rowOff>0</xdr:rowOff>
    </xdr:from>
    <xdr:to>
      <xdr:col>0</xdr:col>
      <xdr:colOff>152400</xdr:colOff>
      <xdr:row>86</xdr:row>
      <xdr:rowOff>133350</xdr:rowOff>
    </xdr:to>
    <xdr:pic>
      <xdr:nvPicPr>
        <xdr:cNvPr id="99" name="Picture@01\QPosted@" descr="@01\QPosted@">
          <a:extLst>
            <a:ext uri="{FF2B5EF4-FFF2-40B4-BE49-F238E27FC236}">
              <a16:creationId xmlns:a16="http://schemas.microsoft.com/office/drawing/2014/main" id="{0CF0E309-F660-497A-B443-CAE8FD931E6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116425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152400</xdr:colOff>
      <xdr:row>1</xdr:row>
      <xdr:rowOff>133350</xdr:rowOff>
    </xdr:to>
    <xdr:pic>
      <xdr:nvPicPr>
        <xdr:cNvPr id="2" name="Picture@01\QPosted@" descr="@01\QPosted@">
          <a:extLst>
            <a:ext uri="{FF2B5EF4-FFF2-40B4-BE49-F238E27FC236}">
              <a16:creationId xmlns:a16="http://schemas.microsoft.com/office/drawing/2014/main" id="{27747368-3E9F-4810-8E64-70ADA65CD06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2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152400</xdr:colOff>
      <xdr:row>2</xdr:row>
      <xdr:rowOff>133350</xdr:rowOff>
    </xdr:to>
    <xdr:pic>
      <xdr:nvPicPr>
        <xdr:cNvPr id="3" name="Picture@01\QPosted@" descr="@01\QPosted@">
          <a:extLst>
            <a:ext uri="{FF2B5EF4-FFF2-40B4-BE49-F238E27FC236}">
              <a16:creationId xmlns:a16="http://schemas.microsoft.com/office/drawing/2014/main" id="{E359A243-93FF-4B01-9BA5-D0C82BD20C0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52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152400</xdr:colOff>
      <xdr:row>3</xdr:row>
      <xdr:rowOff>133350</xdr:rowOff>
    </xdr:to>
    <xdr:pic>
      <xdr:nvPicPr>
        <xdr:cNvPr id="4" name="Picture@01\QPosted@" descr="@01\QPosted@">
          <a:extLst>
            <a:ext uri="{FF2B5EF4-FFF2-40B4-BE49-F238E27FC236}">
              <a16:creationId xmlns:a16="http://schemas.microsoft.com/office/drawing/2014/main" id="{F6B7E429-B2A6-4CC0-A46B-FCA4B7809DB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43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152400</xdr:colOff>
      <xdr:row>4</xdr:row>
      <xdr:rowOff>133350</xdr:rowOff>
    </xdr:to>
    <xdr:pic>
      <xdr:nvPicPr>
        <xdr:cNvPr id="5" name="Picture@01\QPosted@" descr="@01\QPosted@">
          <a:extLst>
            <a:ext uri="{FF2B5EF4-FFF2-40B4-BE49-F238E27FC236}">
              <a16:creationId xmlns:a16="http://schemas.microsoft.com/office/drawing/2014/main" id="{953F11E4-4F6B-4FA8-9070-FE394C69F9D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33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152400</xdr:colOff>
      <xdr:row>5</xdr:row>
      <xdr:rowOff>133350</xdr:rowOff>
    </xdr:to>
    <xdr:pic>
      <xdr:nvPicPr>
        <xdr:cNvPr id="6" name="Picture@01\QPosted@" descr="@01\QPosted@">
          <a:extLst>
            <a:ext uri="{FF2B5EF4-FFF2-40B4-BE49-F238E27FC236}">
              <a16:creationId xmlns:a16="http://schemas.microsoft.com/office/drawing/2014/main" id="{4D1D7ED1-4B48-4A5C-88FC-2AC3A2974D1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24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152400</xdr:colOff>
      <xdr:row>6</xdr:row>
      <xdr:rowOff>133350</xdr:rowOff>
    </xdr:to>
    <xdr:pic>
      <xdr:nvPicPr>
        <xdr:cNvPr id="7" name="Picture@01\QPosted@" descr="@01\QPosted@">
          <a:extLst>
            <a:ext uri="{FF2B5EF4-FFF2-40B4-BE49-F238E27FC236}">
              <a16:creationId xmlns:a16="http://schemas.microsoft.com/office/drawing/2014/main" id="{11B80DE0-0178-4678-96A8-1757EE8E535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14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152400</xdr:colOff>
      <xdr:row>7</xdr:row>
      <xdr:rowOff>133350</xdr:rowOff>
    </xdr:to>
    <xdr:pic>
      <xdr:nvPicPr>
        <xdr:cNvPr id="8" name="Picture@01\QPosted@" descr="@01\QPosted@">
          <a:extLst>
            <a:ext uri="{FF2B5EF4-FFF2-40B4-BE49-F238E27FC236}">
              <a16:creationId xmlns:a16="http://schemas.microsoft.com/office/drawing/2014/main" id="{0664D67F-D33A-48CB-BB49-34AE5F2482E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152400</xdr:colOff>
      <xdr:row>8</xdr:row>
      <xdr:rowOff>133350</xdr:rowOff>
    </xdr:to>
    <xdr:pic>
      <xdr:nvPicPr>
        <xdr:cNvPr id="9" name="Picture@01\QPosted@" descr="@01\QPosted@">
          <a:extLst>
            <a:ext uri="{FF2B5EF4-FFF2-40B4-BE49-F238E27FC236}">
              <a16:creationId xmlns:a16="http://schemas.microsoft.com/office/drawing/2014/main" id="{BC64C644-083C-4D53-AF2E-ABF803E8022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95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152400</xdr:colOff>
      <xdr:row>9</xdr:row>
      <xdr:rowOff>133350</xdr:rowOff>
    </xdr:to>
    <xdr:pic>
      <xdr:nvPicPr>
        <xdr:cNvPr id="10" name="Picture@01\QPosted@" descr="@01\QPosted@">
          <a:extLst>
            <a:ext uri="{FF2B5EF4-FFF2-40B4-BE49-F238E27FC236}">
              <a16:creationId xmlns:a16="http://schemas.microsoft.com/office/drawing/2014/main" id="{0E0B7D53-5652-4234-BD85-07FF9F90848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86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152400</xdr:colOff>
      <xdr:row>10</xdr:row>
      <xdr:rowOff>133350</xdr:rowOff>
    </xdr:to>
    <xdr:pic>
      <xdr:nvPicPr>
        <xdr:cNvPr id="11" name="Picture@01\QPosted@" descr="@01\QPosted@">
          <a:extLst>
            <a:ext uri="{FF2B5EF4-FFF2-40B4-BE49-F238E27FC236}">
              <a16:creationId xmlns:a16="http://schemas.microsoft.com/office/drawing/2014/main" id="{4F045BA7-C2DF-438F-8AE4-B124CAE099B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76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152400</xdr:colOff>
      <xdr:row>11</xdr:row>
      <xdr:rowOff>133350</xdr:rowOff>
    </xdr:to>
    <xdr:pic>
      <xdr:nvPicPr>
        <xdr:cNvPr id="12" name="Picture@01\QPosted@" descr="@01\QPosted@">
          <a:extLst>
            <a:ext uri="{FF2B5EF4-FFF2-40B4-BE49-F238E27FC236}">
              <a16:creationId xmlns:a16="http://schemas.microsoft.com/office/drawing/2014/main" id="{986E96BF-6588-42EC-8B10-E9CC8499D46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67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152400</xdr:colOff>
      <xdr:row>12</xdr:row>
      <xdr:rowOff>133350</xdr:rowOff>
    </xdr:to>
    <xdr:pic>
      <xdr:nvPicPr>
        <xdr:cNvPr id="13" name="Picture@01\QPosted@" descr="@01\QPosted@">
          <a:extLst>
            <a:ext uri="{FF2B5EF4-FFF2-40B4-BE49-F238E27FC236}">
              <a16:creationId xmlns:a16="http://schemas.microsoft.com/office/drawing/2014/main" id="{174B324F-86F2-4FAA-A938-5F321D78040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57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152400</xdr:colOff>
      <xdr:row>13</xdr:row>
      <xdr:rowOff>133350</xdr:rowOff>
    </xdr:to>
    <xdr:pic>
      <xdr:nvPicPr>
        <xdr:cNvPr id="14" name="Picture@01\QPosted@" descr="@01\QPosted@">
          <a:extLst>
            <a:ext uri="{FF2B5EF4-FFF2-40B4-BE49-F238E27FC236}">
              <a16:creationId xmlns:a16="http://schemas.microsoft.com/office/drawing/2014/main" id="{5221AA8A-BA28-42EF-BF5D-B5F1BF5A745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048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152400</xdr:colOff>
      <xdr:row>14</xdr:row>
      <xdr:rowOff>133350</xdr:rowOff>
    </xdr:to>
    <xdr:pic>
      <xdr:nvPicPr>
        <xdr:cNvPr id="15" name="Picture@01\QPosted@" descr="@01\QPosted@">
          <a:extLst>
            <a:ext uri="{FF2B5EF4-FFF2-40B4-BE49-F238E27FC236}">
              <a16:creationId xmlns:a16="http://schemas.microsoft.com/office/drawing/2014/main" id="{1E204FE0-2407-4674-A59C-A152E529F9C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38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hid" refreshedDate="44411.567407523151" createdVersion="7" refreshedVersion="7" minRefreshableVersion="3" recordCount="14" xr:uid="{00000000-000A-0000-FFFF-FFFF00000000}">
  <cacheSource type="worksheet">
    <worksheetSource ref="A1:AE15" sheet="RR Movement FY 2020-21"/>
  </cacheSource>
  <cacheFields count="32">
    <cacheField name="Cleared/open items symbol" numFmtId="0">
      <sharedItems/>
    </cacheField>
    <cacheField name="G/L Account" numFmtId="0">
      <sharedItems/>
    </cacheField>
    <cacheField name="Document Number" numFmtId="0">
      <sharedItems/>
    </cacheField>
    <cacheField name="Posting Date" numFmtId="14">
      <sharedItems containsSemiMixedTypes="0" containsNonDate="0" containsDate="1" containsString="0" minDate="2020-07-31T00:00:00" maxDate="2021-07-01T00:00:00" count="12">
        <d v="2020-07-31T00:00:00"/>
        <d v="2020-08-31T00:00:00"/>
        <d v="2020-09-30T00:00:00"/>
        <d v="2020-10-31T00:00:00"/>
        <d v="2020-11-30T00:00:00"/>
        <d v="2020-12-31T00:00:00"/>
        <d v="2021-01-31T00:00:00"/>
        <d v="2021-02-28T00:00:00"/>
        <d v="2021-03-31T00:00:00"/>
        <d v="2021-04-30T00:00:00"/>
        <d v="2021-05-31T00:00:00"/>
        <d v="2021-06-30T00:00:00"/>
      </sharedItems>
      <fieldGroup par="31" base="3">
        <rangePr groupBy="months" startDate="2020-07-31T00:00:00" endDate="2021-07-01T00:00:00"/>
        <groupItems count="14">
          <s v="&lt;7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Document Date" numFmtId="14">
      <sharedItems containsSemiMixedTypes="0" containsNonDate="0" containsDate="1" containsString="0" minDate="2020-07-31T00:00:00" maxDate="2021-07-01T00:00:00"/>
    </cacheField>
    <cacheField name="Entry Date" numFmtId="14">
      <sharedItems containsSemiMixedTypes="0" containsNonDate="0" containsDate="1" containsString="0" minDate="2020-08-19T00:00:00" maxDate="2021-07-15T00:00:00"/>
    </cacheField>
    <cacheField name="Document Type" numFmtId="0">
      <sharedItems/>
    </cacheField>
    <cacheField name="Document currency" numFmtId="0">
      <sharedItems/>
    </cacheField>
    <cacheField name="Amount in doc. curr." numFmtId="4">
      <sharedItems containsSemiMixedTypes="0" containsString="0" containsNumber="1" minValue="-123441" maxValue="382089.66"/>
    </cacheField>
    <cacheField name="Eff.exchange rate" numFmtId="0">
      <sharedItems/>
    </cacheField>
    <cacheField name="Local Currency" numFmtId="0">
      <sharedItems/>
    </cacheField>
    <cacheField name="Amount in local currency" numFmtId="4">
      <sharedItems containsSemiMixedTypes="0" containsString="0" containsNumber="1" minValue="-123441" maxValue="382089.66"/>
    </cacheField>
    <cacheField name="Amount in loc.curr.2" numFmtId="4">
      <sharedItems containsSemiMixedTypes="0" containsString="0" containsNumber="1" minValue="-1453.1" maxValue="4816.22"/>
    </cacheField>
    <cacheField name="Reversal Formula" numFmtId="0">
      <sharedItems/>
    </cacheField>
    <cacheField name="Reversal Formula Result" numFmtId="0">
      <sharedItems/>
    </cacheField>
    <cacheField name="Reference" numFmtId="0">
      <sharedItems/>
    </cacheField>
    <cacheField name="Assignment" numFmtId="0">
      <sharedItems/>
    </cacheField>
    <cacheField name="Text/CI No" numFmtId="0">
      <sharedItems/>
    </cacheField>
    <cacheField name="Purchasing Document" numFmtId="0">
      <sharedItems/>
    </cacheField>
    <cacheField name="Item" numFmtId="0">
      <sharedItems/>
    </cacheField>
    <cacheField name="Document Header Text" numFmtId="0">
      <sharedItems/>
    </cacheField>
    <cacheField name="File Number" numFmtId="0">
      <sharedItems/>
    </cacheField>
    <cacheField name="Buyer Name" numFmtId="0">
      <sharedItems/>
    </cacheField>
    <cacheField name="LC Number" numFmtId="0">
      <sharedItems/>
    </cacheField>
    <cacheField name="Profit Center" numFmtId="0">
      <sharedItems/>
    </cacheField>
    <cacheField name="Clearing Document" numFmtId="0">
      <sharedItems/>
    </cacheField>
    <cacheField name="Clearing date" numFmtId="14">
      <sharedItems containsNonDate="0" containsString="0" containsBlank="1"/>
    </cacheField>
    <cacheField name="Billing Document" numFmtId="0">
      <sharedItems/>
    </cacheField>
    <cacheField name="Buyer Description" numFmtId="0">
      <sharedItems/>
    </cacheField>
    <cacheField name="Sales document" numFmtId="0">
      <sharedItems/>
    </cacheField>
    <cacheField name="Withholding tax amnt" numFmtId="4">
      <sharedItems containsSemiMixedTypes="0" containsString="0" containsNumber="1" containsInteger="1" minValue="0" maxValue="0"/>
    </cacheField>
    <cacheField name="Years" numFmtId="0" databaseField="0">
      <fieldGroup base="3">
        <rangePr groupBy="years" startDate="2020-07-31T00:00:00" endDate="2021-07-01T00:00:00"/>
        <groupItems count="4">
          <s v="&lt;7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hid" refreshedDate="44411.573642476855" createdVersion="7" refreshedVersion="7" minRefreshableVersion="3" recordCount="86" xr:uid="{00000000-000A-0000-FFFF-FFFF01000000}">
  <cacheSource type="worksheet">
    <worksheetSource ref="A1:AE87" sheet="RR 100 Population"/>
  </cacheSource>
  <cacheFields count="33">
    <cacheField name="Cleared/open items symbol" numFmtId="0">
      <sharedItems/>
    </cacheField>
    <cacheField name="G/L Account" numFmtId="0">
      <sharedItems/>
    </cacheField>
    <cacheField name="Document Number" numFmtId="0">
      <sharedItems/>
    </cacheField>
    <cacheField name="Posting Date" numFmtId="14">
      <sharedItems containsSemiMixedTypes="0" containsNonDate="0" containsDate="1" containsString="0" minDate="2014-11-30T00:00:00" maxDate="2021-07-01T00:00:00" count="73">
        <d v="2014-11-30T00:00:00"/>
        <d v="2014-12-31T00:00:00"/>
        <d v="2015-01-01T00:00:00"/>
        <d v="2015-01-31T00:00:00"/>
        <d v="2015-06-01T00:00:00"/>
        <d v="2015-06-30T00:00:00"/>
        <d v="2015-07-31T00:00:00"/>
        <d v="2015-08-31T00:00:00"/>
        <d v="2015-09-30T00:00:00"/>
        <d v="2015-10-31T00:00:00"/>
        <d v="2015-11-30T00:00:00"/>
        <d v="2015-12-31T00:00:00"/>
        <d v="2016-01-31T00:00:00"/>
        <d v="2016-02-29T00:00:00"/>
        <d v="2016-03-31T00:00:00"/>
        <d v="2016-04-30T00:00:00"/>
        <d v="2016-05-31T00:00:00"/>
        <d v="2016-06-30T00:00:00"/>
        <d v="2016-07-31T00:00:00"/>
        <d v="2016-08-31T00:00:00"/>
        <d v="2016-09-30T00:00:00"/>
        <d v="2016-10-31T00:00:00"/>
        <d v="2016-11-30T00:00:00"/>
        <d v="2016-12-31T00:00:00"/>
        <d v="2017-01-31T00:00:00"/>
        <d v="2017-02-28T00:00:00"/>
        <d v="2017-03-31T00:00:00"/>
        <d v="2017-04-30T00:00:00"/>
        <d v="2017-05-31T00:00:00"/>
        <d v="2017-07-31T00:00:00"/>
        <d v="2017-08-31T00:00:00"/>
        <d v="2017-09-30T00:00:00"/>
        <d v="2017-10-31T00:00:00"/>
        <d v="2017-12-31T00:00:00"/>
        <d v="2018-01-31T00:00:00"/>
        <d v="2018-02-28T00:00:00"/>
        <d v="2018-03-31T00:00:00"/>
        <d v="2018-04-30T00:00:00"/>
        <d v="2018-05-31T00:00:00"/>
        <d v="2018-06-30T00:00:00"/>
        <d v="2018-07-31T00:00:00"/>
        <d v="2018-08-31T00:00:00"/>
        <d v="2018-09-30T00:00:00"/>
        <d v="2018-10-31T00:00:00"/>
        <d v="2018-11-30T00:00:00"/>
        <d v="2018-12-31T00:00:00"/>
        <d v="2019-01-31T00:00:00"/>
        <d v="2019-02-28T00:00:00"/>
        <d v="2019-03-31T00:00:00"/>
        <d v="2019-04-30T00:00:00"/>
        <d v="2019-05-31T00:00:00"/>
        <d v="2019-06-30T00:00:00"/>
        <d v="2019-09-30T00:00:00"/>
        <d v="2019-10-31T00:00:00"/>
        <d v="2019-12-31T00:00:00"/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1-31T00:00:00"/>
        <d v="2021-02-28T00:00:00"/>
        <d v="2021-03-31T00:00:00"/>
        <d v="2021-04-30T00:00:00"/>
        <d v="2021-05-31T00:00:00"/>
        <d v="2021-06-30T00:00:00"/>
      </sharedItems>
      <fieldGroup par="32" base="3">
        <rangePr groupBy="months" startDate="2014-11-30T00:00:00" endDate="2021-07-01T00:00:00"/>
        <groupItems count="14">
          <s v="&lt;11/30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Document Date" numFmtId="14">
      <sharedItems containsSemiMixedTypes="0" containsNonDate="0" containsDate="1" containsString="0" minDate="2014-11-30T00:00:00" maxDate="2021-07-01T00:00:00"/>
    </cacheField>
    <cacheField name="Entry Date" numFmtId="14">
      <sharedItems containsSemiMixedTypes="0" containsNonDate="0" containsDate="1" containsString="0" minDate="2014-12-04T00:00:00" maxDate="2021-07-15T00:00:00"/>
    </cacheField>
    <cacheField name="Document Type" numFmtId="0">
      <sharedItems/>
    </cacheField>
    <cacheField name="Document currency" numFmtId="0">
      <sharedItems/>
    </cacheField>
    <cacheField name="Amount in doc. curr." numFmtId="4">
      <sharedItems containsSemiMixedTypes="0" containsString="0" containsNumber="1" minValue="-722697799.28999996" maxValue="19546875"/>
    </cacheField>
    <cacheField name="Eff.exchange rate" numFmtId="0">
      <sharedItems/>
    </cacheField>
    <cacheField name="Local Currency" numFmtId="0">
      <sharedItems/>
    </cacheField>
    <cacheField name="Amount in local currency" numFmtId="4">
      <sharedItems containsSemiMixedTypes="0" containsString="0" containsNumber="1" minValue="-722697799.28999996" maxValue="26851776.699999999"/>
    </cacheField>
    <cacheField name="Amount in loc.curr.2" numFmtId="4">
      <sharedItems containsSemiMixedTypes="0" containsString="0" containsNumber="1" minValue="-9904609.1400000006" maxValue="354010.7"/>
    </cacheField>
    <cacheField name="Reversal Formula" numFmtId="0">
      <sharedItems/>
    </cacheField>
    <cacheField name="Reversal Formula Result" numFmtId="0">
      <sharedItems/>
    </cacheField>
    <cacheField name="Reference" numFmtId="0">
      <sharedItems/>
    </cacheField>
    <cacheField name="Assignment" numFmtId="0">
      <sharedItems/>
    </cacheField>
    <cacheField name="Text/CI No" numFmtId="0">
      <sharedItems/>
    </cacheField>
    <cacheField name="Purchasing Document" numFmtId="0">
      <sharedItems/>
    </cacheField>
    <cacheField name="Item" numFmtId="0">
      <sharedItems/>
    </cacheField>
    <cacheField name="Document Header Text" numFmtId="0">
      <sharedItems/>
    </cacheField>
    <cacheField name="File Number" numFmtId="0">
      <sharedItems/>
    </cacheField>
    <cacheField name="Buyer Name" numFmtId="0">
      <sharedItems/>
    </cacheField>
    <cacheField name="LC Number" numFmtId="0">
      <sharedItems/>
    </cacheField>
    <cacheField name="Profit Center" numFmtId="0">
      <sharedItems/>
    </cacheField>
    <cacheField name="Clearing Document" numFmtId="0">
      <sharedItems/>
    </cacheField>
    <cacheField name="Clearing date" numFmtId="14">
      <sharedItems containsNonDate="0" containsString="0" containsBlank="1"/>
    </cacheField>
    <cacheField name="Billing Document" numFmtId="0">
      <sharedItems/>
    </cacheField>
    <cacheField name="Buyer Description" numFmtId="0">
      <sharedItems/>
    </cacheField>
    <cacheField name="Sales document" numFmtId="0">
      <sharedItems/>
    </cacheField>
    <cacheField name="Withholding tax amnt" numFmtId="4">
      <sharedItems containsSemiMixedTypes="0" containsString="0" containsNumber="1" containsInteger="1" minValue="0" maxValue="0"/>
    </cacheField>
    <cacheField name="Quarters" numFmtId="0" databaseField="0">
      <fieldGroup base="3">
        <rangePr groupBy="quarters" startDate="2014-11-30T00:00:00" endDate="2021-07-01T00:00:00"/>
        <groupItems count="6">
          <s v="&lt;11/30/2014"/>
          <s v="Qtr1"/>
          <s v="Qtr2"/>
          <s v="Qtr3"/>
          <s v="Qtr4"/>
          <s v="&gt;7/1/2021"/>
        </groupItems>
      </fieldGroup>
    </cacheField>
    <cacheField name="Years" numFmtId="0" databaseField="0">
      <fieldGroup base="3">
        <rangePr groupBy="years" startDate="2014-11-30T00:00:00" endDate="2021-07-01T00:00:00"/>
        <groupItems count="10">
          <s v="&lt;11/30/2014"/>
          <s v="2014"/>
          <s v="2015"/>
          <s v="2016"/>
          <s v="2017"/>
          <s v="2018"/>
          <s v="2019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"/>
    <s v="30104001"/>
    <s v="2003000480"/>
    <x v="0"/>
    <d v="2020-07-31T00:00:00"/>
    <d v="2020-08-19T00:00:00"/>
    <s v="SA"/>
    <s v="BDT"/>
    <n v="381918.92"/>
    <s v="1.00000"/>
    <s v="BDT"/>
    <n v="381918.92"/>
    <n v="4814.21"/>
    <s v="4814.21_1"/>
    <s v=""/>
    <s v="REV RESERVE TFR"/>
    <s v="20200731"/>
    <s v=""/>
    <s v=""/>
    <s v="0"/>
    <s v="Rev Reserve TFR - 2019"/>
    <s v=""/>
    <s v=""/>
    <s v=""/>
    <s v=""/>
    <s v=""/>
    <m/>
    <s v=""/>
    <s v=""/>
    <s v=""/>
    <n v="0"/>
  </r>
  <r>
    <s v=""/>
    <s v="30104001"/>
    <s v="2003001749"/>
    <x v="1"/>
    <d v="2020-08-31T00:00:00"/>
    <d v="2020-09-10T00:00:00"/>
    <s v="SA"/>
    <s v="BDT"/>
    <n v="381918.91"/>
    <s v="1.00000"/>
    <s v="BDT"/>
    <n v="381918.91"/>
    <n v="4814.21"/>
    <s v="4814.21_2"/>
    <s v=""/>
    <s v="REV RESERVE TFR"/>
    <s v="Revaluation Reserv"/>
    <s v="Revaluation Reserve TFR Aug 20"/>
    <s v=""/>
    <s v="0"/>
    <s v="Rev Reserve TFR - Aug'20"/>
    <s v=""/>
    <s v=""/>
    <s v=""/>
    <s v=""/>
    <s v=""/>
    <m/>
    <s v=""/>
    <s v=""/>
    <s v=""/>
    <n v="0"/>
  </r>
  <r>
    <s v=""/>
    <s v="30104001"/>
    <s v="2003002337"/>
    <x v="2"/>
    <d v="2020-09-30T00:00:00"/>
    <d v="2020-10-10T00:00:00"/>
    <s v="SA"/>
    <s v="BDT"/>
    <n v="381918.94"/>
    <s v="1.00000"/>
    <s v="BDT"/>
    <n v="381918.94"/>
    <n v="4814.2299999999996"/>
    <s v="4814.23_1"/>
    <s v=""/>
    <s v="REV RESERVE TFR"/>
    <s v="Revaluation Reserv"/>
    <s v="Revaluation Reserve TFR Sep 20"/>
    <s v=""/>
    <s v="0"/>
    <s v="Rev Reserve TFR - Sep'20"/>
    <s v=""/>
    <s v=""/>
    <s v=""/>
    <s v=""/>
    <s v=""/>
    <m/>
    <s v=""/>
    <s v=""/>
    <s v=""/>
    <n v="0"/>
  </r>
  <r>
    <s v=""/>
    <s v="30104001"/>
    <s v="2003002846"/>
    <x v="3"/>
    <d v="2020-10-31T00:00:00"/>
    <d v="2020-11-08T00:00:00"/>
    <s v="SA"/>
    <s v="BDT"/>
    <n v="381918.86"/>
    <s v="1.00000"/>
    <s v="BDT"/>
    <n v="381918.86"/>
    <n v="4814.1899999999996"/>
    <s v="4814.19_1"/>
    <s v=""/>
    <s v="REV RESERVE TFR"/>
    <s v="Revaluation Reserv"/>
    <s v="Revaluation Reserve TFR Oct 20"/>
    <s v=""/>
    <s v="0"/>
    <s v="Rev Reserve TFR - Oct'20"/>
    <s v=""/>
    <s v=""/>
    <s v=""/>
    <s v=""/>
    <s v=""/>
    <m/>
    <s v=""/>
    <s v=""/>
    <s v=""/>
    <n v="0"/>
  </r>
  <r>
    <s v=""/>
    <s v="30104001"/>
    <s v="2003003043"/>
    <x v="4"/>
    <d v="2020-11-30T00:00:00"/>
    <d v="2020-12-06T00:00:00"/>
    <s v="SA"/>
    <s v="BDT"/>
    <n v="381918.93"/>
    <s v="1.00000"/>
    <s v="BDT"/>
    <n v="381918.93"/>
    <n v="4814.21"/>
    <s v="4814.21_3"/>
    <s v=""/>
    <s v="REV RESERVE TFR"/>
    <s v="Revaluation Reserv"/>
    <s v="Revaluation Reserve TFR Nov 20"/>
    <s v=""/>
    <s v="0"/>
    <s v="Rev Reserve TFR - Nov'20"/>
    <s v=""/>
    <s v=""/>
    <s v=""/>
    <s v=""/>
    <s v=""/>
    <m/>
    <s v=""/>
    <s v=""/>
    <s v=""/>
    <n v="0"/>
  </r>
  <r>
    <s v=""/>
    <s v="30104001"/>
    <s v="2003003579"/>
    <x v="5"/>
    <d v="2020-12-31T00:00:00"/>
    <d v="2021-01-09T00:00:00"/>
    <s v="SA"/>
    <s v="BDT"/>
    <n v="381918.96"/>
    <s v="1.00000"/>
    <s v="BDT"/>
    <n v="381918.96"/>
    <n v="4814.2700000000004"/>
    <s v="4814.27_1"/>
    <s v=""/>
    <s v="REV RESERVE TFR"/>
    <s v="Revaluation Reserv"/>
    <s v="Revaluation Reserve TFR Dec20"/>
    <s v=""/>
    <s v="0"/>
    <s v="Rev Reserve TFR - Dec'20"/>
    <s v=""/>
    <s v=""/>
    <s v=""/>
    <s v=""/>
    <s v=""/>
    <m/>
    <s v=""/>
    <s v=""/>
    <s v=""/>
    <n v="0"/>
  </r>
  <r>
    <s v=""/>
    <s v="30104001"/>
    <s v="2003004155"/>
    <x v="6"/>
    <d v="2021-01-31T00:00:00"/>
    <d v="2021-02-08T00:00:00"/>
    <s v="SA"/>
    <s v="BDT"/>
    <n v="381918.89"/>
    <s v="1.00000"/>
    <s v="BDT"/>
    <n v="381918.89"/>
    <n v="4814.1400000000003"/>
    <s v="4814.14_1"/>
    <s v=""/>
    <s v="REV RESERVE TFR"/>
    <s v="Revaluation Reserv"/>
    <s v="Revaluation Reserve TFR Dec20"/>
    <s v=""/>
    <s v="0"/>
    <s v="Rev Reserve TFR - Jan 21"/>
    <s v=""/>
    <s v=""/>
    <s v=""/>
    <s v=""/>
    <s v=""/>
    <m/>
    <s v=""/>
    <s v=""/>
    <s v=""/>
    <n v="0"/>
  </r>
  <r>
    <s v=""/>
    <s v="30104001"/>
    <s v="2003005586"/>
    <x v="7"/>
    <d v="2021-02-28T00:00:00"/>
    <d v="2021-03-08T00:00:00"/>
    <s v="SA"/>
    <s v="BDT"/>
    <n v="381918.89"/>
    <s v="1.00000"/>
    <s v="BDT"/>
    <n v="381918.89"/>
    <n v="4814.21"/>
    <s v="4814.21_4"/>
    <s v=""/>
    <s v="REV RESERVE TFR"/>
    <s v="Revaluation Reserv"/>
    <s v="Revaluation Reserve TFR Feb 21"/>
    <s v=""/>
    <s v="0"/>
    <s v="Rev Reserve TFR - Feb 21"/>
    <s v=""/>
    <s v=""/>
    <s v=""/>
    <s v=""/>
    <s v=""/>
    <m/>
    <s v=""/>
    <s v=""/>
    <s v=""/>
    <n v="0"/>
  </r>
  <r>
    <s v=""/>
    <s v="30104001"/>
    <s v="2003005826"/>
    <x v="8"/>
    <d v="2021-03-31T00:00:00"/>
    <d v="2021-04-11T00:00:00"/>
    <s v="SA"/>
    <s v="BDT"/>
    <n v="381918.93"/>
    <s v="1.00000"/>
    <s v="BDT"/>
    <n v="381918.93"/>
    <n v="4814.21"/>
    <s v="4814.21_5"/>
    <s v=""/>
    <s v="REV RESERVE TFR"/>
    <s v="Revaluation Reserv"/>
    <s v="Revaluation Reserve TFR Mar 21"/>
    <s v=""/>
    <s v="0"/>
    <s v="Rev Reserve TFR - Mar 21"/>
    <s v=""/>
    <s v=""/>
    <s v=""/>
    <s v=""/>
    <s v=""/>
    <m/>
    <s v=""/>
    <s v=""/>
    <s v=""/>
    <n v="0"/>
  </r>
  <r>
    <s v=""/>
    <s v="30104001"/>
    <s v="2003005967"/>
    <x v="9"/>
    <d v="2021-04-30T00:00:00"/>
    <d v="2021-05-07T00:00:00"/>
    <s v="SA"/>
    <s v="BDT"/>
    <n v="381918.9"/>
    <s v="1.00000"/>
    <s v="BDT"/>
    <n v="381918.9"/>
    <n v="4814.24"/>
    <s v="4814.24_1"/>
    <s v=""/>
    <s v="REV RESERVE TFR"/>
    <s v="Revaluation Reserv"/>
    <s v="Revaluation Reserve TFR Apr21"/>
    <s v=""/>
    <s v="0"/>
    <s v="Rev Reserve TFR - Apr 21"/>
    <s v=""/>
    <s v=""/>
    <s v=""/>
    <s v=""/>
    <s v=""/>
    <m/>
    <s v=""/>
    <s v=""/>
    <s v=""/>
    <n v="0"/>
  </r>
  <r>
    <s v=""/>
    <s v="30104001"/>
    <s v="2003006717"/>
    <x v="10"/>
    <d v="2021-05-31T00:00:00"/>
    <d v="2021-06-13T00:00:00"/>
    <s v="SA"/>
    <s v="BDT"/>
    <n v="381918.92"/>
    <s v="1.00000"/>
    <s v="BDT"/>
    <n v="381918.92"/>
    <n v="4814.18"/>
    <s v="4814.18_1"/>
    <s v=""/>
    <s v="REV RESERVE TFR"/>
    <s v="Revaluation Reserv"/>
    <s v="Revaluation Reserve TFR May 21"/>
    <s v=""/>
    <s v="0"/>
    <s v="Rev Reserve TFR - May 21"/>
    <s v=""/>
    <s v=""/>
    <s v=""/>
    <s v=""/>
    <s v=""/>
    <m/>
    <s v=""/>
    <s v=""/>
    <s v=""/>
    <n v="0"/>
  </r>
  <r>
    <s v=""/>
    <s v="30104001"/>
    <s v="2002000038"/>
    <x v="11"/>
    <d v="2021-06-30T00:00:00"/>
    <d v="2021-07-14T00:00:00"/>
    <s v="AF"/>
    <s v="BDT"/>
    <n v="20974.98"/>
    <s v="1.00000"/>
    <s v="BDT"/>
    <n v="20974.98"/>
    <n v="246.91"/>
    <s v="246.91_1"/>
    <s v=""/>
    <s v=""/>
    <s v="20210630"/>
    <s v="AFB05202001202-0000000039"/>
    <s v=""/>
    <s v="0"/>
    <s v="AFB05202001202-0000000039"/>
    <s v=""/>
    <s v=""/>
    <s v=""/>
    <s v=""/>
    <s v=""/>
    <m/>
    <s v=""/>
    <s v=""/>
    <s v=""/>
    <n v="0"/>
  </r>
  <r>
    <s v=""/>
    <s v="30104001"/>
    <s v="2002000038"/>
    <x v="11"/>
    <d v="2021-06-30T00:00:00"/>
    <d v="2021-07-14T00:00:00"/>
    <s v="AF"/>
    <s v="BDT"/>
    <n v="-123441"/>
    <s v="1.00000"/>
    <s v="BDT"/>
    <n v="-123441"/>
    <n v="-1453.1"/>
    <s v="1453.1_1"/>
    <s v=""/>
    <s v=""/>
    <s v="20210630"/>
    <s v="AFB05202001202-0000000039"/>
    <s v=""/>
    <s v="0"/>
    <s v="AFB05202001202-0000000039"/>
    <s v=""/>
    <s v=""/>
    <s v=""/>
    <s v=""/>
    <s v=""/>
    <m/>
    <s v=""/>
    <s v=""/>
    <s v=""/>
    <n v="0"/>
  </r>
  <r>
    <s v=""/>
    <s v="30104001"/>
    <s v="2003006918"/>
    <x v="11"/>
    <d v="2021-06-30T00:00:00"/>
    <d v="2021-07-14T00:00:00"/>
    <s v="SA"/>
    <s v="BDT"/>
    <n v="382089.66"/>
    <s v="1.00000"/>
    <s v="BDT"/>
    <n v="382089.66"/>
    <n v="4816.22"/>
    <s v="4816.22_1"/>
    <s v=""/>
    <s v="REV RESERVE TFR"/>
    <s v="Revaluation Reserv"/>
    <s v="Revaluation Reserve TFR Jun 21"/>
    <s v=""/>
    <s v="0"/>
    <s v="Rev Reserve TFR - Jun 21"/>
    <s v=""/>
    <s v=""/>
    <s v=""/>
    <s v=""/>
    <s v=""/>
    <m/>
    <s v=""/>
    <s v=""/>
    <s v="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s v=""/>
    <s v="30104001"/>
    <s v="1493001780"/>
    <x v="0"/>
    <d v="2014-11-30T00:00:00"/>
    <d v="2014-12-04T00:00:00"/>
    <s v="LD"/>
    <s v="BDT"/>
    <n v="-722697799.28999996"/>
    <s v="1.00000"/>
    <s v="BDT"/>
    <n v="-722697799.28999996"/>
    <n v="-9904609.1400000006"/>
    <s v="9904609.14_1"/>
    <s v=""/>
    <s v="LEGACY  UPLOAD"/>
    <s v="Legacy upload"/>
    <s v="Revaluation reserve"/>
    <s v=""/>
    <s v="0"/>
    <s v="Balance upload Nov-14"/>
    <s v=""/>
    <s v=""/>
    <s v=""/>
    <s v="2010300001"/>
    <s v=""/>
    <m/>
    <s v=""/>
    <s v=""/>
    <s v=""/>
    <n v="0"/>
  </r>
  <r>
    <s v=""/>
    <s v="30104001"/>
    <s v="1402000001"/>
    <x v="1"/>
    <d v="2014-12-31T00:00:00"/>
    <d v="2015-01-17T00:00:00"/>
    <s v="AF"/>
    <s v="BDT"/>
    <n v="403931.97"/>
    <s v="1.00000"/>
    <s v="BDT"/>
    <n v="403931.97"/>
    <n v="5116.95"/>
    <s v="5116.95_1"/>
    <s v=""/>
    <s v=""/>
    <s v="20141231"/>
    <s v="AFB05201400601-0000000002"/>
    <s v=""/>
    <s v="0"/>
    <s v="AFB05201400601-0000000002"/>
    <s v=""/>
    <s v=""/>
    <s v=""/>
    <s v=""/>
    <s v=""/>
    <m/>
    <s v=""/>
    <s v=""/>
    <s v=""/>
    <n v="0"/>
  </r>
  <r>
    <s v=""/>
    <s v="30104001"/>
    <s v="1402000001"/>
    <x v="1"/>
    <d v="2014-12-31T00:00:00"/>
    <d v="2015-01-17T00:00:00"/>
    <s v="AF"/>
    <s v="BDT"/>
    <n v="68124.399999999994"/>
    <s v="1.00000"/>
    <s v="BDT"/>
    <n v="68124.399999999994"/>
    <n v="862.99"/>
    <s v="862.99_1"/>
    <s v=""/>
    <s v=""/>
    <s v="20141231"/>
    <s v="AFB05201400601-0000000002"/>
    <s v=""/>
    <s v="0"/>
    <s v="AFB05201400601-0000000002"/>
    <s v=""/>
    <s v=""/>
    <s v=""/>
    <s v=""/>
    <s v=""/>
    <m/>
    <s v=""/>
    <s v=""/>
    <s v=""/>
    <n v="0"/>
  </r>
  <r>
    <s v=""/>
    <s v="30104001"/>
    <s v="1403000580"/>
    <x v="1"/>
    <d v="2014-12-31T00:00:00"/>
    <d v="2015-01-22T00:00:00"/>
    <s v="SA"/>
    <s v="USD"/>
    <n v="6543.69"/>
    <s v="71.82959"/>
    <s v="BDT"/>
    <n v="470030.59"/>
    <n v="6543.69"/>
    <s v="6543.69_1"/>
    <s v=""/>
    <s v="REV. RESERVE"/>
    <s v="REV RESERVE DEC'14"/>
    <s v=""/>
    <s v=""/>
    <s v="0"/>
    <s v="Trans. of Rev. Res to R.E"/>
    <s v=""/>
    <s v=""/>
    <s v=""/>
    <s v=""/>
    <s v=""/>
    <m/>
    <s v=""/>
    <s v=""/>
    <s v=""/>
    <n v="0"/>
  </r>
  <r>
    <s v=""/>
    <s v="30104001"/>
    <s v="1403000949"/>
    <x v="2"/>
    <d v="2015-01-01T00:00:00"/>
    <d v="2015-02-18T00:00:00"/>
    <s v="SA"/>
    <s v="BDT"/>
    <n v="-472056.37"/>
    <s v="1.00000"/>
    <s v="BDT"/>
    <n v="-472056.37"/>
    <n v="-5979.94"/>
    <s v="5979.94_1"/>
    <s v=""/>
    <s v="RECTIFICATION"/>
    <s v="Rectification  ent"/>
    <s v="Rectification on amortisation of revaluation reser"/>
    <s v=""/>
    <s v="0"/>
    <s v="Rectification entry"/>
    <s v=""/>
    <s v=""/>
    <s v=""/>
    <s v=""/>
    <s v=""/>
    <m/>
    <s v=""/>
    <s v=""/>
    <s v=""/>
    <n v="0"/>
  </r>
  <r>
    <s v=""/>
    <s v="30104001"/>
    <s v="1403000950"/>
    <x v="3"/>
    <d v="2015-01-31T00:00:00"/>
    <d v="2015-02-18T00:00:00"/>
    <s v="SA"/>
    <s v="BDT"/>
    <n v="470031.02"/>
    <s v="1.00000"/>
    <s v="BDT"/>
    <n v="470031.02"/>
    <n v="6003.72"/>
    <s v="6003.72_1"/>
    <s v=""/>
    <s v="AMORTISATION"/>
    <s v="Transfer of rev re"/>
    <s v="Transfer of rev reserve to  retained earnings"/>
    <s v=""/>
    <s v="0"/>
    <s v="Amortisation of rev reser"/>
    <s v=""/>
    <s v=""/>
    <s v=""/>
    <s v=""/>
    <s v=""/>
    <m/>
    <s v=""/>
    <s v=""/>
    <s v=""/>
    <n v="0"/>
  </r>
  <r>
    <s v=""/>
    <s v="30104001"/>
    <s v="1403006032"/>
    <x v="4"/>
    <d v="2015-06-01T00:00:00"/>
    <d v="2015-08-01T00:00:00"/>
    <s v="SA"/>
    <s v="BDT"/>
    <n v="0.01"/>
    <s v="1.00000"/>
    <s v="BDT"/>
    <n v="0.01"/>
    <n v="239903.16"/>
    <s v="239903.16_1"/>
    <s v=""/>
    <s v="ADJUSTMENT"/>
    <s v="Adjustment"/>
    <s v="Adj of gain loss on rev. reserve -2014-land"/>
    <s v=""/>
    <s v="0"/>
    <s v="Reval. Reserve Adjustment"/>
    <s v=""/>
    <s v=""/>
    <s v=""/>
    <s v=""/>
    <s v=""/>
    <m/>
    <s v=""/>
    <s v=""/>
    <s v=""/>
    <n v="0"/>
  </r>
  <r>
    <s v=""/>
    <s v="30104001"/>
    <s v="1403006032"/>
    <x v="4"/>
    <d v="2015-06-01T00:00:00"/>
    <d v="2015-08-01T00:00:00"/>
    <s v="SA"/>
    <s v="BDT"/>
    <n v="0.01"/>
    <s v="1.00000"/>
    <s v="BDT"/>
    <n v="0.01"/>
    <n v="249865.78"/>
    <s v="249865.78_1"/>
    <s v=""/>
    <s v="ADJUSTMENT"/>
    <s v="Adjustment"/>
    <s v="Adj of gain loss on rev. reserve -2014-Building"/>
    <s v=""/>
    <s v="0"/>
    <s v="Reval. Reserve Adjustment"/>
    <s v=""/>
    <s v=""/>
    <s v=""/>
    <s v=""/>
    <s v=""/>
    <m/>
    <s v=""/>
    <s v=""/>
    <s v=""/>
    <n v="0"/>
  </r>
  <r>
    <s v=""/>
    <s v="30104001"/>
    <s v="1403006033"/>
    <x v="5"/>
    <d v="2015-06-30T00:00:00"/>
    <d v="2015-08-01T00:00:00"/>
    <s v="SA"/>
    <s v="BDT"/>
    <n v="2350156.5499999998"/>
    <s v="1.00000"/>
    <s v="BDT"/>
    <n v="2350156.5499999998"/>
    <n v="25758.18"/>
    <s v="25758.18_1"/>
    <s v=""/>
    <s v="ADJUSTMENT"/>
    <s v="Adjustment"/>
    <s v="Adj. against tfr  of rev reserve to retained earni"/>
    <s v=""/>
    <s v="0"/>
    <s v="Reval. Reserve Adjustment"/>
    <s v=""/>
    <s v=""/>
    <s v=""/>
    <s v=""/>
    <s v=""/>
    <m/>
    <s v=""/>
    <s v=""/>
    <s v=""/>
    <n v="0"/>
  </r>
  <r>
    <s v=""/>
    <s v="30104001"/>
    <s v="1503000471"/>
    <x v="6"/>
    <d v="2015-07-31T00:00:00"/>
    <d v="2015-09-03T00:00:00"/>
    <s v="SA"/>
    <s v="BDT"/>
    <n v="455730.13"/>
    <s v="1.00000"/>
    <s v="BDT"/>
    <n v="455730.13"/>
    <n v="5740.8"/>
    <s v="5740.8_1"/>
    <s v=""/>
    <s v="RETAIN EARNING"/>
    <s v="Revaluation reserv"/>
    <s v="Transfer revaluation reserve to retained Earnings"/>
    <s v=""/>
    <s v="0"/>
    <s v="retain earning"/>
    <s v=""/>
    <s v=""/>
    <s v=""/>
    <s v=""/>
    <s v=""/>
    <m/>
    <s v=""/>
    <s v=""/>
    <s v=""/>
    <n v="0"/>
  </r>
  <r>
    <s v=""/>
    <s v="30104001"/>
    <s v="1503000472"/>
    <x v="6"/>
    <d v="2015-07-31T00:00:00"/>
    <d v="2015-09-03T00:00:00"/>
    <s v="SA"/>
    <s v="BDT"/>
    <n v="200"/>
    <s v="1.00000"/>
    <s v="BDT"/>
    <n v="200"/>
    <n v="0.01"/>
    <s v="0.01_1"/>
    <s v=""/>
    <s v="RETAIN EARNING"/>
    <s v="Revaluation reserv"/>
    <s v="Transfer revaluation reserve to retained Earnings"/>
    <s v=""/>
    <s v="0"/>
    <s v="retain earning"/>
    <s v=""/>
    <s v=""/>
    <s v=""/>
    <s v=""/>
    <s v=""/>
    <m/>
    <s v=""/>
    <s v=""/>
    <s v=""/>
    <n v="0"/>
  </r>
  <r>
    <s v=""/>
    <s v="30104001"/>
    <s v="1503000821"/>
    <x v="7"/>
    <d v="2015-08-31T00:00:00"/>
    <d v="2015-09-13T00:00:00"/>
    <s v="SA"/>
    <s v="USD"/>
    <n v="5741"/>
    <s v="79.41648"/>
    <s v="BDT"/>
    <n v="455930"/>
    <n v="5741"/>
    <s v="5741_1"/>
    <s v=""/>
    <s v="AMOTIZATION"/>
    <s v="Revaluation reserv"/>
    <s v="Being amotization of revaluation reserve-Aug-15"/>
    <s v=""/>
    <s v="0"/>
    <s v="amotization rev. reserve"/>
    <s v=""/>
    <s v=""/>
    <s v=""/>
    <s v=""/>
    <s v=""/>
    <m/>
    <s v=""/>
    <s v=""/>
    <s v=""/>
    <n v="0"/>
  </r>
  <r>
    <s v=""/>
    <s v="30104001"/>
    <s v="1503001224"/>
    <x v="8"/>
    <d v="2015-09-30T00:00:00"/>
    <d v="2015-10-13T00:00:00"/>
    <s v="SA"/>
    <s v="BDT"/>
    <n v="455929.4"/>
    <s v="1.00000"/>
    <s v="BDT"/>
    <n v="455929.4"/>
    <n v="5737.06"/>
    <s v="5737.06_1"/>
    <s v=""/>
    <s v="REVAL ADJ"/>
    <s v="Amort . rev. res"/>
    <s v="adj against  tfr of ref reserve to retained earnin"/>
    <s v=""/>
    <s v="0"/>
    <s v="Amort. of rev. rese-Build"/>
    <s v="1"/>
    <s v=""/>
    <s v=""/>
    <s v=""/>
    <s v=""/>
    <m/>
    <s v=""/>
    <s v=""/>
    <s v=""/>
    <n v="0"/>
  </r>
  <r>
    <s v=""/>
    <s v="30104001"/>
    <s v="1503001509"/>
    <x v="9"/>
    <d v="2015-10-31T00:00:00"/>
    <d v="2015-11-09T00:00:00"/>
    <s v="SA"/>
    <s v="BDT"/>
    <n v="455930.96"/>
    <s v="1.00000"/>
    <s v="BDT"/>
    <n v="455930.96"/>
    <n v="5744.34"/>
    <s v="5744.34_1"/>
    <s v=""/>
    <s v="REVAL ADJ"/>
    <s v="Amort . rev. res"/>
    <s v="Tfr of rev reserve to retained earnin-Oct 15"/>
    <s v=""/>
    <s v="0"/>
    <s v="Amort. of rev. rese-Build"/>
    <s v="1"/>
    <s v=""/>
    <s v="1"/>
    <s v=""/>
    <s v=""/>
    <m/>
    <s v=""/>
    <s v=""/>
    <s v=""/>
    <n v="0"/>
  </r>
  <r>
    <s v=""/>
    <s v="30104001"/>
    <s v="1503001653"/>
    <x v="10"/>
    <d v="2015-11-30T00:00:00"/>
    <d v="2015-12-07T00:00:00"/>
    <s v="SA"/>
    <s v="BDT"/>
    <n v="455930.11"/>
    <s v="1.00000"/>
    <s v="BDT"/>
    <n v="455930.11"/>
    <n v="5740.82"/>
    <s v="5740.82_1"/>
    <s v=""/>
    <s v="REVAL ADJ"/>
    <s v="Amort . rev. res"/>
    <s v="adj against  tfr of rev reserve to retained earnin"/>
    <s v=""/>
    <s v="0"/>
    <s v="Reval. Reserve Adjustment"/>
    <s v="1"/>
    <s v=""/>
    <s v=""/>
    <s v=""/>
    <s v=""/>
    <m/>
    <s v=""/>
    <s v=""/>
    <s v=""/>
    <n v="0"/>
  </r>
  <r>
    <s v=""/>
    <s v="30104001"/>
    <s v="1503001907"/>
    <x v="11"/>
    <d v="2015-12-31T00:00:00"/>
    <d v="2016-01-07T00:00:00"/>
    <s v="SA"/>
    <s v="BDT"/>
    <n v="455930.14"/>
    <s v="1.00000"/>
    <s v="BDT"/>
    <n v="455930.14"/>
    <n v="5740.83"/>
    <s v="5740.83_1"/>
    <s v=""/>
    <s v="REVAL ADJ"/>
    <s v="Amort . rev. res"/>
    <s v="adj against  tfr of rev reserve to retained earnin"/>
    <s v=""/>
    <s v="0"/>
    <s v="Reval. Reserve Adjustment"/>
    <s v="1"/>
    <s v=""/>
    <s v="1"/>
    <s v=""/>
    <s v=""/>
    <m/>
    <s v=""/>
    <s v=""/>
    <s v=""/>
    <n v="0"/>
  </r>
  <r>
    <s v=""/>
    <s v="30104001"/>
    <s v="1503002495"/>
    <x v="12"/>
    <d v="2016-01-31T00:00:00"/>
    <d v="2016-02-10T00:00:00"/>
    <s v="SA"/>
    <s v="BDT"/>
    <n v="455930.13"/>
    <s v="1.00000"/>
    <s v="BDT"/>
    <n v="455930.13"/>
    <n v="5740.74"/>
    <s v="5740.74_1"/>
    <s v=""/>
    <s v="REVAL ADJ"/>
    <s v="Amort . rev. res"/>
    <s v="adj against  tfr of rev reserve to retained earnin"/>
    <s v=""/>
    <s v="0"/>
    <s v="Reval. Reserve Adjustment"/>
    <s v="1"/>
    <s v=""/>
    <s v="1"/>
    <s v=""/>
    <s v=""/>
    <m/>
    <s v=""/>
    <s v=""/>
    <s v=""/>
    <n v="0"/>
  </r>
  <r>
    <s v=""/>
    <s v="30104001"/>
    <s v="1503002686"/>
    <x v="13"/>
    <d v="2016-02-29T00:00:00"/>
    <d v="2016-03-10T00:00:00"/>
    <s v="SA"/>
    <s v="BDT"/>
    <n v="455930.1"/>
    <s v="1.00000"/>
    <s v="BDT"/>
    <n v="455930.1"/>
    <n v="5740.82"/>
    <s v="5740.82_2"/>
    <s v=""/>
    <s v="REVAL ADJ"/>
    <s v="Amort . rev. res"/>
    <s v="adj against  tfr of rev reserve to retained earnin"/>
    <s v=""/>
    <s v="0"/>
    <s v="Reval. Reserve Adjustment"/>
    <s v="1"/>
    <s v=""/>
    <s v="1"/>
    <s v=""/>
    <s v=""/>
    <m/>
    <s v=""/>
    <s v=""/>
    <s v=""/>
    <n v="0"/>
  </r>
  <r>
    <s v=""/>
    <s v="30104001"/>
    <s v="1503002843"/>
    <x v="14"/>
    <d v="2016-03-31T00:00:00"/>
    <d v="2016-04-09T00:00:00"/>
    <s v="SA"/>
    <s v="BDT"/>
    <n v="455930.11"/>
    <s v="1.00000"/>
    <s v="BDT"/>
    <n v="455930.11"/>
    <n v="5740.83"/>
    <s v="5740.83_2"/>
    <s v=""/>
    <s v="REVAL ADJ"/>
    <s v="Amort . rev. res"/>
    <s v="adj against  tfr of rev reserve to retained earnin"/>
    <s v=""/>
    <s v="0"/>
    <s v="Reval. Reserve Adjustment"/>
    <s v="1"/>
    <s v=""/>
    <s v="1"/>
    <s v=""/>
    <s v=""/>
    <m/>
    <s v=""/>
    <s v=""/>
    <s v=""/>
    <n v="0"/>
  </r>
  <r>
    <s v=""/>
    <s v="30104001"/>
    <s v="1503003053"/>
    <x v="15"/>
    <d v="2016-04-30T00:00:00"/>
    <d v="2016-05-10T00:00:00"/>
    <s v="SA"/>
    <s v="BDT"/>
    <n v="455930.14"/>
    <s v="1.00000"/>
    <s v="BDT"/>
    <n v="455930.14"/>
    <n v="5740.78"/>
    <s v="5740.78_1"/>
    <s v=""/>
    <s v="REVAL ADJ"/>
    <s v="Amort . rev. res"/>
    <s v="adj against  tfr of rev reserve to retained earnin"/>
    <s v=""/>
    <s v="0"/>
    <s v="Reval. Reserve Adjustment"/>
    <s v=""/>
    <s v=""/>
    <s v=""/>
    <s v=""/>
    <s v=""/>
    <m/>
    <s v=""/>
    <s v=""/>
    <s v=""/>
    <n v="0"/>
  </r>
  <r>
    <s v=""/>
    <s v="30104001"/>
    <s v="1503003245"/>
    <x v="16"/>
    <d v="2016-05-31T00:00:00"/>
    <d v="2016-06-11T00:00:00"/>
    <s v="SA"/>
    <s v="BDT"/>
    <n v="455930.1"/>
    <s v="1.00000"/>
    <s v="BDT"/>
    <n v="455930.1"/>
    <n v="5740.81"/>
    <s v="5740.81_1"/>
    <s v=""/>
    <s v="REVAL ADJ"/>
    <s v="Amort . rev. res"/>
    <s v="adj against  tfr of rev reserve to retained earnin"/>
    <s v=""/>
    <s v="0"/>
    <s v="Reval. Reserve Adjustment"/>
    <s v=""/>
    <s v=""/>
    <s v=""/>
    <s v=""/>
    <s v=""/>
    <m/>
    <s v=""/>
    <s v=""/>
    <s v=""/>
    <n v="0"/>
  </r>
  <r>
    <s v=""/>
    <s v="30104001"/>
    <s v="1503003454"/>
    <x v="17"/>
    <d v="2016-06-30T00:00:00"/>
    <d v="2016-07-18T00:00:00"/>
    <s v="SA"/>
    <s v="BDT"/>
    <n v="453766.82"/>
    <s v="1.00000"/>
    <s v="BDT"/>
    <n v="453766.82"/>
    <n v="5713.36"/>
    <s v="5713.36_1"/>
    <s v=""/>
    <s v="REVAL ADJ"/>
    <s v="Amort . rev. res"/>
    <s v="adj against  tfr of rev reserve to retained earnin"/>
    <s v=""/>
    <s v="0"/>
    <s v="Reval. Reserve Adjustment"/>
    <s v=""/>
    <s v=""/>
    <s v=""/>
    <s v=""/>
    <s v=""/>
    <m/>
    <s v=""/>
    <s v=""/>
    <s v=""/>
    <n v="0"/>
  </r>
  <r>
    <s v=""/>
    <s v="30104001"/>
    <s v="1503011376"/>
    <x v="17"/>
    <d v="2016-06-30T00:00:00"/>
    <d v="2016-09-05T00:00:00"/>
    <s v="SA"/>
    <s v="USD"/>
    <n v="354010.7"/>
    <s v="75.85018"/>
    <s v="BDT"/>
    <n v="26851776.699999999"/>
    <n v="354010.7"/>
    <s v="354010.7_1"/>
    <s v=""/>
    <s v="DEFERRED TAX"/>
    <s v="Tax on Land revalu"/>
    <s v="Recognition od deferred tax on land revaluation"/>
    <s v=""/>
    <s v="0"/>
    <s v="Deferred Tax-Land revalua"/>
    <s v="1"/>
    <s v=""/>
    <s v="1"/>
    <s v=""/>
    <s v=""/>
    <m/>
    <s v=""/>
    <s v=""/>
    <s v=""/>
    <n v="0"/>
  </r>
  <r>
    <s v=""/>
    <s v="30104001"/>
    <s v="1603000281"/>
    <x v="18"/>
    <d v="2016-07-31T00:00:00"/>
    <d v="2016-08-16T00:00:00"/>
    <s v="SA"/>
    <s v="BDT"/>
    <n v="440094.34"/>
    <s v="1.00000"/>
    <s v="BDT"/>
    <n v="440094.34"/>
    <n v="5541.23"/>
    <s v="5541.23_1"/>
    <s v=""/>
    <s v="REVAL ADJ"/>
    <s v="Amort . rev. res"/>
    <s v="adj against  tfr of rev reserve to retained earnin"/>
    <s v=""/>
    <s v="0"/>
    <s v="Reval. Reserve Adjustment"/>
    <s v=""/>
    <s v=""/>
    <s v=""/>
    <s v=""/>
    <s v=""/>
    <m/>
    <s v=""/>
    <s v=""/>
    <s v=""/>
    <n v="0"/>
  </r>
  <r>
    <s v=""/>
    <s v="30104001"/>
    <s v="1603000541"/>
    <x v="19"/>
    <d v="2016-08-31T00:00:00"/>
    <d v="2016-09-22T00:00:00"/>
    <s v="SA"/>
    <s v="BDT"/>
    <n v="440094.35"/>
    <s v="1.00000"/>
    <s v="BDT"/>
    <n v="440094.35"/>
    <n v="5541.19"/>
    <s v="5541.19_1"/>
    <s v=""/>
    <s v="REVAL ADJ"/>
    <s v="Amort . rev. res"/>
    <s v="adj against  tfr of rev reserve to retained earnin"/>
    <s v=""/>
    <s v="0"/>
    <s v="Reval. Reserve Adjustment"/>
    <s v=""/>
    <s v=""/>
    <s v=""/>
    <s v=""/>
    <s v=""/>
    <m/>
    <s v=""/>
    <s v=""/>
    <s v=""/>
    <n v="0"/>
  </r>
  <r>
    <s v=""/>
    <s v="30104001"/>
    <s v="1603000722"/>
    <x v="20"/>
    <d v="2016-09-30T00:00:00"/>
    <d v="2016-10-10T00:00:00"/>
    <s v="SA"/>
    <s v="BDT"/>
    <n v="440094.36"/>
    <s v="1.00000"/>
    <s v="BDT"/>
    <n v="440094.36"/>
    <n v="5541.23"/>
    <s v="5541.23_2"/>
    <s v=""/>
    <s v="REVAL ADJ"/>
    <s v="Amort . rev. res"/>
    <s v="adj against  tfr of rev reserve to retained earnin"/>
    <s v=""/>
    <s v="0"/>
    <s v="Reval. Reserve Adjustment"/>
    <s v=""/>
    <s v=""/>
    <s v=""/>
    <s v=""/>
    <s v=""/>
    <m/>
    <s v=""/>
    <s v=""/>
    <s v=""/>
    <n v="0"/>
  </r>
  <r>
    <s v=""/>
    <s v="30104001"/>
    <s v="1603001025"/>
    <x v="21"/>
    <d v="2016-10-31T00:00:00"/>
    <d v="2016-11-12T00:00:00"/>
    <s v="SA"/>
    <s v="BDT"/>
    <n v="440094.33"/>
    <s v="1.00000"/>
    <s v="BDT"/>
    <n v="440094.33"/>
    <n v="5541.18"/>
    <s v="5541.18_1"/>
    <s v=""/>
    <s v="REVAL ADJ"/>
    <s v="Amort . rev. res"/>
    <s v="adj against  tfr of rev reserve to retained earnin"/>
    <s v=""/>
    <s v="0"/>
    <s v="Reval. Reserve Adjustment"/>
    <s v=""/>
    <s v=""/>
    <s v=""/>
    <s v=""/>
    <s v=""/>
    <m/>
    <s v=""/>
    <s v=""/>
    <s v=""/>
    <n v="0"/>
  </r>
  <r>
    <s v=""/>
    <s v="30104001"/>
    <s v="1603001249"/>
    <x v="22"/>
    <d v="2016-11-30T00:00:00"/>
    <d v="2016-12-10T00:00:00"/>
    <s v="SA"/>
    <s v="BDT"/>
    <n v="440094.34"/>
    <s v="1.00000"/>
    <s v="BDT"/>
    <n v="440094.34"/>
    <n v="5541.23"/>
    <s v="5541.23_3"/>
    <s v=""/>
    <s v="REV. RESERVE"/>
    <s v="Reval. res. adj"/>
    <s v="adj against tfr of rev reserve to retained earning"/>
    <s v=""/>
    <s v="0"/>
    <s v="Rev. reserve"/>
    <s v=""/>
    <s v=""/>
    <s v=""/>
    <s v=""/>
    <s v=""/>
    <m/>
    <s v=""/>
    <s v=""/>
    <s v=""/>
    <n v="0"/>
  </r>
  <r>
    <s v=""/>
    <s v="30104001"/>
    <s v="1603007067"/>
    <x v="23"/>
    <d v="2016-12-31T00:00:00"/>
    <d v="2017-01-12T00:00:00"/>
    <s v="SA"/>
    <s v="BDT"/>
    <n v="440094.36"/>
    <s v="1.00000"/>
    <s v="BDT"/>
    <n v="440094.36"/>
    <n v="5541.22"/>
    <s v="5541.22_1"/>
    <s v=""/>
    <s v="REV. RESERVE"/>
    <s v="Reval. res. adj"/>
    <s v="adj against tfr of rev reserve to retained earning"/>
    <s v=""/>
    <s v="0"/>
    <s v="Rev. reserve"/>
    <s v=""/>
    <s v=""/>
    <s v=""/>
    <s v=""/>
    <s v=""/>
    <m/>
    <s v=""/>
    <s v=""/>
    <s v=""/>
    <n v="0"/>
  </r>
  <r>
    <s v=""/>
    <s v="30104001"/>
    <s v="1603007369"/>
    <x v="24"/>
    <d v="2017-01-31T00:00:00"/>
    <d v="2017-02-15T00:00:00"/>
    <s v="SA"/>
    <s v="BDT"/>
    <n v="440094.31"/>
    <s v="1.00000"/>
    <s v="BDT"/>
    <n v="440094.31"/>
    <n v="5541.17"/>
    <s v="5541.17_1"/>
    <s v=""/>
    <s v="ADJ-REV RESERVE"/>
    <s v="Dep on Rev trnsf"/>
    <s v="Dep. on Revaluation trf to Retained Earning-Jan'17"/>
    <s v=""/>
    <s v="0"/>
    <s v="ADJ-REV RESERVE-Jan-17"/>
    <s v=""/>
    <s v=""/>
    <s v=""/>
    <s v=""/>
    <s v=""/>
    <m/>
    <s v=""/>
    <s v=""/>
    <s v=""/>
    <n v="0"/>
  </r>
  <r>
    <s v=""/>
    <s v="30104001"/>
    <s v="1603007623"/>
    <x v="25"/>
    <d v="2017-02-28T00:00:00"/>
    <d v="2017-03-15T00:00:00"/>
    <s v="SA"/>
    <s v="USD"/>
    <n v="5541.22"/>
    <s v="79.42192"/>
    <s v="BDT"/>
    <n v="440094.34"/>
    <n v="5541.22"/>
    <s v="5541.22_2"/>
    <s v=""/>
    <s v="ADJ-REV RESERVE"/>
    <s v="Feb-17"/>
    <s v="Dep. on Revaluation trf to Retained Earning-Feb'17"/>
    <s v=""/>
    <s v="0"/>
    <s v="Dep on Rev trnsf"/>
    <s v=""/>
    <s v=""/>
    <s v=""/>
    <s v=""/>
    <s v=""/>
    <m/>
    <s v=""/>
    <s v=""/>
    <s v=""/>
    <n v="0"/>
  </r>
  <r>
    <s v=""/>
    <s v="30104001"/>
    <s v="1603007899"/>
    <x v="26"/>
    <d v="2017-03-31T00:00:00"/>
    <d v="2017-04-13T00:00:00"/>
    <s v="SA"/>
    <s v="BDT"/>
    <n v="440094.37"/>
    <s v="1.00000"/>
    <s v="BDT"/>
    <n v="440094.37"/>
    <n v="5541.21"/>
    <s v="5541.21_1"/>
    <s v=""/>
    <s v="ADJ-REV RESERVE"/>
    <s v="Mar-17"/>
    <s v="Dep. on Revaluation trf to Retained Earning-Mar'17"/>
    <s v=""/>
    <s v="0"/>
    <s v="ADJ-REV RESERVE-Mar-17"/>
    <s v=""/>
    <s v=""/>
    <s v=""/>
    <s v=""/>
    <s v=""/>
    <m/>
    <s v=""/>
    <s v=""/>
    <s v=""/>
    <n v="0"/>
  </r>
  <r>
    <s v=""/>
    <s v="30104001"/>
    <s v="1603008120"/>
    <x v="27"/>
    <d v="2017-04-30T00:00:00"/>
    <d v="2017-05-13T00:00:00"/>
    <s v="SA"/>
    <s v="BDT"/>
    <n v="440094.37"/>
    <s v="1.00000"/>
    <s v="BDT"/>
    <n v="440094.37"/>
    <n v="5541.21"/>
    <s v="5541.21_2"/>
    <s v=""/>
    <s v="ADJ-REV RESERVE"/>
    <s v="April-17"/>
    <s v="Dep. on Revaluation trf to Retained Earning-Apr'17"/>
    <s v=""/>
    <s v="0"/>
    <s v="ADJ-REV RESERVE-April-17"/>
    <s v=""/>
    <s v=""/>
    <s v=""/>
    <s v=""/>
    <s v=""/>
    <m/>
    <s v=""/>
    <s v=""/>
    <s v=""/>
    <n v="0"/>
  </r>
  <r>
    <s v=""/>
    <s v="30104001"/>
    <s v="1603008440"/>
    <x v="28"/>
    <d v="2017-05-31T00:00:00"/>
    <d v="2017-06-15T00:00:00"/>
    <s v="SA"/>
    <s v="BDT"/>
    <n v="440094.37"/>
    <s v="1.00000"/>
    <s v="BDT"/>
    <n v="440094.37"/>
    <n v="5541.21"/>
    <s v="5541.21_3"/>
    <s v=""/>
    <s v="ADJ-REV RESERVE"/>
    <s v="May-17"/>
    <s v="Dep. on Revaluation trf to Retained Earning-May'17"/>
    <s v=""/>
    <s v="0"/>
    <s v="ADJ-REV RESERVE-May-17"/>
    <s v=""/>
    <s v=""/>
    <s v=""/>
    <s v=""/>
    <s v=""/>
    <m/>
    <s v=""/>
    <s v=""/>
    <s v=""/>
    <n v="0"/>
  </r>
  <r>
    <s v=""/>
    <s v="30104001"/>
    <s v="1703000474"/>
    <x v="29"/>
    <d v="2017-07-31T00:00:00"/>
    <d v="2017-08-22T00:00:00"/>
    <s v="SA"/>
    <s v="BDT"/>
    <n v="426891.51"/>
    <s v="1.00000"/>
    <s v="BDT"/>
    <n v="426891.51"/>
    <n v="5541.2"/>
    <s v="5541.2_1"/>
    <s v=""/>
    <s v="ADJ-REV RESERVE"/>
    <s v="July-17"/>
    <s v="Dep. on Revaluation trf to Retained Earning-Jul'17"/>
    <s v=""/>
    <s v="0"/>
    <s v="ADJ-REV RESERVE-July-17"/>
    <s v=""/>
    <s v=""/>
    <s v=""/>
    <s v=""/>
    <s v=""/>
    <m/>
    <s v=""/>
    <s v=""/>
    <s v=""/>
    <n v="0"/>
  </r>
  <r>
    <s v=""/>
    <s v="30104001"/>
    <s v="1703000476"/>
    <x v="29"/>
    <d v="2017-07-31T00:00:00"/>
    <d v="2017-08-22T00:00:00"/>
    <s v="SA"/>
    <s v="BDT"/>
    <n v="426891.51"/>
    <s v="1.00000"/>
    <s v="BDT"/>
    <n v="426891.51"/>
    <n v="5374.97"/>
    <s v="5374.97_1"/>
    <s v=""/>
    <s v="ADJ-REV RESERVE"/>
    <s v="July-17"/>
    <s v="Dep. on Revaluation trf to Retained Earning-Jul'17"/>
    <s v=""/>
    <s v="0"/>
    <s v="ADJ-REV RESERVE-July-17"/>
    <s v=""/>
    <s v=""/>
    <s v=""/>
    <s v=""/>
    <s v=""/>
    <m/>
    <s v=""/>
    <s v=""/>
    <s v=""/>
    <n v="0"/>
  </r>
  <r>
    <s v=""/>
    <s v="30104001"/>
    <s v="1703000959"/>
    <x v="30"/>
    <d v="2017-08-31T00:00:00"/>
    <d v="2017-09-21T00:00:00"/>
    <s v="SA"/>
    <s v="BDT"/>
    <n v="426891.53"/>
    <s v="1.00000"/>
    <s v="BDT"/>
    <n v="426891.53"/>
    <n v="5374.97"/>
    <s v="5374.97_2"/>
    <s v=""/>
    <s v="ADJ-REV RESERVE"/>
    <s v="July-17"/>
    <s v="Dep. on Revaluation trf to Retained Earning-Aug'17"/>
    <s v=""/>
    <s v="0"/>
    <s v="ADJ-REV RESERVE-Aug-17"/>
    <s v=""/>
    <s v=""/>
    <s v=""/>
    <s v=""/>
    <s v=""/>
    <m/>
    <s v=""/>
    <s v=""/>
    <s v=""/>
    <n v="0"/>
  </r>
  <r>
    <s v=""/>
    <s v="30104001"/>
    <s v="1703003757"/>
    <x v="31"/>
    <d v="2017-09-30T00:00:00"/>
    <d v="2017-10-18T00:00:00"/>
    <s v="SA"/>
    <s v="BDT"/>
    <n v="426891.5"/>
    <s v="1.00000"/>
    <s v="BDT"/>
    <n v="426891.5"/>
    <n v="5374.97"/>
    <s v="5374.97_3"/>
    <s v=""/>
    <s v="ADJ-REV RESERVE"/>
    <s v="Sep-17"/>
    <s v="Dep. on Revaluation trf to Retained Earning-Sep'17"/>
    <s v=""/>
    <s v="0"/>
    <s v="ADJ-REV RESERVE-Sep-17"/>
    <s v=""/>
    <s v=""/>
    <s v=""/>
    <s v=""/>
    <s v=""/>
    <m/>
    <s v=""/>
    <s v=""/>
    <s v=""/>
    <n v="0"/>
  </r>
  <r>
    <s v=""/>
    <s v="30104001"/>
    <s v="1703004294"/>
    <x v="32"/>
    <d v="2017-10-31T00:00:00"/>
    <d v="2017-11-12T00:00:00"/>
    <s v="SA"/>
    <s v="BDT"/>
    <n v="426891.51"/>
    <s v="1.00000"/>
    <s v="BDT"/>
    <n v="426891.51"/>
    <n v="5374.98"/>
    <s v="5374.98_1"/>
    <s v=""/>
    <s v="ADJ-REV RESERVE"/>
    <s v="Oct-17"/>
    <s v="Dep. on Revaluation trf to Retained Earning-Oct'17"/>
    <s v=""/>
    <s v="0"/>
    <s v="ADJ-REV RESERVE-Oct-17"/>
    <s v=""/>
    <s v=""/>
    <s v=""/>
    <s v=""/>
    <s v=""/>
    <m/>
    <s v=""/>
    <s v=""/>
    <s v=""/>
    <n v="0"/>
  </r>
  <r>
    <s v=""/>
    <s v="30104001"/>
    <s v="1703005350"/>
    <x v="33"/>
    <d v="2017-12-31T00:00:00"/>
    <d v="2018-01-22T00:00:00"/>
    <s v="SA"/>
    <s v="BDT"/>
    <n v="853783.06"/>
    <s v="1.00000"/>
    <s v="BDT"/>
    <n v="853783.06"/>
    <n v="10749.96"/>
    <s v="10749.96_1"/>
    <s v=""/>
    <s v="ADJ-REV RESERVE"/>
    <s v="Nov &amp; Dec-17"/>
    <s v="Dep. on Rev trf to Retained Earn-Nov'17 &amp; Dec17"/>
    <s v=""/>
    <s v="0"/>
    <s v="ADJ-REV RESER-Nov &amp; Dec17"/>
    <s v=""/>
    <s v=""/>
    <s v=""/>
    <s v=""/>
    <s v=""/>
    <m/>
    <s v=""/>
    <s v=""/>
    <s v=""/>
    <n v="0"/>
  </r>
  <r>
    <s v=""/>
    <s v="30104001"/>
    <s v="1703005872"/>
    <x v="34"/>
    <d v="2018-01-31T00:00:00"/>
    <d v="2018-02-13T00:00:00"/>
    <s v="SA"/>
    <s v="BDT"/>
    <n v="426891.48"/>
    <s v="1.00000"/>
    <s v="BDT"/>
    <n v="426891.48"/>
    <n v="5375"/>
    <s v="5375_1"/>
    <s v=""/>
    <s v="ADJ-REV RESERVE"/>
    <s v="Jan-18"/>
    <s v="Dep. on Revaluation trf to Retained Earning-Jan'18"/>
    <s v=""/>
    <s v="0"/>
    <s v="ADJ-REV RESERVE-Jan-18"/>
    <s v=""/>
    <s v=""/>
    <s v=""/>
    <s v=""/>
    <s v=""/>
    <m/>
    <s v=""/>
    <s v=""/>
    <s v=""/>
    <n v="0"/>
  </r>
  <r>
    <s v=""/>
    <s v="30104001"/>
    <s v="1703006285"/>
    <x v="35"/>
    <d v="2018-02-28T00:00:00"/>
    <d v="2018-03-12T00:00:00"/>
    <s v="SA"/>
    <s v="BDT"/>
    <n v="426891.51"/>
    <s v="1.00000"/>
    <s v="BDT"/>
    <n v="426891.51"/>
    <n v="5374.96"/>
    <s v="5374.96_1"/>
    <s v=""/>
    <s v="ADJ-REV RESERVE"/>
    <s v="Feb-18"/>
    <s v="Dep. on Revaluation trf to Retained Earning-Feb'18"/>
    <s v=""/>
    <s v="0"/>
    <s v="ADJ-REV RESERVE-FEB-18"/>
    <s v=""/>
    <s v=""/>
    <s v=""/>
    <s v=""/>
    <s v=""/>
    <m/>
    <s v=""/>
    <s v=""/>
    <s v=""/>
    <n v="0"/>
  </r>
  <r>
    <s v=""/>
    <s v="30104001"/>
    <s v="1703006924"/>
    <x v="36"/>
    <d v="2018-03-31T00:00:00"/>
    <d v="2018-04-18T00:00:00"/>
    <s v="SA"/>
    <s v="BDT"/>
    <n v="426891.51"/>
    <s v="1.00000"/>
    <s v="BDT"/>
    <n v="426891.51"/>
    <n v="5113.09"/>
    <s v="5113.09_1"/>
    <s v=""/>
    <s v="ADJ-REV RESERVE"/>
    <s v="Mar-18"/>
    <s v="Dep. on Revaluation trf to Retained Earning-Mar'18"/>
    <s v=""/>
    <s v="0"/>
    <s v="ADJ-REV RESERVE-MAR-18"/>
    <s v=""/>
    <s v=""/>
    <s v=""/>
    <s v=""/>
    <s v=""/>
    <m/>
    <s v=""/>
    <s v=""/>
    <s v=""/>
    <n v="0"/>
  </r>
  <r>
    <s v=""/>
    <s v="30104001"/>
    <s v="1703007545"/>
    <x v="37"/>
    <d v="2018-04-30T00:00:00"/>
    <d v="2018-05-31T00:00:00"/>
    <s v="SA"/>
    <s v="BDT"/>
    <n v="426891.51"/>
    <s v="1.00000"/>
    <s v="BDT"/>
    <n v="426891.51"/>
    <n v="5113.09"/>
    <s v="5113.09_2"/>
    <s v=""/>
    <s v="ADJ-REV RESERVE"/>
    <s v="Mar-18"/>
    <s v="Dep. on Revaluation trf to Retained Earning-Mar'18"/>
    <s v=""/>
    <s v="0"/>
    <s v="ADJ-REV RESERVE-APR-18"/>
    <s v=""/>
    <s v=""/>
    <s v=""/>
    <s v=""/>
    <s v=""/>
    <m/>
    <s v=""/>
    <s v=""/>
    <s v=""/>
    <n v="0"/>
  </r>
  <r>
    <s v=""/>
    <s v="30104001"/>
    <s v="1703008079"/>
    <x v="38"/>
    <d v="2018-05-31T00:00:00"/>
    <d v="2018-06-14T00:00:00"/>
    <s v="SA"/>
    <s v="BDT"/>
    <n v="426891.51"/>
    <s v="1.00000"/>
    <s v="BDT"/>
    <n v="426891.51"/>
    <n v="5100.26"/>
    <s v="5100.26_1"/>
    <s v=""/>
    <s v="ADJ-REV RESERVE"/>
    <s v="May-18"/>
    <s v="Dep. on Revaluation trf to Retained Earning-May'18"/>
    <s v=""/>
    <s v="0"/>
    <s v="ADJ-REV RESERVE-May-18"/>
    <s v=""/>
    <s v=""/>
    <s v=""/>
    <s v=""/>
    <s v=""/>
    <m/>
    <s v=""/>
    <s v=""/>
    <s v=""/>
    <n v="0"/>
  </r>
  <r>
    <s v=""/>
    <s v="30104001"/>
    <s v="1702000025"/>
    <x v="39"/>
    <d v="2018-06-30T00:00:00"/>
    <d v="2018-09-06T00:00:00"/>
    <s v="AF"/>
    <s v="BDT"/>
    <n v="-16457922.65"/>
    <s v="1.00000"/>
    <s v="BDT"/>
    <n v="-16457922.65"/>
    <n v="-196629.91"/>
    <s v="196629.91_1"/>
    <s v=""/>
    <s v=""/>
    <s v="20180630"/>
    <s v="AFB05201701202-0000000026"/>
    <s v=""/>
    <s v="0"/>
    <s v=""/>
    <s v=""/>
    <s v=""/>
    <s v=""/>
    <s v=""/>
    <s v=""/>
    <m/>
    <s v=""/>
    <s v=""/>
    <s v=""/>
    <n v="0"/>
  </r>
  <r>
    <s v=""/>
    <s v="30104001"/>
    <s v="1702000025"/>
    <x v="39"/>
    <d v="2018-06-30T00:00:00"/>
    <d v="2018-09-06T00:00:00"/>
    <s v="AF"/>
    <s v="BDT"/>
    <n v="-12669369.800000001"/>
    <s v="1.00000"/>
    <s v="BDT"/>
    <n v="-12669369.800000001"/>
    <n v="-151366.43"/>
    <s v="151366.43_1"/>
    <s v=""/>
    <s v=""/>
    <s v="20180630"/>
    <s v="AFB05201701202-0000000026"/>
    <s v=""/>
    <s v="0"/>
    <s v=""/>
    <s v=""/>
    <s v=""/>
    <s v=""/>
    <s v=""/>
    <s v=""/>
    <m/>
    <s v=""/>
    <s v=""/>
    <s v=""/>
    <n v="0"/>
  </r>
  <r>
    <s v=""/>
    <s v="30104001"/>
    <s v="1703008435"/>
    <x v="39"/>
    <d v="2018-06-30T00:00:00"/>
    <d v="2018-07-18T00:00:00"/>
    <s v="SA"/>
    <s v="BDT"/>
    <n v="426891.52000000002"/>
    <s v="1.00000"/>
    <s v="BDT"/>
    <n v="426891.52000000002"/>
    <n v="6173.39"/>
    <s v="6173.39_1"/>
    <s v=""/>
    <s v="ADJ-REV RESERVE"/>
    <s v="June-18"/>
    <s v="Dep. on Revaluation trf to Retained Earning-Jun'18"/>
    <s v=""/>
    <s v="0"/>
    <s v="ADJ-REV RESERVE-June-18"/>
    <s v=""/>
    <s v=""/>
    <s v=""/>
    <s v=""/>
    <s v=""/>
    <m/>
    <s v=""/>
    <s v=""/>
    <s v=""/>
    <n v="0"/>
  </r>
  <r>
    <s v=""/>
    <s v="30104001"/>
    <s v="1703008516"/>
    <x v="39"/>
    <d v="2018-06-30T00:00:00"/>
    <d v="2018-09-08T00:00:00"/>
    <s v="SA"/>
    <s v="BDT"/>
    <n v="72942.87"/>
    <s v="1.00000"/>
    <s v="BDT"/>
    <n v="72942.87"/>
    <n v="871.49"/>
    <s v="871.49_1"/>
    <s v=""/>
    <s v="ADJ-REV RESERVE"/>
    <s v="June-18-New"/>
    <s v="Dep. on Revaluation-new trf to Retained Ear-Jun'18"/>
    <s v=""/>
    <s v="0"/>
    <s v="ADJ-REV RESERVE-June-18"/>
    <s v=""/>
    <s v=""/>
    <s v=""/>
    <s v=""/>
    <s v=""/>
    <m/>
    <s v=""/>
    <s v=""/>
    <s v=""/>
    <n v="0"/>
  </r>
  <r>
    <s v=""/>
    <s v="30104001"/>
    <s v="1803000614"/>
    <x v="40"/>
    <d v="2018-07-31T00:00:00"/>
    <d v="2018-08-19T00:00:00"/>
    <s v="SA"/>
    <s v="BDT"/>
    <n v="414085"/>
    <s v="1.00000"/>
    <s v="BDT"/>
    <n v="414085"/>
    <n v="5214"/>
    <s v="5214_1"/>
    <s v=""/>
    <s v="ADJ-REV RESERVE"/>
    <s v="Jul-18"/>
    <s v="Dep. on Revaluation trf to Retained Earning-Jul'18"/>
    <s v=""/>
    <s v="0"/>
    <s v="ADJ-REV RESERVE-JUL-18"/>
    <s v=""/>
    <s v=""/>
    <s v=""/>
    <s v=""/>
    <s v=""/>
    <m/>
    <s v=""/>
    <s v=""/>
    <s v=""/>
    <n v="0"/>
  </r>
  <r>
    <s v=""/>
    <s v="30104001"/>
    <s v="1803000991"/>
    <x v="41"/>
    <d v="2018-08-31T00:00:00"/>
    <d v="2018-09-18T00:00:00"/>
    <s v="SA"/>
    <s v="BDT"/>
    <n v="559356.52"/>
    <s v="1.00000"/>
    <s v="BDT"/>
    <n v="559356.52"/>
    <n v="6949.34"/>
    <s v="6949.34_1"/>
    <s v=""/>
    <s v="ADJ-REV RESERVE"/>
    <s v="Aug-18"/>
    <s v="Dep. on Revaluation trf to Retained Earning-Aug'18"/>
    <s v=""/>
    <s v="0"/>
    <s v="ADJ-REV RESERVE-Aug-18"/>
    <s v=""/>
    <s v=""/>
    <s v=""/>
    <s v=""/>
    <s v=""/>
    <m/>
    <s v=""/>
    <s v=""/>
    <s v=""/>
    <n v="0"/>
  </r>
  <r>
    <s v=""/>
    <s v="30104001"/>
    <s v="1803001183"/>
    <x v="42"/>
    <d v="2018-09-30T00:00:00"/>
    <d v="2018-10-10T00:00:00"/>
    <s v="SA"/>
    <s v="BDT"/>
    <n v="486720.67"/>
    <s v="1.00000"/>
    <s v="BDT"/>
    <n v="486720.67"/>
    <n v="6081.57"/>
    <s v="6081.57_1"/>
    <s v=""/>
    <s v="ADJ REV RESERVE"/>
    <s v="Adj Rev Reserve"/>
    <s v="Dep on revaluation tfr to retained earnings-Sep 18"/>
    <s v=""/>
    <s v="0"/>
    <s v="Adj Rev reserve-Sep 18"/>
    <s v="M"/>
    <s v=""/>
    <s v=""/>
    <s v=""/>
    <s v=""/>
    <m/>
    <s v=""/>
    <s v=""/>
    <s v=""/>
    <n v="0"/>
  </r>
  <r>
    <s v=""/>
    <s v="30104001"/>
    <s v="1803001614"/>
    <x v="43"/>
    <d v="2018-10-31T00:00:00"/>
    <d v="2018-11-11T00:00:00"/>
    <s v="SA"/>
    <s v="BDT"/>
    <n v="486720.61"/>
    <s v="1.00000"/>
    <s v="BDT"/>
    <n v="486720.61"/>
    <n v="6081.49"/>
    <s v="6081.49_1"/>
    <s v=""/>
    <s v="ADJ REV RESERVE"/>
    <s v="Adj Rev Reserve"/>
    <s v="Dep on revaluation tfr to retained earning- Oct 18"/>
    <s v=""/>
    <s v="0"/>
    <s v="Adj Rev reserve-Oct 18"/>
    <s v="M"/>
    <s v=""/>
    <s v=""/>
    <s v=""/>
    <s v=""/>
    <m/>
    <s v=""/>
    <s v=""/>
    <s v=""/>
    <n v="0"/>
  </r>
  <r>
    <s v=""/>
    <s v="30104001"/>
    <s v="1803002752"/>
    <x v="44"/>
    <d v="2018-11-30T00:00:00"/>
    <d v="2018-12-13T00:00:00"/>
    <s v="SA"/>
    <s v="BDT"/>
    <n v="486720.64"/>
    <s v="1.00000"/>
    <s v="BDT"/>
    <n v="486720.64"/>
    <n v="6081.53"/>
    <s v="6081.53_1"/>
    <s v=""/>
    <s v="ADJ REV RESERVE"/>
    <s v="Adj Rev Reserve"/>
    <s v="Dep on revaluation tfr to retained earning- Nov 18"/>
    <s v=""/>
    <s v="0"/>
    <s v="Adj Rev reserve-Nov 18"/>
    <s v="OCT-18"/>
    <s v=""/>
    <s v="OCT-18"/>
    <s v=""/>
    <s v=""/>
    <m/>
    <s v=""/>
    <s v=""/>
    <s v=""/>
    <n v="0"/>
  </r>
  <r>
    <s v=""/>
    <s v="30104001"/>
    <s v="1803003066"/>
    <x v="45"/>
    <d v="2018-12-31T00:00:00"/>
    <d v="2019-01-08T00:00:00"/>
    <s v="SA"/>
    <s v="BDT"/>
    <n v="486720.68"/>
    <s v="1.00000"/>
    <s v="BDT"/>
    <n v="486720.68"/>
    <n v="6081.57"/>
    <s v="6081.57_2"/>
    <s v=""/>
    <s v="ADJ REV RESERVE"/>
    <s v="Adj Rev Reserve"/>
    <s v="Dep on revaluation tfr to retained earnings-Dec 18"/>
    <s v=""/>
    <s v="0"/>
    <s v="Dep on revaluation tfr to"/>
    <s v=""/>
    <s v=""/>
    <s v=""/>
    <s v=""/>
    <s v=""/>
    <m/>
    <s v=""/>
    <s v=""/>
    <s v=""/>
    <n v="0"/>
  </r>
  <r>
    <s v=""/>
    <s v="30104001"/>
    <s v="1803004173"/>
    <x v="46"/>
    <d v="2019-01-31T00:00:00"/>
    <d v="2019-02-07T00:00:00"/>
    <s v="SA"/>
    <s v="BDT"/>
    <n v="486720.61"/>
    <s v="1.00000"/>
    <s v="BDT"/>
    <n v="486720.61"/>
    <n v="6081.5"/>
    <s v="6081.5_1"/>
    <s v=""/>
    <s v="ADJ REV RESERVE"/>
    <s v="Adj Rev Reserve"/>
    <s v="Dep on revaluation tfr to retained earnings-Jan 19"/>
    <s v=""/>
    <s v="0"/>
    <s v="Dep on revaluation tfr to"/>
    <s v=""/>
    <s v=""/>
    <s v=""/>
    <s v=""/>
    <s v=""/>
    <m/>
    <s v=""/>
    <s v=""/>
    <s v=""/>
    <n v="0"/>
  </r>
  <r>
    <s v=""/>
    <s v="30104001"/>
    <s v="1803005532"/>
    <x v="47"/>
    <d v="2019-02-28T00:00:00"/>
    <d v="2019-04-04T00:00:00"/>
    <s v="SA"/>
    <s v="BDT"/>
    <n v="6082"/>
    <s v="1.00000"/>
    <s v="BDT"/>
    <n v="6082"/>
    <n v="72.23"/>
    <s v="72.23_1"/>
    <s v=""/>
    <s v="ADJ REV RESERVE"/>
    <s v="Adj Rev Resr Feb19"/>
    <s v="Dep on revaluation tfr to retained earnings-Feb 19"/>
    <s v=""/>
    <s v="0"/>
    <s v="Dep on revaluation tfr to"/>
    <s v=""/>
    <s v=""/>
    <s v=""/>
    <s v=""/>
    <s v=""/>
    <m/>
    <s v=""/>
    <s v=""/>
    <s v=""/>
    <n v="0"/>
  </r>
  <r>
    <s v=""/>
    <s v="30104001"/>
    <s v="1803005629"/>
    <x v="48"/>
    <d v="2019-03-31T00:00:00"/>
    <d v="2019-04-15T00:00:00"/>
    <s v="SA"/>
    <s v="BDT"/>
    <n v="967359.08"/>
    <s v="1.00000"/>
    <s v="BDT"/>
    <n v="967359.08"/>
    <n v="12090.6"/>
    <s v="12090.6_1"/>
    <s v=""/>
    <s v="ADJ REV RESERVE"/>
    <s v="Adj Rev Reserve"/>
    <s v="Dep on revaluation tfr to retained earning- Mar 19"/>
    <s v=""/>
    <s v="0"/>
    <s v="Adj Rev reserve-Mar 19"/>
    <s v="NOV-18"/>
    <s v=""/>
    <s v="NOV-18"/>
    <s v=""/>
    <s v=""/>
    <m/>
    <s v=""/>
    <s v=""/>
    <s v=""/>
    <n v="0"/>
  </r>
  <r>
    <s v=""/>
    <s v="30104001"/>
    <s v="1803006092"/>
    <x v="49"/>
    <d v="2019-04-30T00:00:00"/>
    <d v="2019-05-14T00:00:00"/>
    <s v="SA"/>
    <s v="BDT"/>
    <n v="486721"/>
    <s v="1.00000"/>
    <s v="BDT"/>
    <n v="486721"/>
    <n v="6082"/>
    <s v="6082_1"/>
    <s v=""/>
    <s v="ADJ REV RESERVE"/>
    <s v="Adj Rev Reserve"/>
    <s v="Dep on revaluation tfr to retained earnings-Apr 19"/>
    <s v=""/>
    <s v="0"/>
    <s v="Dep on revaluation tfr to"/>
    <s v=""/>
    <s v=""/>
    <s v=""/>
    <s v=""/>
    <s v=""/>
    <m/>
    <s v=""/>
    <s v=""/>
    <s v=""/>
    <n v="0"/>
  </r>
  <r>
    <s v=""/>
    <s v="30104001"/>
    <s v="1803007568"/>
    <x v="50"/>
    <d v="2019-05-31T00:00:00"/>
    <d v="2019-06-16T00:00:00"/>
    <s v="SA"/>
    <s v="BDT"/>
    <n v="486721"/>
    <s v="1.00000"/>
    <s v="BDT"/>
    <n v="486721"/>
    <n v="6082"/>
    <s v="6082_2"/>
    <s v=""/>
    <s v="ADJ REV RESERVE"/>
    <s v="Adj Rev Reserve"/>
    <s v="Dep on revaluation tfr to retained earnings-May 19"/>
    <s v=""/>
    <s v="0"/>
    <s v="Dep on revaluation tfr to"/>
    <s v=""/>
    <s v=""/>
    <s v=""/>
    <s v=""/>
    <s v=""/>
    <m/>
    <s v=""/>
    <s v=""/>
    <s v=""/>
    <n v="0"/>
  </r>
  <r>
    <s v=""/>
    <s v="30104001"/>
    <s v="1803007887"/>
    <x v="51"/>
    <d v="2019-06-30T00:00:00"/>
    <d v="2019-07-15T00:00:00"/>
    <s v="SA"/>
    <s v="BDT"/>
    <n v="486720.62"/>
    <s v="1.00000"/>
    <s v="BDT"/>
    <n v="486720.62"/>
    <n v="6081.52"/>
    <s v="6081.52_1"/>
    <s v=""/>
    <s v="ADJ REV RESERVE"/>
    <s v="Adj Rev Reserve"/>
    <s v="Dep on revaluation tfr to retained earnings-May 19"/>
    <s v=""/>
    <s v="0"/>
    <s v="Dep on revaluation tfr to"/>
    <s v=""/>
    <s v=""/>
    <s v=""/>
    <s v=""/>
    <s v=""/>
    <m/>
    <s v=""/>
    <s v=""/>
    <s v=""/>
    <n v="0"/>
  </r>
  <r>
    <s v=""/>
    <s v="30104001"/>
    <s v="1803008472"/>
    <x v="51"/>
    <d v="2019-06-30T00:00:00"/>
    <d v="2019-10-31T00:00:00"/>
    <s v="SA"/>
    <s v="BDT"/>
    <n v="19546875"/>
    <s v="1.00000"/>
    <s v="BDT"/>
    <n v="19546875"/>
    <n v="225755"/>
    <s v="225755_1"/>
    <s v=""/>
    <s v="ADJ REV RESERVE"/>
    <s v="Adj Rev Reserve"/>
    <s v="Dep on revaluation tfr to RE-Depr Adjustment"/>
    <s v=""/>
    <s v="0"/>
    <s v="Dep on revaluation tfr to"/>
    <s v=""/>
    <s v=""/>
    <s v=""/>
    <s v=""/>
    <s v=""/>
    <m/>
    <s v=""/>
    <s v=""/>
    <s v=""/>
    <n v="0"/>
  </r>
  <r>
    <s v=""/>
    <s v="30104001"/>
    <s v="1903001799"/>
    <x v="52"/>
    <d v="2019-09-30T00:00:00"/>
    <d v="2019-10-16T00:00:00"/>
    <s v="SA"/>
    <s v="BDT"/>
    <n v="829828.09"/>
    <s v="1.00000"/>
    <s v="BDT"/>
    <n v="829828.09"/>
    <n v="10539.82"/>
    <s v="10539.82_1"/>
    <s v=""/>
    <s v="ADJ REV RESERVE"/>
    <s v="Adj Rev Reserve"/>
    <s v="Dep on revaluatn tfr to retaind earns- YTD Sep 19"/>
    <s v=""/>
    <s v="0"/>
    <s v="Dep on reval tfr to RE"/>
    <s v=""/>
    <s v=""/>
    <s v=""/>
    <s v=""/>
    <s v=""/>
    <m/>
    <s v=""/>
    <s v=""/>
    <s v=""/>
    <n v="0"/>
  </r>
  <r>
    <s v=""/>
    <s v="30104001"/>
    <s v="1903002910"/>
    <x v="53"/>
    <d v="2019-10-31T00:00:00"/>
    <d v="2019-11-18T00:00:00"/>
    <s v="SA"/>
    <s v="BDT"/>
    <n v="497897"/>
    <s v="1.00000"/>
    <s v="BDT"/>
    <n v="497897"/>
    <n v="6324"/>
    <s v="6324_1"/>
    <s v=""/>
    <s v="ADJ REV RESERVE"/>
    <s v="Adj Rev Reserve"/>
    <s v="Dep on revaluatn tfr to retaind earns- YTD Oct 19"/>
    <s v=""/>
    <s v="0"/>
    <s v="Dep on reval tfr to RE"/>
    <s v=""/>
    <s v=""/>
    <s v=""/>
    <s v=""/>
    <s v=""/>
    <m/>
    <s v=""/>
    <s v=""/>
    <s v=""/>
    <n v="0"/>
  </r>
  <r>
    <s v=""/>
    <s v="30104001"/>
    <s v="1903003465"/>
    <x v="54"/>
    <d v="2019-12-31T00:00:00"/>
    <d v="2020-01-14T00:00:00"/>
    <s v="SA"/>
    <s v="BDT"/>
    <n v="663862.31999999995"/>
    <s v="1.00000"/>
    <s v="BDT"/>
    <n v="663862.31999999995"/>
    <n v="8431.75"/>
    <s v="8431.75_1"/>
    <s v=""/>
    <s v="ADJ REV RESERVE"/>
    <s v="Adj Rev Reserve"/>
    <s v="Dep on revaluatn tfr to retaind earns- Nov DEc 19"/>
    <s v=""/>
    <s v="0"/>
    <s v="Dep on reval tfr to RE"/>
    <s v=""/>
    <s v=""/>
    <s v=""/>
    <s v=""/>
    <s v=""/>
    <m/>
    <s v=""/>
    <s v=""/>
    <s v=""/>
    <n v="0"/>
  </r>
  <r>
    <s v=""/>
    <s v="30104001"/>
    <s v="1903003693"/>
    <x v="55"/>
    <d v="2020-01-31T00:00:00"/>
    <d v="2020-02-09T00:00:00"/>
    <s v="SA"/>
    <s v="BDT"/>
    <n v="331931.24"/>
    <s v="1.00000"/>
    <s v="BDT"/>
    <n v="331931.24"/>
    <n v="4215.88"/>
    <s v="4215.88_1"/>
    <s v=""/>
    <s v="ADJ REV RESERVE"/>
    <s v="Adj Rev Reserve"/>
    <s v="Dep on revaluatn tfr to retaind earns- Jan 20"/>
    <s v=""/>
    <s v="0"/>
    <s v="Dep on reval tfr to RE"/>
    <s v=""/>
    <s v=""/>
    <s v=""/>
    <s v=""/>
    <s v=""/>
    <m/>
    <s v=""/>
    <s v=""/>
    <s v=""/>
    <n v="0"/>
  </r>
  <r>
    <s v=""/>
    <s v="30104001"/>
    <s v="1903003919"/>
    <x v="56"/>
    <d v="2020-02-29T00:00:00"/>
    <d v="2020-03-09T00:00:00"/>
    <s v="SA"/>
    <s v="BDT"/>
    <n v="331931.2"/>
    <s v="1.00000"/>
    <s v="BDT"/>
    <n v="331931.2"/>
    <n v="4215.93"/>
    <s v="4215.93_1"/>
    <s v=""/>
    <s v="ADJ REV RESERVE"/>
    <s v="Adj Rev Reserve"/>
    <s v="Dep on revaluatn tfr to retaind earns- Feb 20"/>
    <s v=""/>
    <s v="0"/>
    <s v="Dep on reval tfr to RE"/>
    <s v=""/>
    <s v=""/>
    <s v=""/>
    <s v=""/>
    <s v=""/>
    <m/>
    <s v=""/>
    <s v=""/>
    <s v=""/>
    <n v="0"/>
  </r>
  <r>
    <s v=""/>
    <s v="30104001"/>
    <s v="1903004101"/>
    <x v="57"/>
    <d v="2020-03-31T00:00:00"/>
    <d v="2020-04-14T00:00:00"/>
    <s v="SA"/>
    <s v="BDT"/>
    <n v="331931"/>
    <s v="1.00000"/>
    <s v="BDT"/>
    <n v="331931"/>
    <n v="4216"/>
    <s v="4216_1"/>
    <s v=""/>
    <s v="ADJ REV RESERVE"/>
    <s v="Adj Rev Reserve"/>
    <s v="Dep on revaluatn tfr to retaind earns- Mar 20"/>
    <s v=""/>
    <s v="0"/>
    <s v="Dep on reval tfr to RE"/>
    <s v=""/>
    <s v=""/>
    <s v=""/>
    <s v=""/>
    <s v=""/>
    <m/>
    <s v=""/>
    <s v=""/>
    <s v=""/>
    <n v="0"/>
  </r>
  <r>
    <s v=""/>
    <s v="30104001"/>
    <s v="1903004193"/>
    <x v="58"/>
    <d v="2020-04-30T00:00:00"/>
    <d v="2020-05-10T00:00:00"/>
    <s v="SA"/>
    <s v="BDT"/>
    <n v="331931.24"/>
    <s v="1.00000"/>
    <s v="BDT"/>
    <n v="331931.24"/>
    <n v="4215.93"/>
    <s v="4215.93_2"/>
    <s v=""/>
    <s v="ADJ REV RESERVE"/>
    <s v="Adj Rev Reserve"/>
    <s v="Dep on revaluatn tfr to retaind earns- Apr20"/>
    <s v=""/>
    <s v="0"/>
    <s v="Dep on reval tfr to RE"/>
    <s v=""/>
    <s v=""/>
    <s v=""/>
    <s v=""/>
    <s v=""/>
    <m/>
    <s v=""/>
    <s v=""/>
    <s v=""/>
    <n v="0"/>
  </r>
  <r>
    <s v=""/>
    <s v="30104001"/>
    <s v="1903006439"/>
    <x v="59"/>
    <d v="2020-05-31T00:00:00"/>
    <d v="2020-06-09T00:00:00"/>
    <s v="SA"/>
    <s v="BDT"/>
    <n v="331931.21000000002"/>
    <s v="1.00000"/>
    <s v="BDT"/>
    <n v="331931.21000000002"/>
    <n v="4215.8900000000003"/>
    <s v="4215.89_1"/>
    <s v=""/>
    <s v="ADJ REV RESERVE"/>
    <s v="Adj Rev Reserve"/>
    <s v="Dep on revaluatn tfr to retaind earns- May20"/>
    <s v=""/>
    <s v="0"/>
    <s v="Dep on reval tfr to RE"/>
    <s v=""/>
    <s v=""/>
    <s v=""/>
    <s v=""/>
    <s v=""/>
    <m/>
    <s v=""/>
    <s v=""/>
    <s v=""/>
    <n v="0"/>
  </r>
  <r>
    <s v=""/>
    <s v="30104001"/>
    <s v="1903007094"/>
    <x v="60"/>
    <d v="2020-06-30T00:00:00"/>
    <d v="2020-07-16T00:00:00"/>
    <s v="SA"/>
    <s v="BDT"/>
    <n v="331931.51"/>
    <s v="1.00000"/>
    <s v="BDT"/>
    <n v="331931.51"/>
    <n v="4215.8599999999997"/>
    <s v="4215.86_1"/>
    <s v=""/>
    <s v="ADJ REV RESERVE"/>
    <s v="Adj Rev Reserve"/>
    <s v="Dep on revaluatn tfr to retaind earns- Jun20"/>
    <s v=""/>
    <s v="0"/>
    <s v="Dep on reval tfr to RE"/>
    <s v=""/>
    <s v=""/>
    <s v=""/>
    <s v=""/>
    <s v=""/>
    <m/>
    <s v=""/>
    <s v=""/>
    <s v=""/>
    <n v="0"/>
  </r>
  <r>
    <s v=""/>
    <s v="30104001"/>
    <s v="1903007129"/>
    <x v="60"/>
    <d v="2020-06-30T00:00:00"/>
    <d v="2020-08-19T00:00:00"/>
    <s v="SA"/>
    <s v="BDT"/>
    <n v="599852.12"/>
    <s v="1.00000"/>
    <s v="BDT"/>
    <n v="599852.12"/>
    <n v="7179.45"/>
    <s v="7179.45_1"/>
    <s v=""/>
    <s v="REV RESERVE TFR"/>
    <s v="20200630"/>
    <s v="Revaluation Reserve TFR FY 19-20"/>
    <s v=""/>
    <s v="0"/>
    <s v="Rev Reserve TFR - 2019"/>
    <s v=""/>
    <s v=""/>
    <s v=""/>
    <s v=""/>
    <s v=""/>
    <m/>
    <s v=""/>
    <s v=""/>
    <s v=""/>
    <n v="0"/>
  </r>
  <r>
    <s v=""/>
    <s v="30104001"/>
    <s v="2003000480"/>
    <x v="61"/>
    <d v="2020-07-31T00:00:00"/>
    <d v="2020-08-19T00:00:00"/>
    <s v="SA"/>
    <s v="BDT"/>
    <n v="381918.92"/>
    <s v="1.00000"/>
    <s v="BDT"/>
    <n v="381918.92"/>
    <n v="4814.21"/>
    <s v="4814.21_1"/>
    <s v=""/>
    <s v="REV RESERVE TFR"/>
    <s v="20200731"/>
    <s v=""/>
    <s v=""/>
    <s v="0"/>
    <s v="Rev Reserve TFR - 2019"/>
    <s v=""/>
    <s v=""/>
    <s v=""/>
    <s v=""/>
    <s v=""/>
    <m/>
    <s v=""/>
    <s v=""/>
    <s v=""/>
    <n v="0"/>
  </r>
  <r>
    <s v=""/>
    <s v="30104001"/>
    <s v="2003001749"/>
    <x v="62"/>
    <d v="2020-08-31T00:00:00"/>
    <d v="2020-09-10T00:00:00"/>
    <s v="SA"/>
    <s v="BDT"/>
    <n v="381918.91"/>
    <s v="1.00000"/>
    <s v="BDT"/>
    <n v="381918.91"/>
    <n v="4814.21"/>
    <s v="4814.21_2"/>
    <s v=""/>
    <s v="REV RESERVE TFR"/>
    <s v="Revaluation Reserv"/>
    <s v="Revaluation Reserve TFR Aug 20"/>
    <s v=""/>
    <s v="0"/>
    <s v="Rev Reserve TFR - Aug'20"/>
    <s v=""/>
    <s v=""/>
    <s v=""/>
    <s v=""/>
    <s v=""/>
    <m/>
    <s v=""/>
    <s v=""/>
    <s v=""/>
    <n v="0"/>
  </r>
  <r>
    <s v=""/>
    <s v="30104001"/>
    <s v="2003002337"/>
    <x v="63"/>
    <d v="2020-09-30T00:00:00"/>
    <d v="2020-10-10T00:00:00"/>
    <s v="SA"/>
    <s v="BDT"/>
    <n v="381918.94"/>
    <s v="1.00000"/>
    <s v="BDT"/>
    <n v="381918.94"/>
    <n v="4814.2299999999996"/>
    <s v="4814.23_1"/>
    <s v=""/>
    <s v="REV RESERVE TFR"/>
    <s v="Revaluation Reserv"/>
    <s v="Revaluation Reserve TFR Sep 20"/>
    <s v=""/>
    <s v="0"/>
    <s v="Rev Reserve TFR - Sep'20"/>
    <s v=""/>
    <s v=""/>
    <s v=""/>
    <s v=""/>
    <s v=""/>
    <m/>
    <s v=""/>
    <s v=""/>
    <s v=""/>
    <n v="0"/>
  </r>
  <r>
    <s v=""/>
    <s v="30104001"/>
    <s v="2003002846"/>
    <x v="64"/>
    <d v="2020-10-31T00:00:00"/>
    <d v="2020-11-08T00:00:00"/>
    <s v="SA"/>
    <s v="BDT"/>
    <n v="381918.86"/>
    <s v="1.00000"/>
    <s v="BDT"/>
    <n v="381918.86"/>
    <n v="4814.1899999999996"/>
    <s v="4814.19_1"/>
    <s v=""/>
    <s v="REV RESERVE TFR"/>
    <s v="Revaluation Reserv"/>
    <s v="Revaluation Reserve TFR Oct 20"/>
    <s v=""/>
    <s v="0"/>
    <s v="Rev Reserve TFR - Oct'20"/>
    <s v=""/>
    <s v=""/>
    <s v=""/>
    <s v=""/>
    <s v=""/>
    <m/>
    <s v=""/>
    <s v=""/>
    <s v=""/>
    <n v="0"/>
  </r>
  <r>
    <s v=""/>
    <s v="30104001"/>
    <s v="2003003043"/>
    <x v="65"/>
    <d v="2020-11-30T00:00:00"/>
    <d v="2020-12-06T00:00:00"/>
    <s v="SA"/>
    <s v="BDT"/>
    <n v="381918.93"/>
    <s v="1.00000"/>
    <s v="BDT"/>
    <n v="381918.93"/>
    <n v="4814.21"/>
    <s v="4814.21_3"/>
    <s v=""/>
    <s v="REV RESERVE TFR"/>
    <s v="Revaluation Reserv"/>
    <s v="Revaluation Reserve TFR Nov 20"/>
    <s v=""/>
    <s v="0"/>
    <s v="Rev Reserve TFR - Nov'20"/>
    <s v=""/>
    <s v=""/>
    <s v=""/>
    <s v=""/>
    <s v=""/>
    <m/>
    <s v=""/>
    <s v=""/>
    <s v=""/>
    <n v="0"/>
  </r>
  <r>
    <s v=""/>
    <s v="30104001"/>
    <s v="2003003579"/>
    <x v="66"/>
    <d v="2020-12-31T00:00:00"/>
    <d v="2021-01-09T00:00:00"/>
    <s v="SA"/>
    <s v="BDT"/>
    <n v="381918.96"/>
    <s v="1.00000"/>
    <s v="BDT"/>
    <n v="381918.96"/>
    <n v="4814.2700000000004"/>
    <s v="4814.27_1"/>
    <s v=""/>
    <s v="REV RESERVE TFR"/>
    <s v="Revaluation Reserv"/>
    <s v="Revaluation Reserve TFR Dec20"/>
    <s v=""/>
    <s v="0"/>
    <s v="Rev Reserve TFR - Dec'20"/>
    <s v=""/>
    <s v=""/>
    <s v=""/>
    <s v=""/>
    <s v=""/>
    <m/>
    <s v=""/>
    <s v=""/>
    <s v=""/>
    <n v="0"/>
  </r>
  <r>
    <s v=""/>
    <s v="30104001"/>
    <s v="2003004155"/>
    <x v="67"/>
    <d v="2021-01-31T00:00:00"/>
    <d v="2021-02-08T00:00:00"/>
    <s v="SA"/>
    <s v="BDT"/>
    <n v="381918.89"/>
    <s v="1.00000"/>
    <s v="BDT"/>
    <n v="381918.89"/>
    <n v="4814.1400000000003"/>
    <s v="4814.14_1"/>
    <s v=""/>
    <s v="REV RESERVE TFR"/>
    <s v="Revaluation Reserv"/>
    <s v="Revaluation Reserve TFR Dec20"/>
    <s v=""/>
    <s v="0"/>
    <s v="Rev Reserve TFR - Jan 21"/>
    <s v=""/>
    <s v=""/>
    <s v=""/>
    <s v=""/>
    <s v=""/>
    <m/>
    <s v=""/>
    <s v=""/>
    <s v=""/>
    <n v="0"/>
  </r>
  <r>
    <s v=""/>
    <s v="30104001"/>
    <s v="2003005586"/>
    <x v="68"/>
    <d v="2021-02-28T00:00:00"/>
    <d v="2021-03-08T00:00:00"/>
    <s v="SA"/>
    <s v="BDT"/>
    <n v="381918.89"/>
    <s v="1.00000"/>
    <s v="BDT"/>
    <n v="381918.89"/>
    <n v="4814.21"/>
    <s v="4814.21_4"/>
    <s v=""/>
    <s v="REV RESERVE TFR"/>
    <s v="Revaluation Reserv"/>
    <s v="Revaluation Reserve TFR Feb 21"/>
    <s v=""/>
    <s v="0"/>
    <s v="Rev Reserve TFR - Feb 21"/>
    <s v=""/>
    <s v=""/>
    <s v=""/>
    <s v=""/>
    <s v=""/>
    <m/>
    <s v=""/>
    <s v=""/>
    <s v=""/>
    <n v="0"/>
  </r>
  <r>
    <s v=""/>
    <s v="30104001"/>
    <s v="2003005826"/>
    <x v="69"/>
    <d v="2021-03-31T00:00:00"/>
    <d v="2021-04-11T00:00:00"/>
    <s v="SA"/>
    <s v="BDT"/>
    <n v="381918.93"/>
    <s v="1.00000"/>
    <s v="BDT"/>
    <n v="381918.93"/>
    <n v="4814.21"/>
    <s v="4814.21_5"/>
    <s v=""/>
    <s v="REV RESERVE TFR"/>
    <s v="Revaluation Reserv"/>
    <s v="Revaluation Reserve TFR Mar 21"/>
    <s v=""/>
    <s v="0"/>
    <s v="Rev Reserve TFR - Mar 21"/>
    <s v=""/>
    <s v=""/>
    <s v=""/>
    <s v=""/>
    <s v=""/>
    <m/>
    <s v=""/>
    <s v=""/>
    <s v=""/>
    <n v="0"/>
  </r>
  <r>
    <s v=""/>
    <s v="30104001"/>
    <s v="2003005967"/>
    <x v="70"/>
    <d v="2021-04-30T00:00:00"/>
    <d v="2021-05-07T00:00:00"/>
    <s v="SA"/>
    <s v="BDT"/>
    <n v="381918.9"/>
    <s v="1.00000"/>
    <s v="BDT"/>
    <n v="381918.9"/>
    <n v="4814.24"/>
    <s v="4814.24_1"/>
    <s v=""/>
    <s v="REV RESERVE TFR"/>
    <s v="Revaluation Reserv"/>
    <s v="Revaluation Reserve TFR Apr21"/>
    <s v=""/>
    <s v="0"/>
    <s v="Rev Reserve TFR - Apr 21"/>
    <s v=""/>
    <s v=""/>
    <s v=""/>
    <s v=""/>
    <s v=""/>
    <m/>
    <s v=""/>
    <s v=""/>
    <s v=""/>
    <n v="0"/>
  </r>
  <r>
    <s v=""/>
    <s v="30104001"/>
    <s v="2003006717"/>
    <x v="71"/>
    <d v="2021-05-31T00:00:00"/>
    <d v="2021-06-13T00:00:00"/>
    <s v="SA"/>
    <s v="BDT"/>
    <n v="381918.92"/>
    <s v="1.00000"/>
    <s v="BDT"/>
    <n v="381918.92"/>
    <n v="4814.18"/>
    <s v="4814.18_1"/>
    <s v=""/>
    <s v="REV RESERVE TFR"/>
    <s v="Revaluation Reserv"/>
    <s v="Revaluation Reserve TFR May 21"/>
    <s v=""/>
    <s v="0"/>
    <s v="Rev Reserve TFR - May 21"/>
    <s v=""/>
    <s v=""/>
    <s v=""/>
    <s v=""/>
    <s v=""/>
    <m/>
    <s v=""/>
    <s v=""/>
    <s v=""/>
    <n v="0"/>
  </r>
  <r>
    <s v=""/>
    <s v="30104001"/>
    <s v="2002000038"/>
    <x v="72"/>
    <d v="2021-06-30T00:00:00"/>
    <d v="2021-07-14T00:00:00"/>
    <s v="AF"/>
    <s v="BDT"/>
    <n v="20974.98"/>
    <s v="1.00000"/>
    <s v="BDT"/>
    <n v="20974.98"/>
    <n v="246.91"/>
    <s v="246.91_1"/>
    <s v=""/>
    <s v=""/>
    <s v="20210630"/>
    <s v="AFB05202001202-0000000039"/>
    <s v=""/>
    <s v="0"/>
    <s v="AFB05202001202-0000000039"/>
    <s v=""/>
    <s v=""/>
    <s v=""/>
    <s v=""/>
    <s v=""/>
    <m/>
    <s v=""/>
    <s v=""/>
    <s v=""/>
    <n v="0"/>
  </r>
  <r>
    <s v=""/>
    <s v="30104001"/>
    <s v="2002000038"/>
    <x v="72"/>
    <d v="2021-06-30T00:00:00"/>
    <d v="2021-07-14T00:00:00"/>
    <s v="AF"/>
    <s v="BDT"/>
    <n v="-123441"/>
    <s v="1.00000"/>
    <s v="BDT"/>
    <n v="-123441"/>
    <n v="-1453.1"/>
    <s v="1453.1_1"/>
    <s v=""/>
    <s v=""/>
    <s v="20210630"/>
    <s v="AFB05202001202-0000000039"/>
    <s v=""/>
    <s v="0"/>
    <s v="AFB05202001202-0000000039"/>
    <s v=""/>
    <s v=""/>
    <s v=""/>
    <s v=""/>
    <s v=""/>
    <m/>
    <s v=""/>
    <s v=""/>
    <s v=""/>
    <n v="0"/>
  </r>
  <r>
    <s v=""/>
    <s v="30104001"/>
    <s v="2003006918"/>
    <x v="72"/>
    <d v="2021-06-30T00:00:00"/>
    <d v="2021-07-14T00:00:00"/>
    <s v="SA"/>
    <s v="BDT"/>
    <n v="382089.66"/>
    <s v="1.00000"/>
    <s v="BDT"/>
    <n v="382089.66"/>
    <n v="4816.22"/>
    <s v="4816.22_1"/>
    <s v=""/>
    <s v="REV RESERVE TFR"/>
    <s v="Revaluation Reserv"/>
    <s v="Revaluation Reserve TFR Jun 21"/>
    <s v=""/>
    <s v="0"/>
    <s v="Rev Reserve TFR - Jun 21"/>
    <s v=""/>
    <s v=""/>
    <s v=""/>
    <s v=""/>
    <s v=""/>
    <m/>
    <s v=""/>
    <s v="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onths">
  <location ref="A17:B32" firstHeaderRow="1" firstDataRow="1" firstDataCol="1"/>
  <pivotFields count="32"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4" showAll="0"/>
    <pivotField showAll="0"/>
    <pivotField showAll="0"/>
    <pivotField numFmtId="4" showAll="0"/>
    <pivotField showAll="0"/>
    <pivotField showAll="0"/>
    <pivotField numFmtId="4" showAll="0"/>
    <pivotField dataField="1" numFmtId="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axis="axisRow" showAll="0">
      <items count="5">
        <item x="0"/>
        <item x="1"/>
        <item x="2"/>
        <item x="3"/>
        <item t="default"/>
      </items>
    </pivotField>
  </pivotFields>
  <rowFields count="2">
    <field x="31"/>
    <field x="3"/>
  </rowFields>
  <rowItems count="15">
    <i>
      <x v="1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Amount in USD" fld="12" baseField="0" baseItem="0" numFmtId="164"/>
  </dataFields>
  <formats count="21">
    <format dxfId="38">
      <pivotArea field="31" type="button" dataOnly="0" labelOnly="1" outline="0" axis="axisRow" fieldPosition="0"/>
    </format>
    <format dxfId="37">
      <pivotArea dataOnly="0" labelOnly="1" outline="0" axis="axisValues" fieldPosition="0"/>
    </format>
    <format dxfId="36">
      <pivotArea field="31" type="button" dataOnly="0" labelOnly="1" outline="0" axis="axisRow" fieldPosition="0"/>
    </format>
    <format dxfId="35">
      <pivotArea dataOnly="0" labelOnly="1" outline="0" axis="axisValues" fieldPosition="0"/>
    </format>
    <format dxfId="34">
      <pivotArea field="31" type="button" dataOnly="0" labelOnly="1" outline="0" axis="axisRow" fieldPosition="0"/>
    </format>
    <format dxfId="33">
      <pivotArea dataOnly="0" labelOnly="1" outline="0" axis="axisValues" fieldPosition="0"/>
    </format>
    <format dxfId="32">
      <pivotArea grandRow="1" outline="0" collapsedLevelsAreSubtotals="1" fieldPosition="0"/>
    </format>
    <format dxfId="31">
      <pivotArea dataOnly="0" labelOnly="1" grandRow="1" outline="0" fieldPosition="0"/>
    </format>
    <format dxfId="30">
      <pivotArea grandRow="1" outline="0" collapsedLevelsAreSubtotals="1" fieldPosition="0"/>
    </format>
    <format dxfId="29">
      <pivotArea dataOnly="0" labelOnly="1" grandRow="1" outline="0" fieldPosition="0"/>
    </format>
    <format dxfId="28">
      <pivotArea grandRow="1" outline="0" collapsedLevelsAreSubtotals="1" fieldPosition="0"/>
    </format>
    <format dxfId="27">
      <pivotArea dataOnly="0" labelOnly="1" grandRow="1" outline="0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31" type="button" dataOnly="0" labelOnly="1" outline="0" axis="axisRow" fieldPosition="0"/>
    </format>
    <format dxfId="23">
      <pivotArea dataOnly="0" labelOnly="1" fieldPosition="0">
        <references count="1">
          <reference field="31" count="2">
            <x v="1"/>
            <x v="2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3" count="6">
            <x v="7"/>
            <x v="8"/>
            <x v="9"/>
            <x v="10"/>
            <x v="11"/>
            <x v="12"/>
          </reference>
          <reference field="31" count="1" selected="0">
            <x v="1"/>
          </reference>
        </references>
      </pivotArea>
    </format>
    <format dxfId="20">
      <pivotArea dataOnly="0" labelOnly="1" fieldPosition="0">
        <references count="2">
          <reference field="3" count="6">
            <x v="1"/>
            <x v="2"/>
            <x v="3"/>
            <x v="4"/>
            <x v="5"/>
            <x v="6"/>
          </reference>
          <reference field="31" count="1" selected="0">
            <x v="2"/>
          </reference>
        </references>
      </pivotArea>
    </format>
    <format dxfId="19">
      <pivotArea dataOnly="0" labelOnly="1" outline="0" axis="axisValues" fieldPosition="0"/>
    </format>
    <format dxfId="18">
      <pivotArea outline="0" collapsedLevelsAreSubtotals="1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 rowHeaderCaption="Year">
  <location ref="B21:C30" firstHeaderRow="1" firstDataRow="1" firstDataCol="1"/>
  <pivotFields count="33"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4" showAll="0"/>
    <pivotField showAll="0"/>
    <pivotField showAll="0"/>
    <pivotField numFmtId="4" showAll="0"/>
    <pivotField showAll="0"/>
    <pivotField showAll="0"/>
    <pivotField numFmtId="4" showAll="0"/>
    <pivotField dataField="1" numFmtId="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2">
    <field x="32"/>
    <field x="3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mount in USD" fld="12" baseField="0" baseItem="0" numFmtId="164"/>
  </dataFields>
  <formats count="18">
    <format dxfId="17">
      <pivotArea field="32" type="button" dataOnly="0" labelOnly="1" outline="0" axis="axisRow" fieldPosition="0"/>
    </format>
    <format dxfId="16">
      <pivotArea dataOnly="0" labelOnly="1" outline="0" axis="axisValues" fieldPosition="0"/>
    </format>
    <format dxfId="15">
      <pivotArea field="32" type="button" dataOnly="0" labelOnly="1" outline="0" axis="axisRow" fieldPosition="0"/>
    </format>
    <format dxfId="14">
      <pivotArea dataOnly="0" labelOnly="1" outline="0" axis="axisValues" fieldPosition="0"/>
    </format>
    <format dxfId="13">
      <pivotArea field="32" type="button" dataOnly="0" labelOnly="1" outline="0" axis="axisRow" fieldPosition="0"/>
    </format>
    <format dxfId="12">
      <pivotArea dataOnly="0" labelOnly="1" outline="0" axis="axisValues" fieldPosition="0"/>
    </format>
    <format dxfId="11">
      <pivotArea dataOnly="0" grandRow="1" fieldPosition="0"/>
    </format>
    <format dxfId="10">
      <pivotArea dataOnly="0" grandRow="1" fieldPosition="0"/>
    </format>
    <format dxfId="9">
      <pivotArea collapsedLevelsAreSubtotals="1" fieldPosition="0">
        <references count="1">
          <reference field="32" count="1">
            <x v="1"/>
          </reference>
        </references>
      </pivotArea>
    </format>
    <format dxfId="8">
      <pivotArea collapsedLevelsAreSubtotals="1" fieldPosition="0">
        <references count="1">
          <reference field="32" count="1">
            <x v="2"/>
          </reference>
        </references>
      </pivotArea>
    </format>
    <format dxfId="7">
      <pivotArea collapsedLevelsAreSubtotals="1" fieldPosition="0">
        <references count="1">
          <reference field="32" count="1">
            <x v="3"/>
          </reference>
        </references>
      </pivotArea>
    </format>
    <format dxfId="6">
      <pivotArea collapsedLevelsAreSubtotals="1" fieldPosition="0">
        <references count="1">
          <reference field="32" count="1">
            <x v="4"/>
          </reference>
        </references>
      </pivotArea>
    </format>
    <format dxfId="5">
      <pivotArea collapsedLevelsAreSubtotals="1" fieldPosition="0">
        <references count="1">
          <reference field="32" count="1">
            <x v="5"/>
          </reference>
        </references>
      </pivotArea>
    </format>
    <format dxfId="4">
      <pivotArea collapsedLevelsAreSubtotals="1" fieldPosition="0">
        <references count="1">
          <reference field="32" count="1">
            <x v="6"/>
          </reference>
        </references>
      </pivotArea>
    </format>
    <format dxfId="3">
      <pivotArea collapsedLevelsAreSubtotals="1" fieldPosition="0">
        <references count="1">
          <reference field="32" count="1">
            <x v="7"/>
          </reference>
        </references>
      </pivotArea>
    </format>
    <format dxfId="2">
      <pivotArea collapsedLevelsAreSubtotals="1" fieldPosition="0">
        <references count="1">
          <reference field="32" count="1">
            <x v="8"/>
          </reference>
        </references>
      </pivotArea>
    </format>
    <format dxfId="1">
      <pivotArea dataOnly="0" labelOnly="1" fieldPosition="0">
        <references count="1">
          <reference field="32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0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8"/>
  <sheetViews>
    <sheetView showGridLines="0" tabSelected="1" workbookViewId="0">
      <selection activeCell="A35" sqref="A35:XFD37"/>
    </sheetView>
  </sheetViews>
  <sheetFormatPr defaultRowHeight="15.75" x14ac:dyDescent="0.25"/>
  <cols>
    <col min="1" max="1" width="20.85546875" style="29" bestFit="1" customWidth="1"/>
    <col min="2" max="2" width="26" style="29" bestFit="1" customWidth="1"/>
    <col min="3" max="3" width="14.85546875" style="29" customWidth="1"/>
    <col min="4" max="4" width="9.5703125" style="29" hidden="1" customWidth="1"/>
    <col min="5" max="5" width="16.5703125" style="29" hidden="1" customWidth="1"/>
    <col min="6" max="8" width="9.140625" style="29"/>
    <col min="9" max="9" width="17.7109375" style="29" bestFit="1" customWidth="1"/>
    <col min="10" max="10" width="11.5703125" style="29" customWidth="1"/>
    <col min="11" max="16384" width="9.140625" style="29"/>
  </cols>
  <sheetData>
    <row r="1" spans="1:14" s="28" customFormat="1" x14ac:dyDescent="0.25">
      <c r="A1" s="64" t="s">
        <v>35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4" s="28" customFormat="1" ht="16.5" thickBot="1" x14ac:dyDescent="0.3">
      <c r="A2" s="65" t="s">
        <v>36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4" s="28" customFormat="1" x14ac:dyDescent="0.25">
      <c r="A3" s="11"/>
      <c r="B3" s="12"/>
    </row>
    <row r="4" spans="1:14" s="28" customFormat="1" ht="15.75" customHeight="1" x14ac:dyDescent="0.25">
      <c r="A4" s="22" t="s">
        <v>37</v>
      </c>
      <c r="B4" s="67" t="s">
        <v>38</v>
      </c>
      <c r="C4" s="68"/>
      <c r="D4" s="33"/>
      <c r="E4" s="29"/>
      <c r="F4" s="14"/>
    </row>
    <row r="5" spans="1:14" s="28" customFormat="1" ht="15.75" customHeight="1" x14ac:dyDescent="0.25">
      <c r="A5" s="23" t="s">
        <v>39</v>
      </c>
      <c r="B5" s="67" t="s">
        <v>62</v>
      </c>
      <c r="C5" s="68"/>
      <c r="D5" s="34"/>
      <c r="E5" s="29"/>
      <c r="I5" s="16" t="s">
        <v>40</v>
      </c>
      <c r="J5" s="17" t="s">
        <v>61</v>
      </c>
    </row>
    <row r="6" spans="1:14" s="28" customFormat="1" ht="14.45" customHeight="1" x14ac:dyDescent="0.25">
      <c r="A6" s="24" t="s">
        <v>350</v>
      </c>
      <c r="B6" s="67" t="s">
        <v>41</v>
      </c>
      <c r="C6" s="68"/>
      <c r="D6" s="34"/>
      <c r="E6" s="29"/>
      <c r="I6" s="16" t="s">
        <v>42</v>
      </c>
      <c r="J6" s="18">
        <v>44411</v>
      </c>
    </row>
    <row r="7" spans="1:14" s="28" customFormat="1" x14ac:dyDescent="0.25">
      <c r="A7" s="25" t="s">
        <v>351</v>
      </c>
      <c r="B7" s="67" t="s">
        <v>349</v>
      </c>
      <c r="C7" s="68"/>
      <c r="D7" s="34"/>
      <c r="E7" s="29"/>
      <c r="I7" s="16" t="s">
        <v>43</v>
      </c>
      <c r="J7" s="18">
        <v>44412</v>
      </c>
    </row>
    <row r="8" spans="1:14" s="28" customFormat="1" x14ac:dyDescent="0.25">
      <c r="A8" s="25" t="s">
        <v>352</v>
      </c>
      <c r="B8" s="52" t="s">
        <v>353</v>
      </c>
      <c r="C8" s="53"/>
      <c r="D8" s="54"/>
      <c r="E8" s="29"/>
      <c r="I8" s="16" t="s">
        <v>43</v>
      </c>
      <c r="J8" s="18">
        <v>44412</v>
      </c>
    </row>
    <row r="9" spans="1:14" s="28" customFormat="1" x14ac:dyDescent="0.25">
      <c r="A9" s="22" t="s">
        <v>44</v>
      </c>
      <c r="B9" s="69">
        <v>44377</v>
      </c>
      <c r="C9" s="69"/>
      <c r="D9" s="35"/>
      <c r="E9" s="29"/>
    </row>
    <row r="10" spans="1:14" s="11" customFormat="1" x14ac:dyDescent="0.25">
      <c r="B10" s="12"/>
    </row>
    <row r="11" spans="1:14" s="28" customFormat="1" x14ac:dyDescent="0.25">
      <c r="A11" s="19" t="s">
        <v>45</v>
      </c>
      <c r="B11" s="39" t="s">
        <v>63</v>
      </c>
    </row>
    <row r="12" spans="1:14" s="28" customFormat="1" ht="5.45" customHeight="1" x14ac:dyDescent="0.25">
      <c r="A12" s="19"/>
    </row>
    <row r="13" spans="1:14" s="28" customFormat="1" ht="96.75" customHeight="1" x14ac:dyDescent="0.25">
      <c r="A13" s="20" t="s">
        <v>46</v>
      </c>
      <c r="B13" s="66" t="s">
        <v>64</v>
      </c>
      <c r="C13" s="66"/>
      <c r="D13" s="66"/>
      <c r="E13" s="66"/>
      <c r="F13" s="66"/>
      <c r="G13" s="66"/>
      <c r="H13" s="66"/>
      <c r="I13" s="66"/>
      <c r="J13" s="66"/>
      <c r="K13" s="66"/>
    </row>
    <row r="14" spans="1:14" s="28" customFormat="1" x14ac:dyDescent="0.25">
      <c r="A14" s="19"/>
    </row>
    <row r="15" spans="1:14" s="28" customFormat="1" x14ac:dyDescent="0.25">
      <c r="A15" s="19" t="s">
        <v>47</v>
      </c>
      <c r="B15" s="21" t="s">
        <v>344</v>
      </c>
    </row>
    <row r="17" spans="1:21" x14ac:dyDescent="0.25">
      <c r="A17" s="44" t="s">
        <v>54</v>
      </c>
      <c r="B17" s="41" t="s">
        <v>51</v>
      </c>
      <c r="C17" s="30" t="s">
        <v>50</v>
      </c>
    </row>
    <row r="18" spans="1:21" x14ac:dyDescent="0.25">
      <c r="A18" s="37" t="s">
        <v>329</v>
      </c>
      <c r="B18" s="48">
        <v>28885.32</v>
      </c>
      <c r="C18" s="27"/>
      <c r="E18" s="31"/>
      <c r="U18"/>
    </row>
    <row r="19" spans="1:21" x14ac:dyDescent="0.25">
      <c r="A19" s="38" t="s">
        <v>320</v>
      </c>
      <c r="B19" s="48">
        <v>4814.21</v>
      </c>
      <c r="C19" s="27"/>
      <c r="D19" s="42">
        <v>4814.21</v>
      </c>
      <c r="E19" s="31"/>
    </row>
    <row r="20" spans="1:21" x14ac:dyDescent="0.25">
      <c r="A20" s="38" t="s">
        <v>321</v>
      </c>
      <c r="B20" s="48">
        <v>4814.21</v>
      </c>
      <c r="C20" s="26">
        <f>(D20-D19)/D19</f>
        <v>0</v>
      </c>
      <c r="D20" s="42">
        <v>4814.21</v>
      </c>
      <c r="E20" s="31"/>
    </row>
    <row r="21" spans="1:21" x14ac:dyDescent="0.25">
      <c r="A21" s="38" t="s">
        <v>322</v>
      </c>
      <c r="B21" s="48">
        <v>4814.2299999999996</v>
      </c>
      <c r="C21" s="26">
        <f>(D21-D20)/D20</f>
        <v>4.1543680062828715E-6</v>
      </c>
      <c r="D21" s="42">
        <v>4814.2299999999996</v>
      </c>
      <c r="E21" s="31"/>
    </row>
    <row r="22" spans="1:21" x14ac:dyDescent="0.25">
      <c r="A22" s="38" t="s">
        <v>323</v>
      </c>
      <c r="B22" s="48">
        <v>4814.1899999999996</v>
      </c>
      <c r="C22" s="26">
        <f>(D22-D21)/D21</f>
        <v>-8.308701495350995E-6</v>
      </c>
      <c r="D22" s="42">
        <v>4814.1899999999996</v>
      </c>
      <c r="E22" s="31"/>
    </row>
    <row r="23" spans="1:21" x14ac:dyDescent="0.25">
      <c r="A23" s="38" t="s">
        <v>316</v>
      </c>
      <c r="B23" s="48">
        <v>4814.21</v>
      </c>
      <c r="C23" s="26">
        <f>(D23-D22)/D22</f>
        <v>4.154385265317023E-6</v>
      </c>
      <c r="D23" s="42">
        <v>4814.21</v>
      </c>
      <c r="E23" s="31"/>
    </row>
    <row r="24" spans="1:21" x14ac:dyDescent="0.25">
      <c r="A24" s="38" t="s">
        <v>317</v>
      </c>
      <c r="B24" s="48">
        <v>4814.2700000000004</v>
      </c>
      <c r="C24" s="26">
        <f>(D24-D23)/D23</f>
        <v>1.2463104019226452E-5</v>
      </c>
      <c r="D24" s="42">
        <v>4814.2700000000004</v>
      </c>
    </row>
    <row r="25" spans="1:21" x14ac:dyDescent="0.25">
      <c r="A25" s="37" t="s">
        <v>49</v>
      </c>
      <c r="B25" s="48">
        <v>27681.010000000002</v>
      </c>
      <c r="C25" s="27"/>
      <c r="D25"/>
    </row>
    <row r="26" spans="1:21" x14ac:dyDescent="0.25">
      <c r="A26" s="38" t="s">
        <v>319</v>
      </c>
      <c r="B26" s="48">
        <v>4814.1400000000003</v>
      </c>
      <c r="C26" s="45">
        <f>(D26-D24)/D24</f>
        <v>-2.7003055499610352E-5</v>
      </c>
      <c r="D26" s="42">
        <v>4814.1400000000003</v>
      </c>
    </row>
    <row r="27" spans="1:21" x14ac:dyDescent="0.25">
      <c r="A27" s="38" t="s">
        <v>325</v>
      </c>
      <c r="B27" s="48">
        <v>4814.21</v>
      </c>
      <c r="C27" s="26">
        <f>(D27-D26)/D26</f>
        <v>1.4540499445323352E-5</v>
      </c>
      <c r="D27" s="42">
        <v>4814.21</v>
      </c>
    </row>
    <row r="28" spans="1:21" x14ac:dyDescent="0.25">
      <c r="A28" s="38" t="s">
        <v>52</v>
      </c>
      <c r="B28" s="48">
        <v>4814.21</v>
      </c>
      <c r="C28" s="26">
        <f t="shared" ref="C28:C31" si="0">(D28-D27)/D27</f>
        <v>0</v>
      </c>
      <c r="D28" s="42">
        <v>4814.21</v>
      </c>
    </row>
    <row r="29" spans="1:21" x14ac:dyDescent="0.25">
      <c r="A29" s="38" t="s">
        <v>53</v>
      </c>
      <c r="B29" s="48">
        <v>4814.24</v>
      </c>
      <c r="C29" s="26">
        <f t="shared" si="0"/>
        <v>6.2315520095187667E-6</v>
      </c>
      <c r="D29" s="42">
        <v>4814.24</v>
      </c>
    </row>
    <row r="30" spans="1:21" x14ac:dyDescent="0.25">
      <c r="A30" s="38" t="s">
        <v>59</v>
      </c>
      <c r="B30" s="48">
        <v>4814.18</v>
      </c>
      <c r="C30" s="26">
        <f t="shared" si="0"/>
        <v>-1.2463026355040606E-5</v>
      </c>
      <c r="D30" s="42">
        <v>4814.18</v>
      </c>
    </row>
    <row r="31" spans="1:21" x14ac:dyDescent="0.25">
      <c r="A31" s="38" t="s">
        <v>60</v>
      </c>
      <c r="B31" s="48">
        <v>3610.0300000000007</v>
      </c>
      <c r="C31" s="26">
        <f t="shared" si="0"/>
        <v>-0.25012567041531469</v>
      </c>
      <c r="D31" s="42">
        <v>3610.0300000000007</v>
      </c>
    </row>
    <row r="32" spans="1:21" x14ac:dyDescent="0.25">
      <c r="A32" s="43" t="s">
        <v>48</v>
      </c>
      <c r="B32" s="49">
        <v>56566.329999999994</v>
      </c>
    </row>
    <row r="34" spans="1:17" ht="16.5" thickBot="1" x14ac:dyDescent="0.3"/>
    <row r="35" spans="1:17" ht="28.5" customHeight="1" x14ac:dyDescent="0.25">
      <c r="A35" s="55" t="s">
        <v>55</v>
      </c>
      <c r="B35" s="70" t="s">
        <v>355</v>
      </c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2"/>
    </row>
    <row r="36" spans="1:17" ht="32.25" customHeight="1" x14ac:dyDescent="0.25">
      <c r="A36" s="56" t="s">
        <v>56</v>
      </c>
      <c r="B36" s="63" t="s">
        <v>356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57"/>
    </row>
    <row r="37" spans="1:17" ht="16.5" thickBot="1" x14ac:dyDescent="0.3">
      <c r="A37" s="58" t="s">
        <v>57</v>
      </c>
      <c r="B37" s="59" t="s">
        <v>354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60"/>
      <c r="O37" s="60"/>
      <c r="P37" s="61"/>
      <c r="Q37" s="62"/>
    </row>
    <row r="43" spans="1:17" x14ac:dyDescent="0.25">
      <c r="B43"/>
      <c r="C43"/>
    </row>
    <row r="44" spans="1:17" x14ac:dyDescent="0.25">
      <c r="B44"/>
      <c r="C44"/>
    </row>
    <row r="45" spans="1:17" x14ac:dyDescent="0.25">
      <c r="B45"/>
      <c r="C45"/>
    </row>
    <row r="46" spans="1:17" x14ac:dyDescent="0.25">
      <c r="B46"/>
      <c r="C46"/>
    </row>
    <row r="47" spans="1:17" x14ac:dyDescent="0.25">
      <c r="B47"/>
      <c r="C47"/>
    </row>
    <row r="48" spans="1:17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</sheetData>
  <mergeCells count="10">
    <mergeCell ref="B36:P36"/>
    <mergeCell ref="A1:N1"/>
    <mergeCell ref="A2:N2"/>
    <mergeCell ref="B13:K13"/>
    <mergeCell ref="B4:C4"/>
    <mergeCell ref="B5:C5"/>
    <mergeCell ref="B6:C6"/>
    <mergeCell ref="B7:C7"/>
    <mergeCell ref="B9:C9"/>
    <mergeCell ref="B35:Q35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showGridLines="0" workbookViewId="0">
      <selection activeCell="D40" sqref="D40"/>
    </sheetView>
  </sheetViews>
  <sheetFormatPr defaultRowHeight="15.75" x14ac:dyDescent="0.25"/>
  <cols>
    <col min="1" max="1" width="20.85546875" style="29" bestFit="1" customWidth="1"/>
    <col min="2" max="2" width="14.5703125" style="29" customWidth="1"/>
    <col min="3" max="3" width="16.28515625" style="29" customWidth="1"/>
    <col min="4" max="8" width="9.140625" style="29"/>
    <col min="9" max="9" width="17.7109375" style="29" bestFit="1" customWidth="1"/>
    <col min="10" max="10" width="10.28515625" style="29" bestFit="1" customWidth="1"/>
    <col min="11" max="16384" width="9.140625" style="29"/>
  </cols>
  <sheetData>
    <row r="1" spans="1:17" x14ac:dyDescent="0.25">
      <c r="A1" s="64" t="s">
        <v>35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32"/>
      <c r="P1" s="32"/>
      <c r="Q1" s="32"/>
    </row>
    <row r="2" spans="1:17" ht="16.5" thickBot="1" x14ac:dyDescent="0.3">
      <c r="A2" s="65" t="s">
        <v>36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32"/>
      <c r="P2" s="32"/>
      <c r="Q2" s="32"/>
    </row>
    <row r="3" spans="1:17" x14ac:dyDescent="0.25">
      <c r="A3" s="11"/>
      <c r="B3" s="12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32"/>
      <c r="P3" s="32"/>
      <c r="Q3" s="32"/>
    </row>
    <row r="4" spans="1:17" x14ac:dyDescent="0.25">
      <c r="A4" s="13" t="s">
        <v>37</v>
      </c>
      <c r="B4" s="74" t="s">
        <v>38</v>
      </c>
      <c r="C4" s="74"/>
      <c r="D4" s="74"/>
      <c r="E4" s="74"/>
      <c r="F4" s="14"/>
      <c r="G4" s="28"/>
      <c r="H4" s="28"/>
      <c r="I4" s="28"/>
      <c r="J4" s="28"/>
      <c r="K4" s="28"/>
      <c r="L4" s="28"/>
      <c r="M4" s="28"/>
      <c r="N4" s="28"/>
      <c r="O4" s="32"/>
      <c r="P4" s="32"/>
      <c r="Q4" s="32"/>
    </row>
    <row r="5" spans="1:17" x14ac:dyDescent="0.25">
      <c r="A5" s="15" t="s">
        <v>39</v>
      </c>
      <c r="B5" s="74" t="s">
        <v>62</v>
      </c>
      <c r="C5" s="74"/>
      <c r="D5" s="74"/>
      <c r="E5" s="74"/>
      <c r="F5" s="28"/>
      <c r="G5" s="28"/>
      <c r="H5" s="28"/>
      <c r="I5" s="16" t="s">
        <v>40</v>
      </c>
      <c r="J5" s="17" t="s">
        <v>61</v>
      </c>
      <c r="K5" s="28"/>
      <c r="L5" s="28"/>
      <c r="M5" s="28"/>
      <c r="N5" s="28"/>
      <c r="O5" s="32"/>
      <c r="P5" s="32"/>
      <c r="Q5" s="32"/>
    </row>
    <row r="6" spans="1:17" x14ac:dyDescent="0.25">
      <c r="A6" s="24" t="s">
        <v>350</v>
      </c>
      <c r="B6" s="74" t="s">
        <v>41</v>
      </c>
      <c r="C6" s="74"/>
      <c r="D6" s="74"/>
      <c r="E6" s="74"/>
      <c r="F6" s="28"/>
      <c r="G6" s="28"/>
      <c r="H6" s="28"/>
      <c r="I6" s="16" t="s">
        <v>42</v>
      </c>
      <c r="J6" s="18">
        <v>44411</v>
      </c>
      <c r="K6" s="28"/>
      <c r="L6" s="28"/>
      <c r="M6" s="28"/>
      <c r="N6" s="28"/>
      <c r="O6" s="32"/>
      <c r="P6" s="32"/>
      <c r="Q6" s="32"/>
    </row>
    <row r="7" spans="1:17" x14ac:dyDescent="0.25">
      <c r="A7" s="25" t="s">
        <v>351</v>
      </c>
      <c r="B7" s="74" t="s">
        <v>349</v>
      </c>
      <c r="C7" s="74"/>
      <c r="D7" s="74"/>
      <c r="E7" s="74"/>
      <c r="F7" s="28"/>
      <c r="G7" s="28"/>
      <c r="H7" s="28"/>
      <c r="I7" s="16" t="s">
        <v>43</v>
      </c>
      <c r="J7" s="18">
        <v>44412</v>
      </c>
      <c r="K7" s="28"/>
      <c r="L7" s="28"/>
      <c r="M7" s="28"/>
      <c r="N7" s="28"/>
      <c r="O7" s="32"/>
      <c r="P7" s="32"/>
      <c r="Q7" s="32"/>
    </row>
    <row r="8" spans="1:17" x14ac:dyDescent="0.25">
      <c r="A8" s="25" t="s">
        <v>352</v>
      </c>
      <c r="B8" s="67" t="s">
        <v>353</v>
      </c>
      <c r="C8" s="75"/>
      <c r="D8" s="75"/>
      <c r="E8" s="68"/>
      <c r="F8" s="28"/>
      <c r="G8" s="28"/>
      <c r="H8" s="28"/>
      <c r="I8" s="16" t="s">
        <v>43</v>
      </c>
      <c r="J8" s="18">
        <v>44412</v>
      </c>
      <c r="K8" s="28"/>
      <c r="L8" s="28"/>
      <c r="M8" s="28"/>
      <c r="N8" s="28"/>
      <c r="O8" s="32"/>
      <c r="P8" s="32"/>
      <c r="Q8" s="32"/>
    </row>
    <row r="9" spans="1:17" x14ac:dyDescent="0.25">
      <c r="A9" s="13" t="s">
        <v>44</v>
      </c>
      <c r="B9" s="69">
        <v>44377</v>
      </c>
      <c r="C9" s="69"/>
      <c r="D9" s="69"/>
      <c r="E9" s="69"/>
      <c r="F9" s="28"/>
      <c r="G9" s="28"/>
      <c r="H9" s="28"/>
      <c r="I9" s="28"/>
      <c r="J9" s="28"/>
      <c r="K9" s="28"/>
      <c r="L9" s="28"/>
      <c r="M9" s="28"/>
      <c r="N9" s="28"/>
      <c r="O9" s="32"/>
      <c r="P9" s="32"/>
      <c r="Q9" s="32"/>
    </row>
    <row r="10" spans="1:17" x14ac:dyDescent="0.25">
      <c r="A10" s="11"/>
      <c r="B10" s="12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32"/>
      <c r="P10" s="32"/>
      <c r="Q10" s="32"/>
    </row>
    <row r="11" spans="1:17" x14ac:dyDescent="0.25">
      <c r="A11" s="19" t="s">
        <v>45</v>
      </c>
      <c r="B11" s="51" t="s">
        <v>348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32"/>
      <c r="P11" s="32"/>
      <c r="Q11" s="32"/>
    </row>
    <row r="12" spans="1:17" x14ac:dyDescent="0.25">
      <c r="A12" s="19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32"/>
      <c r="P12" s="32"/>
      <c r="Q12" s="32"/>
    </row>
    <row r="13" spans="1:17" ht="89.25" customHeight="1" x14ac:dyDescent="0.25">
      <c r="A13" s="20" t="s">
        <v>46</v>
      </c>
      <c r="B13" s="73" t="s">
        <v>346</v>
      </c>
      <c r="C13" s="73"/>
      <c r="D13" s="73"/>
      <c r="E13" s="73"/>
      <c r="F13" s="73"/>
      <c r="G13" s="73"/>
      <c r="H13" s="73"/>
      <c r="I13" s="73"/>
      <c r="J13" s="73"/>
      <c r="K13" s="73"/>
      <c r="L13" s="28"/>
      <c r="M13" s="28"/>
      <c r="N13" s="28"/>
      <c r="O13" s="32"/>
      <c r="P13" s="32"/>
      <c r="Q13" s="32"/>
    </row>
    <row r="14" spans="1:17" ht="9.75" customHeight="1" x14ac:dyDescent="0.25">
      <c r="A14" s="19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32"/>
      <c r="P14" s="32"/>
      <c r="Q14" s="32"/>
    </row>
    <row r="15" spans="1:17" x14ac:dyDescent="0.25">
      <c r="A15" s="19" t="s">
        <v>47</v>
      </c>
      <c r="B15" s="21" t="s">
        <v>347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32"/>
      <c r="P15" s="32"/>
      <c r="Q15" s="32"/>
    </row>
    <row r="21" spans="1:3" x14ac:dyDescent="0.25">
      <c r="B21" s="46" t="s">
        <v>345</v>
      </c>
      <c r="C21" s="46" t="s">
        <v>51</v>
      </c>
    </row>
    <row r="22" spans="1:3" x14ac:dyDescent="0.25">
      <c r="B22" s="37" t="s">
        <v>315</v>
      </c>
      <c r="C22" s="48">
        <v>-9892085.5100000016</v>
      </c>
    </row>
    <row r="23" spans="1:3" x14ac:dyDescent="0.25">
      <c r="B23" s="37" t="s">
        <v>318</v>
      </c>
      <c r="C23" s="48">
        <v>549995.75999999989</v>
      </c>
    </row>
    <row r="24" spans="1:3" x14ac:dyDescent="0.25">
      <c r="B24" s="37" t="s">
        <v>324</v>
      </c>
      <c r="C24" s="48">
        <v>421675.31999999995</v>
      </c>
    </row>
    <row r="25" spans="1:3" x14ac:dyDescent="0.25">
      <c r="B25" s="37" t="s">
        <v>326</v>
      </c>
      <c r="C25" s="48">
        <v>65497.07</v>
      </c>
    </row>
    <row r="26" spans="1:3" x14ac:dyDescent="0.25">
      <c r="B26" s="37" t="s">
        <v>327</v>
      </c>
      <c r="C26" s="48">
        <v>-278385.55999999994</v>
      </c>
    </row>
    <row r="27" spans="1:3" x14ac:dyDescent="0.25">
      <c r="B27" s="37" t="s">
        <v>328</v>
      </c>
      <c r="C27" s="48">
        <v>287540.42</v>
      </c>
    </row>
    <row r="28" spans="1:3" x14ac:dyDescent="0.25">
      <c r="B28" s="37" t="s">
        <v>329</v>
      </c>
      <c r="C28" s="48">
        <v>61360.259999999995</v>
      </c>
    </row>
    <row r="29" spans="1:3" x14ac:dyDescent="0.25">
      <c r="B29" s="37" t="s">
        <v>49</v>
      </c>
      <c r="C29" s="48">
        <v>27681.010000000006</v>
      </c>
    </row>
    <row r="30" spans="1:3" x14ac:dyDescent="0.25">
      <c r="B30" s="47" t="s">
        <v>48</v>
      </c>
      <c r="C30" s="50">
        <v>-8756721.2300000023</v>
      </c>
    </row>
    <row r="31" spans="1:3" x14ac:dyDescent="0.25">
      <c r="A31"/>
      <c r="B31"/>
    </row>
    <row r="32" spans="1:3" x14ac:dyDescent="0.25">
      <c r="A32"/>
    </row>
    <row r="34" spans="1:17" ht="16.5" thickBot="1" x14ac:dyDescent="0.3"/>
    <row r="35" spans="1:17" ht="28.5" customHeight="1" x14ac:dyDescent="0.25">
      <c r="A35" s="55" t="s">
        <v>55</v>
      </c>
      <c r="B35" s="70" t="s">
        <v>355</v>
      </c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2"/>
    </row>
    <row r="36" spans="1:17" ht="32.25" customHeight="1" x14ac:dyDescent="0.25">
      <c r="A36" s="56" t="s">
        <v>56</v>
      </c>
      <c r="B36" s="63" t="s">
        <v>356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57"/>
    </row>
    <row r="37" spans="1:17" ht="16.5" thickBot="1" x14ac:dyDescent="0.3">
      <c r="A37" s="58" t="s">
        <v>57</v>
      </c>
      <c r="B37" s="59" t="s">
        <v>354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60"/>
      <c r="O37" s="60"/>
      <c r="P37" s="61"/>
      <c r="Q37" s="62"/>
    </row>
  </sheetData>
  <mergeCells count="11">
    <mergeCell ref="B35:Q35"/>
    <mergeCell ref="B36:P36"/>
    <mergeCell ref="B9:E9"/>
    <mergeCell ref="B13:K13"/>
    <mergeCell ref="A1:N1"/>
    <mergeCell ref="A2:N2"/>
    <mergeCell ref="B4:E4"/>
    <mergeCell ref="B5:E5"/>
    <mergeCell ref="B6:E6"/>
    <mergeCell ref="B7:E7"/>
    <mergeCell ref="B8:E8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92"/>
  <sheetViews>
    <sheetView topLeftCell="H71" workbookViewId="0">
      <selection activeCell="Q92" sqref="Q92"/>
    </sheetView>
  </sheetViews>
  <sheetFormatPr defaultRowHeight="15" x14ac:dyDescent="0.25"/>
  <cols>
    <col min="4" max="4" width="14.42578125" bestFit="1" customWidth="1"/>
    <col min="13" max="13" width="19.140625" bestFit="1" customWidth="1"/>
    <col min="14" max="15" width="19.140625" customWidth="1"/>
  </cols>
  <sheetData>
    <row r="1" spans="1:31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7" t="s">
        <v>33</v>
      </c>
      <c r="O1" s="8" t="s">
        <v>34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1" t="s">
        <v>28</v>
      </c>
    </row>
    <row r="2" spans="1:31" x14ac:dyDescent="0.25">
      <c r="A2" s="3" t="s">
        <v>29</v>
      </c>
      <c r="B2" s="4" t="s">
        <v>65</v>
      </c>
      <c r="C2" s="4" t="s">
        <v>66</v>
      </c>
      <c r="D2" s="5">
        <v>41973</v>
      </c>
      <c r="E2" s="5">
        <v>41973</v>
      </c>
      <c r="F2" s="5">
        <v>41977</v>
      </c>
      <c r="G2" s="4" t="s">
        <v>67</v>
      </c>
      <c r="H2" s="4" t="s">
        <v>30</v>
      </c>
      <c r="I2" s="6">
        <v>-722697799.28999996</v>
      </c>
      <c r="J2" s="4" t="s">
        <v>68</v>
      </c>
      <c r="K2" s="4" t="s">
        <v>30</v>
      </c>
      <c r="L2" s="6">
        <v>-722697799.28999996</v>
      </c>
      <c r="M2" s="6">
        <v>-9904609.1400000006</v>
      </c>
      <c r="N2" s="9" t="str">
        <f>IF(M2="","",IF(M2&lt;0,-M2&amp;"_"&amp;COUNTIF(M$2:M2,M2),M2&amp;"_"&amp;COUNTIF(M$2:M2,M2)))</f>
        <v>9904609.14_1</v>
      </c>
      <c r="O2" s="10" t="str">
        <f t="shared" ref="O2:O33" si="0">IF(COUNTIF(N:N,N2)=2,"x","")</f>
        <v/>
      </c>
      <c r="P2" s="4" t="s">
        <v>69</v>
      </c>
      <c r="Q2" s="4" t="s">
        <v>70</v>
      </c>
      <c r="R2" s="4" t="s">
        <v>71</v>
      </c>
      <c r="S2" s="4" t="s">
        <v>29</v>
      </c>
      <c r="T2" s="4" t="s">
        <v>31</v>
      </c>
      <c r="U2" s="4" t="s">
        <v>72</v>
      </c>
      <c r="V2" s="4" t="s">
        <v>29</v>
      </c>
      <c r="W2" s="4" t="s">
        <v>29</v>
      </c>
      <c r="X2" s="4" t="s">
        <v>29</v>
      </c>
      <c r="Y2" s="4" t="s">
        <v>73</v>
      </c>
      <c r="Z2" s="4" t="s">
        <v>29</v>
      </c>
      <c r="AA2" s="5"/>
      <c r="AB2" s="4" t="s">
        <v>29</v>
      </c>
      <c r="AC2" s="4" t="s">
        <v>29</v>
      </c>
      <c r="AD2" s="4" t="s">
        <v>29</v>
      </c>
      <c r="AE2" s="6">
        <v>0</v>
      </c>
    </row>
    <row r="3" spans="1:31" x14ac:dyDescent="0.25">
      <c r="A3" s="3" t="s">
        <v>29</v>
      </c>
      <c r="B3" s="4" t="s">
        <v>65</v>
      </c>
      <c r="C3" s="4" t="s">
        <v>74</v>
      </c>
      <c r="D3" s="5">
        <v>42004</v>
      </c>
      <c r="E3" s="5">
        <v>42004</v>
      </c>
      <c r="F3" s="5">
        <v>42021</v>
      </c>
      <c r="G3" s="4" t="s">
        <v>75</v>
      </c>
      <c r="H3" s="4" t="s">
        <v>30</v>
      </c>
      <c r="I3" s="6">
        <v>403931.97</v>
      </c>
      <c r="J3" s="4" t="s">
        <v>68</v>
      </c>
      <c r="K3" s="4" t="s">
        <v>30</v>
      </c>
      <c r="L3" s="6">
        <v>403931.97</v>
      </c>
      <c r="M3" s="6">
        <v>5116.95</v>
      </c>
      <c r="N3" s="9" t="str">
        <f>IF(M3="","",IF(M3&lt;0,-M3&amp;"_"&amp;COUNTIF(M$2:M3,M3),M3&amp;"_"&amp;COUNTIF(M$2:M3,M3)))</f>
        <v>5116.95_1</v>
      </c>
      <c r="O3" s="10" t="str">
        <f t="shared" si="0"/>
        <v/>
      </c>
      <c r="P3" s="4" t="s">
        <v>29</v>
      </c>
      <c r="Q3" s="4" t="s">
        <v>76</v>
      </c>
      <c r="R3" s="4" t="s">
        <v>77</v>
      </c>
      <c r="S3" s="4" t="s">
        <v>29</v>
      </c>
      <c r="T3" s="4" t="s">
        <v>31</v>
      </c>
      <c r="U3" s="4" t="s">
        <v>77</v>
      </c>
      <c r="V3" s="4" t="s">
        <v>29</v>
      </c>
      <c r="W3" s="4" t="s">
        <v>29</v>
      </c>
      <c r="X3" s="4" t="s">
        <v>29</v>
      </c>
      <c r="Y3" s="4" t="s">
        <v>29</v>
      </c>
      <c r="Z3" s="4" t="s">
        <v>29</v>
      </c>
      <c r="AA3" s="5"/>
      <c r="AB3" s="4" t="s">
        <v>29</v>
      </c>
      <c r="AC3" s="4" t="s">
        <v>29</v>
      </c>
      <c r="AD3" s="4" t="s">
        <v>29</v>
      </c>
      <c r="AE3" s="6">
        <v>0</v>
      </c>
    </row>
    <row r="4" spans="1:31" x14ac:dyDescent="0.25">
      <c r="A4" s="3" t="s">
        <v>29</v>
      </c>
      <c r="B4" s="4" t="s">
        <v>65</v>
      </c>
      <c r="C4" s="4" t="s">
        <v>74</v>
      </c>
      <c r="D4" s="5">
        <v>42004</v>
      </c>
      <c r="E4" s="5">
        <v>42004</v>
      </c>
      <c r="F4" s="5">
        <v>42021</v>
      </c>
      <c r="G4" s="4" t="s">
        <v>75</v>
      </c>
      <c r="H4" s="4" t="s">
        <v>30</v>
      </c>
      <c r="I4" s="6">
        <v>68124.399999999994</v>
      </c>
      <c r="J4" s="4" t="s">
        <v>68</v>
      </c>
      <c r="K4" s="4" t="s">
        <v>30</v>
      </c>
      <c r="L4" s="6">
        <v>68124.399999999994</v>
      </c>
      <c r="M4" s="6">
        <v>862.99</v>
      </c>
      <c r="N4" s="9" t="str">
        <f>IF(M4="","",IF(M4&lt;0,-M4&amp;"_"&amp;COUNTIF(M$2:M4,M4),M4&amp;"_"&amp;COUNTIF(M$2:M4,M4)))</f>
        <v>862.99_1</v>
      </c>
      <c r="O4" s="10" t="str">
        <f t="shared" si="0"/>
        <v/>
      </c>
      <c r="P4" s="4" t="s">
        <v>29</v>
      </c>
      <c r="Q4" s="4" t="s">
        <v>76</v>
      </c>
      <c r="R4" s="4" t="s">
        <v>77</v>
      </c>
      <c r="S4" s="4" t="s">
        <v>29</v>
      </c>
      <c r="T4" s="4" t="s">
        <v>31</v>
      </c>
      <c r="U4" s="4" t="s">
        <v>77</v>
      </c>
      <c r="V4" s="4" t="s">
        <v>29</v>
      </c>
      <c r="W4" s="4" t="s">
        <v>29</v>
      </c>
      <c r="X4" s="4" t="s">
        <v>29</v>
      </c>
      <c r="Y4" s="4" t="s">
        <v>29</v>
      </c>
      <c r="Z4" s="4" t="s">
        <v>29</v>
      </c>
      <c r="AA4" s="5"/>
      <c r="AB4" s="4" t="s">
        <v>29</v>
      </c>
      <c r="AC4" s="4" t="s">
        <v>29</v>
      </c>
      <c r="AD4" s="4" t="s">
        <v>29</v>
      </c>
      <c r="AE4" s="6">
        <v>0</v>
      </c>
    </row>
    <row r="5" spans="1:31" x14ac:dyDescent="0.25">
      <c r="A5" s="3" t="s">
        <v>29</v>
      </c>
      <c r="B5" s="4" t="s">
        <v>65</v>
      </c>
      <c r="C5" s="4" t="s">
        <v>78</v>
      </c>
      <c r="D5" s="5">
        <v>42004</v>
      </c>
      <c r="E5" s="5">
        <v>42004</v>
      </c>
      <c r="F5" s="5">
        <v>42026</v>
      </c>
      <c r="G5" s="4" t="s">
        <v>79</v>
      </c>
      <c r="H5" s="4" t="s">
        <v>32</v>
      </c>
      <c r="I5" s="6">
        <v>6543.69</v>
      </c>
      <c r="J5" s="4" t="s">
        <v>80</v>
      </c>
      <c r="K5" s="4" t="s">
        <v>30</v>
      </c>
      <c r="L5" s="6">
        <v>470030.59</v>
      </c>
      <c r="M5" s="6">
        <v>6543.69</v>
      </c>
      <c r="N5" s="9" t="str">
        <f>IF(M5="","",IF(M5&lt;0,-M5&amp;"_"&amp;COUNTIF(M$2:M5,M5),M5&amp;"_"&amp;COUNTIF(M$2:M5,M5)))</f>
        <v>6543.69_1</v>
      </c>
      <c r="O5" s="10" t="str">
        <f t="shared" si="0"/>
        <v/>
      </c>
      <c r="P5" s="4" t="s">
        <v>81</v>
      </c>
      <c r="Q5" s="4" t="s">
        <v>82</v>
      </c>
      <c r="R5" s="4" t="s">
        <v>29</v>
      </c>
      <c r="S5" s="4" t="s">
        <v>29</v>
      </c>
      <c r="T5" s="4" t="s">
        <v>31</v>
      </c>
      <c r="U5" s="4" t="s">
        <v>83</v>
      </c>
      <c r="V5" s="4" t="s">
        <v>29</v>
      </c>
      <c r="W5" s="4" t="s">
        <v>29</v>
      </c>
      <c r="X5" s="4" t="s">
        <v>29</v>
      </c>
      <c r="Y5" s="4" t="s">
        <v>29</v>
      </c>
      <c r="Z5" s="4" t="s">
        <v>29</v>
      </c>
      <c r="AA5" s="5"/>
      <c r="AB5" s="4" t="s">
        <v>29</v>
      </c>
      <c r="AC5" s="4" t="s">
        <v>29</v>
      </c>
      <c r="AD5" s="4" t="s">
        <v>29</v>
      </c>
      <c r="AE5" s="6">
        <v>0</v>
      </c>
    </row>
    <row r="6" spans="1:31" x14ac:dyDescent="0.25">
      <c r="A6" s="3" t="s">
        <v>29</v>
      </c>
      <c r="B6" s="4" t="s">
        <v>65</v>
      </c>
      <c r="C6" s="4" t="s">
        <v>84</v>
      </c>
      <c r="D6" s="5">
        <v>42005</v>
      </c>
      <c r="E6" s="5">
        <v>42005</v>
      </c>
      <c r="F6" s="5">
        <v>42053</v>
      </c>
      <c r="G6" s="4" t="s">
        <v>79</v>
      </c>
      <c r="H6" s="4" t="s">
        <v>30</v>
      </c>
      <c r="I6" s="6">
        <v>-472056.37</v>
      </c>
      <c r="J6" s="4" t="s">
        <v>68</v>
      </c>
      <c r="K6" s="4" t="s">
        <v>30</v>
      </c>
      <c r="L6" s="6">
        <v>-472056.37</v>
      </c>
      <c r="M6" s="6">
        <v>-5979.94</v>
      </c>
      <c r="N6" s="9" t="str">
        <f>IF(M6="","",IF(M6&lt;0,-M6&amp;"_"&amp;COUNTIF(M$2:M6,M6),M6&amp;"_"&amp;COUNTIF(M$2:M6,M6)))</f>
        <v>5979.94_1</v>
      </c>
      <c r="O6" s="10" t="str">
        <f t="shared" si="0"/>
        <v/>
      </c>
      <c r="P6" s="4" t="s">
        <v>85</v>
      </c>
      <c r="Q6" s="4" t="s">
        <v>86</v>
      </c>
      <c r="R6" s="4" t="s">
        <v>87</v>
      </c>
      <c r="S6" s="4" t="s">
        <v>29</v>
      </c>
      <c r="T6" s="4" t="s">
        <v>31</v>
      </c>
      <c r="U6" s="4" t="s">
        <v>88</v>
      </c>
      <c r="V6" s="4" t="s">
        <v>29</v>
      </c>
      <c r="W6" s="4" t="s">
        <v>29</v>
      </c>
      <c r="X6" s="4" t="s">
        <v>29</v>
      </c>
      <c r="Y6" s="4" t="s">
        <v>29</v>
      </c>
      <c r="Z6" s="4" t="s">
        <v>29</v>
      </c>
      <c r="AA6" s="5"/>
      <c r="AB6" s="4" t="s">
        <v>29</v>
      </c>
      <c r="AC6" s="4" t="s">
        <v>29</v>
      </c>
      <c r="AD6" s="4" t="s">
        <v>29</v>
      </c>
      <c r="AE6" s="6">
        <v>0</v>
      </c>
    </row>
    <row r="7" spans="1:31" x14ac:dyDescent="0.25">
      <c r="A7" s="3" t="s">
        <v>29</v>
      </c>
      <c r="B7" s="4" t="s">
        <v>65</v>
      </c>
      <c r="C7" s="4" t="s">
        <v>89</v>
      </c>
      <c r="D7" s="5">
        <v>42035</v>
      </c>
      <c r="E7" s="5">
        <v>42035</v>
      </c>
      <c r="F7" s="5">
        <v>42053</v>
      </c>
      <c r="G7" s="4" t="s">
        <v>79</v>
      </c>
      <c r="H7" s="4" t="s">
        <v>30</v>
      </c>
      <c r="I7" s="6">
        <v>470031.02</v>
      </c>
      <c r="J7" s="4" t="s">
        <v>68</v>
      </c>
      <c r="K7" s="4" t="s">
        <v>30</v>
      </c>
      <c r="L7" s="6">
        <v>470031.02</v>
      </c>
      <c r="M7" s="6">
        <v>6003.72</v>
      </c>
      <c r="N7" s="9" t="str">
        <f>IF(M7="","",IF(M7&lt;0,-M7&amp;"_"&amp;COUNTIF(M$2:M7,M7),M7&amp;"_"&amp;COUNTIF(M$2:M7,M7)))</f>
        <v>6003.72_1</v>
      </c>
      <c r="O7" s="10" t="str">
        <f t="shared" si="0"/>
        <v/>
      </c>
      <c r="P7" s="4" t="s">
        <v>90</v>
      </c>
      <c r="Q7" s="4" t="s">
        <v>91</v>
      </c>
      <c r="R7" s="4" t="s">
        <v>92</v>
      </c>
      <c r="S7" s="4" t="s">
        <v>29</v>
      </c>
      <c r="T7" s="4" t="s">
        <v>31</v>
      </c>
      <c r="U7" s="4" t="s">
        <v>93</v>
      </c>
      <c r="V7" s="4" t="s">
        <v>29</v>
      </c>
      <c r="W7" s="4" t="s">
        <v>29</v>
      </c>
      <c r="X7" s="4" t="s">
        <v>29</v>
      </c>
      <c r="Y7" s="4" t="s">
        <v>29</v>
      </c>
      <c r="Z7" s="4" t="s">
        <v>29</v>
      </c>
      <c r="AA7" s="5"/>
      <c r="AB7" s="4" t="s">
        <v>29</v>
      </c>
      <c r="AC7" s="4" t="s">
        <v>29</v>
      </c>
      <c r="AD7" s="4" t="s">
        <v>29</v>
      </c>
      <c r="AE7" s="6">
        <v>0</v>
      </c>
    </row>
    <row r="8" spans="1:31" x14ac:dyDescent="0.25">
      <c r="A8" s="3" t="s">
        <v>29</v>
      </c>
      <c r="B8" s="4" t="s">
        <v>65</v>
      </c>
      <c r="C8" s="4" t="s">
        <v>94</v>
      </c>
      <c r="D8" s="5">
        <v>42156</v>
      </c>
      <c r="E8" s="5">
        <v>42156</v>
      </c>
      <c r="F8" s="5">
        <v>42217</v>
      </c>
      <c r="G8" s="4" t="s">
        <v>79</v>
      </c>
      <c r="H8" s="4" t="s">
        <v>30</v>
      </c>
      <c r="I8" s="6">
        <v>0.01</v>
      </c>
      <c r="J8" s="4" t="s">
        <v>68</v>
      </c>
      <c r="K8" s="4" t="s">
        <v>30</v>
      </c>
      <c r="L8" s="6">
        <v>0.01</v>
      </c>
      <c r="M8" s="6">
        <v>239903.16</v>
      </c>
      <c r="N8" s="9" t="str">
        <f>IF(M8="","",IF(M8&lt;0,-M8&amp;"_"&amp;COUNTIF(M$2:M8,M8),M8&amp;"_"&amp;COUNTIF(M$2:M8,M8)))</f>
        <v>239903.16_1</v>
      </c>
      <c r="O8" s="10" t="str">
        <f t="shared" si="0"/>
        <v/>
      </c>
      <c r="P8" s="4" t="s">
        <v>95</v>
      </c>
      <c r="Q8" s="4" t="s">
        <v>96</v>
      </c>
      <c r="R8" s="4" t="s">
        <v>97</v>
      </c>
      <c r="S8" s="4" t="s">
        <v>29</v>
      </c>
      <c r="T8" s="4" t="s">
        <v>31</v>
      </c>
      <c r="U8" s="4" t="s">
        <v>98</v>
      </c>
      <c r="V8" s="4" t="s">
        <v>29</v>
      </c>
      <c r="W8" s="4" t="s">
        <v>29</v>
      </c>
      <c r="X8" s="4" t="s">
        <v>29</v>
      </c>
      <c r="Y8" s="4" t="s">
        <v>29</v>
      </c>
      <c r="Z8" s="4" t="s">
        <v>29</v>
      </c>
      <c r="AA8" s="5"/>
      <c r="AB8" s="4" t="s">
        <v>29</v>
      </c>
      <c r="AC8" s="4" t="s">
        <v>29</v>
      </c>
      <c r="AD8" s="4" t="s">
        <v>29</v>
      </c>
      <c r="AE8" s="6">
        <v>0</v>
      </c>
    </row>
    <row r="9" spans="1:31" x14ac:dyDescent="0.25">
      <c r="A9" s="3" t="s">
        <v>29</v>
      </c>
      <c r="B9" s="4" t="s">
        <v>65</v>
      </c>
      <c r="C9" s="4" t="s">
        <v>94</v>
      </c>
      <c r="D9" s="5">
        <v>42156</v>
      </c>
      <c r="E9" s="5">
        <v>42156</v>
      </c>
      <c r="F9" s="5">
        <v>42217</v>
      </c>
      <c r="G9" s="4" t="s">
        <v>79</v>
      </c>
      <c r="H9" s="4" t="s">
        <v>30</v>
      </c>
      <c r="I9" s="6">
        <v>0.01</v>
      </c>
      <c r="J9" s="4" t="s">
        <v>68</v>
      </c>
      <c r="K9" s="4" t="s">
        <v>30</v>
      </c>
      <c r="L9" s="6">
        <v>0.01</v>
      </c>
      <c r="M9" s="6">
        <v>249865.78</v>
      </c>
      <c r="N9" s="9" t="str">
        <f>IF(M9="","",IF(M9&lt;0,-M9&amp;"_"&amp;COUNTIF(M$2:M9,M9),M9&amp;"_"&amp;COUNTIF(M$2:M9,M9)))</f>
        <v>249865.78_1</v>
      </c>
      <c r="O9" s="10" t="str">
        <f t="shared" si="0"/>
        <v/>
      </c>
      <c r="P9" s="4" t="s">
        <v>95</v>
      </c>
      <c r="Q9" s="4" t="s">
        <v>96</v>
      </c>
      <c r="R9" s="4" t="s">
        <v>99</v>
      </c>
      <c r="S9" s="4" t="s">
        <v>29</v>
      </c>
      <c r="T9" s="4" t="s">
        <v>31</v>
      </c>
      <c r="U9" s="4" t="s">
        <v>98</v>
      </c>
      <c r="V9" s="4" t="s">
        <v>29</v>
      </c>
      <c r="W9" s="4" t="s">
        <v>29</v>
      </c>
      <c r="X9" s="4" t="s">
        <v>29</v>
      </c>
      <c r="Y9" s="4" t="s">
        <v>29</v>
      </c>
      <c r="Z9" s="4" t="s">
        <v>29</v>
      </c>
      <c r="AA9" s="5"/>
      <c r="AB9" s="4" t="s">
        <v>29</v>
      </c>
      <c r="AC9" s="4" t="s">
        <v>29</v>
      </c>
      <c r="AD9" s="4" t="s">
        <v>29</v>
      </c>
      <c r="AE9" s="6">
        <v>0</v>
      </c>
    </row>
    <row r="10" spans="1:31" x14ac:dyDescent="0.25">
      <c r="A10" s="3" t="s">
        <v>29</v>
      </c>
      <c r="B10" s="4" t="s">
        <v>65</v>
      </c>
      <c r="C10" s="4" t="s">
        <v>100</v>
      </c>
      <c r="D10" s="5">
        <v>42185</v>
      </c>
      <c r="E10" s="5">
        <v>42185</v>
      </c>
      <c r="F10" s="5">
        <v>42217</v>
      </c>
      <c r="G10" s="4" t="s">
        <v>79</v>
      </c>
      <c r="H10" s="4" t="s">
        <v>30</v>
      </c>
      <c r="I10" s="6">
        <v>2350156.5499999998</v>
      </c>
      <c r="J10" s="4" t="s">
        <v>68</v>
      </c>
      <c r="K10" s="4" t="s">
        <v>30</v>
      </c>
      <c r="L10" s="6">
        <v>2350156.5499999998</v>
      </c>
      <c r="M10" s="6">
        <v>25758.18</v>
      </c>
      <c r="N10" s="9" t="str">
        <f>IF(M10="","",IF(M10&lt;0,-M10&amp;"_"&amp;COUNTIF(M$2:M10,M10),M10&amp;"_"&amp;COUNTIF(M$2:M10,M10)))</f>
        <v>25758.18_1</v>
      </c>
      <c r="O10" s="10" t="str">
        <f t="shared" si="0"/>
        <v/>
      </c>
      <c r="P10" s="4" t="s">
        <v>95</v>
      </c>
      <c r="Q10" s="4" t="s">
        <v>96</v>
      </c>
      <c r="R10" s="4" t="s">
        <v>101</v>
      </c>
      <c r="S10" s="4" t="s">
        <v>29</v>
      </c>
      <c r="T10" s="4" t="s">
        <v>31</v>
      </c>
      <c r="U10" s="4" t="s">
        <v>98</v>
      </c>
      <c r="V10" s="4" t="s">
        <v>29</v>
      </c>
      <c r="W10" s="4" t="s">
        <v>29</v>
      </c>
      <c r="X10" s="4" t="s">
        <v>29</v>
      </c>
      <c r="Y10" s="4" t="s">
        <v>29</v>
      </c>
      <c r="Z10" s="4" t="s">
        <v>29</v>
      </c>
      <c r="AA10" s="5"/>
      <c r="AB10" s="4" t="s">
        <v>29</v>
      </c>
      <c r="AC10" s="4" t="s">
        <v>29</v>
      </c>
      <c r="AD10" s="4" t="s">
        <v>29</v>
      </c>
      <c r="AE10" s="6">
        <v>0</v>
      </c>
    </row>
    <row r="11" spans="1:31" x14ac:dyDescent="0.25">
      <c r="A11" s="3" t="s">
        <v>29</v>
      </c>
      <c r="B11" s="4" t="s">
        <v>65</v>
      </c>
      <c r="C11" s="4" t="s">
        <v>102</v>
      </c>
      <c r="D11" s="5">
        <v>42216</v>
      </c>
      <c r="E11" s="5">
        <v>42216</v>
      </c>
      <c r="F11" s="5">
        <v>42250</v>
      </c>
      <c r="G11" s="4" t="s">
        <v>79</v>
      </c>
      <c r="H11" s="4" t="s">
        <v>30</v>
      </c>
      <c r="I11" s="6">
        <v>455730.13</v>
      </c>
      <c r="J11" s="4" t="s">
        <v>68</v>
      </c>
      <c r="K11" s="4" t="s">
        <v>30</v>
      </c>
      <c r="L11" s="6">
        <v>455730.13</v>
      </c>
      <c r="M11" s="6">
        <v>5740.8</v>
      </c>
      <c r="N11" s="9" t="str">
        <f>IF(M11="","",IF(M11&lt;0,-M11&amp;"_"&amp;COUNTIF(M$2:M11,M11),M11&amp;"_"&amp;COUNTIF(M$2:M11,M11)))</f>
        <v>5740.8_1</v>
      </c>
      <c r="O11" s="10" t="str">
        <f t="shared" si="0"/>
        <v/>
      </c>
      <c r="P11" s="4" t="s">
        <v>103</v>
      </c>
      <c r="Q11" s="4" t="s">
        <v>104</v>
      </c>
      <c r="R11" s="4" t="s">
        <v>105</v>
      </c>
      <c r="S11" s="4" t="s">
        <v>29</v>
      </c>
      <c r="T11" s="4" t="s">
        <v>31</v>
      </c>
      <c r="U11" s="4" t="s">
        <v>106</v>
      </c>
      <c r="V11" s="4" t="s">
        <v>29</v>
      </c>
      <c r="W11" s="4" t="s">
        <v>29</v>
      </c>
      <c r="X11" s="4" t="s">
        <v>29</v>
      </c>
      <c r="Y11" s="4" t="s">
        <v>29</v>
      </c>
      <c r="Z11" s="4" t="s">
        <v>29</v>
      </c>
      <c r="AA11" s="5"/>
      <c r="AB11" s="4" t="s">
        <v>29</v>
      </c>
      <c r="AC11" s="4" t="s">
        <v>29</v>
      </c>
      <c r="AD11" s="4" t="s">
        <v>29</v>
      </c>
      <c r="AE11" s="6">
        <v>0</v>
      </c>
    </row>
    <row r="12" spans="1:31" x14ac:dyDescent="0.25">
      <c r="A12" s="3" t="s">
        <v>29</v>
      </c>
      <c r="B12" s="4" t="s">
        <v>65</v>
      </c>
      <c r="C12" s="4" t="s">
        <v>107</v>
      </c>
      <c r="D12" s="5">
        <v>42216</v>
      </c>
      <c r="E12" s="5">
        <v>42216</v>
      </c>
      <c r="F12" s="5">
        <v>42250</v>
      </c>
      <c r="G12" s="4" t="s">
        <v>79</v>
      </c>
      <c r="H12" s="4" t="s">
        <v>30</v>
      </c>
      <c r="I12" s="6">
        <v>200</v>
      </c>
      <c r="J12" s="4" t="s">
        <v>68</v>
      </c>
      <c r="K12" s="4" t="s">
        <v>30</v>
      </c>
      <c r="L12" s="6">
        <v>200</v>
      </c>
      <c r="M12" s="6">
        <v>0.01</v>
      </c>
      <c r="N12" s="9" t="str">
        <f>IF(M12="","",IF(M12&lt;0,-M12&amp;"_"&amp;COUNTIF(M$2:M12,M12),M12&amp;"_"&amp;COUNTIF(M$2:M12,M12)))</f>
        <v>0.01_1</v>
      </c>
      <c r="O12" s="10" t="str">
        <f t="shared" si="0"/>
        <v/>
      </c>
      <c r="P12" s="4" t="s">
        <v>103</v>
      </c>
      <c r="Q12" s="4" t="s">
        <v>104</v>
      </c>
      <c r="R12" s="4" t="s">
        <v>105</v>
      </c>
      <c r="S12" s="4" t="s">
        <v>29</v>
      </c>
      <c r="T12" s="4" t="s">
        <v>31</v>
      </c>
      <c r="U12" s="4" t="s">
        <v>106</v>
      </c>
      <c r="V12" s="4" t="s">
        <v>29</v>
      </c>
      <c r="W12" s="4" t="s">
        <v>29</v>
      </c>
      <c r="X12" s="4" t="s">
        <v>29</v>
      </c>
      <c r="Y12" s="4" t="s">
        <v>29</v>
      </c>
      <c r="Z12" s="4" t="s">
        <v>29</v>
      </c>
      <c r="AA12" s="5"/>
      <c r="AB12" s="4" t="s">
        <v>29</v>
      </c>
      <c r="AC12" s="4" t="s">
        <v>29</v>
      </c>
      <c r="AD12" s="4" t="s">
        <v>29</v>
      </c>
      <c r="AE12" s="6">
        <v>0</v>
      </c>
    </row>
    <row r="13" spans="1:31" x14ac:dyDescent="0.25">
      <c r="A13" s="3" t="s">
        <v>29</v>
      </c>
      <c r="B13" s="4" t="s">
        <v>65</v>
      </c>
      <c r="C13" s="4" t="s">
        <v>108</v>
      </c>
      <c r="D13" s="5">
        <v>42247</v>
      </c>
      <c r="E13" s="5">
        <v>42247</v>
      </c>
      <c r="F13" s="5">
        <v>42260</v>
      </c>
      <c r="G13" s="4" t="s">
        <v>79</v>
      </c>
      <c r="H13" s="4" t="s">
        <v>32</v>
      </c>
      <c r="I13" s="6">
        <v>5741</v>
      </c>
      <c r="J13" s="4" t="s">
        <v>109</v>
      </c>
      <c r="K13" s="4" t="s">
        <v>30</v>
      </c>
      <c r="L13" s="6">
        <v>455930</v>
      </c>
      <c r="M13" s="6">
        <v>5741</v>
      </c>
      <c r="N13" s="9" t="str">
        <f>IF(M13="","",IF(M13&lt;0,-M13&amp;"_"&amp;COUNTIF(M$2:M13,M13),M13&amp;"_"&amp;COUNTIF(M$2:M13,M13)))</f>
        <v>5741_1</v>
      </c>
      <c r="O13" s="10" t="str">
        <f t="shared" si="0"/>
        <v/>
      </c>
      <c r="P13" s="4" t="s">
        <v>110</v>
      </c>
      <c r="Q13" s="4" t="s">
        <v>104</v>
      </c>
      <c r="R13" s="4" t="s">
        <v>111</v>
      </c>
      <c r="S13" s="4" t="s">
        <v>29</v>
      </c>
      <c r="T13" s="4" t="s">
        <v>31</v>
      </c>
      <c r="U13" s="4" t="s">
        <v>112</v>
      </c>
      <c r="V13" s="4" t="s">
        <v>29</v>
      </c>
      <c r="W13" s="4" t="s">
        <v>29</v>
      </c>
      <c r="X13" s="4" t="s">
        <v>29</v>
      </c>
      <c r="Y13" s="4" t="s">
        <v>29</v>
      </c>
      <c r="Z13" s="4" t="s">
        <v>29</v>
      </c>
      <c r="AA13" s="5"/>
      <c r="AB13" s="4" t="s">
        <v>29</v>
      </c>
      <c r="AC13" s="4" t="s">
        <v>29</v>
      </c>
      <c r="AD13" s="4" t="s">
        <v>29</v>
      </c>
      <c r="AE13" s="6">
        <v>0</v>
      </c>
    </row>
    <row r="14" spans="1:31" x14ac:dyDescent="0.25">
      <c r="A14" s="3" t="s">
        <v>29</v>
      </c>
      <c r="B14" s="4" t="s">
        <v>65</v>
      </c>
      <c r="C14" s="4" t="s">
        <v>113</v>
      </c>
      <c r="D14" s="5">
        <v>42277</v>
      </c>
      <c r="E14" s="5">
        <v>42277</v>
      </c>
      <c r="F14" s="5">
        <v>42290</v>
      </c>
      <c r="G14" s="4" t="s">
        <v>79</v>
      </c>
      <c r="H14" s="4" t="s">
        <v>30</v>
      </c>
      <c r="I14" s="6">
        <v>455929.4</v>
      </c>
      <c r="J14" s="4" t="s">
        <v>68</v>
      </c>
      <c r="K14" s="4" t="s">
        <v>30</v>
      </c>
      <c r="L14" s="6">
        <v>455929.4</v>
      </c>
      <c r="M14" s="6">
        <v>5737.06</v>
      </c>
      <c r="N14" s="9" t="str">
        <f>IF(M14="","",IF(M14&lt;0,-M14&amp;"_"&amp;COUNTIF(M$2:M14,M14),M14&amp;"_"&amp;COUNTIF(M$2:M14,M14)))</f>
        <v>5737.06_1</v>
      </c>
      <c r="O14" s="10" t="str">
        <f t="shared" si="0"/>
        <v/>
      </c>
      <c r="P14" s="4" t="s">
        <v>114</v>
      </c>
      <c r="Q14" s="4" t="s">
        <v>115</v>
      </c>
      <c r="R14" s="4" t="s">
        <v>116</v>
      </c>
      <c r="S14" s="4" t="s">
        <v>29</v>
      </c>
      <c r="T14" s="4" t="s">
        <v>31</v>
      </c>
      <c r="U14" s="4" t="s">
        <v>117</v>
      </c>
      <c r="V14" s="4" t="s">
        <v>58</v>
      </c>
      <c r="W14" s="4" t="s">
        <v>29</v>
      </c>
      <c r="X14" s="4" t="s">
        <v>29</v>
      </c>
      <c r="Y14" s="4" t="s">
        <v>29</v>
      </c>
      <c r="Z14" s="4" t="s">
        <v>29</v>
      </c>
      <c r="AA14" s="5"/>
      <c r="AB14" s="4" t="s">
        <v>29</v>
      </c>
      <c r="AC14" s="4" t="s">
        <v>29</v>
      </c>
      <c r="AD14" s="4" t="s">
        <v>29</v>
      </c>
      <c r="AE14" s="6">
        <v>0</v>
      </c>
    </row>
    <row r="15" spans="1:31" x14ac:dyDescent="0.25">
      <c r="A15" s="3" t="s">
        <v>29</v>
      </c>
      <c r="B15" s="4" t="s">
        <v>65</v>
      </c>
      <c r="C15" s="4" t="s">
        <v>118</v>
      </c>
      <c r="D15" s="5">
        <v>42308</v>
      </c>
      <c r="E15" s="5">
        <v>42308</v>
      </c>
      <c r="F15" s="5">
        <v>42317</v>
      </c>
      <c r="G15" s="4" t="s">
        <v>79</v>
      </c>
      <c r="H15" s="4" t="s">
        <v>30</v>
      </c>
      <c r="I15" s="6">
        <v>455930.96</v>
      </c>
      <c r="J15" s="4" t="s">
        <v>68</v>
      </c>
      <c r="K15" s="4" t="s">
        <v>30</v>
      </c>
      <c r="L15" s="6">
        <v>455930.96</v>
      </c>
      <c r="M15" s="6">
        <v>5744.34</v>
      </c>
      <c r="N15" s="9" t="str">
        <f>IF(M15="","",IF(M15&lt;0,-M15&amp;"_"&amp;COUNTIF(M$2:M15,M15),M15&amp;"_"&amp;COUNTIF(M$2:M15,M15)))</f>
        <v>5744.34_1</v>
      </c>
      <c r="O15" s="10" t="str">
        <f t="shared" si="0"/>
        <v/>
      </c>
      <c r="P15" s="4" t="s">
        <v>114</v>
      </c>
      <c r="Q15" s="4" t="s">
        <v>115</v>
      </c>
      <c r="R15" s="4" t="s">
        <v>119</v>
      </c>
      <c r="S15" s="4" t="s">
        <v>29</v>
      </c>
      <c r="T15" s="4" t="s">
        <v>31</v>
      </c>
      <c r="U15" s="4" t="s">
        <v>117</v>
      </c>
      <c r="V15" s="4" t="s">
        <v>58</v>
      </c>
      <c r="W15" s="4" t="s">
        <v>29</v>
      </c>
      <c r="X15" s="4" t="s">
        <v>58</v>
      </c>
      <c r="Y15" s="4" t="s">
        <v>29</v>
      </c>
      <c r="Z15" s="4" t="s">
        <v>29</v>
      </c>
      <c r="AA15" s="5"/>
      <c r="AB15" s="4" t="s">
        <v>29</v>
      </c>
      <c r="AC15" s="4" t="s">
        <v>29</v>
      </c>
      <c r="AD15" s="4" t="s">
        <v>29</v>
      </c>
      <c r="AE15" s="6">
        <v>0</v>
      </c>
    </row>
    <row r="16" spans="1:31" x14ac:dyDescent="0.25">
      <c r="A16" s="3" t="s">
        <v>29</v>
      </c>
      <c r="B16" s="4" t="s">
        <v>65</v>
      </c>
      <c r="C16" s="4" t="s">
        <v>120</v>
      </c>
      <c r="D16" s="5">
        <v>42338</v>
      </c>
      <c r="E16" s="5">
        <v>42338</v>
      </c>
      <c r="F16" s="5">
        <v>42345</v>
      </c>
      <c r="G16" s="4" t="s">
        <v>79</v>
      </c>
      <c r="H16" s="4" t="s">
        <v>30</v>
      </c>
      <c r="I16" s="6">
        <v>455930.11</v>
      </c>
      <c r="J16" s="4" t="s">
        <v>68</v>
      </c>
      <c r="K16" s="4" t="s">
        <v>30</v>
      </c>
      <c r="L16" s="6">
        <v>455930.11</v>
      </c>
      <c r="M16" s="6">
        <v>5740.82</v>
      </c>
      <c r="N16" s="9" t="str">
        <f>IF(M16="","",IF(M16&lt;0,-M16&amp;"_"&amp;COUNTIF(M$2:M16,M16),M16&amp;"_"&amp;COUNTIF(M$2:M16,M16)))</f>
        <v>5740.82_1</v>
      </c>
      <c r="O16" s="10" t="str">
        <f t="shared" si="0"/>
        <v/>
      </c>
      <c r="P16" s="4" t="s">
        <v>114</v>
      </c>
      <c r="Q16" s="4" t="s">
        <v>115</v>
      </c>
      <c r="R16" s="4" t="s">
        <v>121</v>
      </c>
      <c r="S16" s="4" t="s">
        <v>29</v>
      </c>
      <c r="T16" s="4" t="s">
        <v>31</v>
      </c>
      <c r="U16" s="4" t="s">
        <v>98</v>
      </c>
      <c r="V16" s="4" t="s">
        <v>58</v>
      </c>
      <c r="W16" s="4" t="s">
        <v>29</v>
      </c>
      <c r="X16" s="4" t="s">
        <v>29</v>
      </c>
      <c r="Y16" s="4" t="s">
        <v>29</v>
      </c>
      <c r="Z16" s="4" t="s">
        <v>29</v>
      </c>
      <c r="AA16" s="5"/>
      <c r="AB16" s="4" t="s">
        <v>29</v>
      </c>
      <c r="AC16" s="4" t="s">
        <v>29</v>
      </c>
      <c r="AD16" s="4" t="s">
        <v>29</v>
      </c>
      <c r="AE16" s="6">
        <v>0</v>
      </c>
    </row>
    <row r="17" spans="1:31" x14ac:dyDescent="0.25">
      <c r="A17" s="3" t="s">
        <v>29</v>
      </c>
      <c r="B17" s="4" t="s">
        <v>65</v>
      </c>
      <c r="C17" s="4" t="s">
        <v>122</v>
      </c>
      <c r="D17" s="5">
        <v>42369</v>
      </c>
      <c r="E17" s="5">
        <v>42369</v>
      </c>
      <c r="F17" s="5">
        <v>42376</v>
      </c>
      <c r="G17" s="4" t="s">
        <v>79</v>
      </c>
      <c r="H17" s="4" t="s">
        <v>30</v>
      </c>
      <c r="I17" s="6">
        <v>455930.14</v>
      </c>
      <c r="J17" s="4" t="s">
        <v>68</v>
      </c>
      <c r="K17" s="4" t="s">
        <v>30</v>
      </c>
      <c r="L17" s="6">
        <v>455930.14</v>
      </c>
      <c r="M17" s="6">
        <v>5740.83</v>
      </c>
      <c r="N17" s="9" t="str">
        <f>IF(M17="","",IF(M17&lt;0,-M17&amp;"_"&amp;COUNTIF(M$2:M17,M17),M17&amp;"_"&amp;COUNTIF(M$2:M17,M17)))</f>
        <v>5740.83_1</v>
      </c>
      <c r="O17" s="10" t="str">
        <f t="shared" si="0"/>
        <v/>
      </c>
      <c r="P17" s="4" t="s">
        <v>114</v>
      </c>
      <c r="Q17" s="4" t="s">
        <v>115</v>
      </c>
      <c r="R17" s="4" t="s">
        <v>121</v>
      </c>
      <c r="S17" s="4" t="s">
        <v>29</v>
      </c>
      <c r="T17" s="4" t="s">
        <v>31</v>
      </c>
      <c r="U17" s="4" t="s">
        <v>98</v>
      </c>
      <c r="V17" s="4" t="s">
        <v>58</v>
      </c>
      <c r="W17" s="4" t="s">
        <v>29</v>
      </c>
      <c r="X17" s="4" t="s">
        <v>58</v>
      </c>
      <c r="Y17" s="4" t="s">
        <v>29</v>
      </c>
      <c r="Z17" s="4" t="s">
        <v>29</v>
      </c>
      <c r="AA17" s="5"/>
      <c r="AB17" s="4" t="s">
        <v>29</v>
      </c>
      <c r="AC17" s="4" t="s">
        <v>29</v>
      </c>
      <c r="AD17" s="4" t="s">
        <v>29</v>
      </c>
      <c r="AE17" s="6">
        <v>0</v>
      </c>
    </row>
    <row r="18" spans="1:31" x14ac:dyDescent="0.25">
      <c r="A18" s="3" t="s">
        <v>29</v>
      </c>
      <c r="B18" s="4" t="s">
        <v>65</v>
      </c>
      <c r="C18" s="4" t="s">
        <v>123</v>
      </c>
      <c r="D18" s="5">
        <v>42400</v>
      </c>
      <c r="E18" s="5">
        <v>42400</v>
      </c>
      <c r="F18" s="5">
        <v>42410</v>
      </c>
      <c r="G18" s="4" t="s">
        <v>79</v>
      </c>
      <c r="H18" s="4" t="s">
        <v>30</v>
      </c>
      <c r="I18" s="6">
        <v>455930.13</v>
      </c>
      <c r="J18" s="4" t="s">
        <v>68</v>
      </c>
      <c r="K18" s="4" t="s">
        <v>30</v>
      </c>
      <c r="L18" s="6">
        <v>455930.13</v>
      </c>
      <c r="M18" s="6">
        <v>5740.74</v>
      </c>
      <c r="N18" s="9" t="str">
        <f>IF(M18="","",IF(M18&lt;0,-M18&amp;"_"&amp;COUNTIF(M$2:M18,M18),M18&amp;"_"&amp;COUNTIF(M$2:M18,M18)))</f>
        <v>5740.74_1</v>
      </c>
      <c r="O18" s="10" t="str">
        <f t="shared" si="0"/>
        <v/>
      </c>
      <c r="P18" s="4" t="s">
        <v>114</v>
      </c>
      <c r="Q18" s="4" t="s">
        <v>115</v>
      </c>
      <c r="R18" s="4" t="s">
        <v>121</v>
      </c>
      <c r="S18" s="4" t="s">
        <v>29</v>
      </c>
      <c r="T18" s="4" t="s">
        <v>31</v>
      </c>
      <c r="U18" s="4" t="s">
        <v>98</v>
      </c>
      <c r="V18" s="4" t="s">
        <v>58</v>
      </c>
      <c r="W18" s="4" t="s">
        <v>29</v>
      </c>
      <c r="X18" s="4" t="s">
        <v>58</v>
      </c>
      <c r="Y18" s="4" t="s">
        <v>29</v>
      </c>
      <c r="Z18" s="4" t="s">
        <v>29</v>
      </c>
      <c r="AA18" s="5"/>
      <c r="AB18" s="4" t="s">
        <v>29</v>
      </c>
      <c r="AC18" s="4" t="s">
        <v>29</v>
      </c>
      <c r="AD18" s="4" t="s">
        <v>29</v>
      </c>
      <c r="AE18" s="6">
        <v>0</v>
      </c>
    </row>
    <row r="19" spans="1:31" x14ac:dyDescent="0.25">
      <c r="A19" s="3" t="s">
        <v>29</v>
      </c>
      <c r="B19" s="4" t="s">
        <v>65</v>
      </c>
      <c r="C19" s="4" t="s">
        <v>124</v>
      </c>
      <c r="D19" s="5">
        <v>42429</v>
      </c>
      <c r="E19" s="5">
        <v>42429</v>
      </c>
      <c r="F19" s="5">
        <v>42439</v>
      </c>
      <c r="G19" s="4" t="s">
        <v>79</v>
      </c>
      <c r="H19" s="4" t="s">
        <v>30</v>
      </c>
      <c r="I19" s="6">
        <v>455930.1</v>
      </c>
      <c r="J19" s="4" t="s">
        <v>68</v>
      </c>
      <c r="K19" s="4" t="s">
        <v>30</v>
      </c>
      <c r="L19" s="6">
        <v>455930.1</v>
      </c>
      <c r="M19" s="6">
        <v>5740.82</v>
      </c>
      <c r="N19" s="9" t="str">
        <f>IF(M19="","",IF(M19&lt;0,-M19&amp;"_"&amp;COUNTIF(M$2:M19,M19),M19&amp;"_"&amp;COUNTIF(M$2:M19,M19)))</f>
        <v>5740.82_2</v>
      </c>
      <c r="O19" s="10" t="str">
        <f t="shared" si="0"/>
        <v/>
      </c>
      <c r="P19" s="4" t="s">
        <v>114</v>
      </c>
      <c r="Q19" s="4" t="s">
        <v>115</v>
      </c>
      <c r="R19" s="4" t="s">
        <v>121</v>
      </c>
      <c r="S19" s="4" t="s">
        <v>29</v>
      </c>
      <c r="T19" s="4" t="s">
        <v>31</v>
      </c>
      <c r="U19" s="4" t="s">
        <v>98</v>
      </c>
      <c r="V19" s="4" t="s">
        <v>58</v>
      </c>
      <c r="W19" s="4" t="s">
        <v>29</v>
      </c>
      <c r="X19" s="4" t="s">
        <v>58</v>
      </c>
      <c r="Y19" s="4" t="s">
        <v>29</v>
      </c>
      <c r="Z19" s="4" t="s">
        <v>29</v>
      </c>
      <c r="AA19" s="5"/>
      <c r="AB19" s="4" t="s">
        <v>29</v>
      </c>
      <c r="AC19" s="4" t="s">
        <v>29</v>
      </c>
      <c r="AD19" s="4" t="s">
        <v>29</v>
      </c>
      <c r="AE19" s="6">
        <v>0</v>
      </c>
    </row>
    <row r="20" spans="1:31" x14ac:dyDescent="0.25">
      <c r="A20" s="3" t="s">
        <v>29</v>
      </c>
      <c r="B20" s="4" t="s">
        <v>65</v>
      </c>
      <c r="C20" s="4" t="s">
        <v>125</v>
      </c>
      <c r="D20" s="5">
        <v>42460</v>
      </c>
      <c r="E20" s="5">
        <v>42460</v>
      </c>
      <c r="F20" s="5">
        <v>42469</v>
      </c>
      <c r="G20" s="4" t="s">
        <v>79</v>
      </c>
      <c r="H20" s="4" t="s">
        <v>30</v>
      </c>
      <c r="I20" s="6">
        <v>455930.11</v>
      </c>
      <c r="J20" s="4" t="s">
        <v>68</v>
      </c>
      <c r="K20" s="4" t="s">
        <v>30</v>
      </c>
      <c r="L20" s="6">
        <v>455930.11</v>
      </c>
      <c r="M20" s="6">
        <v>5740.83</v>
      </c>
      <c r="N20" s="9" t="str">
        <f>IF(M20="","",IF(M20&lt;0,-M20&amp;"_"&amp;COUNTIF(M$2:M20,M20),M20&amp;"_"&amp;COUNTIF(M$2:M20,M20)))</f>
        <v>5740.83_2</v>
      </c>
      <c r="O20" s="10" t="str">
        <f t="shared" si="0"/>
        <v/>
      </c>
      <c r="P20" s="4" t="s">
        <v>114</v>
      </c>
      <c r="Q20" s="4" t="s">
        <v>115</v>
      </c>
      <c r="R20" s="4" t="s">
        <v>121</v>
      </c>
      <c r="S20" s="4" t="s">
        <v>29</v>
      </c>
      <c r="T20" s="4" t="s">
        <v>31</v>
      </c>
      <c r="U20" s="4" t="s">
        <v>98</v>
      </c>
      <c r="V20" s="4" t="s">
        <v>58</v>
      </c>
      <c r="W20" s="4" t="s">
        <v>29</v>
      </c>
      <c r="X20" s="4" t="s">
        <v>58</v>
      </c>
      <c r="Y20" s="4" t="s">
        <v>29</v>
      </c>
      <c r="Z20" s="4" t="s">
        <v>29</v>
      </c>
      <c r="AA20" s="5"/>
      <c r="AB20" s="4" t="s">
        <v>29</v>
      </c>
      <c r="AC20" s="4" t="s">
        <v>29</v>
      </c>
      <c r="AD20" s="4" t="s">
        <v>29</v>
      </c>
      <c r="AE20" s="6">
        <v>0</v>
      </c>
    </row>
    <row r="21" spans="1:31" x14ac:dyDescent="0.25">
      <c r="A21" s="3" t="s">
        <v>29</v>
      </c>
      <c r="B21" s="4" t="s">
        <v>65</v>
      </c>
      <c r="C21" s="4" t="s">
        <v>126</v>
      </c>
      <c r="D21" s="5">
        <v>42490</v>
      </c>
      <c r="E21" s="5">
        <v>42490</v>
      </c>
      <c r="F21" s="5">
        <v>42500</v>
      </c>
      <c r="G21" s="4" t="s">
        <v>79</v>
      </c>
      <c r="H21" s="4" t="s">
        <v>30</v>
      </c>
      <c r="I21" s="6">
        <v>455930.14</v>
      </c>
      <c r="J21" s="4" t="s">
        <v>68</v>
      </c>
      <c r="K21" s="4" t="s">
        <v>30</v>
      </c>
      <c r="L21" s="6">
        <v>455930.14</v>
      </c>
      <c r="M21" s="6">
        <v>5740.78</v>
      </c>
      <c r="N21" s="9" t="str">
        <f>IF(M21="","",IF(M21&lt;0,-M21&amp;"_"&amp;COUNTIF(M$2:M21,M21),M21&amp;"_"&amp;COUNTIF(M$2:M21,M21)))</f>
        <v>5740.78_1</v>
      </c>
      <c r="O21" s="10" t="str">
        <f t="shared" si="0"/>
        <v/>
      </c>
      <c r="P21" s="4" t="s">
        <v>114</v>
      </c>
      <c r="Q21" s="4" t="s">
        <v>115</v>
      </c>
      <c r="R21" s="4" t="s">
        <v>121</v>
      </c>
      <c r="S21" s="4" t="s">
        <v>29</v>
      </c>
      <c r="T21" s="4" t="s">
        <v>31</v>
      </c>
      <c r="U21" s="4" t="s">
        <v>98</v>
      </c>
      <c r="V21" s="4" t="s">
        <v>29</v>
      </c>
      <c r="W21" s="4" t="s">
        <v>29</v>
      </c>
      <c r="X21" s="4" t="s">
        <v>29</v>
      </c>
      <c r="Y21" s="4" t="s">
        <v>29</v>
      </c>
      <c r="Z21" s="4" t="s">
        <v>29</v>
      </c>
      <c r="AA21" s="5"/>
      <c r="AB21" s="4" t="s">
        <v>29</v>
      </c>
      <c r="AC21" s="4" t="s">
        <v>29</v>
      </c>
      <c r="AD21" s="4" t="s">
        <v>29</v>
      </c>
      <c r="AE21" s="6">
        <v>0</v>
      </c>
    </row>
    <row r="22" spans="1:31" x14ac:dyDescent="0.25">
      <c r="A22" s="3" t="s">
        <v>29</v>
      </c>
      <c r="B22" s="4" t="s">
        <v>65</v>
      </c>
      <c r="C22" s="4" t="s">
        <v>127</v>
      </c>
      <c r="D22" s="5">
        <v>42521</v>
      </c>
      <c r="E22" s="5">
        <v>42521</v>
      </c>
      <c r="F22" s="5">
        <v>42532</v>
      </c>
      <c r="G22" s="4" t="s">
        <v>79</v>
      </c>
      <c r="H22" s="4" t="s">
        <v>30</v>
      </c>
      <c r="I22" s="6">
        <v>455930.1</v>
      </c>
      <c r="J22" s="4" t="s">
        <v>68</v>
      </c>
      <c r="K22" s="4" t="s">
        <v>30</v>
      </c>
      <c r="L22" s="6">
        <v>455930.1</v>
      </c>
      <c r="M22" s="6">
        <v>5740.81</v>
      </c>
      <c r="N22" s="9" t="str">
        <f>IF(M22="","",IF(M22&lt;0,-M22&amp;"_"&amp;COUNTIF(M$2:M22,M22),M22&amp;"_"&amp;COUNTIF(M$2:M22,M22)))</f>
        <v>5740.81_1</v>
      </c>
      <c r="O22" s="10" t="str">
        <f t="shared" si="0"/>
        <v/>
      </c>
      <c r="P22" s="4" t="s">
        <v>114</v>
      </c>
      <c r="Q22" s="4" t="s">
        <v>115</v>
      </c>
      <c r="R22" s="4" t="s">
        <v>121</v>
      </c>
      <c r="S22" s="4" t="s">
        <v>29</v>
      </c>
      <c r="T22" s="4" t="s">
        <v>31</v>
      </c>
      <c r="U22" s="4" t="s">
        <v>98</v>
      </c>
      <c r="V22" s="4" t="s">
        <v>29</v>
      </c>
      <c r="W22" s="4" t="s">
        <v>29</v>
      </c>
      <c r="X22" s="4" t="s">
        <v>29</v>
      </c>
      <c r="Y22" s="4" t="s">
        <v>29</v>
      </c>
      <c r="Z22" s="4" t="s">
        <v>29</v>
      </c>
      <c r="AA22" s="5"/>
      <c r="AB22" s="4" t="s">
        <v>29</v>
      </c>
      <c r="AC22" s="4" t="s">
        <v>29</v>
      </c>
      <c r="AD22" s="4" t="s">
        <v>29</v>
      </c>
      <c r="AE22" s="6">
        <v>0</v>
      </c>
    </row>
    <row r="23" spans="1:31" x14ac:dyDescent="0.25">
      <c r="A23" s="3" t="s">
        <v>29</v>
      </c>
      <c r="B23" s="4" t="s">
        <v>65</v>
      </c>
      <c r="C23" s="4" t="s">
        <v>128</v>
      </c>
      <c r="D23" s="5">
        <v>42551</v>
      </c>
      <c r="E23" s="5">
        <v>42551</v>
      </c>
      <c r="F23" s="5">
        <v>42569</v>
      </c>
      <c r="G23" s="4" t="s">
        <v>79</v>
      </c>
      <c r="H23" s="4" t="s">
        <v>30</v>
      </c>
      <c r="I23" s="6">
        <v>453766.82</v>
      </c>
      <c r="J23" s="4" t="s">
        <v>68</v>
      </c>
      <c r="K23" s="4" t="s">
        <v>30</v>
      </c>
      <c r="L23" s="6">
        <v>453766.82</v>
      </c>
      <c r="M23" s="6">
        <v>5713.36</v>
      </c>
      <c r="N23" s="9" t="str">
        <f>IF(M23="","",IF(M23&lt;0,-M23&amp;"_"&amp;COUNTIF(M$2:M23,M23),M23&amp;"_"&amp;COUNTIF(M$2:M23,M23)))</f>
        <v>5713.36_1</v>
      </c>
      <c r="O23" s="10" t="str">
        <f t="shared" si="0"/>
        <v/>
      </c>
      <c r="P23" s="4" t="s">
        <v>114</v>
      </c>
      <c r="Q23" s="4" t="s">
        <v>115</v>
      </c>
      <c r="R23" s="4" t="s">
        <v>121</v>
      </c>
      <c r="S23" s="4" t="s">
        <v>29</v>
      </c>
      <c r="T23" s="4" t="s">
        <v>31</v>
      </c>
      <c r="U23" s="4" t="s">
        <v>98</v>
      </c>
      <c r="V23" s="4" t="s">
        <v>29</v>
      </c>
      <c r="W23" s="4" t="s">
        <v>29</v>
      </c>
      <c r="X23" s="4" t="s">
        <v>29</v>
      </c>
      <c r="Y23" s="4" t="s">
        <v>29</v>
      </c>
      <c r="Z23" s="4" t="s">
        <v>29</v>
      </c>
      <c r="AA23" s="5"/>
      <c r="AB23" s="4" t="s">
        <v>29</v>
      </c>
      <c r="AC23" s="4" t="s">
        <v>29</v>
      </c>
      <c r="AD23" s="4" t="s">
        <v>29</v>
      </c>
      <c r="AE23" s="6">
        <v>0</v>
      </c>
    </row>
    <row r="24" spans="1:31" x14ac:dyDescent="0.25">
      <c r="A24" s="3" t="s">
        <v>29</v>
      </c>
      <c r="B24" s="4" t="s">
        <v>65</v>
      </c>
      <c r="C24" s="4" t="s">
        <v>129</v>
      </c>
      <c r="D24" s="5">
        <v>42551</v>
      </c>
      <c r="E24" s="5">
        <v>42551</v>
      </c>
      <c r="F24" s="5">
        <v>42618</v>
      </c>
      <c r="G24" s="4" t="s">
        <v>79</v>
      </c>
      <c r="H24" s="4" t="s">
        <v>32</v>
      </c>
      <c r="I24" s="6">
        <v>354010.7</v>
      </c>
      <c r="J24" s="4" t="s">
        <v>130</v>
      </c>
      <c r="K24" s="4" t="s">
        <v>30</v>
      </c>
      <c r="L24" s="6">
        <v>26851776.699999999</v>
      </c>
      <c r="M24" s="6">
        <v>354010.7</v>
      </c>
      <c r="N24" s="9" t="str">
        <f>IF(M24="","",IF(M24&lt;0,-M24&amp;"_"&amp;COUNTIF(M$2:M24,M24),M24&amp;"_"&amp;COUNTIF(M$2:M24,M24)))</f>
        <v>354010.7_1</v>
      </c>
      <c r="O24" s="10" t="str">
        <f t="shared" si="0"/>
        <v/>
      </c>
      <c r="P24" s="4" t="s">
        <v>131</v>
      </c>
      <c r="Q24" s="4" t="s">
        <v>132</v>
      </c>
      <c r="R24" s="4" t="s">
        <v>133</v>
      </c>
      <c r="S24" s="4" t="s">
        <v>29</v>
      </c>
      <c r="T24" s="4" t="s">
        <v>31</v>
      </c>
      <c r="U24" s="4" t="s">
        <v>134</v>
      </c>
      <c r="V24" s="4" t="s">
        <v>58</v>
      </c>
      <c r="W24" s="4" t="s">
        <v>29</v>
      </c>
      <c r="X24" s="4" t="s">
        <v>58</v>
      </c>
      <c r="Y24" s="4" t="s">
        <v>29</v>
      </c>
      <c r="Z24" s="4" t="s">
        <v>29</v>
      </c>
      <c r="AA24" s="5"/>
      <c r="AB24" s="4" t="s">
        <v>29</v>
      </c>
      <c r="AC24" s="4" t="s">
        <v>29</v>
      </c>
      <c r="AD24" s="4" t="s">
        <v>29</v>
      </c>
      <c r="AE24" s="6">
        <v>0</v>
      </c>
    </row>
    <row r="25" spans="1:31" x14ac:dyDescent="0.25">
      <c r="A25" s="3" t="s">
        <v>29</v>
      </c>
      <c r="B25" s="4" t="s">
        <v>65</v>
      </c>
      <c r="C25" s="4" t="s">
        <v>135</v>
      </c>
      <c r="D25" s="5">
        <v>42582</v>
      </c>
      <c r="E25" s="5">
        <v>42582</v>
      </c>
      <c r="F25" s="5">
        <v>42598</v>
      </c>
      <c r="G25" s="4" t="s">
        <v>79</v>
      </c>
      <c r="H25" s="4" t="s">
        <v>30</v>
      </c>
      <c r="I25" s="6">
        <v>440094.34</v>
      </c>
      <c r="J25" s="4" t="s">
        <v>68</v>
      </c>
      <c r="K25" s="4" t="s">
        <v>30</v>
      </c>
      <c r="L25" s="6">
        <v>440094.34</v>
      </c>
      <c r="M25" s="6">
        <v>5541.23</v>
      </c>
      <c r="N25" s="9" t="str">
        <f>IF(M25="","",IF(M25&lt;0,-M25&amp;"_"&amp;COUNTIF(M$2:M25,M25),M25&amp;"_"&amp;COUNTIF(M$2:M25,M25)))</f>
        <v>5541.23_1</v>
      </c>
      <c r="O25" s="10" t="str">
        <f t="shared" si="0"/>
        <v/>
      </c>
      <c r="P25" s="4" t="s">
        <v>114</v>
      </c>
      <c r="Q25" s="4" t="s">
        <v>115</v>
      </c>
      <c r="R25" s="4" t="s">
        <v>121</v>
      </c>
      <c r="S25" s="4" t="s">
        <v>29</v>
      </c>
      <c r="T25" s="4" t="s">
        <v>31</v>
      </c>
      <c r="U25" s="4" t="s">
        <v>98</v>
      </c>
      <c r="V25" s="4" t="s">
        <v>29</v>
      </c>
      <c r="W25" s="4" t="s">
        <v>29</v>
      </c>
      <c r="X25" s="4" t="s">
        <v>29</v>
      </c>
      <c r="Y25" s="4" t="s">
        <v>29</v>
      </c>
      <c r="Z25" s="4" t="s">
        <v>29</v>
      </c>
      <c r="AA25" s="5"/>
      <c r="AB25" s="4" t="s">
        <v>29</v>
      </c>
      <c r="AC25" s="4" t="s">
        <v>29</v>
      </c>
      <c r="AD25" s="4" t="s">
        <v>29</v>
      </c>
      <c r="AE25" s="6">
        <v>0</v>
      </c>
    </row>
    <row r="26" spans="1:31" x14ac:dyDescent="0.25">
      <c r="A26" s="3" t="s">
        <v>29</v>
      </c>
      <c r="B26" s="4" t="s">
        <v>65</v>
      </c>
      <c r="C26" s="4" t="s">
        <v>136</v>
      </c>
      <c r="D26" s="5">
        <v>42613</v>
      </c>
      <c r="E26" s="5">
        <v>42613</v>
      </c>
      <c r="F26" s="5">
        <v>42635</v>
      </c>
      <c r="G26" s="4" t="s">
        <v>79</v>
      </c>
      <c r="H26" s="4" t="s">
        <v>30</v>
      </c>
      <c r="I26" s="6">
        <v>440094.35</v>
      </c>
      <c r="J26" s="4" t="s">
        <v>68</v>
      </c>
      <c r="K26" s="4" t="s">
        <v>30</v>
      </c>
      <c r="L26" s="6">
        <v>440094.35</v>
      </c>
      <c r="M26" s="6">
        <v>5541.19</v>
      </c>
      <c r="N26" s="9" t="str">
        <f>IF(M26="","",IF(M26&lt;0,-M26&amp;"_"&amp;COUNTIF(M$2:M26,M26),M26&amp;"_"&amp;COUNTIF(M$2:M26,M26)))</f>
        <v>5541.19_1</v>
      </c>
      <c r="O26" s="10" t="str">
        <f t="shared" si="0"/>
        <v/>
      </c>
      <c r="P26" s="4" t="s">
        <v>114</v>
      </c>
      <c r="Q26" s="4" t="s">
        <v>115</v>
      </c>
      <c r="R26" s="4" t="s">
        <v>121</v>
      </c>
      <c r="S26" s="4" t="s">
        <v>29</v>
      </c>
      <c r="T26" s="4" t="s">
        <v>31</v>
      </c>
      <c r="U26" s="4" t="s">
        <v>98</v>
      </c>
      <c r="V26" s="4" t="s">
        <v>29</v>
      </c>
      <c r="W26" s="4" t="s">
        <v>29</v>
      </c>
      <c r="X26" s="4" t="s">
        <v>29</v>
      </c>
      <c r="Y26" s="4" t="s">
        <v>29</v>
      </c>
      <c r="Z26" s="4" t="s">
        <v>29</v>
      </c>
      <c r="AA26" s="5"/>
      <c r="AB26" s="4" t="s">
        <v>29</v>
      </c>
      <c r="AC26" s="4" t="s">
        <v>29</v>
      </c>
      <c r="AD26" s="4" t="s">
        <v>29</v>
      </c>
      <c r="AE26" s="6">
        <v>0</v>
      </c>
    </row>
    <row r="27" spans="1:31" x14ac:dyDescent="0.25">
      <c r="A27" s="3" t="s">
        <v>29</v>
      </c>
      <c r="B27" s="4" t="s">
        <v>65</v>
      </c>
      <c r="C27" s="4" t="s">
        <v>137</v>
      </c>
      <c r="D27" s="5">
        <v>42643</v>
      </c>
      <c r="E27" s="5">
        <v>42643</v>
      </c>
      <c r="F27" s="5">
        <v>42653</v>
      </c>
      <c r="G27" s="4" t="s">
        <v>79</v>
      </c>
      <c r="H27" s="4" t="s">
        <v>30</v>
      </c>
      <c r="I27" s="6">
        <v>440094.36</v>
      </c>
      <c r="J27" s="4" t="s">
        <v>68</v>
      </c>
      <c r="K27" s="4" t="s">
        <v>30</v>
      </c>
      <c r="L27" s="6">
        <v>440094.36</v>
      </c>
      <c r="M27" s="6">
        <v>5541.23</v>
      </c>
      <c r="N27" s="9" t="str">
        <f>IF(M27="","",IF(M27&lt;0,-M27&amp;"_"&amp;COUNTIF(M$2:M27,M27),M27&amp;"_"&amp;COUNTIF(M$2:M27,M27)))</f>
        <v>5541.23_2</v>
      </c>
      <c r="O27" s="10" t="str">
        <f t="shared" si="0"/>
        <v/>
      </c>
      <c r="P27" s="4" t="s">
        <v>114</v>
      </c>
      <c r="Q27" s="4" t="s">
        <v>115</v>
      </c>
      <c r="R27" s="4" t="s">
        <v>121</v>
      </c>
      <c r="S27" s="4" t="s">
        <v>29</v>
      </c>
      <c r="T27" s="4" t="s">
        <v>31</v>
      </c>
      <c r="U27" s="4" t="s">
        <v>98</v>
      </c>
      <c r="V27" s="4" t="s">
        <v>29</v>
      </c>
      <c r="W27" s="4" t="s">
        <v>29</v>
      </c>
      <c r="X27" s="4" t="s">
        <v>29</v>
      </c>
      <c r="Y27" s="4" t="s">
        <v>29</v>
      </c>
      <c r="Z27" s="4" t="s">
        <v>29</v>
      </c>
      <c r="AA27" s="5"/>
      <c r="AB27" s="4" t="s">
        <v>29</v>
      </c>
      <c r="AC27" s="4" t="s">
        <v>29</v>
      </c>
      <c r="AD27" s="4" t="s">
        <v>29</v>
      </c>
      <c r="AE27" s="6">
        <v>0</v>
      </c>
    </row>
    <row r="28" spans="1:31" x14ac:dyDescent="0.25">
      <c r="A28" s="3" t="s">
        <v>29</v>
      </c>
      <c r="B28" s="4" t="s">
        <v>65</v>
      </c>
      <c r="C28" s="4" t="s">
        <v>138</v>
      </c>
      <c r="D28" s="5">
        <v>42674</v>
      </c>
      <c r="E28" s="5">
        <v>42674</v>
      </c>
      <c r="F28" s="5">
        <v>42686</v>
      </c>
      <c r="G28" s="4" t="s">
        <v>79</v>
      </c>
      <c r="H28" s="4" t="s">
        <v>30</v>
      </c>
      <c r="I28" s="6">
        <v>440094.33</v>
      </c>
      <c r="J28" s="4" t="s">
        <v>68</v>
      </c>
      <c r="K28" s="4" t="s">
        <v>30</v>
      </c>
      <c r="L28" s="6">
        <v>440094.33</v>
      </c>
      <c r="M28" s="6">
        <v>5541.18</v>
      </c>
      <c r="N28" s="9" t="str">
        <f>IF(M28="","",IF(M28&lt;0,-M28&amp;"_"&amp;COUNTIF(M$2:M28,M28),M28&amp;"_"&amp;COUNTIF(M$2:M28,M28)))</f>
        <v>5541.18_1</v>
      </c>
      <c r="O28" s="10" t="str">
        <f t="shared" si="0"/>
        <v/>
      </c>
      <c r="P28" s="4" t="s">
        <v>114</v>
      </c>
      <c r="Q28" s="4" t="s">
        <v>115</v>
      </c>
      <c r="R28" s="4" t="s">
        <v>121</v>
      </c>
      <c r="S28" s="4" t="s">
        <v>29</v>
      </c>
      <c r="T28" s="4" t="s">
        <v>31</v>
      </c>
      <c r="U28" s="4" t="s">
        <v>98</v>
      </c>
      <c r="V28" s="4" t="s">
        <v>29</v>
      </c>
      <c r="W28" s="4" t="s">
        <v>29</v>
      </c>
      <c r="X28" s="4" t="s">
        <v>29</v>
      </c>
      <c r="Y28" s="4" t="s">
        <v>29</v>
      </c>
      <c r="Z28" s="4" t="s">
        <v>29</v>
      </c>
      <c r="AA28" s="5"/>
      <c r="AB28" s="4" t="s">
        <v>29</v>
      </c>
      <c r="AC28" s="4" t="s">
        <v>29</v>
      </c>
      <c r="AD28" s="4" t="s">
        <v>29</v>
      </c>
      <c r="AE28" s="6">
        <v>0</v>
      </c>
    </row>
    <row r="29" spans="1:31" x14ac:dyDescent="0.25">
      <c r="A29" s="3" t="s">
        <v>29</v>
      </c>
      <c r="B29" s="4" t="s">
        <v>65</v>
      </c>
      <c r="C29" s="4" t="s">
        <v>139</v>
      </c>
      <c r="D29" s="5">
        <v>42704</v>
      </c>
      <c r="E29" s="5">
        <v>42704</v>
      </c>
      <c r="F29" s="5">
        <v>42714</v>
      </c>
      <c r="G29" s="4" t="s">
        <v>79</v>
      </c>
      <c r="H29" s="4" t="s">
        <v>30</v>
      </c>
      <c r="I29" s="6">
        <v>440094.34</v>
      </c>
      <c r="J29" s="4" t="s">
        <v>68</v>
      </c>
      <c r="K29" s="4" t="s">
        <v>30</v>
      </c>
      <c r="L29" s="6">
        <v>440094.34</v>
      </c>
      <c r="M29" s="6">
        <v>5541.23</v>
      </c>
      <c r="N29" s="9" t="str">
        <f>IF(M29="","",IF(M29&lt;0,-M29&amp;"_"&amp;COUNTIF(M$2:M29,M29),M29&amp;"_"&amp;COUNTIF(M$2:M29,M29)))</f>
        <v>5541.23_3</v>
      </c>
      <c r="O29" s="10" t="str">
        <f t="shared" si="0"/>
        <v/>
      </c>
      <c r="P29" s="4" t="s">
        <v>81</v>
      </c>
      <c r="Q29" s="4" t="s">
        <v>140</v>
      </c>
      <c r="R29" s="4" t="s">
        <v>141</v>
      </c>
      <c r="S29" s="4" t="s">
        <v>29</v>
      </c>
      <c r="T29" s="4" t="s">
        <v>31</v>
      </c>
      <c r="U29" s="4" t="s">
        <v>142</v>
      </c>
      <c r="V29" s="4" t="s">
        <v>29</v>
      </c>
      <c r="W29" s="4" t="s">
        <v>29</v>
      </c>
      <c r="X29" s="4" t="s">
        <v>29</v>
      </c>
      <c r="Y29" s="4" t="s">
        <v>29</v>
      </c>
      <c r="Z29" s="4" t="s">
        <v>29</v>
      </c>
      <c r="AA29" s="5"/>
      <c r="AB29" s="4" t="s">
        <v>29</v>
      </c>
      <c r="AC29" s="4" t="s">
        <v>29</v>
      </c>
      <c r="AD29" s="4" t="s">
        <v>29</v>
      </c>
      <c r="AE29" s="6">
        <v>0</v>
      </c>
    </row>
    <row r="30" spans="1:31" x14ac:dyDescent="0.25">
      <c r="A30" s="3" t="s">
        <v>29</v>
      </c>
      <c r="B30" s="4" t="s">
        <v>65</v>
      </c>
      <c r="C30" s="4" t="s">
        <v>143</v>
      </c>
      <c r="D30" s="5">
        <v>42735</v>
      </c>
      <c r="E30" s="5">
        <v>42735</v>
      </c>
      <c r="F30" s="5">
        <v>42747</v>
      </c>
      <c r="G30" s="4" t="s">
        <v>79</v>
      </c>
      <c r="H30" s="4" t="s">
        <v>30</v>
      </c>
      <c r="I30" s="6">
        <v>440094.36</v>
      </c>
      <c r="J30" s="4" t="s">
        <v>68</v>
      </c>
      <c r="K30" s="4" t="s">
        <v>30</v>
      </c>
      <c r="L30" s="6">
        <v>440094.36</v>
      </c>
      <c r="M30" s="6">
        <v>5541.22</v>
      </c>
      <c r="N30" s="9" t="str">
        <f>IF(M30="","",IF(M30&lt;0,-M30&amp;"_"&amp;COUNTIF(M$2:M30,M30),M30&amp;"_"&amp;COUNTIF(M$2:M30,M30)))</f>
        <v>5541.22_1</v>
      </c>
      <c r="O30" s="10" t="str">
        <f t="shared" si="0"/>
        <v/>
      </c>
      <c r="P30" s="4" t="s">
        <v>81</v>
      </c>
      <c r="Q30" s="4" t="s">
        <v>140</v>
      </c>
      <c r="R30" s="4" t="s">
        <v>141</v>
      </c>
      <c r="S30" s="4" t="s">
        <v>29</v>
      </c>
      <c r="T30" s="4" t="s">
        <v>31</v>
      </c>
      <c r="U30" s="4" t="s">
        <v>142</v>
      </c>
      <c r="V30" s="4" t="s">
        <v>29</v>
      </c>
      <c r="W30" s="4" t="s">
        <v>29</v>
      </c>
      <c r="X30" s="4" t="s">
        <v>29</v>
      </c>
      <c r="Y30" s="4" t="s">
        <v>29</v>
      </c>
      <c r="Z30" s="4" t="s">
        <v>29</v>
      </c>
      <c r="AA30" s="5"/>
      <c r="AB30" s="4" t="s">
        <v>29</v>
      </c>
      <c r="AC30" s="4" t="s">
        <v>29</v>
      </c>
      <c r="AD30" s="4" t="s">
        <v>29</v>
      </c>
      <c r="AE30" s="6">
        <v>0</v>
      </c>
    </row>
    <row r="31" spans="1:31" x14ac:dyDescent="0.25">
      <c r="A31" s="3" t="s">
        <v>29</v>
      </c>
      <c r="B31" s="4" t="s">
        <v>65</v>
      </c>
      <c r="C31" s="4" t="s">
        <v>144</v>
      </c>
      <c r="D31" s="5">
        <v>42766</v>
      </c>
      <c r="E31" s="5">
        <v>42766</v>
      </c>
      <c r="F31" s="5">
        <v>42781</v>
      </c>
      <c r="G31" s="4" t="s">
        <v>79</v>
      </c>
      <c r="H31" s="4" t="s">
        <v>30</v>
      </c>
      <c r="I31" s="6">
        <v>440094.31</v>
      </c>
      <c r="J31" s="4" t="s">
        <v>68</v>
      </c>
      <c r="K31" s="4" t="s">
        <v>30</v>
      </c>
      <c r="L31" s="6">
        <v>440094.31</v>
      </c>
      <c r="M31" s="6">
        <v>5541.17</v>
      </c>
      <c r="N31" s="9" t="str">
        <f>IF(M31="","",IF(M31&lt;0,-M31&amp;"_"&amp;COUNTIF(M$2:M31,M31),M31&amp;"_"&amp;COUNTIF(M$2:M31,M31)))</f>
        <v>5541.17_1</v>
      </c>
      <c r="O31" s="10" t="str">
        <f t="shared" si="0"/>
        <v/>
      </c>
      <c r="P31" s="4" t="s">
        <v>145</v>
      </c>
      <c r="Q31" s="4" t="s">
        <v>146</v>
      </c>
      <c r="R31" s="4" t="s">
        <v>147</v>
      </c>
      <c r="S31" s="4" t="s">
        <v>29</v>
      </c>
      <c r="T31" s="4" t="s">
        <v>31</v>
      </c>
      <c r="U31" s="4" t="s">
        <v>148</v>
      </c>
      <c r="V31" s="4" t="s">
        <v>29</v>
      </c>
      <c r="W31" s="4" t="s">
        <v>29</v>
      </c>
      <c r="X31" s="4" t="s">
        <v>29</v>
      </c>
      <c r="Y31" s="4" t="s">
        <v>29</v>
      </c>
      <c r="Z31" s="4" t="s">
        <v>29</v>
      </c>
      <c r="AA31" s="5"/>
      <c r="AB31" s="4" t="s">
        <v>29</v>
      </c>
      <c r="AC31" s="4" t="s">
        <v>29</v>
      </c>
      <c r="AD31" s="4" t="s">
        <v>29</v>
      </c>
      <c r="AE31" s="6">
        <v>0</v>
      </c>
    </row>
    <row r="32" spans="1:31" x14ac:dyDescent="0.25">
      <c r="A32" s="3" t="s">
        <v>29</v>
      </c>
      <c r="B32" s="4" t="s">
        <v>65</v>
      </c>
      <c r="C32" s="4" t="s">
        <v>149</v>
      </c>
      <c r="D32" s="5">
        <v>42794</v>
      </c>
      <c r="E32" s="5">
        <v>42794</v>
      </c>
      <c r="F32" s="5">
        <v>42809</v>
      </c>
      <c r="G32" s="4" t="s">
        <v>79</v>
      </c>
      <c r="H32" s="4" t="s">
        <v>32</v>
      </c>
      <c r="I32" s="6">
        <v>5541.22</v>
      </c>
      <c r="J32" s="4" t="s">
        <v>150</v>
      </c>
      <c r="K32" s="4" t="s">
        <v>30</v>
      </c>
      <c r="L32" s="6">
        <v>440094.34</v>
      </c>
      <c r="M32" s="6">
        <v>5541.22</v>
      </c>
      <c r="N32" s="9" t="str">
        <f>IF(M32="","",IF(M32&lt;0,-M32&amp;"_"&amp;COUNTIF(M$2:M32,M32),M32&amp;"_"&amp;COUNTIF(M$2:M32,M32)))</f>
        <v>5541.22_2</v>
      </c>
      <c r="O32" s="10" t="str">
        <f t="shared" si="0"/>
        <v/>
      </c>
      <c r="P32" s="4" t="s">
        <v>145</v>
      </c>
      <c r="Q32" s="4" t="s">
        <v>151</v>
      </c>
      <c r="R32" s="4" t="s">
        <v>152</v>
      </c>
      <c r="S32" s="4" t="s">
        <v>29</v>
      </c>
      <c r="T32" s="4" t="s">
        <v>31</v>
      </c>
      <c r="U32" s="4" t="s">
        <v>146</v>
      </c>
      <c r="V32" s="4" t="s">
        <v>29</v>
      </c>
      <c r="W32" s="4" t="s">
        <v>29</v>
      </c>
      <c r="X32" s="4" t="s">
        <v>29</v>
      </c>
      <c r="Y32" s="4" t="s">
        <v>29</v>
      </c>
      <c r="Z32" s="4" t="s">
        <v>29</v>
      </c>
      <c r="AA32" s="5"/>
      <c r="AB32" s="4" t="s">
        <v>29</v>
      </c>
      <c r="AC32" s="4" t="s">
        <v>29</v>
      </c>
      <c r="AD32" s="4" t="s">
        <v>29</v>
      </c>
      <c r="AE32" s="6">
        <v>0</v>
      </c>
    </row>
    <row r="33" spans="1:31" x14ac:dyDescent="0.25">
      <c r="A33" s="3" t="s">
        <v>29</v>
      </c>
      <c r="B33" s="4" t="s">
        <v>65</v>
      </c>
      <c r="C33" s="4" t="s">
        <v>153</v>
      </c>
      <c r="D33" s="5">
        <v>42825</v>
      </c>
      <c r="E33" s="5">
        <v>42825</v>
      </c>
      <c r="F33" s="5">
        <v>42838</v>
      </c>
      <c r="G33" s="4" t="s">
        <v>79</v>
      </c>
      <c r="H33" s="4" t="s">
        <v>30</v>
      </c>
      <c r="I33" s="6">
        <v>440094.37</v>
      </c>
      <c r="J33" s="4" t="s">
        <v>68</v>
      </c>
      <c r="K33" s="4" t="s">
        <v>30</v>
      </c>
      <c r="L33" s="6">
        <v>440094.37</v>
      </c>
      <c r="M33" s="6">
        <v>5541.21</v>
      </c>
      <c r="N33" s="9" t="str">
        <f>IF(M33="","",IF(M33&lt;0,-M33&amp;"_"&amp;COUNTIF(M$2:M33,M33),M33&amp;"_"&amp;COUNTIF(M$2:M33,M33)))</f>
        <v>5541.21_1</v>
      </c>
      <c r="O33" s="10" t="str">
        <f t="shared" si="0"/>
        <v/>
      </c>
      <c r="P33" s="4" t="s">
        <v>145</v>
      </c>
      <c r="Q33" s="4" t="s">
        <v>154</v>
      </c>
      <c r="R33" s="4" t="s">
        <v>155</v>
      </c>
      <c r="S33" s="4" t="s">
        <v>29</v>
      </c>
      <c r="T33" s="4" t="s">
        <v>31</v>
      </c>
      <c r="U33" s="4" t="s">
        <v>156</v>
      </c>
      <c r="V33" s="4" t="s">
        <v>29</v>
      </c>
      <c r="W33" s="4" t="s">
        <v>29</v>
      </c>
      <c r="X33" s="4" t="s">
        <v>29</v>
      </c>
      <c r="Y33" s="4" t="s">
        <v>29</v>
      </c>
      <c r="Z33" s="4" t="s">
        <v>29</v>
      </c>
      <c r="AA33" s="5"/>
      <c r="AB33" s="4" t="s">
        <v>29</v>
      </c>
      <c r="AC33" s="4" t="s">
        <v>29</v>
      </c>
      <c r="AD33" s="4" t="s">
        <v>29</v>
      </c>
      <c r="AE33" s="6">
        <v>0</v>
      </c>
    </row>
    <row r="34" spans="1:31" x14ac:dyDescent="0.25">
      <c r="A34" s="3" t="s">
        <v>29</v>
      </c>
      <c r="B34" s="4" t="s">
        <v>65</v>
      </c>
      <c r="C34" s="4" t="s">
        <v>157</v>
      </c>
      <c r="D34" s="5">
        <v>42855</v>
      </c>
      <c r="E34" s="5">
        <v>42855</v>
      </c>
      <c r="F34" s="5">
        <v>42868</v>
      </c>
      <c r="G34" s="4" t="s">
        <v>79</v>
      </c>
      <c r="H34" s="4" t="s">
        <v>30</v>
      </c>
      <c r="I34" s="6">
        <v>440094.37</v>
      </c>
      <c r="J34" s="4" t="s">
        <v>68</v>
      </c>
      <c r="K34" s="4" t="s">
        <v>30</v>
      </c>
      <c r="L34" s="6">
        <v>440094.37</v>
      </c>
      <c r="M34" s="6">
        <v>5541.21</v>
      </c>
      <c r="N34" s="9" t="str">
        <f>IF(M34="","",IF(M34&lt;0,-M34&amp;"_"&amp;COUNTIF(M$2:M34,M34),M34&amp;"_"&amp;COUNTIF(M$2:M34,M34)))</f>
        <v>5541.21_2</v>
      </c>
      <c r="O34" s="10" t="str">
        <f t="shared" ref="O34:O65" si="1">IF(COUNTIF(N:N,N34)=2,"x","")</f>
        <v/>
      </c>
      <c r="P34" s="4" t="s">
        <v>145</v>
      </c>
      <c r="Q34" s="4" t="s">
        <v>158</v>
      </c>
      <c r="R34" s="4" t="s">
        <v>159</v>
      </c>
      <c r="S34" s="4" t="s">
        <v>29</v>
      </c>
      <c r="T34" s="4" t="s">
        <v>31</v>
      </c>
      <c r="U34" s="4" t="s">
        <v>160</v>
      </c>
      <c r="V34" s="4" t="s">
        <v>29</v>
      </c>
      <c r="W34" s="4" t="s">
        <v>29</v>
      </c>
      <c r="X34" s="4" t="s">
        <v>29</v>
      </c>
      <c r="Y34" s="4" t="s">
        <v>29</v>
      </c>
      <c r="Z34" s="4" t="s">
        <v>29</v>
      </c>
      <c r="AA34" s="5"/>
      <c r="AB34" s="4" t="s">
        <v>29</v>
      </c>
      <c r="AC34" s="4" t="s">
        <v>29</v>
      </c>
      <c r="AD34" s="4" t="s">
        <v>29</v>
      </c>
      <c r="AE34" s="6">
        <v>0</v>
      </c>
    </row>
    <row r="35" spans="1:31" x14ac:dyDescent="0.25">
      <c r="A35" s="3" t="s">
        <v>29</v>
      </c>
      <c r="B35" s="4" t="s">
        <v>65</v>
      </c>
      <c r="C35" s="4" t="s">
        <v>161</v>
      </c>
      <c r="D35" s="5">
        <v>42886</v>
      </c>
      <c r="E35" s="5">
        <v>42886</v>
      </c>
      <c r="F35" s="5">
        <v>42901</v>
      </c>
      <c r="G35" s="4" t="s">
        <v>79</v>
      </c>
      <c r="H35" s="4" t="s">
        <v>30</v>
      </c>
      <c r="I35" s="6">
        <v>440094.37</v>
      </c>
      <c r="J35" s="4" t="s">
        <v>68</v>
      </c>
      <c r="K35" s="4" t="s">
        <v>30</v>
      </c>
      <c r="L35" s="6">
        <v>440094.37</v>
      </c>
      <c r="M35" s="6">
        <v>5541.21</v>
      </c>
      <c r="N35" s="9" t="str">
        <f>IF(M35="","",IF(M35&lt;0,-M35&amp;"_"&amp;COUNTIF(M$2:M35,M35),M35&amp;"_"&amp;COUNTIF(M$2:M35,M35)))</f>
        <v>5541.21_3</v>
      </c>
      <c r="O35" s="10" t="str">
        <f t="shared" si="1"/>
        <v/>
      </c>
      <c r="P35" s="4" t="s">
        <v>145</v>
      </c>
      <c r="Q35" s="4" t="s">
        <v>162</v>
      </c>
      <c r="R35" s="4" t="s">
        <v>163</v>
      </c>
      <c r="S35" s="4" t="s">
        <v>29</v>
      </c>
      <c r="T35" s="4" t="s">
        <v>31</v>
      </c>
      <c r="U35" s="4" t="s">
        <v>164</v>
      </c>
      <c r="V35" s="4" t="s">
        <v>29</v>
      </c>
      <c r="W35" s="4" t="s">
        <v>29</v>
      </c>
      <c r="X35" s="4" t="s">
        <v>29</v>
      </c>
      <c r="Y35" s="4" t="s">
        <v>29</v>
      </c>
      <c r="Z35" s="4" t="s">
        <v>29</v>
      </c>
      <c r="AA35" s="5"/>
      <c r="AB35" s="4" t="s">
        <v>29</v>
      </c>
      <c r="AC35" s="4" t="s">
        <v>29</v>
      </c>
      <c r="AD35" s="4" t="s">
        <v>29</v>
      </c>
      <c r="AE35" s="6">
        <v>0</v>
      </c>
    </row>
    <row r="36" spans="1:31" x14ac:dyDescent="0.25">
      <c r="A36" s="3" t="s">
        <v>29</v>
      </c>
      <c r="B36" s="4" t="s">
        <v>65</v>
      </c>
      <c r="C36" s="4" t="s">
        <v>165</v>
      </c>
      <c r="D36" s="5">
        <v>42947</v>
      </c>
      <c r="E36" s="5">
        <v>42947</v>
      </c>
      <c r="F36" s="5">
        <v>42969</v>
      </c>
      <c r="G36" s="4" t="s">
        <v>79</v>
      </c>
      <c r="H36" s="4" t="s">
        <v>30</v>
      </c>
      <c r="I36" s="6">
        <v>426891.51</v>
      </c>
      <c r="J36" s="4" t="s">
        <v>68</v>
      </c>
      <c r="K36" s="4" t="s">
        <v>30</v>
      </c>
      <c r="L36" s="6">
        <v>426891.51</v>
      </c>
      <c r="M36" s="6">
        <v>5541.2</v>
      </c>
      <c r="N36" s="9" t="str">
        <f>IF(M36="","",IF(M36&lt;0,-M36&amp;"_"&amp;COUNTIF(M$2:M36,M36),M36&amp;"_"&amp;COUNTIF(M$2:M36,M36)))</f>
        <v>5541.2_1</v>
      </c>
      <c r="O36" s="10" t="str">
        <f t="shared" si="1"/>
        <v/>
      </c>
      <c r="P36" s="4" t="s">
        <v>145</v>
      </c>
      <c r="Q36" s="4" t="s">
        <v>166</v>
      </c>
      <c r="R36" s="4" t="s">
        <v>167</v>
      </c>
      <c r="S36" s="4" t="s">
        <v>29</v>
      </c>
      <c r="T36" s="4" t="s">
        <v>31</v>
      </c>
      <c r="U36" s="4" t="s">
        <v>168</v>
      </c>
      <c r="V36" s="4" t="s">
        <v>29</v>
      </c>
      <c r="W36" s="4" t="s">
        <v>29</v>
      </c>
      <c r="X36" s="4" t="s">
        <v>29</v>
      </c>
      <c r="Y36" s="4" t="s">
        <v>29</v>
      </c>
      <c r="Z36" s="4" t="s">
        <v>29</v>
      </c>
      <c r="AA36" s="5"/>
      <c r="AB36" s="4" t="s">
        <v>29</v>
      </c>
      <c r="AC36" s="4" t="s">
        <v>29</v>
      </c>
      <c r="AD36" s="4" t="s">
        <v>29</v>
      </c>
      <c r="AE36" s="6">
        <v>0</v>
      </c>
    </row>
    <row r="37" spans="1:31" x14ac:dyDescent="0.25">
      <c r="A37" s="3" t="s">
        <v>29</v>
      </c>
      <c r="B37" s="4" t="s">
        <v>65</v>
      </c>
      <c r="C37" s="4" t="s">
        <v>169</v>
      </c>
      <c r="D37" s="5">
        <v>42947</v>
      </c>
      <c r="E37" s="5">
        <v>42947</v>
      </c>
      <c r="F37" s="5">
        <v>42969</v>
      </c>
      <c r="G37" s="4" t="s">
        <v>79</v>
      </c>
      <c r="H37" s="4" t="s">
        <v>30</v>
      </c>
      <c r="I37" s="6">
        <v>426891.51</v>
      </c>
      <c r="J37" s="4" t="s">
        <v>68</v>
      </c>
      <c r="K37" s="4" t="s">
        <v>30</v>
      </c>
      <c r="L37" s="6">
        <v>426891.51</v>
      </c>
      <c r="M37" s="6">
        <v>5374.97</v>
      </c>
      <c r="N37" s="9" t="str">
        <f>IF(M37="","",IF(M37&lt;0,-M37&amp;"_"&amp;COUNTIF(M$2:M37,M37),M37&amp;"_"&amp;COUNTIF(M$2:M37,M37)))</f>
        <v>5374.97_1</v>
      </c>
      <c r="O37" s="10" t="str">
        <f t="shared" si="1"/>
        <v/>
      </c>
      <c r="P37" s="4" t="s">
        <v>145</v>
      </c>
      <c r="Q37" s="4" t="s">
        <v>166</v>
      </c>
      <c r="R37" s="4" t="s">
        <v>167</v>
      </c>
      <c r="S37" s="4" t="s">
        <v>29</v>
      </c>
      <c r="T37" s="4" t="s">
        <v>31</v>
      </c>
      <c r="U37" s="4" t="s">
        <v>168</v>
      </c>
      <c r="V37" s="4" t="s">
        <v>29</v>
      </c>
      <c r="W37" s="4" t="s">
        <v>29</v>
      </c>
      <c r="X37" s="4" t="s">
        <v>29</v>
      </c>
      <c r="Y37" s="4" t="s">
        <v>29</v>
      </c>
      <c r="Z37" s="4" t="s">
        <v>29</v>
      </c>
      <c r="AA37" s="5"/>
      <c r="AB37" s="4" t="s">
        <v>29</v>
      </c>
      <c r="AC37" s="4" t="s">
        <v>29</v>
      </c>
      <c r="AD37" s="4" t="s">
        <v>29</v>
      </c>
      <c r="AE37" s="6">
        <v>0</v>
      </c>
    </row>
    <row r="38" spans="1:31" x14ac:dyDescent="0.25">
      <c r="A38" s="3" t="s">
        <v>29</v>
      </c>
      <c r="B38" s="4" t="s">
        <v>65</v>
      </c>
      <c r="C38" s="4" t="s">
        <v>170</v>
      </c>
      <c r="D38" s="5">
        <v>42978</v>
      </c>
      <c r="E38" s="5">
        <v>42978</v>
      </c>
      <c r="F38" s="5">
        <v>42999</v>
      </c>
      <c r="G38" s="4" t="s">
        <v>79</v>
      </c>
      <c r="H38" s="4" t="s">
        <v>30</v>
      </c>
      <c r="I38" s="6">
        <v>426891.53</v>
      </c>
      <c r="J38" s="4" t="s">
        <v>68</v>
      </c>
      <c r="K38" s="4" t="s">
        <v>30</v>
      </c>
      <c r="L38" s="6">
        <v>426891.53</v>
      </c>
      <c r="M38" s="6">
        <v>5374.97</v>
      </c>
      <c r="N38" s="9" t="str">
        <f>IF(M38="","",IF(M38&lt;0,-M38&amp;"_"&amp;COUNTIF(M$2:M38,M38),M38&amp;"_"&amp;COUNTIF(M$2:M38,M38)))</f>
        <v>5374.97_2</v>
      </c>
      <c r="O38" s="10" t="str">
        <f t="shared" si="1"/>
        <v/>
      </c>
      <c r="P38" s="4" t="s">
        <v>145</v>
      </c>
      <c r="Q38" s="4" t="s">
        <v>166</v>
      </c>
      <c r="R38" s="4" t="s">
        <v>171</v>
      </c>
      <c r="S38" s="4" t="s">
        <v>29</v>
      </c>
      <c r="T38" s="4" t="s">
        <v>31</v>
      </c>
      <c r="U38" s="4" t="s">
        <v>172</v>
      </c>
      <c r="V38" s="4" t="s">
        <v>29</v>
      </c>
      <c r="W38" s="4" t="s">
        <v>29</v>
      </c>
      <c r="X38" s="4" t="s">
        <v>29</v>
      </c>
      <c r="Y38" s="4" t="s">
        <v>29</v>
      </c>
      <c r="Z38" s="4" t="s">
        <v>29</v>
      </c>
      <c r="AA38" s="5"/>
      <c r="AB38" s="4" t="s">
        <v>29</v>
      </c>
      <c r="AC38" s="4" t="s">
        <v>29</v>
      </c>
      <c r="AD38" s="4" t="s">
        <v>29</v>
      </c>
      <c r="AE38" s="6">
        <v>0</v>
      </c>
    </row>
    <row r="39" spans="1:31" x14ac:dyDescent="0.25">
      <c r="A39" s="3" t="s">
        <v>29</v>
      </c>
      <c r="B39" s="4" t="s">
        <v>65</v>
      </c>
      <c r="C39" s="4" t="s">
        <v>173</v>
      </c>
      <c r="D39" s="5">
        <v>43008</v>
      </c>
      <c r="E39" s="5">
        <v>43008</v>
      </c>
      <c r="F39" s="5">
        <v>43026</v>
      </c>
      <c r="G39" s="4" t="s">
        <v>79</v>
      </c>
      <c r="H39" s="4" t="s">
        <v>30</v>
      </c>
      <c r="I39" s="6">
        <v>426891.5</v>
      </c>
      <c r="J39" s="4" t="s">
        <v>68</v>
      </c>
      <c r="K39" s="4" t="s">
        <v>30</v>
      </c>
      <c r="L39" s="6">
        <v>426891.5</v>
      </c>
      <c r="M39" s="6">
        <v>5374.97</v>
      </c>
      <c r="N39" s="9" t="str">
        <f>IF(M39="","",IF(M39&lt;0,-M39&amp;"_"&amp;COUNTIF(M$2:M39,M39),M39&amp;"_"&amp;COUNTIF(M$2:M39,M39)))</f>
        <v>5374.97_3</v>
      </c>
      <c r="O39" s="10" t="str">
        <f t="shared" si="1"/>
        <v/>
      </c>
      <c r="P39" s="4" t="s">
        <v>145</v>
      </c>
      <c r="Q39" s="4" t="s">
        <v>174</v>
      </c>
      <c r="R39" s="4" t="s">
        <v>175</v>
      </c>
      <c r="S39" s="4" t="s">
        <v>29</v>
      </c>
      <c r="T39" s="4" t="s">
        <v>31</v>
      </c>
      <c r="U39" s="4" t="s">
        <v>176</v>
      </c>
      <c r="V39" s="4" t="s">
        <v>29</v>
      </c>
      <c r="W39" s="4" t="s">
        <v>29</v>
      </c>
      <c r="X39" s="4" t="s">
        <v>29</v>
      </c>
      <c r="Y39" s="4" t="s">
        <v>29</v>
      </c>
      <c r="Z39" s="4" t="s">
        <v>29</v>
      </c>
      <c r="AA39" s="5"/>
      <c r="AB39" s="4" t="s">
        <v>29</v>
      </c>
      <c r="AC39" s="4" t="s">
        <v>29</v>
      </c>
      <c r="AD39" s="4" t="s">
        <v>29</v>
      </c>
      <c r="AE39" s="6">
        <v>0</v>
      </c>
    </row>
    <row r="40" spans="1:31" x14ac:dyDescent="0.25">
      <c r="A40" s="3" t="s">
        <v>29</v>
      </c>
      <c r="B40" s="4" t="s">
        <v>65</v>
      </c>
      <c r="C40" s="4" t="s">
        <v>177</v>
      </c>
      <c r="D40" s="5">
        <v>43039</v>
      </c>
      <c r="E40" s="5">
        <v>43039</v>
      </c>
      <c r="F40" s="5">
        <v>43051</v>
      </c>
      <c r="G40" s="4" t="s">
        <v>79</v>
      </c>
      <c r="H40" s="4" t="s">
        <v>30</v>
      </c>
      <c r="I40" s="6">
        <v>426891.51</v>
      </c>
      <c r="J40" s="4" t="s">
        <v>68</v>
      </c>
      <c r="K40" s="4" t="s">
        <v>30</v>
      </c>
      <c r="L40" s="6">
        <v>426891.51</v>
      </c>
      <c r="M40" s="6">
        <v>5374.98</v>
      </c>
      <c r="N40" s="9" t="str">
        <f>IF(M40="","",IF(M40&lt;0,-M40&amp;"_"&amp;COUNTIF(M$2:M40,M40),M40&amp;"_"&amp;COUNTIF(M$2:M40,M40)))</f>
        <v>5374.98_1</v>
      </c>
      <c r="O40" s="10" t="str">
        <f t="shared" si="1"/>
        <v/>
      </c>
      <c r="P40" s="4" t="s">
        <v>145</v>
      </c>
      <c r="Q40" s="4" t="s">
        <v>178</v>
      </c>
      <c r="R40" s="4" t="s">
        <v>179</v>
      </c>
      <c r="S40" s="4" t="s">
        <v>29</v>
      </c>
      <c r="T40" s="4" t="s">
        <v>31</v>
      </c>
      <c r="U40" s="4" t="s">
        <v>180</v>
      </c>
      <c r="V40" s="4" t="s">
        <v>29</v>
      </c>
      <c r="W40" s="4" t="s">
        <v>29</v>
      </c>
      <c r="X40" s="4" t="s">
        <v>29</v>
      </c>
      <c r="Y40" s="4" t="s">
        <v>29</v>
      </c>
      <c r="Z40" s="4" t="s">
        <v>29</v>
      </c>
      <c r="AA40" s="5"/>
      <c r="AB40" s="4" t="s">
        <v>29</v>
      </c>
      <c r="AC40" s="4" t="s">
        <v>29</v>
      </c>
      <c r="AD40" s="4" t="s">
        <v>29</v>
      </c>
      <c r="AE40" s="6">
        <v>0</v>
      </c>
    </row>
    <row r="41" spans="1:31" x14ac:dyDescent="0.25">
      <c r="A41" s="3" t="s">
        <v>29</v>
      </c>
      <c r="B41" s="4" t="s">
        <v>65</v>
      </c>
      <c r="C41" s="4" t="s">
        <v>181</v>
      </c>
      <c r="D41" s="5">
        <v>43100</v>
      </c>
      <c r="E41" s="5">
        <v>43100</v>
      </c>
      <c r="F41" s="5">
        <v>43122</v>
      </c>
      <c r="G41" s="4" t="s">
        <v>79</v>
      </c>
      <c r="H41" s="4" t="s">
        <v>30</v>
      </c>
      <c r="I41" s="6">
        <v>853783.06</v>
      </c>
      <c r="J41" s="4" t="s">
        <v>68</v>
      </c>
      <c r="K41" s="4" t="s">
        <v>30</v>
      </c>
      <c r="L41" s="6">
        <v>853783.06</v>
      </c>
      <c r="M41" s="6">
        <v>10749.96</v>
      </c>
      <c r="N41" s="9" t="str">
        <f>IF(M41="","",IF(M41&lt;0,-M41&amp;"_"&amp;COUNTIF(M$2:M41,M41),M41&amp;"_"&amp;COUNTIF(M$2:M41,M41)))</f>
        <v>10749.96_1</v>
      </c>
      <c r="O41" s="10" t="str">
        <f t="shared" si="1"/>
        <v/>
      </c>
      <c r="P41" s="4" t="s">
        <v>145</v>
      </c>
      <c r="Q41" s="4" t="s">
        <v>182</v>
      </c>
      <c r="R41" s="4" t="s">
        <v>183</v>
      </c>
      <c r="S41" s="4" t="s">
        <v>29</v>
      </c>
      <c r="T41" s="4" t="s">
        <v>31</v>
      </c>
      <c r="U41" s="4" t="s">
        <v>184</v>
      </c>
      <c r="V41" s="4" t="s">
        <v>29</v>
      </c>
      <c r="W41" s="4" t="s">
        <v>29</v>
      </c>
      <c r="X41" s="4" t="s">
        <v>29</v>
      </c>
      <c r="Y41" s="4" t="s">
        <v>29</v>
      </c>
      <c r="Z41" s="4" t="s">
        <v>29</v>
      </c>
      <c r="AA41" s="5"/>
      <c r="AB41" s="4" t="s">
        <v>29</v>
      </c>
      <c r="AC41" s="4" t="s">
        <v>29</v>
      </c>
      <c r="AD41" s="4" t="s">
        <v>29</v>
      </c>
      <c r="AE41" s="6">
        <v>0</v>
      </c>
    </row>
    <row r="42" spans="1:31" x14ac:dyDescent="0.25">
      <c r="A42" s="3" t="s">
        <v>29</v>
      </c>
      <c r="B42" s="4" t="s">
        <v>65</v>
      </c>
      <c r="C42" s="4" t="s">
        <v>185</v>
      </c>
      <c r="D42" s="5">
        <v>43131</v>
      </c>
      <c r="E42" s="5">
        <v>43131</v>
      </c>
      <c r="F42" s="5">
        <v>43144</v>
      </c>
      <c r="G42" s="4" t="s">
        <v>79</v>
      </c>
      <c r="H42" s="4" t="s">
        <v>30</v>
      </c>
      <c r="I42" s="6">
        <v>426891.48</v>
      </c>
      <c r="J42" s="4" t="s">
        <v>68</v>
      </c>
      <c r="K42" s="4" t="s">
        <v>30</v>
      </c>
      <c r="L42" s="6">
        <v>426891.48</v>
      </c>
      <c r="M42" s="6">
        <v>5375</v>
      </c>
      <c r="N42" s="9" t="str">
        <f>IF(M42="","",IF(M42&lt;0,-M42&amp;"_"&amp;COUNTIF(M$2:M42,M42),M42&amp;"_"&amp;COUNTIF(M$2:M42,M42)))</f>
        <v>5375_1</v>
      </c>
      <c r="O42" s="10" t="str">
        <f t="shared" si="1"/>
        <v/>
      </c>
      <c r="P42" s="4" t="s">
        <v>145</v>
      </c>
      <c r="Q42" s="4" t="s">
        <v>186</v>
      </c>
      <c r="R42" s="4" t="s">
        <v>187</v>
      </c>
      <c r="S42" s="4" t="s">
        <v>29</v>
      </c>
      <c r="T42" s="4" t="s">
        <v>31</v>
      </c>
      <c r="U42" s="4" t="s">
        <v>188</v>
      </c>
      <c r="V42" s="4" t="s">
        <v>29</v>
      </c>
      <c r="W42" s="4" t="s">
        <v>29</v>
      </c>
      <c r="X42" s="4" t="s">
        <v>29</v>
      </c>
      <c r="Y42" s="4" t="s">
        <v>29</v>
      </c>
      <c r="Z42" s="4" t="s">
        <v>29</v>
      </c>
      <c r="AA42" s="5"/>
      <c r="AB42" s="4" t="s">
        <v>29</v>
      </c>
      <c r="AC42" s="4" t="s">
        <v>29</v>
      </c>
      <c r="AD42" s="4" t="s">
        <v>29</v>
      </c>
      <c r="AE42" s="6">
        <v>0</v>
      </c>
    </row>
    <row r="43" spans="1:31" x14ac:dyDescent="0.25">
      <c r="A43" s="3" t="s">
        <v>29</v>
      </c>
      <c r="B43" s="4" t="s">
        <v>65</v>
      </c>
      <c r="C43" s="4" t="s">
        <v>189</v>
      </c>
      <c r="D43" s="5">
        <v>43159</v>
      </c>
      <c r="E43" s="5">
        <v>43159</v>
      </c>
      <c r="F43" s="5">
        <v>43171</v>
      </c>
      <c r="G43" s="4" t="s">
        <v>79</v>
      </c>
      <c r="H43" s="4" t="s">
        <v>30</v>
      </c>
      <c r="I43" s="6">
        <v>426891.51</v>
      </c>
      <c r="J43" s="4" t="s">
        <v>68</v>
      </c>
      <c r="K43" s="4" t="s">
        <v>30</v>
      </c>
      <c r="L43" s="6">
        <v>426891.51</v>
      </c>
      <c r="M43" s="6">
        <v>5374.96</v>
      </c>
      <c r="N43" s="9" t="str">
        <f>IF(M43="","",IF(M43&lt;0,-M43&amp;"_"&amp;COUNTIF(M$2:M43,M43),M43&amp;"_"&amp;COUNTIF(M$2:M43,M43)))</f>
        <v>5374.96_1</v>
      </c>
      <c r="O43" s="10" t="str">
        <f t="shared" si="1"/>
        <v/>
      </c>
      <c r="P43" s="4" t="s">
        <v>145</v>
      </c>
      <c r="Q43" s="4" t="s">
        <v>190</v>
      </c>
      <c r="R43" s="4" t="s">
        <v>191</v>
      </c>
      <c r="S43" s="4" t="s">
        <v>29</v>
      </c>
      <c r="T43" s="4" t="s">
        <v>31</v>
      </c>
      <c r="U43" s="4" t="s">
        <v>192</v>
      </c>
      <c r="V43" s="4" t="s">
        <v>29</v>
      </c>
      <c r="W43" s="4" t="s">
        <v>29</v>
      </c>
      <c r="X43" s="4" t="s">
        <v>29</v>
      </c>
      <c r="Y43" s="4" t="s">
        <v>29</v>
      </c>
      <c r="Z43" s="4" t="s">
        <v>29</v>
      </c>
      <c r="AA43" s="5"/>
      <c r="AB43" s="4" t="s">
        <v>29</v>
      </c>
      <c r="AC43" s="4" t="s">
        <v>29</v>
      </c>
      <c r="AD43" s="4" t="s">
        <v>29</v>
      </c>
      <c r="AE43" s="6">
        <v>0</v>
      </c>
    </row>
    <row r="44" spans="1:31" x14ac:dyDescent="0.25">
      <c r="A44" s="3" t="s">
        <v>29</v>
      </c>
      <c r="B44" s="4" t="s">
        <v>65</v>
      </c>
      <c r="C44" s="4" t="s">
        <v>193</v>
      </c>
      <c r="D44" s="5">
        <v>43190</v>
      </c>
      <c r="E44" s="5">
        <v>43190</v>
      </c>
      <c r="F44" s="5">
        <v>43208</v>
      </c>
      <c r="G44" s="4" t="s">
        <v>79</v>
      </c>
      <c r="H44" s="4" t="s">
        <v>30</v>
      </c>
      <c r="I44" s="6">
        <v>426891.51</v>
      </c>
      <c r="J44" s="4" t="s">
        <v>68</v>
      </c>
      <c r="K44" s="4" t="s">
        <v>30</v>
      </c>
      <c r="L44" s="6">
        <v>426891.51</v>
      </c>
      <c r="M44" s="6">
        <v>5113.09</v>
      </c>
      <c r="N44" s="9" t="str">
        <f>IF(M44="","",IF(M44&lt;0,-M44&amp;"_"&amp;COUNTIF(M$2:M44,M44),M44&amp;"_"&amp;COUNTIF(M$2:M44,M44)))</f>
        <v>5113.09_1</v>
      </c>
      <c r="O44" s="10" t="str">
        <f t="shared" si="1"/>
        <v/>
      </c>
      <c r="P44" s="4" t="s">
        <v>145</v>
      </c>
      <c r="Q44" s="4" t="s">
        <v>194</v>
      </c>
      <c r="R44" s="4" t="s">
        <v>195</v>
      </c>
      <c r="S44" s="4" t="s">
        <v>29</v>
      </c>
      <c r="T44" s="4" t="s">
        <v>31</v>
      </c>
      <c r="U44" s="4" t="s">
        <v>196</v>
      </c>
      <c r="V44" s="4" t="s">
        <v>29</v>
      </c>
      <c r="W44" s="4" t="s">
        <v>29</v>
      </c>
      <c r="X44" s="4" t="s">
        <v>29</v>
      </c>
      <c r="Y44" s="4" t="s">
        <v>29</v>
      </c>
      <c r="Z44" s="4" t="s">
        <v>29</v>
      </c>
      <c r="AA44" s="5"/>
      <c r="AB44" s="4" t="s">
        <v>29</v>
      </c>
      <c r="AC44" s="4" t="s">
        <v>29</v>
      </c>
      <c r="AD44" s="4" t="s">
        <v>29</v>
      </c>
      <c r="AE44" s="6">
        <v>0</v>
      </c>
    </row>
    <row r="45" spans="1:31" x14ac:dyDescent="0.25">
      <c r="A45" s="3" t="s">
        <v>29</v>
      </c>
      <c r="B45" s="4" t="s">
        <v>65</v>
      </c>
      <c r="C45" s="4" t="s">
        <v>197</v>
      </c>
      <c r="D45" s="5">
        <v>43220</v>
      </c>
      <c r="E45" s="5">
        <v>43220</v>
      </c>
      <c r="F45" s="5">
        <v>43251</v>
      </c>
      <c r="G45" s="4" t="s">
        <v>79</v>
      </c>
      <c r="H45" s="4" t="s">
        <v>30</v>
      </c>
      <c r="I45" s="6">
        <v>426891.51</v>
      </c>
      <c r="J45" s="4" t="s">
        <v>68</v>
      </c>
      <c r="K45" s="4" t="s">
        <v>30</v>
      </c>
      <c r="L45" s="6">
        <v>426891.51</v>
      </c>
      <c r="M45" s="6">
        <v>5113.09</v>
      </c>
      <c r="N45" s="9" t="str">
        <f>IF(M45="","",IF(M45&lt;0,-M45&amp;"_"&amp;COUNTIF(M$2:M45,M45),M45&amp;"_"&amp;COUNTIF(M$2:M45,M45)))</f>
        <v>5113.09_2</v>
      </c>
      <c r="O45" s="10" t="str">
        <f t="shared" si="1"/>
        <v/>
      </c>
      <c r="P45" s="4" t="s">
        <v>145</v>
      </c>
      <c r="Q45" s="4" t="s">
        <v>194</v>
      </c>
      <c r="R45" s="4" t="s">
        <v>195</v>
      </c>
      <c r="S45" s="4" t="s">
        <v>29</v>
      </c>
      <c r="T45" s="4" t="s">
        <v>31</v>
      </c>
      <c r="U45" s="4" t="s">
        <v>198</v>
      </c>
      <c r="V45" s="4" t="s">
        <v>29</v>
      </c>
      <c r="W45" s="4" t="s">
        <v>29</v>
      </c>
      <c r="X45" s="4" t="s">
        <v>29</v>
      </c>
      <c r="Y45" s="4" t="s">
        <v>29</v>
      </c>
      <c r="Z45" s="4" t="s">
        <v>29</v>
      </c>
      <c r="AA45" s="5"/>
      <c r="AB45" s="4" t="s">
        <v>29</v>
      </c>
      <c r="AC45" s="4" t="s">
        <v>29</v>
      </c>
      <c r="AD45" s="4" t="s">
        <v>29</v>
      </c>
      <c r="AE45" s="6">
        <v>0</v>
      </c>
    </row>
    <row r="46" spans="1:31" x14ac:dyDescent="0.25">
      <c r="A46" s="3" t="s">
        <v>29</v>
      </c>
      <c r="B46" s="4" t="s">
        <v>65</v>
      </c>
      <c r="C46" s="4" t="s">
        <v>199</v>
      </c>
      <c r="D46" s="5">
        <v>43251</v>
      </c>
      <c r="E46" s="5">
        <v>43251</v>
      </c>
      <c r="F46" s="5">
        <v>43265</v>
      </c>
      <c r="G46" s="4" t="s">
        <v>79</v>
      </c>
      <c r="H46" s="4" t="s">
        <v>30</v>
      </c>
      <c r="I46" s="6">
        <v>426891.51</v>
      </c>
      <c r="J46" s="4" t="s">
        <v>68</v>
      </c>
      <c r="K46" s="4" t="s">
        <v>30</v>
      </c>
      <c r="L46" s="6">
        <v>426891.51</v>
      </c>
      <c r="M46" s="6">
        <v>5100.26</v>
      </c>
      <c r="N46" s="9" t="str">
        <f>IF(M46="","",IF(M46&lt;0,-M46&amp;"_"&amp;COUNTIF(M$2:M46,M46),M46&amp;"_"&amp;COUNTIF(M$2:M46,M46)))</f>
        <v>5100.26_1</v>
      </c>
      <c r="O46" s="10" t="str">
        <f t="shared" si="1"/>
        <v/>
      </c>
      <c r="P46" s="4" t="s">
        <v>145</v>
      </c>
      <c r="Q46" s="4" t="s">
        <v>200</v>
      </c>
      <c r="R46" s="4" t="s">
        <v>201</v>
      </c>
      <c r="S46" s="4" t="s">
        <v>29</v>
      </c>
      <c r="T46" s="4" t="s">
        <v>31</v>
      </c>
      <c r="U46" s="4" t="s">
        <v>202</v>
      </c>
      <c r="V46" s="4" t="s">
        <v>29</v>
      </c>
      <c r="W46" s="4" t="s">
        <v>29</v>
      </c>
      <c r="X46" s="4" t="s">
        <v>29</v>
      </c>
      <c r="Y46" s="4" t="s">
        <v>29</v>
      </c>
      <c r="Z46" s="4" t="s">
        <v>29</v>
      </c>
      <c r="AA46" s="5"/>
      <c r="AB46" s="4" t="s">
        <v>29</v>
      </c>
      <c r="AC46" s="4" t="s">
        <v>29</v>
      </c>
      <c r="AD46" s="4" t="s">
        <v>29</v>
      </c>
      <c r="AE46" s="6">
        <v>0</v>
      </c>
    </row>
    <row r="47" spans="1:31" x14ac:dyDescent="0.25">
      <c r="A47" s="3" t="s">
        <v>29</v>
      </c>
      <c r="B47" s="4" t="s">
        <v>65</v>
      </c>
      <c r="C47" s="4" t="s">
        <v>203</v>
      </c>
      <c r="D47" s="5">
        <v>43281</v>
      </c>
      <c r="E47" s="5">
        <v>43281</v>
      </c>
      <c r="F47" s="5">
        <v>43349</v>
      </c>
      <c r="G47" s="4" t="s">
        <v>75</v>
      </c>
      <c r="H47" s="4" t="s">
        <v>30</v>
      </c>
      <c r="I47" s="6">
        <v>-16457922.65</v>
      </c>
      <c r="J47" s="4" t="s">
        <v>68</v>
      </c>
      <c r="K47" s="4" t="s">
        <v>30</v>
      </c>
      <c r="L47" s="6">
        <v>-16457922.65</v>
      </c>
      <c r="M47" s="6">
        <v>-196629.91</v>
      </c>
      <c r="N47" s="9" t="str">
        <f>IF(M47="","",IF(M47&lt;0,-M47&amp;"_"&amp;COUNTIF(M$2:M47,M47),M47&amp;"_"&amp;COUNTIF(M$2:M47,M47)))</f>
        <v>196629.91_1</v>
      </c>
      <c r="O47" s="10" t="str">
        <f t="shared" si="1"/>
        <v/>
      </c>
      <c r="P47" s="4" t="s">
        <v>29</v>
      </c>
      <c r="Q47" s="4" t="s">
        <v>204</v>
      </c>
      <c r="R47" s="4" t="s">
        <v>205</v>
      </c>
      <c r="S47" s="4" t="s">
        <v>29</v>
      </c>
      <c r="T47" s="4" t="s">
        <v>31</v>
      </c>
      <c r="U47" s="4" t="s">
        <v>29</v>
      </c>
      <c r="V47" s="4" t="s">
        <v>29</v>
      </c>
      <c r="W47" s="4" t="s">
        <v>29</v>
      </c>
      <c r="X47" s="4" t="s">
        <v>29</v>
      </c>
      <c r="Y47" s="4" t="s">
        <v>29</v>
      </c>
      <c r="Z47" s="4" t="s">
        <v>29</v>
      </c>
      <c r="AA47" s="5"/>
      <c r="AB47" s="4" t="s">
        <v>29</v>
      </c>
      <c r="AC47" s="4" t="s">
        <v>29</v>
      </c>
      <c r="AD47" s="4" t="s">
        <v>29</v>
      </c>
      <c r="AE47" s="6">
        <v>0</v>
      </c>
    </row>
    <row r="48" spans="1:31" x14ac:dyDescent="0.25">
      <c r="A48" s="3" t="s">
        <v>29</v>
      </c>
      <c r="B48" s="4" t="s">
        <v>65</v>
      </c>
      <c r="C48" s="4" t="s">
        <v>203</v>
      </c>
      <c r="D48" s="5">
        <v>43281</v>
      </c>
      <c r="E48" s="5">
        <v>43281</v>
      </c>
      <c r="F48" s="5">
        <v>43349</v>
      </c>
      <c r="G48" s="4" t="s">
        <v>75</v>
      </c>
      <c r="H48" s="4" t="s">
        <v>30</v>
      </c>
      <c r="I48" s="6">
        <v>-12669369.800000001</v>
      </c>
      <c r="J48" s="4" t="s">
        <v>68</v>
      </c>
      <c r="K48" s="4" t="s">
        <v>30</v>
      </c>
      <c r="L48" s="6">
        <v>-12669369.800000001</v>
      </c>
      <c r="M48" s="6">
        <v>-151366.43</v>
      </c>
      <c r="N48" s="9" t="str">
        <f>IF(M48="","",IF(M48&lt;0,-M48&amp;"_"&amp;COUNTIF(M$2:M48,M48),M48&amp;"_"&amp;COUNTIF(M$2:M48,M48)))</f>
        <v>151366.43_1</v>
      </c>
      <c r="O48" s="10" t="str">
        <f t="shared" si="1"/>
        <v/>
      </c>
      <c r="P48" s="4" t="s">
        <v>29</v>
      </c>
      <c r="Q48" s="4" t="s">
        <v>204</v>
      </c>
      <c r="R48" s="4" t="s">
        <v>205</v>
      </c>
      <c r="S48" s="4" t="s">
        <v>29</v>
      </c>
      <c r="T48" s="4" t="s">
        <v>31</v>
      </c>
      <c r="U48" s="4" t="s">
        <v>29</v>
      </c>
      <c r="V48" s="4" t="s">
        <v>29</v>
      </c>
      <c r="W48" s="4" t="s">
        <v>29</v>
      </c>
      <c r="X48" s="4" t="s">
        <v>29</v>
      </c>
      <c r="Y48" s="4" t="s">
        <v>29</v>
      </c>
      <c r="Z48" s="4" t="s">
        <v>29</v>
      </c>
      <c r="AA48" s="5"/>
      <c r="AB48" s="4" t="s">
        <v>29</v>
      </c>
      <c r="AC48" s="4" t="s">
        <v>29</v>
      </c>
      <c r="AD48" s="4" t="s">
        <v>29</v>
      </c>
      <c r="AE48" s="6">
        <v>0</v>
      </c>
    </row>
    <row r="49" spans="1:31" x14ac:dyDescent="0.25">
      <c r="A49" s="3" t="s">
        <v>29</v>
      </c>
      <c r="B49" s="4" t="s">
        <v>65</v>
      </c>
      <c r="C49" s="4" t="s">
        <v>206</v>
      </c>
      <c r="D49" s="5">
        <v>43281</v>
      </c>
      <c r="E49" s="5">
        <v>43281</v>
      </c>
      <c r="F49" s="5">
        <v>43299</v>
      </c>
      <c r="G49" s="4" t="s">
        <v>79</v>
      </c>
      <c r="H49" s="4" t="s">
        <v>30</v>
      </c>
      <c r="I49" s="6">
        <v>426891.52000000002</v>
      </c>
      <c r="J49" s="4" t="s">
        <v>68</v>
      </c>
      <c r="K49" s="4" t="s">
        <v>30</v>
      </c>
      <c r="L49" s="6">
        <v>426891.52000000002</v>
      </c>
      <c r="M49" s="6">
        <v>6173.39</v>
      </c>
      <c r="N49" s="9" t="str">
        <f>IF(M49="","",IF(M49&lt;0,-M49&amp;"_"&amp;COUNTIF(M$2:M49,M49),M49&amp;"_"&amp;COUNTIF(M$2:M49,M49)))</f>
        <v>6173.39_1</v>
      </c>
      <c r="O49" s="10" t="str">
        <f t="shared" si="1"/>
        <v/>
      </c>
      <c r="P49" s="4" t="s">
        <v>145</v>
      </c>
      <c r="Q49" s="4" t="s">
        <v>207</v>
      </c>
      <c r="R49" s="4" t="s">
        <v>208</v>
      </c>
      <c r="S49" s="4" t="s">
        <v>29</v>
      </c>
      <c r="T49" s="4" t="s">
        <v>31</v>
      </c>
      <c r="U49" s="4" t="s">
        <v>209</v>
      </c>
      <c r="V49" s="4" t="s">
        <v>29</v>
      </c>
      <c r="W49" s="4" t="s">
        <v>29</v>
      </c>
      <c r="X49" s="4" t="s">
        <v>29</v>
      </c>
      <c r="Y49" s="4" t="s">
        <v>29</v>
      </c>
      <c r="Z49" s="4" t="s">
        <v>29</v>
      </c>
      <c r="AA49" s="5"/>
      <c r="AB49" s="4" t="s">
        <v>29</v>
      </c>
      <c r="AC49" s="4" t="s">
        <v>29</v>
      </c>
      <c r="AD49" s="4" t="s">
        <v>29</v>
      </c>
      <c r="AE49" s="6">
        <v>0</v>
      </c>
    </row>
    <row r="50" spans="1:31" x14ac:dyDescent="0.25">
      <c r="A50" s="3" t="s">
        <v>29</v>
      </c>
      <c r="B50" s="4" t="s">
        <v>65</v>
      </c>
      <c r="C50" s="4" t="s">
        <v>210</v>
      </c>
      <c r="D50" s="5">
        <v>43281</v>
      </c>
      <c r="E50" s="5">
        <v>43281</v>
      </c>
      <c r="F50" s="5">
        <v>43351</v>
      </c>
      <c r="G50" s="4" t="s">
        <v>79</v>
      </c>
      <c r="H50" s="4" t="s">
        <v>30</v>
      </c>
      <c r="I50" s="6">
        <v>72942.87</v>
      </c>
      <c r="J50" s="4" t="s">
        <v>68</v>
      </c>
      <c r="K50" s="4" t="s">
        <v>30</v>
      </c>
      <c r="L50" s="6">
        <v>72942.87</v>
      </c>
      <c r="M50" s="6">
        <v>871.49</v>
      </c>
      <c r="N50" s="9" t="str">
        <f>IF(M50="","",IF(M50&lt;0,-M50&amp;"_"&amp;COUNTIF(M$2:M50,M50),M50&amp;"_"&amp;COUNTIF(M$2:M50,M50)))</f>
        <v>871.49_1</v>
      </c>
      <c r="O50" s="10" t="str">
        <f t="shared" si="1"/>
        <v/>
      </c>
      <c r="P50" s="4" t="s">
        <v>145</v>
      </c>
      <c r="Q50" s="4" t="s">
        <v>211</v>
      </c>
      <c r="R50" s="4" t="s">
        <v>212</v>
      </c>
      <c r="S50" s="4" t="s">
        <v>29</v>
      </c>
      <c r="T50" s="4" t="s">
        <v>31</v>
      </c>
      <c r="U50" s="4" t="s">
        <v>209</v>
      </c>
      <c r="V50" s="4" t="s">
        <v>29</v>
      </c>
      <c r="W50" s="4" t="s">
        <v>29</v>
      </c>
      <c r="X50" s="4" t="s">
        <v>29</v>
      </c>
      <c r="Y50" s="4" t="s">
        <v>29</v>
      </c>
      <c r="Z50" s="4" t="s">
        <v>29</v>
      </c>
      <c r="AA50" s="5"/>
      <c r="AB50" s="4" t="s">
        <v>29</v>
      </c>
      <c r="AC50" s="4" t="s">
        <v>29</v>
      </c>
      <c r="AD50" s="4" t="s">
        <v>29</v>
      </c>
      <c r="AE50" s="6">
        <v>0</v>
      </c>
    </row>
    <row r="51" spans="1:31" x14ac:dyDescent="0.25">
      <c r="A51" s="3" t="s">
        <v>29</v>
      </c>
      <c r="B51" s="4" t="s">
        <v>65</v>
      </c>
      <c r="C51" s="4" t="s">
        <v>213</v>
      </c>
      <c r="D51" s="5">
        <v>43312</v>
      </c>
      <c r="E51" s="5">
        <v>43312</v>
      </c>
      <c r="F51" s="5">
        <v>43331</v>
      </c>
      <c r="G51" s="4" t="s">
        <v>79</v>
      </c>
      <c r="H51" s="4" t="s">
        <v>30</v>
      </c>
      <c r="I51" s="6">
        <v>414085</v>
      </c>
      <c r="J51" s="4" t="s">
        <v>68</v>
      </c>
      <c r="K51" s="4" t="s">
        <v>30</v>
      </c>
      <c r="L51" s="6">
        <v>414085</v>
      </c>
      <c r="M51" s="6">
        <v>5214</v>
      </c>
      <c r="N51" s="9" t="str">
        <f>IF(M51="","",IF(M51&lt;0,-M51&amp;"_"&amp;COUNTIF(M$2:M51,M51),M51&amp;"_"&amp;COUNTIF(M$2:M51,M51)))</f>
        <v>5214_1</v>
      </c>
      <c r="O51" s="10" t="str">
        <f t="shared" si="1"/>
        <v/>
      </c>
      <c r="P51" s="4" t="s">
        <v>145</v>
      </c>
      <c r="Q51" s="4" t="s">
        <v>214</v>
      </c>
      <c r="R51" s="4" t="s">
        <v>215</v>
      </c>
      <c r="S51" s="4" t="s">
        <v>29</v>
      </c>
      <c r="T51" s="4" t="s">
        <v>31</v>
      </c>
      <c r="U51" s="4" t="s">
        <v>216</v>
      </c>
      <c r="V51" s="4" t="s">
        <v>29</v>
      </c>
      <c r="W51" s="4" t="s">
        <v>29</v>
      </c>
      <c r="X51" s="4" t="s">
        <v>29</v>
      </c>
      <c r="Y51" s="4" t="s">
        <v>29</v>
      </c>
      <c r="Z51" s="4" t="s">
        <v>29</v>
      </c>
      <c r="AA51" s="5"/>
      <c r="AB51" s="4" t="s">
        <v>29</v>
      </c>
      <c r="AC51" s="4" t="s">
        <v>29</v>
      </c>
      <c r="AD51" s="4" t="s">
        <v>29</v>
      </c>
      <c r="AE51" s="6">
        <v>0</v>
      </c>
    </row>
    <row r="52" spans="1:31" x14ac:dyDescent="0.25">
      <c r="A52" s="3" t="s">
        <v>29</v>
      </c>
      <c r="B52" s="4" t="s">
        <v>65</v>
      </c>
      <c r="C52" s="4" t="s">
        <v>217</v>
      </c>
      <c r="D52" s="5">
        <v>43343</v>
      </c>
      <c r="E52" s="5">
        <v>43343</v>
      </c>
      <c r="F52" s="5">
        <v>43361</v>
      </c>
      <c r="G52" s="4" t="s">
        <v>79</v>
      </c>
      <c r="H52" s="4" t="s">
        <v>30</v>
      </c>
      <c r="I52" s="6">
        <v>559356.52</v>
      </c>
      <c r="J52" s="4" t="s">
        <v>68</v>
      </c>
      <c r="K52" s="4" t="s">
        <v>30</v>
      </c>
      <c r="L52" s="6">
        <v>559356.52</v>
      </c>
      <c r="M52" s="6">
        <v>6949.34</v>
      </c>
      <c r="N52" s="9" t="str">
        <f>IF(M52="","",IF(M52&lt;0,-M52&amp;"_"&amp;COUNTIF(M$2:M52,M52),M52&amp;"_"&amp;COUNTIF(M$2:M52,M52)))</f>
        <v>6949.34_1</v>
      </c>
      <c r="O52" s="10" t="str">
        <f t="shared" si="1"/>
        <v/>
      </c>
      <c r="P52" s="4" t="s">
        <v>145</v>
      </c>
      <c r="Q52" s="4" t="s">
        <v>218</v>
      </c>
      <c r="R52" s="4" t="s">
        <v>219</v>
      </c>
      <c r="S52" s="4" t="s">
        <v>29</v>
      </c>
      <c r="T52" s="4" t="s">
        <v>31</v>
      </c>
      <c r="U52" s="4" t="s">
        <v>220</v>
      </c>
      <c r="V52" s="4" t="s">
        <v>29</v>
      </c>
      <c r="W52" s="4" t="s">
        <v>29</v>
      </c>
      <c r="X52" s="4" t="s">
        <v>29</v>
      </c>
      <c r="Y52" s="4" t="s">
        <v>29</v>
      </c>
      <c r="Z52" s="4" t="s">
        <v>29</v>
      </c>
      <c r="AA52" s="5"/>
      <c r="AB52" s="4" t="s">
        <v>29</v>
      </c>
      <c r="AC52" s="4" t="s">
        <v>29</v>
      </c>
      <c r="AD52" s="4" t="s">
        <v>29</v>
      </c>
      <c r="AE52" s="6">
        <v>0</v>
      </c>
    </row>
    <row r="53" spans="1:31" x14ac:dyDescent="0.25">
      <c r="A53" s="3" t="s">
        <v>29</v>
      </c>
      <c r="B53" s="4" t="s">
        <v>65</v>
      </c>
      <c r="C53" s="4" t="s">
        <v>221</v>
      </c>
      <c r="D53" s="5">
        <v>43373</v>
      </c>
      <c r="E53" s="5">
        <v>43373</v>
      </c>
      <c r="F53" s="5">
        <v>43383</v>
      </c>
      <c r="G53" s="4" t="s">
        <v>79</v>
      </c>
      <c r="H53" s="4" t="s">
        <v>30</v>
      </c>
      <c r="I53" s="6">
        <v>486720.67</v>
      </c>
      <c r="J53" s="4" t="s">
        <v>68</v>
      </c>
      <c r="K53" s="4" t="s">
        <v>30</v>
      </c>
      <c r="L53" s="6">
        <v>486720.67</v>
      </c>
      <c r="M53" s="6">
        <v>6081.57</v>
      </c>
      <c r="N53" s="9" t="str">
        <f>IF(M53="","",IF(M53&lt;0,-M53&amp;"_"&amp;COUNTIF(M$2:M53,M53),M53&amp;"_"&amp;COUNTIF(M$2:M53,M53)))</f>
        <v>6081.57_1</v>
      </c>
      <c r="O53" s="10" t="str">
        <f t="shared" si="1"/>
        <v/>
      </c>
      <c r="P53" s="4" t="s">
        <v>222</v>
      </c>
      <c r="Q53" s="4" t="s">
        <v>223</v>
      </c>
      <c r="R53" s="4" t="s">
        <v>224</v>
      </c>
      <c r="S53" s="4" t="s">
        <v>29</v>
      </c>
      <c r="T53" s="4" t="s">
        <v>31</v>
      </c>
      <c r="U53" s="4" t="s">
        <v>225</v>
      </c>
      <c r="V53" s="4" t="s">
        <v>226</v>
      </c>
      <c r="W53" s="4" t="s">
        <v>29</v>
      </c>
      <c r="X53" s="4" t="s">
        <v>29</v>
      </c>
      <c r="Y53" s="4" t="s">
        <v>29</v>
      </c>
      <c r="Z53" s="4" t="s">
        <v>29</v>
      </c>
      <c r="AA53" s="5"/>
      <c r="AB53" s="4" t="s">
        <v>29</v>
      </c>
      <c r="AC53" s="4" t="s">
        <v>29</v>
      </c>
      <c r="AD53" s="4" t="s">
        <v>29</v>
      </c>
      <c r="AE53" s="6">
        <v>0</v>
      </c>
    </row>
    <row r="54" spans="1:31" x14ac:dyDescent="0.25">
      <c r="A54" s="3" t="s">
        <v>29</v>
      </c>
      <c r="B54" s="4" t="s">
        <v>65</v>
      </c>
      <c r="C54" s="4" t="s">
        <v>227</v>
      </c>
      <c r="D54" s="5">
        <v>43404</v>
      </c>
      <c r="E54" s="5">
        <v>43404</v>
      </c>
      <c r="F54" s="5">
        <v>43415</v>
      </c>
      <c r="G54" s="4" t="s">
        <v>79</v>
      </c>
      <c r="H54" s="4" t="s">
        <v>30</v>
      </c>
      <c r="I54" s="6">
        <v>486720.61</v>
      </c>
      <c r="J54" s="4" t="s">
        <v>68</v>
      </c>
      <c r="K54" s="4" t="s">
        <v>30</v>
      </c>
      <c r="L54" s="6">
        <v>486720.61</v>
      </c>
      <c r="M54" s="6">
        <v>6081.49</v>
      </c>
      <c r="N54" s="9" t="str">
        <f>IF(M54="","",IF(M54&lt;0,-M54&amp;"_"&amp;COUNTIF(M$2:M54,M54),M54&amp;"_"&amp;COUNTIF(M$2:M54,M54)))</f>
        <v>6081.49_1</v>
      </c>
      <c r="O54" s="10" t="str">
        <f t="shared" si="1"/>
        <v/>
      </c>
      <c r="P54" s="4" t="s">
        <v>222</v>
      </c>
      <c r="Q54" s="4" t="s">
        <v>223</v>
      </c>
      <c r="R54" s="4" t="s">
        <v>228</v>
      </c>
      <c r="S54" s="4" t="s">
        <v>29</v>
      </c>
      <c r="T54" s="4" t="s">
        <v>31</v>
      </c>
      <c r="U54" s="4" t="s">
        <v>229</v>
      </c>
      <c r="V54" s="4" t="s">
        <v>226</v>
      </c>
      <c r="W54" s="4" t="s">
        <v>29</v>
      </c>
      <c r="X54" s="4" t="s">
        <v>29</v>
      </c>
      <c r="Y54" s="4" t="s">
        <v>29</v>
      </c>
      <c r="Z54" s="4" t="s">
        <v>29</v>
      </c>
      <c r="AA54" s="5"/>
      <c r="AB54" s="4" t="s">
        <v>29</v>
      </c>
      <c r="AC54" s="4" t="s">
        <v>29</v>
      </c>
      <c r="AD54" s="4" t="s">
        <v>29</v>
      </c>
      <c r="AE54" s="6">
        <v>0</v>
      </c>
    </row>
    <row r="55" spans="1:31" x14ac:dyDescent="0.25">
      <c r="A55" s="3" t="s">
        <v>29</v>
      </c>
      <c r="B55" s="4" t="s">
        <v>65</v>
      </c>
      <c r="C55" s="4" t="s">
        <v>230</v>
      </c>
      <c r="D55" s="5">
        <v>43434</v>
      </c>
      <c r="E55" s="5">
        <v>43434</v>
      </c>
      <c r="F55" s="5">
        <v>43447</v>
      </c>
      <c r="G55" s="4" t="s">
        <v>79</v>
      </c>
      <c r="H55" s="4" t="s">
        <v>30</v>
      </c>
      <c r="I55" s="6">
        <v>486720.64</v>
      </c>
      <c r="J55" s="4" t="s">
        <v>68</v>
      </c>
      <c r="K55" s="4" t="s">
        <v>30</v>
      </c>
      <c r="L55" s="6">
        <v>486720.64</v>
      </c>
      <c r="M55" s="6">
        <v>6081.53</v>
      </c>
      <c r="N55" s="9" t="str">
        <f>IF(M55="","",IF(M55&lt;0,-M55&amp;"_"&amp;COUNTIF(M$2:M55,M55),M55&amp;"_"&amp;COUNTIF(M$2:M55,M55)))</f>
        <v>6081.53_1</v>
      </c>
      <c r="O55" s="10" t="str">
        <f t="shared" si="1"/>
        <v/>
      </c>
      <c r="P55" s="4" t="s">
        <v>222</v>
      </c>
      <c r="Q55" s="4" t="s">
        <v>223</v>
      </c>
      <c r="R55" s="4" t="s">
        <v>231</v>
      </c>
      <c r="S55" s="4" t="s">
        <v>29</v>
      </c>
      <c r="T55" s="4" t="s">
        <v>31</v>
      </c>
      <c r="U55" s="4" t="s">
        <v>232</v>
      </c>
      <c r="V55" s="4" t="s">
        <v>233</v>
      </c>
      <c r="W55" s="4" t="s">
        <v>29</v>
      </c>
      <c r="X55" s="4" t="s">
        <v>233</v>
      </c>
      <c r="Y55" s="4" t="s">
        <v>29</v>
      </c>
      <c r="Z55" s="4" t="s">
        <v>29</v>
      </c>
      <c r="AA55" s="5"/>
      <c r="AB55" s="4" t="s">
        <v>29</v>
      </c>
      <c r="AC55" s="4" t="s">
        <v>29</v>
      </c>
      <c r="AD55" s="4" t="s">
        <v>29</v>
      </c>
      <c r="AE55" s="6">
        <v>0</v>
      </c>
    </row>
    <row r="56" spans="1:31" x14ac:dyDescent="0.25">
      <c r="A56" s="3" t="s">
        <v>29</v>
      </c>
      <c r="B56" s="4" t="s">
        <v>65</v>
      </c>
      <c r="C56" s="4" t="s">
        <v>234</v>
      </c>
      <c r="D56" s="5">
        <v>43465</v>
      </c>
      <c r="E56" s="5">
        <v>43465</v>
      </c>
      <c r="F56" s="5">
        <v>43473</v>
      </c>
      <c r="G56" s="4" t="s">
        <v>79</v>
      </c>
      <c r="H56" s="4" t="s">
        <v>30</v>
      </c>
      <c r="I56" s="6">
        <v>486720.68</v>
      </c>
      <c r="J56" s="4" t="s">
        <v>68</v>
      </c>
      <c r="K56" s="4" t="s">
        <v>30</v>
      </c>
      <c r="L56" s="6">
        <v>486720.68</v>
      </c>
      <c r="M56" s="6">
        <v>6081.57</v>
      </c>
      <c r="N56" s="9" t="str">
        <f>IF(M56="","",IF(M56&lt;0,-M56&amp;"_"&amp;COUNTIF(M$2:M56,M56),M56&amp;"_"&amp;COUNTIF(M$2:M56,M56)))</f>
        <v>6081.57_2</v>
      </c>
      <c r="O56" s="10" t="str">
        <f t="shared" si="1"/>
        <v/>
      </c>
      <c r="P56" s="4" t="s">
        <v>222</v>
      </c>
      <c r="Q56" s="4" t="s">
        <v>223</v>
      </c>
      <c r="R56" s="4" t="s">
        <v>235</v>
      </c>
      <c r="S56" s="4" t="s">
        <v>29</v>
      </c>
      <c r="T56" s="4" t="s">
        <v>31</v>
      </c>
      <c r="U56" s="4" t="s">
        <v>236</v>
      </c>
      <c r="V56" s="4" t="s">
        <v>29</v>
      </c>
      <c r="W56" s="4" t="s">
        <v>29</v>
      </c>
      <c r="X56" s="4" t="s">
        <v>29</v>
      </c>
      <c r="Y56" s="4" t="s">
        <v>29</v>
      </c>
      <c r="Z56" s="4" t="s">
        <v>29</v>
      </c>
      <c r="AA56" s="5"/>
      <c r="AB56" s="4" t="s">
        <v>29</v>
      </c>
      <c r="AC56" s="4" t="s">
        <v>29</v>
      </c>
      <c r="AD56" s="4" t="s">
        <v>29</v>
      </c>
      <c r="AE56" s="6">
        <v>0</v>
      </c>
    </row>
    <row r="57" spans="1:31" x14ac:dyDescent="0.25">
      <c r="A57" s="3" t="s">
        <v>29</v>
      </c>
      <c r="B57" s="4" t="s">
        <v>65</v>
      </c>
      <c r="C57" s="4" t="s">
        <v>237</v>
      </c>
      <c r="D57" s="5">
        <v>43496</v>
      </c>
      <c r="E57" s="5">
        <v>43496</v>
      </c>
      <c r="F57" s="5">
        <v>43503</v>
      </c>
      <c r="G57" s="4" t="s">
        <v>79</v>
      </c>
      <c r="H57" s="4" t="s">
        <v>30</v>
      </c>
      <c r="I57" s="6">
        <v>486720.61</v>
      </c>
      <c r="J57" s="4" t="s">
        <v>68</v>
      </c>
      <c r="K57" s="4" t="s">
        <v>30</v>
      </c>
      <c r="L57" s="6">
        <v>486720.61</v>
      </c>
      <c r="M57" s="6">
        <v>6081.5</v>
      </c>
      <c r="N57" s="9" t="str">
        <f>IF(M57="","",IF(M57&lt;0,-M57&amp;"_"&amp;COUNTIF(M$2:M57,M57),M57&amp;"_"&amp;COUNTIF(M$2:M57,M57)))</f>
        <v>6081.5_1</v>
      </c>
      <c r="O57" s="10" t="str">
        <f t="shared" si="1"/>
        <v/>
      </c>
      <c r="P57" s="4" t="s">
        <v>222</v>
      </c>
      <c r="Q57" s="4" t="s">
        <v>223</v>
      </c>
      <c r="R57" s="4" t="s">
        <v>238</v>
      </c>
      <c r="S57" s="4" t="s">
        <v>29</v>
      </c>
      <c r="T57" s="4" t="s">
        <v>31</v>
      </c>
      <c r="U57" s="4" t="s">
        <v>236</v>
      </c>
      <c r="V57" s="4" t="s">
        <v>29</v>
      </c>
      <c r="W57" s="4" t="s">
        <v>29</v>
      </c>
      <c r="X57" s="4" t="s">
        <v>29</v>
      </c>
      <c r="Y57" s="4" t="s">
        <v>29</v>
      </c>
      <c r="Z57" s="4" t="s">
        <v>29</v>
      </c>
      <c r="AA57" s="5"/>
      <c r="AB57" s="4" t="s">
        <v>29</v>
      </c>
      <c r="AC57" s="4" t="s">
        <v>29</v>
      </c>
      <c r="AD57" s="4" t="s">
        <v>29</v>
      </c>
      <c r="AE57" s="6">
        <v>0</v>
      </c>
    </row>
    <row r="58" spans="1:31" x14ac:dyDescent="0.25">
      <c r="A58" s="3" t="s">
        <v>29</v>
      </c>
      <c r="B58" s="4" t="s">
        <v>65</v>
      </c>
      <c r="C58" s="4" t="s">
        <v>239</v>
      </c>
      <c r="D58" s="5">
        <v>43524</v>
      </c>
      <c r="E58" s="5">
        <v>43524</v>
      </c>
      <c r="F58" s="5">
        <v>43559</v>
      </c>
      <c r="G58" s="4" t="s">
        <v>79</v>
      </c>
      <c r="H58" s="4" t="s">
        <v>30</v>
      </c>
      <c r="I58" s="6">
        <v>6082</v>
      </c>
      <c r="J58" s="4" t="s">
        <v>68</v>
      </c>
      <c r="K58" s="4" t="s">
        <v>30</v>
      </c>
      <c r="L58" s="6">
        <v>6082</v>
      </c>
      <c r="M58" s="6">
        <v>72.23</v>
      </c>
      <c r="N58" s="9" t="str">
        <f>IF(M58="","",IF(M58&lt;0,-M58&amp;"_"&amp;COUNTIF(M$2:M58,M58),M58&amp;"_"&amp;COUNTIF(M$2:M58,M58)))</f>
        <v>72.23_1</v>
      </c>
      <c r="O58" s="10" t="str">
        <f t="shared" si="1"/>
        <v/>
      </c>
      <c r="P58" s="4" t="s">
        <v>222</v>
      </c>
      <c r="Q58" s="4" t="s">
        <v>240</v>
      </c>
      <c r="R58" s="4" t="s">
        <v>241</v>
      </c>
      <c r="S58" s="4" t="s">
        <v>29</v>
      </c>
      <c r="T58" s="4" t="s">
        <v>31</v>
      </c>
      <c r="U58" s="4" t="s">
        <v>236</v>
      </c>
      <c r="V58" s="4" t="s">
        <v>29</v>
      </c>
      <c r="W58" s="4" t="s">
        <v>29</v>
      </c>
      <c r="X58" s="4" t="s">
        <v>29</v>
      </c>
      <c r="Y58" s="4" t="s">
        <v>29</v>
      </c>
      <c r="Z58" s="4" t="s">
        <v>29</v>
      </c>
      <c r="AA58" s="5"/>
      <c r="AB58" s="4" t="s">
        <v>29</v>
      </c>
      <c r="AC58" s="4" t="s">
        <v>29</v>
      </c>
      <c r="AD58" s="4" t="s">
        <v>29</v>
      </c>
      <c r="AE58" s="6">
        <v>0</v>
      </c>
    </row>
    <row r="59" spans="1:31" x14ac:dyDescent="0.25">
      <c r="A59" s="3" t="s">
        <v>29</v>
      </c>
      <c r="B59" s="4" t="s">
        <v>65</v>
      </c>
      <c r="C59" s="4" t="s">
        <v>242</v>
      </c>
      <c r="D59" s="5">
        <v>43555</v>
      </c>
      <c r="E59" s="5">
        <v>43555</v>
      </c>
      <c r="F59" s="5">
        <v>43570</v>
      </c>
      <c r="G59" s="4" t="s">
        <v>79</v>
      </c>
      <c r="H59" s="4" t="s">
        <v>30</v>
      </c>
      <c r="I59" s="6">
        <v>967359.08</v>
      </c>
      <c r="J59" s="4" t="s">
        <v>68</v>
      </c>
      <c r="K59" s="4" t="s">
        <v>30</v>
      </c>
      <c r="L59" s="6">
        <v>967359.08</v>
      </c>
      <c r="M59" s="6">
        <v>12090.6</v>
      </c>
      <c r="N59" s="9" t="str">
        <f>IF(M59="","",IF(M59&lt;0,-M59&amp;"_"&amp;COUNTIF(M$2:M59,M59),M59&amp;"_"&amp;COUNTIF(M$2:M59,M59)))</f>
        <v>12090.6_1</v>
      </c>
      <c r="O59" s="10" t="str">
        <f t="shared" si="1"/>
        <v/>
      </c>
      <c r="P59" s="4" t="s">
        <v>222</v>
      </c>
      <c r="Q59" s="4" t="s">
        <v>223</v>
      </c>
      <c r="R59" s="4" t="s">
        <v>243</v>
      </c>
      <c r="S59" s="4" t="s">
        <v>29</v>
      </c>
      <c r="T59" s="4" t="s">
        <v>31</v>
      </c>
      <c r="U59" s="4" t="s">
        <v>244</v>
      </c>
      <c r="V59" s="4" t="s">
        <v>245</v>
      </c>
      <c r="W59" s="4" t="s">
        <v>29</v>
      </c>
      <c r="X59" s="4" t="s">
        <v>245</v>
      </c>
      <c r="Y59" s="4" t="s">
        <v>29</v>
      </c>
      <c r="Z59" s="4" t="s">
        <v>29</v>
      </c>
      <c r="AA59" s="5"/>
      <c r="AB59" s="4" t="s">
        <v>29</v>
      </c>
      <c r="AC59" s="4" t="s">
        <v>29</v>
      </c>
      <c r="AD59" s="4" t="s">
        <v>29</v>
      </c>
      <c r="AE59" s="6">
        <v>0</v>
      </c>
    </row>
    <row r="60" spans="1:31" x14ac:dyDescent="0.25">
      <c r="A60" s="3" t="s">
        <v>29</v>
      </c>
      <c r="B60" s="4" t="s">
        <v>65</v>
      </c>
      <c r="C60" s="4" t="s">
        <v>246</v>
      </c>
      <c r="D60" s="5">
        <v>43585</v>
      </c>
      <c r="E60" s="5">
        <v>43585</v>
      </c>
      <c r="F60" s="5">
        <v>43599</v>
      </c>
      <c r="G60" s="4" t="s">
        <v>79</v>
      </c>
      <c r="H60" s="4" t="s">
        <v>30</v>
      </c>
      <c r="I60" s="6">
        <v>486721</v>
      </c>
      <c r="J60" s="4" t="s">
        <v>68</v>
      </c>
      <c r="K60" s="4" t="s">
        <v>30</v>
      </c>
      <c r="L60" s="6">
        <v>486721</v>
      </c>
      <c r="M60" s="6">
        <v>6082</v>
      </c>
      <c r="N60" s="9" t="str">
        <f>IF(M60="","",IF(M60&lt;0,-M60&amp;"_"&amp;COUNTIF(M$2:M60,M60),M60&amp;"_"&amp;COUNTIF(M$2:M60,M60)))</f>
        <v>6082_1</v>
      </c>
      <c r="O60" s="10" t="str">
        <f t="shared" si="1"/>
        <v/>
      </c>
      <c r="P60" s="4" t="s">
        <v>222</v>
      </c>
      <c r="Q60" s="4" t="s">
        <v>223</v>
      </c>
      <c r="R60" s="4" t="s">
        <v>247</v>
      </c>
      <c r="S60" s="4" t="s">
        <v>29</v>
      </c>
      <c r="T60" s="4" t="s">
        <v>31</v>
      </c>
      <c r="U60" s="4" t="s">
        <v>236</v>
      </c>
      <c r="V60" s="4" t="s">
        <v>29</v>
      </c>
      <c r="W60" s="4" t="s">
        <v>29</v>
      </c>
      <c r="X60" s="4" t="s">
        <v>29</v>
      </c>
      <c r="Y60" s="4" t="s">
        <v>29</v>
      </c>
      <c r="Z60" s="4" t="s">
        <v>29</v>
      </c>
      <c r="AA60" s="5"/>
      <c r="AB60" s="4" t="s">
        <v>29</v>
      </c>
      <c r="AC60" s="4" t="s">
        <v>29</v>
      </c>
      <c r="AD60" s="4" t="s">
        <v>29</v>
      </c>
      <c r="AE60" s="6">
        <v>0</v>
      </c>
    </row>
    <row r="61" spans="1:31" x14ac:dyDescent="0.25">
      <c r="A61" s="3" t="s">
        <v>29</v>
      </c>
      <c r="B61" s="4" t="s">
        <v>65</v>
      </c>
      <c r="C61" s="4" t="s">
        <v>248</v>
      </c>
      <c r="D61" s="5">
        <v>43616</v>
      </c>
      <c r="E61" s="5">
        <v>43616</v>
      </c>
      <c r="F61" s="5">
        <v>43632</v>
      </c>
      <c r="G61" s="4" t="s">
        <v>79</v>
      </c>
      <c r="H61" s="4" t="s">
        <v>30</v>
      </c>
      <c r="I61" s="6">
        <v>486721</v>
      </c>
      <c r="J61" s="4" t="s">
        <v>68</v>
      </c>
      <c r="K61" s="4" t="s">
        <v>30</v>
      </c>
      <c r="L61" s="6">
        <v>486721</v>
      </c>
      <c r="M61" s="6">
        <v>6082</v>
      </c>
      <c r="N61" s="9" t="str">
        <f>IF(M61="","",IF(M61&lt;0,-M61&amp;"_"&amp;COUNTIF(M$2:M61,M61),M61&amp;"_"&amp;COUNTIF(M$2:M61,M61)))</f>
        <v>6082_2</v>
      </c>
      <c r="O61" s="10" t="str">
        <f t="shared" si="1"/>
        <v/>
      </c>
      <c r="P61" s="4" t="s">
        <v>222</v>
      </c>
      <c r="Q61" s="4" t="s">
        <v>223</v>
      </c>
      <c r="R61" s="4" t="s">
        <v>249</v>
      </c>
      <c r="S61" s="4" t="s">
        <v>29</v>
      </c>
      <c r="T61" s="4" t="s">
        <v>31</v>
      </c>
      <c r="U61" s="4" t="s">
        <v>236</v>
      </c>
      <c r="V61" s="4" t="s">
        <v>29</v>
      </c>
      <c r="W61" s="4" t="s">
        <v>29</v>
      </c>
      <c r="X61" s="4" t="s">
        <v>29</v>
      </c>
      <c r="Y61" s="4" t="s">
        <v>29</v>
      </c>
      <c r="Z61" s="4" t="s">
        <v>29</v>
      </c>
      <c r="AA61" s="5"/>
      <c r="AB61" s="4" t="s">
        <v>29</v>
      </c>
      <c r="AC61" s="4" t="s">
        <v>29</v>
      </c>
      <c r="AD61" s="4" t="s">
        <v>29</v>
      </c>
      <c r="AE61" s="6">
        <v>0</v>
      </c>
    </row>
    <row r="62" spans="1:31" x14ac:dyDescent="0.25">
      <c r="A62" s="3" t="s">
        <v>29</v>
      </c>
      <c r="B62" s="4" t="s">
        <v>65</v>
      </c>
      <c r="C62" s="4" t="s">
        <v>250</v>
      </c>
      <c r="D62" s="5">
        <v>43646</v>
      </c>
      <c r="E62" s="5">
        <v>43646</v>
      </c>
      <c r="F62" s="5">
        <v>43661</v>
      </c>
      <c r="G62" s="4" t="s">
        <v>79</v>
      </c>
      <c r="H62" s="4" t="s">
        <v>30</v>
      </c>
      <c r="I62" s="6">
        <v>486720.62</v>
      </c>
      <c r="J62" s="4" t="s">
        <v>68</v>
      </c>
      <c r="K62" s="4" t="s">
        <v>30</v>
      </c>
      <c r="L62" s="6">
        <v>486720.62</v>
      </c>
      <c r="M62" s="6">
        <v>6081.52</v>
      </c>
      <c r="N62" s="9" t="str">
        <f>IF(M62="","",IF(M62&lt;0,-M62&amp;"_"&amp;COUNTIF(M$2:M62,M62),M62&amp;"_"&amp;COUNTIF(M$2:M62,M62)))</f>
        <v>6081.52_1</v>
      </c>
      <c r="O62" s="10" t="str">
        <f t="shared" si="1"/>
        <v/>
      </c>
      <c r="P62" s="4" t="s">
        <v>222</v>
      </c>
      <c r="Q62" s="4" t="s">
        <v>223</v>
      </c>
      <c r="R62" s="4" t="s">
        <v>249</v>
      </c>
      <c r="S62" s="4" t="s">
        <v>29</v>
      </c>
      <c r="T62" s="4" t="s">
        <v>31</v>
      </c>
      <c r="U62" s="4" t="s">
        <v>236</v>
      </c>
      <c r="V62" s="4" t="s">
        <v>29</v>
      </c>
      <c r="W62" s="4" t="s">
        <v>29</v>
      </c>
      <c r="X62" s="4" t="s">
        <v>29</v>
      </c>
      <c r="Y62" s="4" t="s">
        <v>29</v>
      </c>
      <c r="Z62" s="4" t="s">
        <v>29</v>
      </c>
      <c r="AA62" s="5"/>
      <c r="AB62" s="4" t="s">
        <v>29</v>
      </c>
      <c r="AC62" s="4" t="s">
        <v>29</v>
      </c>
      <c r="AD62" s="4" t="s">
        <v>29</v>
      </c>
      <c r="AE62" s="6">
        <v>0</v>
      </c>
    </row>
    <row r="63" spans="1:31" x14ac:dyDescent="0.25">
      <c r="A63" s="3" t="s">
        <v>29</v>
      </c>
      <c r="B63" s="4" t="s">
        <v>65</v>
      </c>
      <c r="C63" s="4" t="s">
        <v>251</v>
      </c>
      <c r="D63" s="5">
        <v>43646</v>
      </c>
      <c r="E63" s="5">
        <v>43646</v>
      </c>
      <c r="F63" s="5">
        <v>43769</v>
      </c>
      <c r="G63" s="4" t="s">
        <v>79</v>
      </c>
      <c r="H63" s="4" t="s">
        <v>30</v>
      </c>
      <c r="I63" s="6">
        <v>19546875</v>
      </c>
      <c r="J63" s="4" t="s">
        <v>68</v>
      </c>
      <c r="K63" s="4" t="s">
        <v>30</v>
      </c>
      <c r="L63" s="6">
        <v>19546875</v>
      </c>
      <c r="M63" s="6">
        <v>225755</v>
      </c>
      <c r="N63" s="9" t="str">
        <f>IF(M63="","",IF(M63&lt;0,-M63&amp;"_"&amp;COUNTIF(M$2:M63,M63),M63&amp;"_"&amp;COUNTIF(M$2:M63,M63)))</f>
        <v>225755_1</v>
      </c>
      <c r="O63" s="10" t="str">
        <f t="shared" si="1"/>
        <v/>
      </c>
      <c r="P63" s="4" t="s">
        <v>222</v>
      </c>
      <c r="Q63" s="4" t="s">
        <v>223</v>
      </c>
      <c r="R63" s="4" t="s">
        <v>252</v>
      </c>
      <c r="S63" s="4" t="s">
        <v>29</v>
      </c>
      <c r="T63" s="4" t="s">
        <v>31</v>
      </c>
      <c r="U63" s="4" t="s">
        <v>236</v>
      </c>
      <c r="V63" s="4" t="s">
        <v>29</v>
      </c>
      <c r="W63" s="4" t="s">
        <v>29</v>
      </c>
      <c r="X63" s="4" t="s">
        <v>29</v>
      </c>
      <c r="Y63" s="4" t="s">
        <v>29</v>
      </c>
      <c r="Z63" s="4" t="s">
        <v>29</v>
      </c>
      <c r="AA63" s="5"/>
      <c r="AB63" s="4" t="s">
        <v>29</v>
      </c>
      <c r="AC63" s="4" t="s">
        <v>29</v>
      </c>
      <c r="AD63" s="4" t="s">
        <v>29</v>
      </c>
      <c r="AE63" s="6">
        <v>0</v>
      </c>
    </row>
    <row r="64" spans="1:31" x14ac:dyDescent="0.25">
      <c r="A64" s="3" t="s">
        <v>29</v>
      </c>
      <c r="B64" s="4" t="s">
        <v>65</v>
      </c>
      <c r="C64" s="4" t="s">
        <v>253</v>
      </c>
      <c r="D64" s="5">
        <v>43738</v>
      </c>
      <c r="E64" s="5">
        <v>43738</v>
      </c>
      <c r="F64" s="5">
        <v>43754</v>
      </c>
      <c r="G64" s="4" t="s">
        <v>79</v>
      </c>
      <c r="H64" s="4" t="s">
        <v>30</v>
      </c>
      <c r="I64" s="6">
        <v>829828.09</v>
      </c>
      <c r="J64" s="4" t="s">
        <v>68</v>
      </c>
      <c r="K64" s="4" t="s">
        <v>30</v>
      </c>
      <c r="L64" s="6">
        <v>829828.09</v>
      </c>
      <c r="M64" s="6">
        <v>10539.82</v>
      </c>
      <c r="N64" s="9" t="str">
        <f>IF(M64="","",IF(M64&lt;0,-M64&amp;"_"&amp;COUNTIF(M$2:M64,M64),M64&amp;"_"&amp;COUNTIF(M$2:M64,M64)))</f>
        <v>10539.82_1</v>
      </c>
      <c r="O64" s="10" t="str">
        <f t="shared" si="1"/>
        <v/>
      </c>
      <c r="P64" s="4" t="s">
        <v>222</v>
      </c>
      <c r="Q64" s="4" t="s">
        <v>223</v>
      </c>
      <c r="R64" s="4" t="s">
        <v>254</v>
      </c>
      <c r="S64" s="4" t="s">
        <v>29</v>
      </c>
      <c r="T64" s="4" t="s">
        <v>31</v>
      </c>
      <c r="U64" s="4" t="s">
        <v>255</v>
      </c>
      <c r="V64" s="4" t="s">
        <v>29</v>
      </c>
      <c r="W64" s="4" t="s">
        <v>29</v>
      </c>
      <c r="X64" s="4" t="s">
        <v>29</v>
      </c>
      <c r="Y64" s="4" t="s">
        <v>29</v>
      </c>
      <c r="Z64" s="4" t="s">
        <v>29</v>
      </c>
      <c r="AA64" s="5"/>
      <c r="AB64" s="4" t="s">
        <v>29</v>
      </c>
      <c r="AC64" s="4" t="s">
        <v>29</v>
      </c>
      <c r="AD64" s="4" t="s">
        <v>29</v>
      </c>
      <c r="AE64" s="6">
        <v>0</v>
      </c>
    </row>
    <row r="65" spans="1:31" x14ac:dyDescent="0.25">
      <c r="A65" s="3" t="s">
        <v>29</v>
      </c>
      <c r="B65" s="4" t="s">
        <v>65</v>
      </c>
      <c r="C65" s="4" t="s">
        <v>256</v>
      </c>
      <c r="D65" s="5">
        <v>43769</v>
      </c>
      <c r="E65" s="5">
        <v>43769</v>
      </c>
      <c r="F65" s="5">
        <v>43787</v>
      </c>
      <c r="G65" s="4" t="s">
        <v>79</v>
      </c>
      <c r="H65" s="4" t="s">
        <v>30</v>
      </c>
      <c r="I65" s="6">
        <v>497897</v>
      </c>
      <c r="J65" s="4" t="s">
        <v>68</v>
      </c>
      <c r="K65" s="4" t="s">
        <v>30</v>
      </c>
      <c r="L65" s="6">
        <v>497897</v>
      </c>
      <c r="M65" s="6">
        <v>6324</v>
      </c>
      <c r="N65" s="9" t="str">
        <f>IF(M65="","",IF(M65&lt;0,-M65&amp;"_"&amp;COUNTIF(M$2:M65,M65),M65&amp;"_"&amp;COUNTIF(M$2:M65,M65)))</f>
        <v>6324_1</v>
      </c>
      <c r="O65" s="10" t="str">
        <f t="shared" si="1"/>
        <v/>
      </c>
      <c r="P65" s="4" t="s">
        <v>222</v>
      </c>
      <c r="Q65" s="4" t="s">
        <v>223</v>
      </c>
      <c r="R65" s="4" t="s">
        <v>257</v>
      </c>
      <c r="S65" s="4" t="s">
        <v>29</v>
      </c>
      <c r="T65" s="4" t="s">
        <v>31</v>
      </c>
      <c r="U65" s="4" t="s">
        <v>255</v>
      </c>
      <c r="V65" s="4" t="s">
        <v>29</v>
      </c>
      <c r="W65" s="4" t="s">
        <v>29</v>
      </c>
      <c r="X65" s="4" t="s">
        <v>29</v>
      </c>
      <c r="Y65" s="4" t="s">
        <v>29</v>
      </c>
      <c r="Z65" s="4" t="s">
        <v>29</v>
      </c>
      <c r="AA65" s="5"/>
      <c r="AB65" s="4" t="s">
        <v>29</v>
      </c>
      <c r="AC65" s="4" t="s">
        <v>29</v>
      </c>
      <c r="AD65" s="4" t="s">
        <v>29</v>
      </c>
      <c r="AE65" s="6">
        <v>0</v>
      </c>
    </row>
    <row r="66" spans="1:31" x14ac:dyDescent="0.25">
      <c r="A66" s="3" t="s">
        <v>29</v>
      </c>
      <c r="B66" s="4" t="s">
        <v>65</v>
      </c>
      <c r="C66" s="4" t="s">
        <v>258</v>
      </c>
      <c r="D66" s="5">
        <v>43830</v>
      </c>
      <c r="E66" s="5">
        <v>43830</v>
      </c>
      <c r="F66" s="5">
        <v>43844</v>
      </c>
      <c r="G66" s="4" t="s">
        <v>79</v>
      </c>
      <c r="H66" s="4" t="s">
        <v>30</v>
      </c>
      <c r="I66" s="6">
        <v>663862.31999999995</v>
      </c>
      <c r="J66" s="4" t="s">
        <v>68</v>
      </c>
      <c r="K66" s="4" t="s">
        <v>30</v>
      </c>
      <c r="L66" s="6">
        <v>663862.31999999995</v>
      </c>
      <c r="M66" s="6">
        <v>8431.75</v>
      </c>
      <c r="N66" s="9" t="str">
        <f>IF(M66="","",IF(M66&lt;0,-M66&amp;"_"&amp;COUNTIF(M$2:M66,M66),M66&amp;"_"&amp;COUNTIF(M$2:M66,M66)))</f>
        <v>8431.75_1</v>
      </c>
      <c r="O66" s="10" t="str">
        <f t="shared" ref="O66:O87" si="2">IF(COUNTIF(N:N,N66)=2,"x","")</f>
        <v/>
      </c>
      <c r="P66" s="4" t="s">
        <v>222</v>
      </c>
      <c r="Q66" s="4" t="s">
        <v>223</v>
      </c>
      <c r="R66" s="4" t="s">
        <v>259</v>
      </c>
      <c r="S66" s="4" t="s">
        <v>29</v>
      </c>
      <c r="T66" s="4" t="s">
        <v>31</v>
      </c>
      <c r="U66" s="4" t="s">
        <v>255</v>
      </c>
      <c r="V66" s="4" t="s">
        <v>29</v>
      </c>
      <c r="W66" s="4" t="s">
        <v>29</v>
      </c>
      <c r="X66" s="4" t="s">
        <v>29</v>
      </c>
      <c r="Y66" s="4" t="s">
        <v>29</v>
      </c>
      <c r="Z66" s="4" t="s">
        <v>29</v>
      </c>
      <c r="AA66" s="5"/>
      <c r="AB66" s="4" t="s">
        <v>29</v>
      </c>
      <c r="AC66" s="4" t="s">
        <v>29</v>
      </c>
      <c r="AD66" s="4" t="s">
        <v>29</v>
      </c>
      <c r="AE66" s="6">
        <v>0</v>
      </c>
    </row>
    <row r="67" spans="1:31" x14ac:dyDescent="0.25">
      <c r="A67" s="3" t="s">
        <v>29</v>
      </c>
      <c r="B67" s="4" t="s">
        <v>65</v>
      </c>
      <c r="C67" s="4" t="s">
        <v>260</v>
      </c>
      <c r="D67" s="5">
        <v>43861</v>
      </c>
      <c r="E67" s="5">
        <v>43861</v>
      </c>
      <c r="F67" s="5">
        <v>43870</v>
      </c>
      <c r="G67" s="4" t="s">
        <v>79</v>
      </c>
      <c r="H67" s="4" t="s">
        <v>30</v>
      </c>
      <c r="I67" s="6">
        <v>331931.24</v>
      </c>
      <c r="J67" s="4" t="s">
        <v>68</v>
      </c>
      <c r="K67" s="4" t="s">
        <v>30</v>
      </c>
      <c r="L67" s="6">
        <v>331931.24</v>
      </c>
      <c r="M67" s="6">
        <v>4215.88</v>
      </c>
      <c r="N67" s="9" t="str">
        <f>IF(M67="","",IF(M67&lt;0,-M67&amp;"_"&amp;COUNTIF(M$2:M67,M67),M67&amp;"_"&amp;COUNTIF(M$2:M67,M67)))</f>
        <v>4215.88_1</v>
      </c>
      <c r="O67" s="10" t="str">
        <f t="shared" si="2"/>
        <v/>
      </c>
      <c r="P67" s="4" t="s">
        <v>222</v>
      </c>
      <c r="Q67" s="4" t="s">
        <v>223</v>
      </c>
      <c r="R67" s="4" t="s">
        <v>261</v>
      </c>
      <c r="S67" s="4" t="s">
        <v>29</v>
      </c>
      <c r="T67" s="4" t="s">
        <v>31</v>
      </c>
      <c r="U67" s="4" t="s">
        <v>255</v>
      </c>
      <c r="V67" s="4" t="s">
        <v>29</v>
      </c>
      <c r="W67" s="4" t="s">
        <v>29</v>
      </c>
      <c r="X67" s="4" t="s">
        <v>29</v>
      </c>
      <c r="Y67" s="4" t="s">
        <v>29</v>
      </c>
      <c r="Z67" s="4" t="s">
        <v>29</v>
      </c>
      <c r="AA67" s="5"/>
      <c r="AB67" s="4" t="s">
        <v>29</v>
      </c>
      <c r="AC67" s="4" t="s">
        <v>29</v>
      </c>
      <c r="AD67" s="4" t="s">
        <v>29</v>
      </c>
      <c r="AE67" s="6">
        <v>0</v>
      </c>
    </row>
    <row r="68" spans="1:31" x14ac:dyDescent="0.25">
      <c r="A68" s="3" t="s">
        <v>29</v>
      </c>
      <c r="B68" s="4" t="s">
        <v>65</v>
      </c>
      <c r="C68" s="4" t="s">
        <v>262</v>
      </c>
      <c r="D68" s="5">
        <v>43890</v>
      </c>
      <c r="E68" s="5">
        <v>43890</v>
      </c>
      <c r="F68" s="5">
        <v>43899</v>
      </c>
      <c r="G68" s="4" t="s">
        <v>79</v>
      </c>
      <c r="H68" s="4" t="s">
        <v>30</v>
      </c>
      <c r="I68" s="6">
        <v>331931.2</v>
      </c>
      <c r="J68" s="4" t="s">
        <v>68</v>
      </c>
      <c r="K68" s="4" t="s">
        <v>30</v>
      </c>
      <c r="L68" s="6">
        <v>331931.2</v>
      </c>
      <c r="M68" s="6">
        <v>4215.93</v>
      </c>
      <c r="N68" s="9" t="str">
        <f>IF(M68="","",IF(M68&lt;0,-M68&amp;"_"&amp;COUNTIF(M$2:M68,M68),M68&amp;"_"&amp;COUNTIF(M$2:M68,M68)))</f>
        <v>4215.93_1</v>
      </c>
      <c r="O68" s="10" t="str">
        <f t="shared" si="2"/>
        <v/>
      </c>
      <c r="P68" s="4" t="s">
        <v>222</v>
      </c>
      <c r="Q68" s="4" t="s">
        <v>223</v>
      </c>
      <c r="R68" s="4" t="s">
        <v>263</v>
      </c>
      <c r="S68" s="4" t="s">
        <v>29</v>
      </c>
      <c r="T68" s="4" t="s">
        <v>31</v>
      </c>
      <c r="U68" s="4" t="s">
        <v>255</v>
      </c>
      <c r="V68" s="4" t="s">
        <v>29</v>
      </c>
      <c r="W68" s="4" t="s">
        <v>29</v>
      </c>
      <c r="X68" s="4" t="s">
        <v>29</v>
      </c>
      <c r="Y68" s="4" t="s">
        <v>29</v>
      </c>
      <c r="Z68" s="4" t="s">
        <v>29</v>
      </c>
      <c r="AA68" s="5"/>
      <c r="AB68" s="4" t="s">
        <v>29</v>
      </c>
      <c r="AC68" s="4" t="s">
        <v>29</v>
      </c>
      <c r="AD68" s="4" t="s">
        <v>29</v>
      </c>
      <c r="AE68" s="6">
        <v>0</v>
      </c>
    </row>
    <row r="69" spans="1:31" x14ac:dyDescent="0.25">
      <c r="A69" s="3" t="s">
        <v>29</v>
      </c>
      <c r="B69" s="4" t="s">
        <v>65</v>
      </c>
      <c r="C69" s="4" t="s">
        <v>264</v>
      </c>
      <c r="D69" s="5">
        <v>43921</v>
      </c>
      <c r="E69" s="5">
        <v>43921</v>
      </c>
      <c r="F69" s="5">
        <v>43935</v>
      </c>
      <c r="G69" s="4" t="s">
        <v>79</v>
      </c>
      <c r="H69" s="4" t="s">
        <v>30</v>
      </c>
      <c r="I69" s="6">
        <v>331931</v>
      </c>
      <c r="J69" s="4" t="s">
        <v>68</v>
      </c>
      <c r="K69" s="4" t="s">
        <v>30</v>
      </c>
      <c r="L69" s="6">
        <v>331931</v>
      </c>
      <c r="M69" s="6">
        <v>4216</v>
      </c>
      <c r="N69" s="9" t="str">
        <f>IF(M69="","",IF(M69&lt;0,-M69&amp;"_"&amp;COUNTIF(M$2:M69,M69),M69&amp;"_"&amp;COUNTIF(M$2:M69,M69)))</f>
        <v>4216_1</v>
      </c>
      <c r="O69" s="10" t="str">
        <f t="shared" si="2"/>
        <v/>
      </c>
      <c r="P69" s="4" t="s">
        <v>222</v>
      </c>
      <c r="Q69" s="4" t="s">
        <v>223</v>
      </c>
      <c r="R69" s="4" t="s">
        <v>265</v>
      </c>
      <c r="S69" s="4" t="s">
        <v>29</v>
      </c>
      <c r="T69" s="4" t="s">
        <v>31</v>
      </c>
      <c r="U69" s="4" t="s">
        <v>255</v>
      </c>
      <c r="V69" s="4" t="s">
        <v>29</v>
      </c>
      <c r="W69" s="4" t="s">
        <v>29</v>
      </c>
      <c r="X69" s="4" t="s">
        <v>29</v>
      </c>
      <c r="Y69" s="4" t="s">
        <v>29</v>
      </c>
      <c r="Z69" s="4" t="s">
        <v>29</v>
      </c>
      <c r="AA69" s="5"/>
      <c r="AB69" s="4" t="s">
        <v>29</v>
      </c>
      <c r="AC69" s="4" t="s">
        <v>29</v>
      </c>
      <c r="AD69" s="4" t="s">
        <v>29</v>
      </c>
      <c r="AE69" s="6">
        <v>0</v>
      </c>
    </row>
    <row r="70" spans="1:31" x14ac:dyDescent="0.25">
      <c r="A70" s="3" t="s">
        <v>29</v>
      </c>
      <c r="B70" s="4" t="s">
        <v>65</v>
      </c>
      <c r="C70" s="4" t="s">
        <v>266</v>
      </c>
      <c r="D70" s="5">
        <v>43951</v>
      </c>
      <c r="E70" s="5">
        <v>43951</v>
      </c>
      <c r="F70" s="5">
        <v>43961</v>
      </c>
      <c r="G70" s="4" t="s">
        <v>79</v>
      </c>
      <c r="H70" s="4" t="s">
        <v>30</v>
      </c>
      <c r="I70" s="6">
        <v>331931.24</v>
      </c>
      <c r="J70" s="4" t="s">
        <v>68</v>
      </c>
      <c r="K70" s="4" t="s">
        <v>30</v>
      </c>
      <c r="L70" s="6">
        <v>331931.24</v>
      </c>
      <c r="M70" s="6">
        <v>4215.93</v>
      </c>
      <c r="N70" s="9" t="str">
        <f>IF(M70="","",IF(M70&lt;0,-M70&amp;"_"&amp;COUNTIF(M$2:M70,M70),M70&amp;"_"&amp;COUNTIF(M$2:M70,M70)))</f>
        <v>4215.93_2</v>
      </c>
      <c r="O70" s="10" t="str">
        <f t="shared" si="2"/>
        <v/>
      </c>
      <c r="P70" s="4" t="s">
        <v>222</v>
      </c>
      <c r="Q70" s="4" t="s">
        <v>223</v>
      </c>
      <c r="R70" s="4" t="s">
        <v>267</v>
      </c>
      <c r="S70" s="4" t="s">
        <v>29</v>
      </c>
      <c r="T70" s="4" t="s">
        <v>31</v>
      </c>
      <c r="U70" s="4" t="s">
        <v>255</v>
      </c>
      <c r="V70" s="4" t="s">
        <v>29</v>
      </c>
      <c r="W70" s="4" t="s">
        <v>29</v>
      </c>
      <c r="X70" s="4" t="s">
        <v>29</v>
      </c>
      <c r="Y70" s="4" t="s">
        <v>29</v>
      </c>
      <c r="Z70" s="4" t="s">
        <v>29</v>
      </c>
      <c r="AA70" s="5"/>
      <c r="AB70" s="4" t="s">
        <v>29</v>
      </c>
      <c r="AC70" s="4" t="s">
        <v>29</v>
      </c>
      <c r="AD70" s="4" t="s">
        <v>29</v>
      </c>
      <c r="AE70" s="6">
        <v>0</v>
      </c>
    </row>
    <row r="71" spans="1:31" x14ac:dyDescent="0.25">
      <c r="A71" s="3" t="s">
        <v>29</v>
      </c>
      <c r="B71" s="4" t="s">
        <v>65</v>
      </c>
      <c r="C71" s="4" t="s">
        <v>268</v>
      </c>
      <c r="D71" s="5">
        <v>43982</v>
      </c>
      <c r="E71" s="5">
        <v>43982</v>
      </c>
      <c r="F71" s="5">
        <v>43991</v>
      </c>
      <c r="G71" s="4" t="s">
        <v>79</v>
      </c>
      <c r="H71" s="4" t="s">
        <v>30</v>
      </c>
      <c r="I71" s="6">
        <v>331931.21000000002</v>
      </c>
      <c r="J71" s="4" t="s">
        <v>68</v>
      </c>
      <c r="K71" s="4" t="s">
        <v>30</v>
      </c>
      <c r="L71" s="6">
        <v>331931.21000000002</v>
      </c>
      <c r="M71" s="6">
        <v>4215.8900000000003</v>
      </c>
      <c r="N71" s="9" t="str">
        <f>IF(M71="","",IF(M71&lt;0,-M71&amp;"_"&amp;COUNTIF(M$2:M71,M71),M71&amp;"_"&amp;COUNTIF(M$2:M71,M71)))</f>
        <v>4215.89_1</v>
      </c>
      <c r="O71" s="10" t="str">
        <f t="shared" si="2"/>
        <v/>
      </c>
      <c r="P71" s="4" t="s">
        <v>222</v>
      </c>
      <c r="Q71" s="4" t="s">
        <v>223</v>
      </c>
      <c r="R71" s="4" t="s">
        <v>269</v>
      </c>
      <c r="S71" s="4" t="s">
        <v>29</v>
      </c>
      <c r="T71" s="4" t="s">
        <v>31</v>
      </c>
      <c r="U71" s="4" t="s">
        <v>255</v>
      </c>
      <c r="V71" s="4" t="s">
        <v>29</v>
      </c>
      <c r="W71" s="4" t="s">
        <v>29</v>
      </c>
      <c r="X71" s="4" t="s">
        <v>29</v>
      </c>
      <c r="Y71" s="4" t="s">
        <v>29</v>
      </c>
      <c r="Z71" s="4" t="s">
        <v>29</v>
      </c>
      <c r="AA71" s="5"/>
      <c r="AB71" s="4" t="s">
        <v>29</v>
      </c>
      <c r="AC71" s="4" t="s">
        <v>29</v>
      </c>
      <c r="AD71" s="4" t="s">
        <v>29</v>
      </c>
      <c r="AE71" s="6">
        <v>0</v>
      </c>
    </row>
    <row r="72" spans="1:31" x14ac:dyDescent="0.25">
      <c r="A72" s="3" t="s">
        <v>29</v>
      </c>
      <c r="B72" s="4" t="s">
        <v>65</v>
      </c>
      <c r="C72" s="4" t="s">
        <v>270</v>
      </c>
      <c r="D72" s="5">
        <v>44012</v>
      </c>
      <c r="E72" s="5">
        <v>44012</v>
      </c>
      <c r="F72" s="5">
        <v>44028</v>
      </c>
      <c r="G72" s="4" t="s">
        <v>79</v>
      </c>
      <c r="H72" s="4" t="s">
        <v>30</v>
      </c>
      <c r="I72" s="6">
        <v>331931.51</v>
      </c>
      <c r="J72" s="4" t="s">
        <v>68</v>
      </c>
      <c r="K72" s="4" t="s">
        <v>30</v>
      </c>
      <c r="L72" s="6">
        <v>331931.51</v>
      </c>
      <c r="M72" s="6">
        <v>4215.8599999999997</v>
      </c>
      <c r="N72" s="9" t="str">
        <f>IF(M72="","",IF(M72&lt;0,-M72&amp;"_"&amp;COUNTIF(M$2:M72,M72),M72&amp;"_"&amp;COUNTIF(M$2:M72,M72)))</f>
        <v>4215.86_1</v>
      </c>
      <c r="O72" s="10" t="str">
        <f t="shared" si="2"/>
        <v/>
      </c>
      <c r="P72" s="4" t="s">
        <v>222</v>
      </c>
      <c r="Q72" s="4" t="s">
        <v>223</v>
      </c>
      <c r="R72" s="4" t="s">
        <v>271</v>
      </c>
      <c r="S72" s="4" t="s">
        <v>29</v>
      </c>
      <c r="T72" s="4" t="s">
        <v>31</v>
      </c>
      <c r="U72" s="4" t="s">
        <v>255</v>
      </c>
      <c r="V72" s="4" t="s">
        <v>29</v>
      </c>
      <c r="W72" s="4" t="s">
        <v>29</v>
      </c>
      <c r="X72" s="4" t="s">
        <v>29</v>
      </c>
      <c r="Y72" s="4" t="s">
        <v>29</v>
      </c>
      <c r="Z72" s="4" t="s">
        <v>29</v>
      </c>
      <c r="AA72" s="5"/>
      <c r="AB72" s="4" t="s">
        <v>29</v>
      </c>
      <c r="AC72" s="4" t="s">
        <v>29</v>
      </c>
      <c r="AD72" s="4" t="s">
        <v>29</v>
      </c>
      <c r="AE72" s="6">
        <v>0</v>
      </c>
    </row>
    <row r="73" spans="1:31" x14ac:dyDescent="0.25">
      <c r="A73" s="3" t="s">
        <v>29</v>
      </c>
      <c r="B73" s="4" t="s">
        <v>65</v>
      </c>
      <c r="C73" s="4" t="s">
        <v>272</v>
      </c>
      <c r="D73" s="5">
        <v>44012</v>
      </c>
      <c r="E73" s="5">
        <v>44012</v>
      </c>
      <c r="F73" s="5">
        <v>44062</v>
      </c>
      <c r="G73" s="4" t="s">
        <v>79</v>
      </c>
      <c r="H73" s="4" t="s">
        <v>30</v>
      </c>
      <c r="I73" s="6">
        <v>599852.12</v>
      </c>
      <c r="J73" s="4" t="s">
        <v>68</v>
      </c>
      <c r="K73" s="4" t="s">
        <v>30</v>
      </c>
      <c r="L73" s="6">
        <v>599852.12</v>
      </c>
      <c r="M73" s="6">
        <v>7179.45</v>
      </c>
      <c r="N73" s="9" t="str">
        <f>IF(M73="","",IF(M73&lt;0,-M73&amp;"_"&amp;COUNTIF(M$2:M73,M73),M73&amp;"_"&amp;COUNTIF(M$2:M73,M73)))</f>
        <v>7179.45_1</v>
      </c>
      <c r="O73" s="10" t="str">
        <f t="shared" si="2"/>
        <v/>
      </c>
      <c r="P73" s="4" t="s">
        <v>273</v>
      </c>
      <c r="Q73" s="4" t="s">
        <v>274</v>
      </c>
      <c r="R73" s="4" t="s">
        <v>275</v>
      </c>
      <c r="S73" s="4" t="s">
        <v>29</v>
      </c>
      <c r="T73" s="4" t="s">
        <v>31</v>
      </c>
      <c r="U73" s="4" t="s">
        <v>276</v>
      </c>
      <c r="V73" s="4" t="s">
        <v>29</v>
      </c>
      <c r="W73" s="4" t="s">
        <v>29</v>
      </c>
      <c r="X73" s="4" t="s">
        <v>29</v>
      </c>
      <c r="Y73" s="4" t="s">
        <v>29</v>
      </c>
      <c r="Z73" s="4" t="s">
        <v>29</v>
      </c>
      <c r="AA73" s="5"/>
      <c r="AB73" s="4" t="s">
        <v>29</v>
      </c>
      <c r="AC73" s="4" t="s">
        <v>29</v>
      </c>
      <c r="AD73" s="4" t="s">
        <v>29</v>
      </c>
      <c r="AE73" s="6">
        <v>0</v>
      </c>
    </row>
    <row r="74" spans="1:31" x14ac:dyDescent="0.25">
      <c r="A74" s="3" t="s">
        <v>29</v>
      </c>
      <c r="B74" s="4" t="s">
        <v>65</v>
      </c>
      <c r="C74" s="4" t="s">
        <v>277</v>
      </c>
      <c r="D74" s="5">
        <v>44043</v>
      </c>
      <c r="E74" s="5">
        <v>44043</v>
      </c>
      <c r="F74" s="5">
        <v>44062</v>
      </c>
      <c r="G74" s="4" t="s">
        <v>79</v>
      </c>
      <c r="H74" s="4" t="s">
        <v>30</v>
      </c>
      <c r="I74" s="6">
        <v>381918.92</v>
      </c>
      <c r="J74" s="4" t="s">
        <v>68</v>
      </c>
      <c r="K74" s="4" t="s">
        <v>30</v>
      </c>
      <c r="L74" s="6">
        <v>381918.92</v>
      </c>
      <c r="M74" s="6">
        <v>4814.21</v>
      </c>
      <c r="N74" s="9" t="str">
        <f>IF(M74="","",IF(M74&lt;0,-M74&amp;"_"&amp;COUNTIF(M$2:M74,M74),M74&amp;"_"&amp;COUNTIF(M$2:M74,M74)))</f>
        <v>4814.21_1</v>
      </c>
      <c r="O74" s="10" t="str">
        <f t="shared" si="2"/>
        <v/>
      </c>
      <c r="P74" s="4" t="s">
        <v>273</v>
      </c>
      <c r="Q74" s="4" t="s">
        <v>278</v>
      </c>
      <c r="R74" s="4" t="s">
        <v>29</v>
      </c>
      <c r="S74" s="4" t="s">
        <v>29</v>
      </c>
      <c r="T74" s="4" t="s">
        <v>31</v>
      </c>
      <c r="U74" s="4" t="s">
        <v>276</v>
      </c>
      <c r="V74" s="4" t="s">
        <v>29</v>
      </c>
      <c r="W74" s="4" t="s">
        <v>29</v>
      </c>
      <c r="X74" s="4" t="s">
        <v>29</v>
      </c>
      <c r="Y74" s="4" t="s">
        <v>29</v>
      </c>
      <c r="Z74" s="4" t="s">
        <v>29</v>
      </c>
      <c r="AA74" s="5"/>
      <c r="AB74" s="4" t="s">
        <v>29</v>
      </c>
      <c r="AC74" s="4" t="s">
        <v>29</v>
      </c>
      <c r="AD74" s="4" t="s">
        <v>29</v>
      </c>
      <c r="AE74" s="6">
        <v>0</v>
      </c>
    </row>
    <row r="75" spans="1:31" x14ac:dyDescent="0.25">
      <c r="A75" s="3" t="s">
        <v>29</v>
      </c>
      <c r="B75" s="4" t="s">
        <v>65</v>
      </c>
      <c r="C75" s="4" t="s">
        <v>279</v>
      </c>
      <c r="D75" s="5">
        <v>44074</v>
      </c>
      <c r="E75" s="5">
        <v>44074</v>
      </c>
      <c r="F75" s="5">
        <v>44084</v>
      </c>
      <c r="G75" s="4" t="s">
        <v>79</v>
      </c>
      <c r="H75" s="4" t="s">
        <v>30</v>
      </c>
      <c r="I75" s="6">
        <v>381918.91</v>
      </c>
      <c r="J75" s="4" t="s">
        <v>68</v>
      </c>
      <c r="K75" s="4" t="s">
        <v>30</v>
      </c>
      <c r="L75" s="6">
        <v>381918.91</v>
      </c>
      <c r="M75" s="6">
        <v>4814.21</v>
      </c>
      <c r="N75" s="9" t="str">
        <f>IF(M75="","",IF(M75&lt;0,-M75&amp;"_"&amp;COUNTIF(M$2:M75,M75),M75&amp;"_"&amp;COUNTIF(M$2:M75,M75)))</f>
        <v>4814.21_2</v>
      </c>
      <c r="O75" s="10" t="str">
        <f t="shared" si="2"/>
        <v/>
      </c>
      <c r="P75" s="4" t="s">
        <v>273</v>
      </c>
      <c r="Q75" s="4" t="s">
        <v>280</v>
      </c>
      <c r="R75" s="4" t="s">
        <v>281</v>
      </c>
      <c r="S75" s="4" t="s">
        <v>29</v>
      </c>
      <c r="T75" s="4" t="s">
        <v>31</v>
      </c>
      <c r="U75" s="4" t="s">
        <v>282</v>
      </c>
      <c r="V75" s="4" t="s">
        <v>29</v>
      </c>
      <c r="W75" s="4" t="s">
        <v>29</v>
      </c>
      <c r="X75" s="4" t="s">
        <v>29</v>
      </c>
      <c r="Y75" s="4" t="s">
        <v>29</v>
      </c>
      <c r="Z75" s="4" t="s">
        <v>29</v>
      </c>
      <c r="AA75" s="5"/>
      <c r="AB75" s="4" t="s">
        <v>29</v>
      </c>
      <c r="AC75" s="4" t="s">
        <v>29</v>
      </c>
      <c r="AD75" s="4" t="s">
        <v>29</v>
      </c>
      <c r="AE75" s="6">
        <v>0</v>
      </c>
    </row>
    <row r="76" spans="1:31" x14ac:dyDescent="0.25">
      <c r="A76" s="3" t="s">
        <v>29</v>
      </c>
      <c r="B76" s="4" t="s">
        <v>65</v>
      </c>
      <c r="C76" s="4" t="s">
        <v>283</v>
      </c>
      <c r="D76" s="5">
        <v>44104</v>
      </c>
      <c r="E76" s="5">
        <v>44104</v>
      </c>
      <c r="F76" s="5">
        <v>44114</v>
      </c>
      <c r="G76" s="4" t="s">
        <v>79</v>
      </c>
      <c r="H76" s="4" t="s">
        <v>30</v>
      </c>
      <c r="I76" s="6">
        <v>381918.94</v>
      </c>
      <c r="J76" s="4" t="s">
        <v>68</v>
      </c>
      <c r="K76" s="4" t="s">
        <v>30</v>
      </c>
      <c r="L76" s="6">
        <v>381918.94</v>
      </c>
      <c r="M76" s="6">
        <v>4814.2299999999996</v>
      </c>
      <c r="N76" s="9" t="str">
        <f>IF(M76="","",IF(M76&lt;0,-M76&amp;"_"&amp;COUNTIF(M$2:M76,M76),M76&amp;"_"&amp;COUNTIF(M$2:M76,M76)))</f>
        <v>4814.23_1</v>
      </c>
      <c r="O76" s="10" t="str">
        <f t="shared" si="2"/>
        <v/>
      </c>
      <c r="P76" s="4" t="s">
        <v>273</v>
      </c>
      <c r="Q76" s="4" t="s">
        <v>280</v>
      </c>
      <c r="R76" s="4" t="s">
        <v>284</v>
      </c>
      <c r="S76" s="4" t="s">
        <v>29</v>
      </c>
      <c r="T76" s="4" t="s">
        <v>31</v>
      </c>
      <c r="U76" s="4" t="s">
        <v>285</v>
      </c>
      <c r="V76" s="4" t="s">
        <v>29</v>
      </c>
      <c r="W76" s="4" t="s">
        <v>29</v>
      </c>
      <c r="X76" s="4" t="s">
        <v>29</v>
      </c>
      <c r="Y76" s="4" t="s">
        <v>29</v>
      </c>
      <c r="Z76" s="4" t="s">
        <v>29</v>
      </c>
      <c r="AA76" s="5"/>
      <c r="AB76" s="4" t="s">
        <v>29</v>
      </c>
      <c r="AC76" s="4" t="s">
        <v>29</v>
      </c>
      <c r="AD76" s="4" t="s">
        <v>29</v>
      </c>
      <c r="AE76" s="6">
        <v>0</v>
      </c>
    </row>
    <row r="77" spans="1:31" x14ac:dyDescent="0.25">
      <c r="A77" s="3" t="s">
        <v>29</v>
      </c>
      <c r="B77" s="4" t="s">
        <v>65</v>
      </c>
      <c r="C77" s="4" t="s">
        <v>286</v>
      </c>
      <c r="D77" s="5">
        <v>44135</v>
      </c>
      <c r="E77" s="5">
        <v>44135</v>
      </c>
      <c r="F77" s="5">
        <v>44143</v>
      </c>
      <c r="G77" s="4" t="s">
        <v>79</v>
      </c>
      <c r="H77" s="4" t="s">
        <v>30</v>
      </c>
      <c r="I77" s="6">
        <v>381918.86</v>
      </c>
      <c r="J77" s="4" t="s">
        <v>68</v>
      </c>
      <c r="K77" s="4" t="s">
        <v>30</v>
      </c>
      <c r="L77" s="6">
        <v>381918.86</v>
      </c>
      <c r="M77" s="6">
        <v>4814.1899999999996</v>
      </c>
      <c r="N77" s="9" t="str">
        <f>IF(M77="","",IF(M77&lt;0,-M77&amp;"_"&amp;COUNTIF(M$2:M77,M77),M77&amp;"_"&amp;COUNTIF(M$2:M77,M77)))</f>
        <v>4814.19_1</v>
      </c>
      <c r="O77" s="10" t="str">
        <f t="shared" si="2"/>
        <v/>
      </c>
      <c r="P77" s="4" t="s">
        <v>273</v>
      </c>
      <c r="Q77" s="4" t="s">
        <v>280</v>
      </c>
      <c r="R77" s="4" t="s">
        <v>287</v>
      </c>
      <c r="S77" s="4" t="s">
        <v>29</v>
      </c>
      <c r="T77" s="4" t="s">
        <v>31</v>
      </c>
      <c r="U77" s="4" t="s">
        <v>288</v>
      </c>
      <c r="V77" s="4" t="s">
        <v>29</v>
      </c>
      <c r="W77" s="4" t="s">
        <v>29</v>
      </c>
      <c r="X77" s="4" t="s">
        <v>29</v>
      </c>
      <c r="Y77" s="4" t="s">
        <v>29</v>
      </c>
      <c r="Z77" s="4" t="s">
        <v>29</v>
      </c>
      <c r="AA77" s="5"/>
      <c r="AB77" s="4" t="s">
        <v>29</v>
      </c>
      <c r="AC77" s="4" t="s">
        <v>29</v>
      </c>
      <c r="AD77" s="4" t="s">
        <v>29</v>
      </c>
      <c r="AE77" s="6">
        <v>0</v>
      </c>
    </row>
    <row r="78" spans="1:31" x14ac:dyDescent="0.25">
      <c r="A78" s="3" t="s">
        <v>29</v>
      </c>
      <c r="B78" s="4" t="s">
        <v>65</v>
      </c>
      <c r="C78" s="4" t="s">
        <v>289</v>
      </c>
      <c r="D78" s="5">
        <v>44165</v>
      </c>
      <c r="E78" s="5">
        <v>44165</v>
      </c>
      <c r="F78" s="5">
        <v>44171</v>
      </c>
      <c r="G78" s="4" t="s">
        <v>79</v>
      </c>
      <c r="H78" s="4" t="s">
        <v>30</v>
      </c>
      <c r="I78" s="6">
        <v>381918.93</v>
      </c>
      <c r="J78" s="4" t="s">
        <v>68</v>
      </c>
      <c r="K78" s="4" t="s">
        <v>30</v>
      </c>
      <c r="L78" s="6">
        <v>381918.93</v>
      </c>
      <c r="M78" s="6">
        <v>4814.21</v>
      </c>
      <c r="N78" s="9" t="str">
        <f>IF(M78="","",IF(M78&lt;0,-M78&amp;"_"&amp;COUNTIF(M$2:M78,M78),M78&amp;"_"&amp;COUNTIF(M$2:M78,M78)))</f>
        <v>4814.21_3</v>
      </c>
      <c r="O78" s="10" t="str">
        <f t="shared" si="2"/>
        <v/>
      </c>
      <c r="P78" s="4" t="s">
        <v>273</v>
      </c>
      <c r="Q78" s="4" t="s">
        <v>280</v>
      </c>
      <c r="R78" s="4" t="s">
        <v>290</v>
      </c>
      <c r="S78" s="4" t="s">
        <v>29</v>
      </c>
      <c r="T78" s="4" t="s">
        <v>31</v>
      </c>
      <c r="U78" s="4" t="s">
        <v>291</v>
      </c>
      <c r="V78" s="4" t="s">
        <v>29</v>
      </c>
      <c r="W78" s="4" t="s">
        <v>29</v>
      </c>
      <c r="X78" s="4" t="s">
        <v>29</v>
      </c>
      <c r="Y78" s="4" t="s">
        <v>29</v>
      </c>
      <c r="Z78" s="4" t="s">
        <v>29</v>
      </c>
      <c r="AA78" s="5"/>
      <c r="AB78" s="4" t="s">
        <v>29</v>
      </c>
      <c r="AC78" s="4" t="s">
        <v>29</v>
      </c>
      <c r="AD78" s="4" t="s">
        <v>29</v>
      </c>
      <c r="AE78" s="6">
        <v>0</v>
      </c>
    </row>
    <row r="79" spans="1:31" x14ac:dyDescent="0.25">
      <c r="A79" s="3" t="s">
        <v>29</v>
      </c>
      <c r="B79" s="4" t="s">
        <v>65</v>
      </c>
      <c r="C79" s="4" t="s">
        <v>292</v>
      </c>
      <c r="D79" s="5">
        <v>44196</v>
      </c>
      <c r="E79" s="5">
        <v>44196</v>
      </c>
      <c r="F79" s="5">
        <v>44205</v>
      </c>
      <c r="G79" s="4" t="s">
        <v>79</v>
      </c>
      <c r="H79" s="4" t="s">
        <v>30</v>
      </c>
      <c r="I79" s="6">
        <v>381918.96</v>
      </c>
      <c r="J79" s="4" t="s">
        <v>68</v>
      </c>
      <c r="K79" s="4" t="s">
        <v>30</v>
      </c>
      <c r="L79" s="6">
        <v>381918.96</v>
      </c>
      <c r="M79" s="6">
        <v>4814.2700000000004</v>
      </c>
      <c r="N79" s="9" t="str">
        <f>IF(M79="","",IF(M79&lt;0,-M79&amp;"_"&amp;COUNTIF(M$2:M79,M79),M79&amp;"_"&amp;COUNTIF(M$2:M79,M79)))</f>
        <v>4814.27_1</v>
      </c>
      <c r="O79" s="10" t="str">
        <f t="shared" si="2"/>
        <v/>
      </c>
      <c r="P79" s="4" t="s">
        <v>273</v>
      </c>
      <c r="Q79" s="4" t="s">
        <v>280</v>
      </c>
      <c r="R79" s="4" t="s">
        <v>293</v>
      </c>
      <c r="S79" s="4" t="s">
        <v>29</v>
      </c>
      <c r="T79" s="4" t="s">
        <v>31</v>
      </c>
      <c r="U79" s="4" t="s">
        <v>294</v>
      </c>
      <c r="V79" s="4" t="s">
        <v>29</v>
      </c>
      <c r="W79" s="4" t="s">
        <v>29</v>
      </c>
      <c r="X79" s="4" t="s">
        <v>29</v>
      </c>
      <c r="Y79" s="4" t="s">
        <v>29</v>
      </c>
      <c r="Z79" s="4" t="s">
        <v>29</v>
      </c>
      <c r="AA79" s="5"/>
      <c r="AB79" s="4" t="s">
        <v>29</v>
      </c>
      <c r="AC79" s="4" t="s">
        <v>29</v>
      </c>
      <c r="AD79" s="4" t="s">
        <v>29</v>
      </c>
      <c r="AE79" s="6">
        <v>0</v>
      </c>
    </row>
    <row r="80" spans="1:31" x14ac:dyDescent="0.25">
      <c r="A80" s="3" t="s">
        <v>29</v>
      </c>
      <c r="B80" s="4" t="s">
        <v>65</v>
      </c>
      <c r="C80" s="4" t="s">
        <v>295</v>
      </c>
      <c r="D80" s="5">
        <v>44227</v>
      </c>
      <c r="E80" s="5">
        <v>44227</v>
      </c>
      <c r="F80" s="5">
        <v>44235</v>
      </c>
      <c r="G80" s="4" t="s">
        <v>79</v>
      </c>
      <c r="H80" s="4" t="s">
        <v>30</v>
      </c>
      <c r="I80" s="6">
        <v>381918.89</v>
      </c>
      <c r="J80" s="4" t="s">
        <v>68</v>
      </c>
      <c r="K80" s="4" t="s">
        <v>30</v>
      </c>
      <c r="L80" s="6">
        <v>381918.89</v>
      </c>
      <c r="M80" s="6">
        <v>4814.1400000000003</v>
      </c>
      <c r="N80" s="9" t="str">
        <f>IF(M80="","",IF(M80&lt;0,-M80&amp;"_"&amp;COUNTIF(M$2:M80,M80),M80&amp;"_"&amp;COUNTIF(M$2:M80,M80)))</f>
        <v>4814.14_1</v>
      </c>
      <c r="O80" s="10" t="str">
        <f t="shared" si="2"/>
        <v/>
      </c>
      <c r="P80" s="4" t="s">
        <v>273</v>
      </c>
      <c r="Q80" s="4" t="s">
        <v>280</v>
      </c>
      <c r="R80" s="4" t="s">
        <v>293</v>
      </c>
      <c r="S80" s="4" t="s">
        <v>29</v>
      </c>
      <c r="T80" s="4" t="s">
        <v>31</v>
      </c>
      <c r="U80" s="4" t="s">
        <v>296</v>
      </c>
      <c r="V80" s="4" t="s">
        <v>29</v>
      </c>
      <c r="W80" s="4" t="s">
        <v>29</v>
      </c>
      <c r="X80" s="4" t="s">
        <v>29</v>
      </c>
      <c r="Y80" s="4" t="s">
        <v>29</v>
      </c>
      <c r="Z80" s="4" t="s">
        <v>29</v>
      </c>
      <c r="AA80" s="5"/>
      <c r="AB80" s="4" t="s">
        <v>29</v>
      </c>
      <c r="AC80" s="4" t="s">
        <v>29</v>
      </c>
      <c r="AD80" s="4" t="s">
        <v>29</v>
      </c>
      <c r="AE80" s="6">
        <v>0</v>
      </c>
    </row>
    <row r="81" spans="1:31" x14ac:dyDescent="0.25">
      <c r="A81" s="3" t="s">
        <v>29</v>
      </c>
      <c r="B81" s="4" t="s">
        <v>65</v>
      </c>
      <c r="C81" s="4" t="s">
        <v>297</v>
      </c>
      <c r="D81" s="5">
        <v>44255</v>
      </c>
      <c r="E81" s="5">
        <v>44255</v>
      </c>
      <c r="F81" s="5">
        <v>44263</v>
      </c>
      <c r="G81" s="4" t="s">
        <v>79</v>
      </c>
      <c r="H81" s="4" t="s">
        <v>30</v>
      </c>
      <c r="I81" s="6">
        <v>381918.89</v>
      </c>
      <c r="J81" s="4" t="s">
        <v>68</v>
      </c>
      <c r="K81" s="4" t="s">
        <v>30</v>
      </c>
      <c r="L81" s="6">
        <v>381918.89</v>
      </c>
      <c r="M81" s="6">
        <v>4814.21</v>
      </c>
      <c r="N81" s="9" t="str">
        <f>IF(M81="","",IF(M81&lt;0,-M81&amp;"_"&amp;COUNTIF(M$2:M81,M81),M81&amp;"_"&amp;COUNTIF(M$2:M81,M81)))</f>
        <v>4814.21_4</v>
      </c>
      <c r="O81" s="10" t="str">
        <f t="shared" si="2"/>
        <v/>
      </c>
      <c r="P81" s="4" t="s">
        <v>273</v>
      </c>
      <c r="Q81" s="4" t="s">
        <v>280</v>
      </c>
      <c r="R81" s="4" t="s">
        <v>298</v>
      </c>
      <c r="S81" s="4" t="s">
        <v>29</v>
      </c>
      <c r="T81" s="4" t="s">
        <v>31</v>
      </c>
      <c r="U81" s="4" t="s">
        <v>299</v>
      </c>
      <c r="V81" s="4" t="s">
        <v>29</v>
      </c>
      <c r="W81" s="4" t="s">
        <v>29</v>
      </c>
      <c r="X81" s="4" t="s">
        <v>29</v>
      </c>
      <c r="Y81" s="4" t="s">
        <v>29</v>
      </c>
      <c r="Z81" s="4" t="s">
        <v>29</v>
      </c>
      <c r="AA81" s="5"/>
      <c r="AB81" s="4" t="s">
        <v>29</v>
      </c>
      <c r="AC81" s="4" t="s">
        <v>29</v>
      </c>
      <c r="AD81" s="4" t="s">
        <v>29</v>
      </c>
      <c r="AE81" s="6">
        <v>0</v>
      </c>
    </row>
    <row r="82" spans="1:31" x14ac:dyDescent="0.25">
      <c r="A82" s="3" t="s">
        <v>29</v>
      </c>
      <c r="B82" s="4" t="s">
        <v>65</v>
      </c>
      <c r="C82" s="4" t="s">
        <v>300</v>
      </c>
      <c r="D82" s="5">
        <v>44286</v>
      </c>
      <c r="E82" s="5">
        <v>44286</v>
      </c>
      <c r="F82" s="5">
        <v>44297</v>
      </c>
      <c r="G82" s="4" t="s">
        <v>79</v>
      </c>
      <c r="H82" s="4" t="s">
        <v>30</v>
      </c>
      <c r="I82" s="6">
        <v>381918.93</v>
      </c>
      <c r="J82" s="4" t="s">
        <v>68</v>
      </c>
      <c r="K82" s="4" t="s">
        <v>30</v>
      </c>
      <c r="L82" s="6">
        <v>381918.93</v>
      </c>
      <c r="M82" s="6">
        <v>4814.21</v>
      </c>
      <c r="N82" s="9" t="str">
        <f>IF(M82="","",IF(M82&lt;0,-M82&amp;"_"&amp;COUNTIF(M$2:M82,M82),M82&amp;"_"&amp;COUNTIF(M$2:M82,M82)))</f>
        <v>4814.21_5</v>
      </c>
      <c r="O82" s="10" t="str">
        <f t="shared" si="2"/>
        <v/>
      </c>
      <c r="P82" s="4" t="s">
        <v>273</v>
      </c>
      <c r="Q82" s="4" t="s">
        <v>280</v>
      </c>
      <c r="R82" s="4" t="s">
        <v>301</v>
      </c>
      <c r="S82" s="4" t="s">
        <v>29</v>
      </c>
      <c r="T82" s="4" t="s">
        <v>31</v>
      </c>
      <c r="U82" s="4" t="s">
        <v>302</v>
      </c>
      <c r="V82" s="4" t="s">
        <v>29</v>
      </c>
      <c r="W82" s="4" t="s">
        <v>29</v>
      </c>
      <c r="X82" s="4" t="s">
        <v>29</v>
      </c>
      <c r="Y82" s="4" t="s">
        <v>29</v>
      </c>
      <c r="Z82" s="4" t="s">
        <v>29</v>
      </c>
      <c r="AA82" s="5"/>
      <c r="AB82" s="4" t="s">
        <v>29</v>
      </c>
      <c r="AC82" s="4" t="s">
        <v>29</v>
      </c>
      <c r="AD82" s="4" t="s">
        <v>29</v>
      </c>
      <c r="AE82" s="6">
        <v>0</v>
      </c>
    </row>
    <row r="83" spans="1:31" x14ac:dyDescent="0.25">
      <c r="A83" s="3" t="s">
        <v>29</v>
      </c>
      <c r="B83" s="4" t="s">
        <v>65</v>
      </c>
      <c r="C83" s="4" t="s">
        <v>303</v>
      </c>
      <c r="D83" s="5">
        <v>44316</v>
      </c>
      <c r="E83" s="5">
        <v>44316</v>
      </c>
      <c r="F83" s="5">
        <v>44323</v>
      </c>
      <c r="G83" s="4" t="s">
        <v>79</v>
      </c>
      <c r="H83" s="4" t="s">
        <v>30</v>
      </c>
      <c r="I83" s="6">
        <v>381918.9</v>
      </c>
      <c r="J83" s="4" t="s">
        <v>68</v>
      </c>
      <c r="K83" s="4" t="s">
        <v>30</v>
      </c>
      <c r="L83" s="6">
        <v>381918.9</v>
      </c>
      <c r="M83" s="6">
        <v>4814.24</v>
      </c>
      <c r="N83" s="9" t="str">
        <f>IF(M83="","",IF(M83&lt;0,-M83&amp;"_"&amp;COUNTIF(M$2:M83,M83),M83&amp;"_"&amp;COUNTIF(M$2:M83,M83)))</f>
        <v>4814.24_1</v>
      </c>
      <c r="O83" s="10" t="str">
        <f t="shared" si="2"/>
        <v/>
      </c>
      <c r="P83" s="4" t="s">
        <v>273</v>
      </c>
      <c r="Q83" s="4" t="s">
        <v>280</v>
      </c>
      <c r="R83" s="4" t="s">
        <v>304</v>
      </c>
      <c r="S83" s="4" t="s">
        <v>29</v>
      </c>
      <c r="T83" s="4" t="s">
        <v>31</v>
      </c>
      <c r="U83" s="4" t="s">
        <v>305</v>
      </c>
      <c r="V83" s="4" t="s">
        <v>29</v>
      </c>
      <c r="W83" s="4" t="s">
        <v>29</v>
      </c>
      <c r="X83" s="4" t="s">
        <v>29</v>
      </c>
      <c r="Y83" s="4" t="s">
        <v>29</v>
      </c>
      <c r="Z83" s="4" t="s">
        <v>29</v>
      </c>
      <c r="AA83" s="5"/>
      <c r="AB83" s="4" t="s">
        <v>29</v>
      </c>
      <c r="AC83" s="4" t="s">
        <v>29</v>
      </c>
      <c r="AD83" s="4" t="s">
        <v>29</v>
      </c>
      <c r="AE83" s="6">
        <v>0</v>
      </c>
    </row>
    <row r="84" spans="1:31" x14ac:dyDescent="0.25">
      <c r="A84" s="3" t="s">
        <v>29</v>
      </c>
      <c r="B84" s="4" t="s">
        <v>65</v>
      </c>
      <c r="C84" s="4" t="s">
        <v>306</v>
      </c>
      <c r="D84" s="5">
        <v>44347</v>
      </c>
      <c r="E84" s="5">
        <v>44347</v>
      </c>
      <c r="F84" s="5">
        <v>44360</v>
      </c>
      <c r="G84" s="4" t="s">
        <v>79</v>
      </c>
      <c r="H84" s="4" t="s">
        <v>30</v>
      </c>
      <c r="I84" s="6">
        <v>381918.92</v>
      </c>
      <c r="J84" s="4" t="s">
        <v>68</v>
      </c>
      <c r="K84" s="4" t="s">
        <v>30</v>
      </c>
      <c r="L84" s="6">
        <v>381918.92</v>
      </c>
      <c r="M84" s="6">
        <v>4814.18</v>
      </c>
      <c r="N84" s="9" t="str">
        <f>IF(M84="","",IF(M84&lt;0,-M84&amp;"_"&amp;COUNTIF(M$2:M84,M84),M84&amp;"_"&amp;COUNTIF(M$2:M84,M84)))</f>
        <v>4814.18_1</v>
      </c>
      <c r="O84" s="10" t="str">
        <f t="shared" si="2"/>
        <v/>
      </c>
      <c r="P84" s="4" t="s">
        <v>273</v>
      </c>
      <c r="Q84" s="4" t="s">
        <v>280</v>
      </c>
      <c r="R84" s="4" t="s">
        <v>307</v>
      </c>
      <c r="S84" s="4" t="s">
        <v>29</v>
      </c>
      <c r="T84" s="4" t="s">
        <v>31</v>
      </c>
      <c r="U84" s="4" t="s">
        <v>308</v>
      </c>
      <c r="V84" s="4" t="s">
        <v>29</v>
      </c>
      <c r="W84" s="4" t="s">
        <v>29</v>
      </c>
      <c r="X84" s="4" t="s">
        <v>29</v>
      </c>
      <c r="Y84" s="4" t="s">
        <v>29</v>
      </c>
      <c r="Z84" s="4" t="s">
        <v>29</v>
      </c>
      <c r="AA84" s="5"/>
      <c r="AB84" s="4" t="s">
        <v>29</v>
      </c>
      <c r="AC84" s="4" t="s">
        <v>29</v>
      </c>
      <c r="AD84" s="4" t="s">
        <v>29</v>
      </c>
      <c r="AE84" s="6">
        <v>0</v>
      </c>
    </row>
    <row r="85" spans="1:31" x14ac:dyDescent="0.25">
      <c r="A85" s="3" t="s">
        <v>29</v>
      </c>
      <c r="B85" s="4" t="s">
        <v>65</v>
      </c>
      <c r="C85" s="4" t="s">
        <v>309</v>
      </c>
      <c r="D85" s="5">
        <v>44377</v>
      </c>
      <c r="E85" s="5">
        <v>44377</v>
      </c>
      <c r="F85" s="5">
        <v>44391</v>
      </c>
      <c r="G85" s="4" t="s">
        <v>75</v>
      </c>
      <c r="H85" s="4" t="s">
        <v>30</v>
      </c>
      <c r="I85" s="6">
        <v>20974.98</v>
      </c>
      <c r="J85" s="4" t="s">
        <v>68</v>
      </c>
      <c r="K85" s="4" t="s">
        <v>30</v>
      </c>
      <c r="L85" s="6">
        <v>20974.98</v>
      </c>
      <c r="M85" s="6">
        <v>246.91</v>
      </c>
      <c r="N85" s="9" t="str">
        <f>IF(M85="","",IF(M85&lt;0,-M85&amp;"_"&amp;COUNTIF(M$2:M85,M85),M85&amp;"_"&amp;COUNTIF(M$2:M85,M85)))</f>
        <v>246.91_1</v>
      </c>
      <c r="O85" s="10" t="str">
        <f t="shared" si="2"/>
        <v/>
      </c>
      <c r="P85" s="4" t="s">
        <v>29</v>
      </c>
      <c r="Q85" s="4" t="s">
        <v>310</v>
      </c>
      <c r="R85" s="4" t="s">
        <v>311</v>
      </c>
      <c r="S85" s="4" t="s">
        <v>29</v>
      </c>
      <c r="T85" s="4" t="s">
        <v>31</v>
      </c>
      <c r="U85" s="4" t="s">
        <v>311</v>
      </c>
      <c r="V85" s="4" t="s">
        <v>29</v>
      </c>
      <c r="W85" s="4" t="s">
        <v>29</v>
      </c>
      <c r="X85" s="4" t="s">
        <v>29</v>
      </c>
      <c r="Y85" s="4" t="s">
        <v>29</v>
      </c>
      <c r="Z85" s="4" t="s">
        <v>29</v>
      </c>
      <c r="AA85" s="5"/>
      <c r="AB85" s="4" t="s">
        <v>29</v>
      </c>
      <c r="AC85" s="4" t="s">
        <v>29</v>
      </c>
      <c r="AD85" s="4" t="s">
        <v>29</v>
      </c>
      <c r="AE85" s="6">
        <v>0</v>
      </c>
    </row>
    <row r="86" spans="1:31" x14ac:dyDescent="0.25">
      <c r="A86" s="3" t="s">
        <v>29</v>
      </c>
      <c r="B86" s="4" t="s">
        <v>65</v>
      </c>
      <c r="C86" s="4" t="s">
        <v>309</v>
      </c>
      <c r="D86" s="5">
        <v>44377</v>
      </c>
      <c r="E86" s="5">
        <v>44377</v>
      </c>
      <c r="F86" s="5">
        <v>44391</v>
      </c>
      <c r="G86" s="4" t="s">
        <v>75</v>
      </c>
      <c r="H86" s="4" t="s">
        <v>30</v>
      </c>
      <c r="I86" s="6">
        <v>-123441</v>
      </c>
      <c r="J86" s="4" t="s">
        <v>68</v>
      </c>
      <c r="K86" s="4" t="s">
        <v>30</v>
      </c>
      <c r="L86" s="6">
        <v>-123441</v>
      </c>
      <c r="M86" s="6">
        <v>-1453.1</v>
      </c>
      <c r="N86" s="9" t="str">
        <f>IF(M86="","",IF(M86&lt;0,-M86&amp;"_"&amp;COUNTIF(M$2:M86,M86),M86&amp;"_"&amp;COUNTIF(M$2:M86,M86)))</f>
        <v>1453.1_1</v>
      </c>
      <c r="O86" s="10" t="str">
        <f t="shared" si="2"/>
        <v/>
      </c>
      <c r="P86" s="4" t="s">
        <v>29</v>
      </c>
      <c r="Q86" s="4" t="s">
        <v>310</v>
      </c>
      <c r="R86" s="4" t="s">
        <v>311</v>
      </c>
      <c r="S86" s="4" t="s">
        <v>29</v>
      </c>
      <c r="T86" s="4" t="s">
        <v>31</v>
      </c>
      <c r="U86" s="4" t="s">
        <v>311</v>
      </c>
      <c r="V86" s="4" t="s">
        <v>29</v>
      </c>
      <c r="W86" s="4" t="s">
        <v>29</v>
      </c>
      <c r="X86" s="4" t="s">
        <v>29</v>
      </c>
      <c r="Y86" s="4" t="s">
        <v>29</v>
      </c>
      <c r="Z86" s="4" t="s">
        <v>29</v>
      </c>
      <c r="AA86" s="5"/>
      <c r="AB86" s="4" t="s">
        <v>29</v>
      </c>
      <c r="AC86" s="4" t="s">
        <v>29</v>
      </c>
      <c r="AD86" s="4" t="s">
        <v>29</v>
      </c>
      <c r="AE86" s="6">
        <v>0</v>
      </c>
    </row>
    <row r="87" spans="1:31" x14ac:dyDescent="0.25">
      <c r="A87" s="3" t="s">
        <v>29</v>
      </c>
      <c r="B87" s="4" t="s">
        <v>65</v>
      </c>
      <c r="C87" s="4" t="s">
        <v>312</v>
      </c>
      <c r="D87" s="5">
        <v>44377</v>
      </c>
      <c r="E87" s="5">
        <v>44377</v>
      </c>
      <c r="F87" s="5">
        <v>44391</v>
      </c>
      <c r="G87" s="4" t="s">
        <v>79</v>
      </c>
      <c r="H87" s="4" t="s">
        <v>30</v>
      </c>
      <c r="I87" s="6">
        <v>382089.66</v>
      </c>
      <c r="J87" s="4" t="s">
        <v>68</v>
      </c>
      <c r="K87" s="4" t="s">
        <v>30</v>
      </c>
      <c r="L87" s="6">
        <v>382089.66</v>
      </c>
      <c r="M87" s="6">
        <v>4816.22</v>
      </c>
      <c r="N87" s="9" t="str">
        <f>IF(M87="","",IF(M87&lt;0,-M87&amp;"_"&amp;COUNTIF(M$2:M87,M87),M87&amp;"_"&amp;COUNTIF(M$2:M87,M87)))</f>
        <v>4816.22_1</v>
      </c>
      <c r="O87" s="10" t="str">
        <f t="shared" si="2"/>
        <v/>
      </c>
      <c r="P87" s="4" t="s">
        <v>273</v>
      </c>
      <c r="Q87" s="4" t="s">
        <v>280</v>
      </c>
      <c r="R87" s="4" t="s">
        <v>313</v>
      </c>
      <c r="S87" s="4" t="s">
        <v>29</v>
      </c>
      <c r="T87" s="4" t="s">
        <v>31</v>
      </c>
      <c r="U87" s="4" t="s">
        <v>314</v>
      </c>
      <c r="V87" s="4" t="s">
        <v>29</v>
      </c>
      <c r="W87" s="4" t="s">
        <v>29</v>
      </c>
      <c r="X87" s="4" t="s">
        <v>29</v>
      </c>
      <c r="Y87" s="4" t="s">
        <v>29</v>
      </c>
      <c r="Z87" s="4" t="s">
        <v>29</v>
      </c>
      <c r="AA87" s="5"/>
      <c r="AB87" s="4" t="s">
        <v>29</v>
      </c>
      <c r="AC87" s="4" t="s">
        <v>29</v>
      </c>
      <c r="AD87" s="4" t="s">
        <v>29</v>
      </c>
      <c r="AE87" s="6">
        <v>0</v>
      </c>
    </row>
    <row r="88" spans="1:3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77">
        <f>SUM(M2:M87)</f>
        <v>-8756721.2299999874</v>
      </c>
      <c r="N89" s="40"/>
      <c r="O89" s="40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x14ac:dyDescent="0.25">
      <c r="M90" s="76">
        <v>-70802.399999999994</v>
      </c>
      <c r="N90" s="78" t="s">
        <v>358</v>
      </c>
    </row>
    <row r="91" spans="1:31" ht="15.75" thickBot="1" x14ac:dyDescent="0.3">
      <c r="M91" s="79">
        <f>SUM(M89:M90)</f>
        <v>-8827523.6299999878</v>
      </c>
      <c r="N91" s="80" t="s">
        <v>357</v>
      </c>
    </row>
    <row r="92" spans="1:31" ht="15.75" thickTop="1" x14ac:dyDescent="0.25"/>
  </sheetData>
  <autoFilter ref="A1:AE87" xr:uid="{00000000-0009-0000-0000-00000200000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7"/>
  <sheetViews>
    <sheetView topLeftCell="B1" workbookViewId="0">
      <selection activeCell="J16" sqref="J16"/>
    </sheetView>
  </sheetViews>
  <sheetFormatPr defaultRowHeight="15" x14ac:dyDescent="0.25"/>
  <sheetData>
    <row r="1" spans="1:31" ht="6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7" t="s">
        <v>33</v>
      </c>
      <c r="O1" s="8" t="s">
        <v>34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1" t="s">
        <v>28</v>
      </c>
    </row>
    <row r="2" spans="1:31" x14ac:dyDescent="0.25">
      <c r="A2" s="3" t="s">
        <v>29</v>
      </c>
      <c r="B2" s="4" t="s">
        <v>65</v>
      </c>
      <c r="C2" s="4" t="s">
        <v>277</v>
      </c>
      <c r="D2" s="5">
        <v>44043</v>
      </c>
      <c r="E2" s="5">
        <v>44043</v>
      </c>
      <c r="F2" s="5">
        <v>44062</v>
      </c>
      <c r="G2" s="4" t="s">
        <v>79</v>
      </c>
      <c r="H2" s="4" t="s">
        <v>30</v>
      </c>
      <c r="I2" s="6">
        <v>381918.92</v>
      </c>
      <c r="J2" s="4" t="s">
        <v>68</v>
      </c>
      <c r="K2" s="4" t="s">
        <v>30</v>
      </c>
      <c r="L2" s="6">
        <v>381918.92</v>
      </c>
      <c r="M2" s="6">
        <v>4814.21</v>
      </c>
      <c r="N2" s="9" t="s">
        <v>330</v>
      </c>
      <c r="O2" s="10" t="s">
        <v>29</v>
      </c>
      <c r="P2" s="4" t="s">
        <v>273</v>
      </c>
      <c r="Q2" s="4" t="s">
        <v>278</v>
      </c>
      <c r="R2" s="4" t="s">
        <v>29</v>
      </c>
      <c r="S2" s="4" t="s">
        <v>29</v>
      </c>
      <c r="T2" s="4" t="s">
        <v>31</v>
      </c>
      <c r="U2" s="4" t="s">
        <v>276</v>
      </c>
      <c r="V2" s="4" t="s">
        <v>29</v>
      </c>
      <c r="W2" s="4" t="s">
        <v>29</v>
      </c>
      <c r="X2" s="4" t="s">
        <v>29</v>
      </c>
      <c r="Y2" s="4" t="s">
        <v>29</v>
      </c>
      <c r="Z2" s="4" t="s">
        <v>29</v>
      </c>
      <c r="AA2" s="5"/>
      <c r="AB2" s="4" t="s">
        <v>29</v>
      </c>
      <c r="AC2" s="4" t="s">
        <v>29</v>
      </c>
      <c r="AD2" s="4" t="s">
        <v>29</v>
      </c>
      <c r="AE2" s="6">
        <v>0</v>
      </c>
    </row>
    <row r="3" spans="1:31" x14ac:dyDescent="0.25">
      <c r="A3" s="3" t="s">
        <v>29</v>
      </c>
      <c r="B3" s="4" t="s">
        <v>65</v>
      </c>
      <c r="C3" s="4" t="s">
        <v>279</v>
      </c>
      <c r="D3" s="5">
        <v>44074</v>
      </c>
      <c r="E3" s="5">
        <v>44074</v>
      </c>
      <c r="F3" s="5">
        <v>44084</v>
      </c>
      <c r="G3" s="4" t="s">
        <v>79</v>
      </c>
      <c r="H3" s="4" t="s">
        <v>30</v>
      </c>
      <c r="I3" s="6">
        <v>381918.91</v>
      </c>
      <c r="J3" s="4" t="s">
        <v>68</v>
      </c>
      <c r="K3" s="4" t="s">
        <v>30</v>
      </c>
      <c r="L3" s="6">
        <v>381918.91</v>
      </c>
      <c r="M3" s="6">
        <v>4814.21</v>
      </c>
      <c r="N3" s="9" t="s">
        <v>331</v>
      </c>
      <c r="O3" s="10" t="s">
        <v>29</v>
      </c>
      <c r="P3" s="4" t="s">
        <v>273</v>
      </c>
      <c r="Q3" s="4" t="s">
        <v>280</v>
      </c>
      <c r="R3" s="4" t="s">
        <v>281</v>
      </c>
      <c r="S3" s="4" t="s">
        <v>29</v>
      </c>
      <c r="T3" s="4" t="s">
        <v>31</v>
      </c>
      <c r="U3" s="4" t="s">
        <v>282</v>
      </c>
      <c r="V3" s="4" t="s">
        <v>29</v>
      </c>
      <c r="W3" s="4" t="s">
        <v>29</v>
      </c>
      <c r="X3" s="4" t="s">
        <v>29</v>
      </c>
      <c r="Y3" s="4" t="s">
        <v>29</v>
      </c>
      <c r="Z3" s="4" t="s">
        <v>29</v>
      </c>
      <c r="AA3" s="5"/>
      <c r="AB3" s="4" t="s">
        <v>29</v>
      </c>
      <c r="AC3" s="4" t="s">
        <v>29</v>
      </c>
      <c r="AD3" s="4" t="s">
        <v>29</v>
      </c>
      <c r="AE3" s="6">
        <v>0</v>
      </c>
    </row>
    <row r="4" spans="1:31" x14ac:dyDescent="0.25">
      <c r="A4" s="3" t="s">
        <v>29</v>
      </c>
      <c r="B4" s="4" t="s">
        <v>65</v>
      </c>
      <c r="C4" s="4" t="s">
        <v>283</v>
      </c>
      <c r="D4" s="5">
        <v>44104</v>
      </c>
      <c r="E4" s="5">
        <v>44104</v>
      </c>
      <c r="F4" s="5">
        <v>44114</v>
      </c>
      <c r="G4" s="4" t="s">
        <v>79</v>
      </c>
      <c r="H4" s="4" t="s">
        <v>30</v>
      </c>
      <c r="I4" s="6">
        <v>381918.94</v>
      </c>
      <c r="J4" s="4" t="s">
        <v>68</v>
      </c>
      <c r="K4" s="4" t="s">
        <v>30</v>
      </c>
      <c r="L4" s="6">
        <v>381918.94</v>
      </c>
      <c r="M4" s="6">
        <v>4814.2299999999996</v>
      </c>
      <c r="N4" s="9" t="s">
        <v>332</v>
      </c>
      <c r="O4" s="10" t="s">
        <v>29</v>
      </c>
      <c r="P4" s="4" t="s">
        <v>273</v>
      </c>
      <c r="Q4" s="4" t="s">
        <v>280</v>
      </c>
      <c r="R4" s="4" t="s">
        <v>284</v>
      </c>
      <c r="S4" s="4" t="s">
        <v>29</v>
      </c>
      <c r="T4" s="4" t="s">
        <v>31</v>
      </c>
      <c r="U4" s="4" t="s">
        <v>285</v>
      </c>
      <c r="V4" s="4" t="s">
        <v>29</v>
      </c>
      <c r="W4" s="4" t="s">
        <v>29</v>
      </c>
      <c r="X4" s="4" t="s">
        <v>29</v>
      </c>
      <c r="Y4" s="4" t="s">
        <v>29</v>
      </c>
      <c r="Z4" s="4" t="s">
        <v>29</v>
      </c>
      <c r="AA4" s="5"/>
      <c r="AB4" s="4" t="s">
        <v>29</v>
      </c>
      <c r="AC4" s="4" t="s">
        <v>29</v>
      </c>
      <c r="AD4" s="4" t="s">
        <v>29</v>
      </c>
      <c r="AE4" s="6">
        <v>0</v>
      </c>
    </row>
    <row r="5" spans="1:31" x14ac:dyDescent="0.25">
      <c r="A5" s="3" t="s">
        <v>29</v>
      </c>
      <c r="B5" s="4" t="s">
        <v>65</v>
      </c>
      <c r="C5" s="4" t="s">
        <v>286</v>
      </c>
      <c r="D5" s="5">
        <v>44135</v>
      </c>
      <c r="E5" s="5">
        <v>44135</v>
      </c>
      <c r="F5" s="5">
        <v>44143</v>
      </c>
      <c r="G5" s="4" t="s">
        <v>79</v>
      </c>
      <c r="H5" s="4" t="s">
        <v>30</v>
      </c>
      <c r="I5" s="6">
        <v>381918.86</v>
      </c>
      <c r="J5" s="4" t="s">
        <v>68</v>
      </c>
      <c r="K5" s="4" t="s">
        <v>30</v>
      </c>
      <c r="L5" s="6">
        <v>381918.86</v>
      </c>
      <c r="M5" s="6">
        <v>4814.1899999999996</v>
      </c>
      <c r="N5" s="9" t="s">
        <v>333</v>
      </c>
      <c r="O5" s="10" t="s">
        <v>29</v>
      </c>
      <c r="P5" s="4" t="s">
        <v>273</v>
      </c>
      <c r="Q5" s="4" t="s">
        <v>280</v>
      </c>
      <c r="R5" s="4" t="s">
        <v>287</v>
      </c>
      <c r="S5" s="4" t="s">
        <v>29</v>
      </c>
      <c r="T5" s="4" t="s">
        <v>31</v>
      </c>
      <c r="U5" s="4" t="s">
        <v>288</v>
      </c>
      <c r="V5" s="4" t="s">
        <v>29</v>
      </c>
      <c r="W5" s="4" t="s">
        <v>29</v>
      </c>
      <c r="X5" s="4" t="s">
        <v>29</v>
      </c>
      <c r="Y5" s="4" t="s">
        <v>29</v>
      </c>
      <c r="Z5" s="4" t="s">
        <v>29</v>
      </c>
      <c r="AA5" s="5"/>
      <c r="AB5" s="4" t="s">
        <v>29</v>
      </c>
      <c r="AC5" s="4" t="s">
        <v>29</v>
      </c>
      <c r="AD5" s="4" t="s">
        <v>29</v>
      </c>
      <c r="AE5" s="6">
        <v>0</v>
      </c>
    </row>
    <row r="6" spans="1:31" x14ac:dyDescent="0.25">
      <c r="A6" s="3" t="s">
        <v>29</v>
      </c>
      <c r="B6" s="4" t="s">
        <v>65</v>
      </c>
      <c r="C6" s="4" t="s">
        <v>289</v>
      </c>
      <c r="D6" s="5">
        <v>44165</v>
      </c>
      <c r="E6" s="5">
        <v>44165</v>
      </c>
      <c r="F6" s="5">
        <v>44171</v>
      </c>
      <c r="G6" s="4" t="s">
        <v>79</v>
      </c>
      <c r="H6" s="4" t="s">
        <v>30</v>
      </c>
      <c r="I6" s="6">
        <v>381918.93</v>
      </c>
      <c r="J6" s="4" t="s">
        <v>68</v>
      </c>
      <c r="K6" s="4" t="s">
        <v>30</v>
      </c>
      <c r="L6" s="6">
        <v>381918.93</v>
      </c>
      <c r="M6" s="6">
        <v>4814.21</v>
      </c>
      <c r="N6" s="9" t="s">
        <v>334</v>
      </c>
      <c r="O6" s="10" t="s">
        <v>29</v>
      </c>
      <c r="P6" s="4" t="s">
        <v>273</v>
      </c>
      <c r="Q6" s="4" t="s">
        <v>280</v>
      </c>
      <c r="R6" s="4" t="s">
        <v>290</v>
      </c>
      <c r="S6" s="4" t="s">
        <v>29</v>
      </c>
      <c r="T6" s="4" t="s">
        <v>31</v>
      </c>
      <c r="U6" s="4" t="s">
        <v>291</v>
      </c>
      <c r="V6" s="4" t="s">
        <v>29</v>
      </c>
      <c r="W6" s="4" t="s">
        <v>29</v>
      </c>
      <c r="X6" s="4" t="s">
        <v>29</v>
      </c>
      <c r="Y6" s="4" t="s">
        <v>29</v>
      </c>
      <c r="Z6" s="4" t="s">
        <v>29</v>
      </c>
      <c r="AA6" s="5"/>
      <c r="AB6" s="4" t="s">
        <v>29</v>
      </c>
      <c r="AC6" s="4" t="s">
        <v>29</v>
      </c>
      <c r="AD6" s="4" t="s">
        <v>29</v>
      </c>
      <c r="AE6" s="6">
        <v>0</v>
      </c>
    </row>
    <row r="7" spans="1:31" x14ac:dyDescent="0.25">
      <c r="A7" s="3" t="s">
        <v>29</v>
      </c>
      <c r="B7" s="4" t="s">
        <v>65</v>
      </c>
      <c r="C7" s="4" t="s">
        <v>292</v>
      </c>
      <c r="D7" s="5">
        <v>44196</v>
      </c>
      <c r="E7" s="5">
        <v>44196</v>
      </c>
      <c r="F7" s="5">
        <v>44205</v>
      </c>
      <c r="G7" s="4" t="s">
        <v>79</v>
      </c>
      <c r="H7" s="4" t="s">
        <v>30</v>
      </c>
      <c r="I7" s="6">
        <v>381918.96</v>
      </c>
      <c r="J7" s="4" t="s">
        <v>68</v>
      </c>
      <c r="K7" s="4" t="s">
        <v>30</v>
      </c>
      <c r="L7" s="6">
        <v>381918.96</v>
      </c>
      <c r="M7" s="6">
        <v>4814.2700000000004</v>
      </c>
      <c r="N7" s="9" t="s">
        <v>335</v>
      </c>
      <c r="O7" s="10" t="s">
        <v>29</v>
      </c>
      <c r="P7" s="4" t="s">
        <v>273</v>
      </c>
      <c r="Q7" s="4" t="s">
        <v>280</v>
      </c>
      <c r="R7" s="4" t="s">
        <v>293</v>
      </c>
      <c r="S7" s="4" t="s">
        <v>29</v>
      </c>
      <c r="T7" s="4" t="s">
        <v>31</v>
      </c>
      <c r="U7" s="4" t="s">
        <v>294</v>
      </c>
      <c r="V7" s="4" t="s">
        <v>29</v>
      </c>
      <c r="W7" s="4" t="s">
        <v>29</v>
      </c>
      <c r="X7" s="4" t="s">
        <v>29</v>
      </c>
      <c r="Y7" s="4" t="s">
        <v>29</v>
      </c>
      <c r="Z7" s="4" t="s">
        <v>29</v>
      </c>
      <c r="AA7" s="5"/>
      <c r="AB7" s="4" t="s">
        <v>29</v>
      </c>
      <c r="AC7" s="4" t="s">
        <v>29</v>
      </c>
      <c r="AD7" s="4" t="s">
        <v>29</v>
      </c>
      <c r="AE7" s="6">
        <v>0</v>
      </c>
    </row>
    <row r="8" spans="1:31" x14ac:dyDescent="0.25">
      <c r="A8" s="3" t="s">
        <v>29</v>
      </c>
      <c r="B8" s="4" t="s">
        <v>65</v>
      </c>
      <c r="C8" s="4" t="s">
        <v>295</v>
      </c>
      <c r="D8" s="5">
        <v>44227</v>
      </c>
      <c r="E8" s="5">
        <v>44227</v>
      </c>
      <c r="F8" s="5">
        <v>44235</v>
      </c>
      <c r="G8" s="4" t="s">
        <v>79</v>
      </c>
      <c r="H8" s="4" t="s">
        <v>30</v>
      </c>
      <c r="I8" s="6">
        <v>381918.89</v>
      </c>
      <c r="J8" s="4" t="s">
        <v>68</v>
      </c>
      <c r="K8" s="4" t="s">
        <v>30</v>
      </c>
      <c r="L8" s="6">
        <v>381918.89</v>
      </c>
      <c r="M8" s="6">
        <v>4814.1400000000003</v>
      </c>
      <c r="N8" s="9" t="s">
        <v>336</v>
      </c>
      <c r="O8" s="10" t="s">
        <v>29</v>
      </c>
      <c r="P8" s="4" t="s">
        <v>273</v>
      </c>
      <c r="Q8" s="4" t="s">
        <v>280</v>
      </c>
      <c r="R8" s="4" t="s">
        <v>293</v>
      </c>
      <c r="S8" s="4" t="s">
        <v>29</v>
      </c>
      <c r="T8" s="4" t="s">
        <v>31</v>
      </c>
      <c r="U8" s="4" t="s">
        <v>296</v>
      </c>
      <c r="V8" s="4" t="s">
        <v>29</v>
      </c>
      <c r="W8" s="4" t="s">
        <v>29</v>
      </c>
      <c r="X8" s="4" t="s">
        <v>29</v>
      </c>
      <c r="Y8" s="4" t="s">
        <v>29</v>
      </c>
      <c r="Z8" s="4" t="s">
        <v>29</v>
      </c>
      <c r="AA8" s="5"/>
      <c r="AB8" s="4" t="s">
        <v>29</v>
      </c>
      <c r="AC8" s="4" t="s">
        <v>29</v>
      </c>
      <c r="AD8" s="4" t="s">
        <v>29</v>
      </c>
      <c r="AE8" s="6">
        <v>0</v>
      </c>
    </row>
    <row r="9" spans="1:31" x14ac:dyDescent="0.25">
      <c r="A9" s="3" t="s">
        <v>29</v>
      </c>
      <c r="B9" s="4" t="s">
        <v>65</v>
      </c>
      <c r="C9" s="4" t="s">
        <v>297</v>
      </c>
      <c r="D9" s="5">
        <v>44255</v>
      </c>
      <c r="E9" s="5">
        <v>44255</v>
      </c>
      <c r="F9" s="5">
        <v>44263</v>
      </c>
      <c r="G9" s="4" t="s">
        <v>79</v>
      </c>
      <c r="H9" s="4" t="s">
        <v>30</v>
      </c>
      <c r="I9" s="6">
        <v>381918.89</v>
      </c>
      <c r="J9" s="4" t="s">
        <v>68</v>
      </c>
      <c r="K9" s="4" t="s">
        <v>30</v>
      </c>
      <c r="L9" s="6">
        <v>381918.89</v>
      </c>
      <c r="M9" s="6">
        <v>4814.21</v>
      </c>
      <c r="N9" s="9" t="s">
        <v>337</v>
      </c>
      <c r="O9" s="10" t="s">
        <v>29</v>
      </c>
      <c r="P9" s="4" t="s">
        <v>273</v>
      </c>
      <c r="Q9" s="4" t="s">
        <v>280</v>
      </c>
      <c r="R9" s="4" t="s">
        <v>298</v>
      </c>
      <c r="S9" s="4" t="s">
        <v>29</v>
      </c>
      <c r="T9" s="4" t="s">
        <v>31</v>
      </c>
      <c r="U9" s="4" t="s">
        <v>299</v>
      </c>
      <c r="V9" s="4" t="s">
        <v>29</v>
      </c>
      <c r="W9" s="4" t="s">
        <v>29</v>
      </c>
      <c r="X9" s="4" t="s">
        <v>29</v>
      </c>
      <c r="Y9" s="4" t="s">
        <v>29</v>
      </c>
      <c r="Z9" s="4" t="s">
        <v>29</v>
      </c>
      <c r="AA9" s="5"/>
      <c r="AB9" s="4" t="s">
        <v>29</v>
      </c>
      <c r="AC9" s="4" t="s">
        <v>29</v>
      </c>
      <c r="AD9" s="4" t="s">
        <v>29</v>
      </c>
      <c r="AE9" s="6">
        <v>0</v>
      </c>
    </row>
    <row r="10" spans="1:31" x14ac:dyDescent="0.25">
      <c r="A10" s="3" t="s">
        <v>29</v>
      </c>
      <c r="B10" s="4" t="s">
        <v>65</v>
      </c>
      <c r="C10" s="4" t="s">
        <v>300</v>
      </c>
      <c r="D10" s="5">
        <v>44286</v>
      </c>
      <c r="E10" s="5">
        <v>44286</v>
      </c>
      <c r="F10" s="5">
        <v>44297</v>
      </c>
      <c r="G10" s="4" t="s">
        <v>79</v>
      </c>
      <c r="H10" s="4" t="s">
        <v>30</v>
      </c>
      <c r="I10" s="6">
        <v>381918.93</v>
      </c>
      <c r="J10" s="4" t="s">
        <v>68</v>
      </c>
      <c r="K10" s="4" t="s">
        <v>30</v>
      </c>
      <c r="L10" s="6">
        <v>381918.93</v>
      </c>
      <c r="M10" s="6">
        <v>4814.21</v>
      </c>
      <c r="N10" s="9" t="s">
        <v>338</v>
      </c>
      <c r="O10" s="10" t="s">
        <v>29</v>
      </c>
      <c r="P10" s="4" t="s">
        <v>273</v>
      </c>
      <c r="Q10" s="4" t="s">
        <v>280</v>
      </c>
      <c r="R10" s="4" t="s">
        <v>301</v>
      </c>
      <c r="S10" s="4" t="s">
        <v>29</v>
      </c>
      <c r="T10" s="4" t="s">
        <v>31</v>
      </c>
      <c r="U10" s="4" t="s">
        <v>302</v>
      </c>
      <c r="V10" s="4" t="s">
        <v>29</v>
      </c>
      <c r="W10" s="4" t="s">
        <v>29</v>
      </c>
      <c r="X10" s="4" t="s">
        <v>29</v>
      </c>
      <c r="Y10" s="4" t="s">
        <v>29</v>
      </c>
      <c r="Z10" s="4" t="s">
        <v>29</v>
      </c>
      <c r="AA10" s="5"/>
      <c r="AB10" s="4" t="s">
        <v>29</v>
      </c>
      <c r="AC10" s="4" t="s">
        <v>29</v>
      </c>
      <c r="AD10" s="4" t="s">
        <v>29</v>
      </c>
      <c r="AE10" s="6">
        <v>0</v>
      </c>
    </row>
    <row r="11" spans="1:31" x14ac:dyDescent="0.25">
      <c r="A11" s="3" t="s">
        <v>29</v>
      </c>
      <c r="B11" s="4" t="s">
        <v>65</v>
      </c>
      <c r="C11" s="4" t="s">
        <v>303</v>
      </c>
      <c r="D11" s="5">
        <v>44316</v>
      </c>
      <c r="E11" s="5">
        <v>44316</v>
      </c>
      <c r="F11" s="5">
        <v>44323</v>
      </c>
      <c r="G11" s="4" t="s">
        <v>79</v>
      </c>
      <c r="H11" s="4" t="s">
        <v>30</v>
      </c>
      <c r="I11" s="6">
        <v>381918.9</v>
      </c>
      <c r="J11" s="4" t="s">
        <v>68</v>
      </c>
      <c r="K11" s="4" t="s">
        <v>30</v>
      </c>
      <c r="L11" s="6">
        <v>381918.9</v>
      </c>
      <c r="M11" s="6">
        <v>4814.24</v>
      </c>
      <c r="N11" s="9" t="s">
        <v>339</v>
      </c>
      <c r="O11" s="10" t="s">
        <v>29</v>
      </c>
      <c r="P11" s="4" t="s">
        <v>273</v>
      </c>
      <c r="Q11" s="4" t="s">
        <v>280</v>
      </c>
      <c r="R11" s="4" t="s">
        <v>304</v>
      </c>
      <c r="S11" s="4" t="s">
        <v>29</v>
      </c>
      <c r="T11" s="4" t="s">
        <v>31</v>
      </c>
      <c r="U11" s="4" t="s">
        <v>305</v>
      </c>
      <c r="V11" s="4" t="s">
        <v>29</v>
      </c>
      <c r="W11" s="4" t="s">
        <v>29</v>
      </c>
      <c r="X11" s="4" t="s">
        <v>29</v>
      </c>
      <c r="Y11" s="4" t="s">
        <v>29</v>
      </c>
      <c r="Z11" s="4" t="s">
        <v>29</v>
      </c>
      <c r="AA11" s="5"/>
      <c r="AB11" s="4" t="s">
        <v>29</v>
      </c>
      <c r="AC11" s="4" t="s">
        <v>29</v>
      </c>
      <c r="AD11" s="4" t="s">
        <v>29</v>
      </c>
      <c r="AE11" s="6">
        <v>0</v>
      </c>
    </row>
    <row r="12" spans="1:31" x14ac:dyDescent="0.25">
      <c r="A12" s="3" t="s">
        <v>29</v>
      </c>
      <c r="B12" s="4" t="s">
        <v>65</v>
      </c>
      <c r="C12" s="4" t="s">
        <v>306</v>
      </c>
      <c r="D12" s="5">
        <v>44347</v>
      </c>
      <c r="E12" s="5">
        <v>44347</v>
      </c>
      <c r="F12" s="5">
        <v>44360</v>
      </c>
      <c r="G12" s="4" t="s">
        <v>79</v>
      </c>
      <c r="H12" s="4" t="s">
        <v>30</v>
      </c>
      <c r="I12" s="6">
        <v>381918.92</v>
      </c>
      <c r="J12" s="4" t="s">
        <v>68</v>
      </c>
      <c r="K12" s="4" t="s">
        <v>30</v>
      </c>
      <c r="L12" s="6">
        <v>381918.92</v>
      </c>
      <c r="M12" s="6">
        <v>4814.18</v>
      </c>
      <c r="N12" s="9" t="s">
        <v>340</v>
      </c>
      <c r="O12" s="10" t="s">
        <v>29</v>
      </c>
      <c r="P12" s="4" t="s">
        <v>273</v>
      </c>
      <c r="Q12" s="4" t="s">
        <v>280</v>
      </c>
      <c r="R12" s="4" t="s">
        <v>307</v>
      </c>
      <c r="S12" s="4" t="s">
        <v>29</v>
      </c>
      <c r="T12" s="4" t="s">
        <v>31</v>
      </c>
      <c r="U12" s="4" t="s">
        <v>308</v>
      </c>
      <c r="V12" s="4" t="s">
        <v>29</v>
      </c>
      <c r="W12" s="4" t="s">
        <v>29</v>
      </c>
      <c r="X12" s="4" t="s">
        <v>29</v>
      </c>
      <c r="Y12" s="4" t="s">
        <v>29</v>
      </c>
      <c r="Z12" s="4" t="s">
        <v>29</v>
      </c>
      <c r="AA12" s="5"/>
      <c r="AB12" s="4" t="s">
        <v>29</v>
      </c>
      <c r="AC12" s="4" t="s">
        <v>29</v>
      </c>
      <c r="AD12" s="4" t="s">
        <v>29</v>
      </c>
      <c r="AE12" s="6">
        <v>0</v>
      </c>
    </row>
    <row r="13" spans="1:31" x14ac:dyDescent="0.25">
      <c r="A13" s="3" t="s">
        <v>29</v>
      </c>
      <c r="B13" s="4" t="s">
        <v>65</v>
      </c>
      <c r="C13" s="4" t="s">
        <v>309</v>
      </c>
      <c r="D13" s="5">
        <v>44377</v>
      </c>
      <c r="E13" s="5">
        <v>44377</v>
      </c>
      <c r="F13" s="5">
        <v>44391</v>
      </c>
      <c r="G13" s="4" t="s">
        <v>75</v>
      </c>
      <c r="H13" s="4" t="s">
        <v>30</v>
      </c>
      <c r="I13" s="6">
        <v>20974.98</v>
      </c>
      <c r="J13" s="4" t="s">
        <v>68</v>
      </c>
      <c r="K13" s="4" t="s">
        <v>30</v>
      </c>
      <c r="L13" s="6">
        <v>20974.98</v>
      </c>
      <c r="M13" s="6">
        <v>246.91</v>
      </c>
      <c r="N13" s="9" t="s">
        <v>341</v>
      </c>
      <c r="O13" s="10" t="s">
        <v>29</v>
      </c>
      <c r="P13" s="4" t="s">
        <v>29</v>
      </c>
      <c r="Q13" s="4" t="s">
        <v>310</v>
      </c>
      <c r="R13" s="4" t="s">
        <v>311</v>
      </c>
      <c r="S13" s="4" t="s">
        <v>29</v>
      </c>
      <c r="T13" s="4" t="s">
        <v>31</v>
      </c>
      <c r="U13" s="4" t="s">
        <v>311</v>
      </c>
      <c r="V13" s="4" t="s">
        <v>29</v>
      </c>
      <c r="W13" s="4" t="s">
        <v>29</v>
      </c>
      <c r="X13" s="4" t="s">
        <v>29</v>
      </c>
      <c r="Y13" s="4" t="s">
        <v>29</v>
      </c>
      <c r="Z13" s="4" t="s">
        <v>29</v>
      </c>
      <c r="AA13" s="5"/>
      <c r="AB13" s="4" t="s">
        <v>29</v>
      </c>
      <c r="AC13" s="4" t="s">
        <v>29</v>
      </c>
      <c r="AD13" s="4" t="s">
        <v>29</v>
      </c>
      <c r="AE13" s="6">
        <v>0</v>
      </c>
    </row>
    <row r="14" spans="1:31" x14ac:dyDescent="0.25">
      <c r="A14" s="3" t="s">
        <v>29</v>
      </c>
      <c r="B14" s="4" t="s">
        <v>65</v>
      </c>
      <c r="C14" s="4" t="s">
        <v>309</v>
      </c>
      <c r="D14" s="5">
        <v>44377</v>
      </c>
      <c r="E14" s="5">
        <v>44377</v>
      </c>
      <c r="F14" s="5">
        <v>44391</v>
      </c>
      <c r="G14" s="4" t="s">
        <v>75</v>
      </c>
      <c r="H14" s="4" t="s">
        <v>30</v>
      </c>
      <c r="I14" s="6">
        <v>-123441</v>
      </c>
      <c r="J14" s="4" t="s">
        <v>68</v>
      </c>
      <c r="K14" s="4" t="s">
        <v>30</v>
      </c>
      <c r="L14" s="6">
        <v>-123441</v>
      </c>
      <c r="M14" s="6">
        <v>-1453.1</v>
      </c>
      <c r="N14" s="9" t="s">
        <v>342</v>
      </c>
      <c r="O14" s="10" t="s">
        <v>29</v>
      </c>
      <c r="P14" s="4" t="s">
        <v>29</v>
      </c>
      <c r="Q14" s="4" t="s">
        <v>310</v>
      </c>
      <c r="R14" s="4" t="s">
        <v>311</v>
      </c>
      <c r="S14" s="4" t="s">
        <v>29</v>
      </c>
      <c r="T14" s="4" t="s">
        <v>31</v>
      </c>
      <c r="U14" s="4" t="s">
        <v>311</v>
      </c>
      <c r="V14" s="4" t="s">
        <v>29</v>
      </c>
      <c r="W14" s="4" t="s">
        <v>29</v>
      </c>
      <c r="X14" s="4" t="s">
        <v>29</v>
      </c>
      <c r="Y14" s="4" t="s">
        <v>29</v>
      </c>
      <c r="Z14" s="4" t="s">
        <v>29</v>
      </c>
      <c r="AA14" s="5"/>
      <c r="AB14" s="4" t="s">
        <v>29</v>
      </c>
      <c r="AC14" s="4" t="s">
        <v>29</v>
      </c>
      <c r="AD14" s="4" t="s">
        <v>29</v>
      </c>
      <c r="AE14" s="6">
        <v>0</v>
      </c>
    </row>
    <row r="15" spans="1:31" x14ac:dyDescent="0.25">
      <c r="A15" s="3" t="s">
        <v>29</v>
      </c>
      <c r="B15" s="4" t="s">
        <v>65</v>
      </c>
      <c r="C15" s="4" t="s">
        <v>312</v>
      </c>
      <c r="D15" s="5">
        <v>44377</v>
      </c>
      <c r="E15" s="5">
        <v>44377</v>
      </c>
      <c r="F15" s="5">
        <v>44391</v>
      </c>
      <c r="G15" s="4" t="s">
        <v>79</v>
      </c>
      <c r="H15" s="4" t="s">
        <v>30</v>
      </c>
      <c r="I15" s="6">
        <v>382089.66</v>
      </c>
      <c r="J15" s="4" t="s">
        <v>68</v>
      </c>
      <c r="K15" s="4" t="s">
        <v>30</v>
      </c>
      <c r="L15" s="6">
        <v>382089.66</v>
      </c>
      <c r="M15" s="6">
        <v>4816.22</v>
      </c>
      <c r="N15" s="9" t="s">
        <v>343</v>
      </c>
      <c r="O15" s="10" t="s">
        <v>29</v>
      </c>
      <c r="P15" s="4" t="s">
        <v>273</v>
      </c>
      <c r="Q15" s="4" t="s">
        <v>280</v>
      </c>
      <c r="R15" s="4" t="s">
        <v>313</v>
      </c>
      <c r="S15" s="4" t="s">
        <v>29</v>
      </c>
      <c r="T15" s="4" t="s">
        <v>31</v>
      </c>
      <c r="U15" s="4" t="s">
        <v>314</v>
      </c>
      <c r="V15" s="4" t="s">
        <v>29</v>
      </c>
      <c r="W15" s="4" t="s">
        <v>29</v>
      </c>
      <c r="X15" s="4" t="s">
        <v>29</v>
      </c>
      <c r="Y15" s="4" t="s">
        <v>29</v>
      </c>
      <c r="Z15" s="4" t="s">
        <v>29</v>
      </c>
      <c r="AA15" s="5"/>
      <c r="AB15" s="4" t="s">
        <v>29</v>
      </c>
      <c r="AC15" s="4" t="s">
        <v>29</v>
      </c>
      <c r="AD15" s="4" t="s">
        <v>29</v>
      </c>
      <c r="AE15" s="6">
        <v>0</v>
      </c>
    </row>
    <row r="17" spans="13:13" x14ac:dyDescent="0.25">
      <c r="M17" s="36">
        <f>SUM(M2:M15)</f>
        <v>56566.33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EB249C-ADAB-4F28-9E2E-0085BF2B9DA3}"/>
</file>

<file path=customXml/itemProps2.xml><?xml version="1.0" encoding="utf-8"?>
<ds:datastoreItem xmlns:ds="http://schemas.openxmlformats.org/officeDocument/2006/customXml" ds:itemID="{0FE37B5A-0A75-4C24-A830-F74A2095BCE2}"/>
</file>

<file path=customXml/itemProps3.xml><?xml version="1.0" encoding="utf-8"?>
<ds:datastoreItem xmlns:ds="http://schemas.openxmlformats.org/officeDocument/2006/customXml" ds:itemID="{6AF202D8-694F-4124-B5E0-A2BDD64E9F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RR 300 Monthly Analysis</vt:lpstr>
      <vt:lpstr>Horizontal RR Analysis</vt:lpstr>
      <vt:lpstr>RR 100 Population</vt:lpstr>
      <vt:lpstr>RR Movement FY 2020-21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Triple M</dc:creator>
  <cp:lastModifiedBy>acer</cp:lastModifiedBy>
  <dcterms:created xsi:type="dcterms:W3CDTF">2015-06-05T18:17:20Z</dcterms:created>
  <dcterms:modified xsi:type="dcterms:W3CDTF">2021-09-20T05:33:41Z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