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Audit\EPIC 2021\2. Testing\2. Balance Sheet\Revaluation report\"/>
    </mc:Choice>
  </mc:AlternateContent>
  <xr:revisionPtr revIDLastSave="0" documentId="13_ncr:1_{AF8A720E-9F03-45B6-8125-014808CF9185}" xr6:coauthVersionLast="47" xr6:coauthVersionMax="47" xr10:uidLastSave="{00000000-0000-0000-0000-000000000000}"/>
  <bookViews>
    <workbookView xWindow="-110" yWindow="-110" windowWidth="19420" windowHeight="10420" activeTab="1" xr2:uid="{A674021F-619F-4306-8FB7-E29AB0D0CCFA}"/>
  </bookViews>
  <sheets>
    <sheet name="Summ" sheetId="15" r:id="rId1"/>
    <sheet name="Summ (2)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5" l="1"/>
  <c r="D17" i="15" s="1"/>
  <c r="G16" i="15" l="1"/>
  <c r="G17" i="15" s="1"/>
  <c r="F16" i="15"/>
  <c r="F17" i="15" s="1"/>
  <c r="E16" i="15"/>
  <c r="E17" i="15" s="1"/>
  <c r="L23" i="17"/>
  <c r="K23" i="17"/>
  <c r="J23" i="17"/>
  <c r="I23" i="17"/>
  <c r="G23" i="17"/>
  <c r="F23" i="17"/>
  <c r="D23" i="17"/>
  <c r="J22" i="17"/>
  <c r="E22" i="17"/>
  <c r="E23" i="17" s="1"/>
  <c r="M19" i="17"/>
  <c r="L17" i="17"/>
  <c r="K17" i="17"/>
  <c r="J17" i="17"/>
  <c r="I17" i="17"/>
  <c r="G17" i="17"/>
  <c r="F17" i="17"/>
  <c r="E17" i="17"/>
  <c r="D17" i="17"/>
  <c r="D12" i="17"/>
  <c r="D24" i="17" s="1"/>
  <c r="J11" i="17"/>
  <c r="G10" i="17"/>
  <c r="G12" i="17" s="1"/>
  <c r="G24" i="17" s="1"/>
  <c r="F10" i="17"/>
  <c r="F12" i="17" s="1"/>
  <c r="F24" i="17" s="1"/>
  <c r="E10" i="17"/>
  <c r="E12" i="17" s="1"/>
  <c r="E24" i="17" s="1"/>
  <c r="D10" i="17"/>
  <c r="L8" i="17"/>
  <c r="K8" i="17"/>
  <c r="J8" i="17"/>
  <c r="J10" i="17" s="1"/>
  <c r="J12" i="17" s="1"/>
  <c r="J24" i="17" s="1"/>
  <c r="I8" i="17"/>
  <c r="L7" i="17"/>
  <c r="L10" i="17" s="1"/>
  <c r="K7" i="17"/>
  <c r="K10" i="17" s="1"/>
  <c r="K12" i="17" s="1"/>
  <c r="K24" i="17" s="1"/>
  <c r="I7" i="17"/>
  <c r="I10" i="17" s="1"/>
  <c r="I12" i="17" s="1"/>
  <c r="L12" i="17" l="1"/>
  <c r="L24" i="17" s="1"/>
  <c r="M17" i="17"/>
  <c r="N17" i="17" s="1"/>
  <c r="N15" i="17" s="1"/>
  <c r="I26" i="17"/>
  <c r="I24" i="17"/>
  <c r="G8" i="15" l="1"/>
  <c r="F8" i="15"/>
  <c r="D8" i="15"/>
  <c r="D19" i="15" l="1"/>
  <c r="D20" i="15" s="1"/>
  <c r="D9" i="15"/>
  <c r="F19" i="15"/>
  <c r="F20" i="15" s="1"/>
  <c r="F9" i="15"/>
  <c r="G19" i="15"/>
  <c r="G20" i="15" s="1"/>
  <c r="G9" i="15"/>
  <c r="E8" i="15" l="1"/>
  <c r="E9" i="15" l="1"/>
  <c r="E19" i="15"/>
  <c r="E20" i="15" s="1"/>
</calcChain>
</file>

<file path=xl/sharedStrings.xml><?xml version="1.0" encoding="utf-8"?>
<sst xmlns="http://schemas.openxmlformats.org/spreadsheetml/2006/main" count="52" uniqueCount="26">
  <si>
    <t>EGMCL</t>
  </si>
  <si>
    <t>WDV as on 31 May 2021</t>
  </si>
  <si>
    <t>EGMCL- exclude (DEPZ+Baridhara+HO)</t>
  </si>
  <si>
    <t>CIPL</t>
  </si>
  <si>
    <t>GTL</t>
  </si>
  <si>
    <t>Building</t>
  </si>
  <si>
    <t>Particulars</t>
  </si>
  <si>
    <t xml:space="preserve">PGCL </t>
  </si>
  <si>
    <t>Revaluation as per  report 2018</t>
  </si>
  <si>
    <t>A</t>
  </si>
  <si>
    <t>Revaluation as per draft report 2021</t>
  </si>
  <si>
    <t>B</t>
  </si>
  <si>
    <t>(A-B)</t>
  </si>
  <si>
    <t>Difference</t>
  </si>
  <si>
    <t>Addition factored in Valuation report:</t>
  </si>
  <si>
    <t>Additions: as per audit report</t>
  </si>
  <si>
    <t>already factored in valuation report</t>
  </si>
  <si>
    <t>WDV as per revised valuation report 2021</t>
  </si>
  <si>
    <t>Land</t>
  </si>
  <si>
    <t>Revaluation Gain/(Losee)</t>
  </si>
  <si>
    <t>Amount in BDT</t>
  </si>
  <si>
    <t>Revaluation Gain/(Loss)</t>
  </si>
  <si>
    <r>
      <rPr>
        <b/>
        <sz val="11"/>
        <color theme="1"/>
        <rFont val="Calibri"/>
        <family val="2"/>
        <scheme val="minor"/>
      </rPr>
      <t>Exclude-</t>
    </r>
    <r>
      <rPr>
        <sz val="11"/>
        <color theme="1"/>
        <rFont val="Calibri"/>
        <family val="2"/>
        <scheme val="minor"/>
      </rPr>
      <t xml:space="preserve"> from EGMCL (DEPZ+Baridhara+HO)</t>
    </r>
  </si>
  <si>
    <t>Total (Land+Building Revaluation Gain/(Loss)</t>
  </si>
  <si>
    <t>Revaluation gain/(loss) summary 2021</t>
  </si>
  <si>
    <t>USD value @84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</si>
</sst>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1" xfId="0" applyNumberFormat="1" applyBorder="1"/>
    <xf numFmtId="164" fontId="3" fillId="0" borderId="0" xfId="1" applyNumberFormat="1" applyFont="1"/>
    <xf numFmtId="0" fontId="3" fillId="0" borderId="0" xfId="0" applyFont="1"/>
    <xf numFmtId="0" fontId="0" fillId="0" borderId="0" xfId="0" applyFill="1"/>
    <xf numFmtId="10" fontId="0" fillId="0" borderId="0" xfId="3" applyNumberFormat="1" applyFont="1"/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164" fontId="4" fillId="0" borderId="6" xfId="1" applyNumberFormat="1" applyFont="1" applyBorder="1"/>
    <xf numFmtId="164" fontId="0" fillId="3" borderId="0" xfId="1" applyNumberFormat="1" applyFont="1" applyFill="1"/>
    <xf numFmtId="0" fontId="0" fillId="2" borderId="0" xfId="0" applyFill="1"/>
    <xf numFmtId="164" fontId="3" fillId="2" borderId="0" xfId="0" applyNumberFormat="1" applyFont="1" applyFill="1"/>
    <xf numFmtId="164" fontId="1" fillId="0" borderId="7" xfId="1" applyNumberFormat="1" applyFont="1" applyBorder="1"/>
    <xf numFmtId="164" fontId="1" fillId="0" borderId="5" xfId="1" applyNumberFormat="1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164" fontId="1" fillId="0" borderId="0" xfId="1" applyNumberFormat="1" applyFont="1" applyBorder="1"/>
    <xf numFmtId="164" fontId="1" fillId="0" borderId="10" xfId="1" applyNumberFormat="1" applyFont="1" applyBorder="1"/>
    <xf numFmtId="164" fontId="1" fillId="3" borderId="11" xfId="1" applyNumberFormat="1" applyFont="1" applyFill="1" applyBorder="1"/>
    <xf numFmtId="164" fontId="1" fillId="3" borderId="10" xfId="1" applyNumberFormat="1" applyFont="1" applyFill="1" applyBorder="1"/>
    <xf numFmtId="164" fontId="0" fillId="3" borderId="11" xfId="0" applyNumberFormat="1" applyFill="1" applyBorder="1"/>
    <xf numFmtId="164" fontId="1" fillId="0" borderId="12" xfId="1" applyNumberFormat="1" applyFont="1" applyBorder="1"/>
    <xf numFmtId="164" fontId="1" fillId="0" borderId="4" xfId="1" applyNumberFormat="1" applyFont="1" applyBorder="1"/>
    <xf numFmtId="164" fontId="1" fillId="0" borderId="13" xfId="1" applyNumberFormat="1" applyFont="1" applyBorder="1"/>
    <xf numFmtId="164" fontId="3" fillId="3" borderId="14" xfId="1" applyNumberFormat="1" applyFont="1" applyFill="1" applyBorder="1"/>
    <xf numFmtId="164" fontId="0" fillId="3" borderId="15" xfId="1" applyNumberFormat="1" applyFont="1" applyFill="1" applyBorder="1"/>
    <xf numFmtId="164" fontId="0" fillId="3" borderId="2" xfId="1" applyNumberFormat="1" applyFont="1" applyFill="1" applyBorder="1"/>
    <xf numFmtId="164" fontId="0" fillId="3" borderId="14" xfId="1" applyNumberFormat="1" applyFont="1" applyFill="1" applyBorder="1"/>
    <xf numFmtId="164" fontId="0" fillId="3" borderId="3" xfId="1" applyNumberFormat="1" applyFont="1" applyFill="1" applyBorder="1"/>
    <xf numFmtId="164" fontId="5" fillId="0" borderId="0" xfId="1" applyNumberFormat="1" applyFont="1"/>
    <xf numFmtId="164" fontId="0" fillId="3" borderId="16" xfId="1" applyNumberFormat="1" applyFont="1" applyFill="1" applyBorder="1"/>
    <xf numFmtId="164" fontId="6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/>
    <xf numFmtId="0" fontId="3" fillId="0" borderId="0" xfId="0" applyFont="1" applyAlignment="1">
      <alignment horizontal="right"/>
    </xf>
    <xf numFmtId="0" fontId="0" fillId="0" borderId="1" xfId="0" applyBorder="1"/>
    <xf numFmtId="164" fontId="0" fillId="0" borderId="1" xfId="1" applyNumberFormat="1" applyFont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0" fontId="3" fillId="4" borderId="17" xfId="0" applyFont="1" applyFill="1" applyBorder="1"/>
    <xf numFmtId="164" fontId="3" fillId="4" borderId="18" xfId="0" applyNumberFormat="1" applyFont="1" applyFill="1" applyBorder="1"/>
    <xf numFmtId="164" fontId="3" fillId="4" borderId="19" xfId="0" applyNumberFormat="1" applyFont="1" applyFill="1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165" fontId="3" fillId="0" borderId="0" xfId="5" applyNumberFormat="1" applyFont="1" applyFill="1" applyBorder="1"/>
    <xf numFmtId="164" fontId="0" fillId="0" borderId="1" xfId="1" applyNumberFormat="1" applyFont="1" applyFill="1" applyBorder="1"/>
  </cellXfs>
  <cellStyles count="6">
    <cellStyle name="Comma" xfId="1" builtinId="3"/>
    <cellStyle name="Comma 10 11 2 2" xfId="2" xr:uid="{9F963E7E-53DC-4438-BF09-CB3B106766D3}"/>
    <cellStyle name="Currency" xfId="5" builtinId="4"/>
    <cellStyle name="Normal" xfId="0" builtinId="0"/>
    <cellStyle name="Normal 2" xfId="4" xr:uid="{90F8CC29-E147-4EB0-9F8D-B767A20A497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30BE-25FB-426B-A827-C92041FB4A8E}">
  <dimension ref="B1:M22"/>
  <sheetViews>
    <sheetView showGridLines="0" zoomScale="107" workbookViewId="0">
      <selection activeCell="L9" sqref="L9"/>
    </sheetView>
  </sheetViews>
  <sheetFormatPr defaultRowHeight="14.5" x14ac:dyDescent="0.35"/>
  <cols>
    <col min="1" max="1" width="2.54296875" customWidth="1"/>
    <col min="2" max="2" width="5.54296875" style="46" bestFit="1" customWidth="1"/>
    <col min="3" max="3" width="41.81640625" customWidth="1"/>
    <col min="4" max="4" width="13" bestFit="1" customWidth="1"/>
    <col min="5" max="5" width="13.54296875" customWidth="1"/>
    <col min="6" max="6" width="13" bestFit="1" customWidth="1"/>
    <col min="7" max="7" width="13.453125" customWidth="1"/>
    <col min="8" max="8" width="11.54296875" customWidth="1"/>
    <col min="9" max="10" width="10.54296875" customWidth="1"/>
    <col min="11" max="11" width="11" customWidth="1"/>
    <col min="12" max="12" width="13.54296875" customWidth="1"/>
    <col min="13" max="13" width="15.7265625" customWidth="1"/>
    <col min="14" max="14" width="13.54296875" bestFit="1" customWidth="1"/>
    <col min="15" max="15" width="1.81640625" customWidth="1"/>
    <col min="17" max="17" width="11.81640625" bestFit="1" customWidth="1"/>
  </cols>
  <sheetData>
    <row r="1" spans="2:13" ht="15.5" x14ac:dyDescent="0.35">
      <c r="C1" s="44" t="s">
        <v>24</v>
      </c>
      <c r="D1" s="7"/>
      <c r="E1" s="1"/>
    </row>
    <row r="2" spans="2:13" ht="15.5" x14ac:dyDescent="0.35">
      <c r="C2" s="45" t="s">
        <v>5</v>
      </c>
      <c r="G2" s="36" t="s">
        <v>20</v>
      </c>
    </row>
    <row r="3" spans="2:13" x14ac:dyDescent="0.35">
      <c r="C3" s="8" t="s">
        <v>6</v>
      </c>
      <c r="D3" s="8" t="s">
        <v>3</v>
      </c>
      <c r="E3" s="8" t="s">
        <v>0</v>
      </c>
      <c r="F3" s="8" t="s">
        <v>7</v>
      </c>
      <c r="G3" s="8" t="s">
        <v>4</v>
      </c>
      <c r="M3" s="5"/>
    </row>
    <row r="4" spans="2:13" x14ac:dyDescent="0.35">
      <c r="B4" s="47" t="s">
        <v>9</v>
      </c>
      <c r="C4" s="37" t="s">
        <v>17</v>
      </c>
      <c r="D4" s="38">
        <v>699488951.87299991</v>
      </c>
      <c r="E4" s="38">
        <v>813801351.06963325</v>
      </c>
      <c r="F4" s="38">
        <v>235702925.01463333</v>
      </c>
      <c r="G4" s="38">
        <v>875140251.67397141</v>
      </c>
    </row>
    <row r="5" spans="2:13" x14ac:dyDescent="0.35">
      <c r="B5" s="47" t="s">
        <v>11</v>
      </c>
      <c r="C5" s="37" t="s">
        <v>1</v>
      </c>
      <c r="D5" s="38">
        <v>699386485</v>
      </c>
      <c r="E5" s="51">
        <v>792966565</v>
      </c>
      <c r="F5" s="38">
        <v>230382617</v>
      </c>
      <c r="G5" s="38">
        <v>869686426</v>
      </c>
    </row>
    <row r="6" spans="2:13" ht="8.25" customHeight="1" x14ac:dyDescent="0.35">
      <c r="B6" s="47"/>
      <c r="C6" s="37"/>
      <c r="D6" s="38"/>
      <c r="E6" s="38"/>
      <c r="F6" s="38"/>
      <c r="G6" s="38"/>
    </row>
    <row r="7" spans="2:13" hidden="1" x14ac:dyDescent="0.35">
      <c r="C7" s="37" t="s">
        <v>22</v>
      </c>
      <c r="D7" s="38"/>
      <c r="E7" s="38"/>
      <c r="F7" s="38"/>
      <c r="G7" s="38"/>
    </row>
    <row r="8" spans="2:13" x14ac:dyDescent="0.35">
      <c r="B8" s="47" t="s">
        <v>12</v>
      </c>
      <c r="C8" s="39" t="s">
        <v>19</v>
      </c>
      <c r="D8" s="40">
        <f>D4-D5</f>
        <v>102466.87299990654</v>
      </c>
      <c r="E8" s="40">
        <f>E4-E5+E7</f>
        <v>20834786.069633245</v>
      </c>
      <c r="F8" s="40">
        <f>F4-F5</f>
        <v>5320308.0146333277</v>
      </c>
      <c r="G8" s="40">
        <f>G4-G5</f>
        <v>5453825.6739714146</v>
      </c>
    </row>
    <row r="9" spans="2:13" s="6" customFormat="1" x14ac:dyDescent="0.35">
      <c r="B9" s="48"/>
      <c r="C9" s="49" t="s">
        <v>25</v>
      </c>
      <c r="D9" s="50">
        <f>D8/84</f>
        <v>1219.8437261893637</v>
      </c>
      <c r="E9" s="50">
        <f t="shared" ref="E9:G9" si="0">E8/84</f>
        <v>248033.16749563388</v>
      </c>
      <c r="F9" s="50">
        <f t="shared" si="0"/>
        <v>63337.000174206281</v>
      </c>
      <c r="G9" s="50">
        <f t="shared" si="0"/>
        <v>64926.496118707313</v>
      </c>
    </row>
    <row r="10" spans="2:13" x14ac:dyDescent="0.35">
      <c r="D10" s="1"/>
      <c r="E10" s="1"/>
      <c r="F10" s="1"/>
      <c r="G10" s="1"/>
    </row>
    <row r="11" spans="2:13" ht="15.5" x14ac:dyDescent="0.35">
      <c r="C11" s="45" t="s">
        <v>18</v>
      </c>
      <c r="D11" s="1"/>
      <c r="E11" s="1"/>
      <c r="F11" s="1"/>
      <c r="G11" s="1"/>
    </row>
    <row r="12" spans="2:13" x14ac:dyDescent="0.35">
      <c r="C12" s="8" t="s">
        <v>6</v>
      </c>
      <c r="D12" s="8" t="s">
        <v>3</v>
      </c>
      <c r="E12" s="8" t="s">
        <v>0</v>
      </c>
      <c r="F12" s="8" t="s">
        <v>7</v>
      </c>
      <c r="G12" s="8" t="s">
        <v>4</v>
      </c>
      <c r="M12" s="5"/>
    </row>
    <row r="13" spans="2:13" x14ac:dyDescent="0.35">
      <c r="B13" s="47" t="s">
        <v>9</v>
      </c>
      <c r="C13" s="37" t="s">
        <v>17</v>
      </c>
      <c r="D13" s="38">
        <v>584779500</v>
      </c>
      <c r="E13" s="38">
        <v>0</v>
      </c>
      <c r="F13" s="38">
        <v>231000000</v>
      </c>
      <c r="G13" s="38">
        <v>199360000</v>
      </c>
    </row>
    <row r="14" spans="2:13" x14ac:dyDescent="0.35">
      <c r="B14" s="47" t="s">
        <v>11</v>
      </c>
      <c r="C14" s="37" t="s">
        <v>1</v>
      </c>
      <c r="D14" s="38">
        <v>584779500</v>
      </c>
      <c r="E14" s="38">
        <v>0</v>
      </c>
      <c r="F14" s="38">
        <v>224400000</v>
      </c>
      <c r="G14" s="38">
        <v>197690000</v>
      </c>
    </row>
    <row r="15" spans="2:13" ht="9" customHeight="1" x14ac:dyDescent="0.35">
      <c r="C15" s="37"/>
      <c r="D15" s="3"/>
      <c r="E15" s="3"/>
      <c r="F15" s="3"/>
      <c r="G15" s="3"/>
    </row>
    <row r="16" spans="2:13" x14ac:dyDescent="0.35">
      <c r="B16" s="47" t="s">
        <v>12</v>
      </c>
      <c r="C16" s="39" t="s">
        <v>21</v>
      </c>
      <c r="D16" s="40">
        <f>D13-D14</f>
        <v>0</v>
      </c>
      <c r="E16" s="40">
        <f>E13-E14</f>
        <v>0</v>
      </c>
      <c r="F16" s="40">
        <f>F13-F14</f>
        <v>6600000</v>
      </c>
      <c r="G16" s="40">
        <f>G13-G14</f>
        <v>1670000</v>
      </c>
    </row>
    <row r="17" spans="3:7" x14ac:dyDescent="0.35">
      <c r="C17" s="49" t="s">
        <v>25</v>
      </c>
      <c r="D17" s="50">
        <f>D16/84</f>
        <v>0</v>
      </c>
      <c r="E17" s="50">
        <f t="shared" ref="E17" si="1">E16/84</f>
        <v>0</v>
      </c>
      <c r="F17" s="50">
        <f t="shared" ref="F17" si="2">F16/84</f>
        <v>78571.428571428565</v>
      </c>
      <c r="G17" s="50">
        <f t="shared" ref="G17" si="3">G16/84</f>
        <v>19880.952380952382</v>
      </c>
    </row>
    <row r="18" spans="3:7" ht="10.5" customHeight="1" thickBot="1" x14ac:dyDescent="0.4">
      <c r="D18" s="1"/>
      <c r="E18" s="1"/>
      <c r="F18" s="1"/>
      <c r="G18" s="1"/>
    </row>
    <row r="19" spans="3:7" ht="15" thickBot="1" x14ac:dyDescent="0.4">
      <c r="C19" s="41" t="s">
        <v>23</v>
      </c>
      <c r="D19" s="42">
        <f>D8+D16</f>
        <v>102466.87299990654</v>
      </c>
      <c r="E19" s="42">
        <f>E8+E16</f>
        <v>20834786.069633245</v>
      </c>
      <c r="F19" s="42">
        <f>F8+F16</f>
        <v>11920308.014633328</v>
      </c>
      <c r="G19" s="43">
        <f>G8+G16</f>
        <v>7123825.6739714146</v>
      </c>
    </row>
    <row r="20" spans="3:7" x14ac:dyDescent="0.35">
      <c r="C20" s="49" t="s">
        <v>25</v>
      </c>
      <c r="D20" s="50">
        <f>D19/84</f>
        <v>1219.8437261893637</v>
      </c>
      <c r="E20" s="50">
        <f t="shared" ref="E20" si="4">E19/84</f>
        <v>248033.16749563388</v>
      </c>
      <c r="F20" s="50">
        <f t="shared" ref="F20" si="5">F19/84</f>
        <v>141908.42874563485</v>
      </c>
      <c r="G20" s="50">
        <f t="shared" ref="G20" si="6">G19/84</f>
        <v>84807.448499659702</v>
      </c>
    </row>
    <row r="21" spans="3:7" x14ac:dyDescent="0.35">
      <c r="D21" s="1"/>
      <c r="E21" s="1"/>
      <c r="F21" s="1"/>
      <c r="G21" s="1"/>
    </row>
    <row r="22" spans="3:7" x14ac:dyDescent="0.35">
      <c r="D22" s="1"/>
      <c r="E22" s="1"/>
      <c r="F22" s="1"/>
      <c r="G22" s="1"/>
    </row>
  </sheetData>
  <pageMargins left="0.7" right="0.7" top="0.75" bottom="0.75" header="0.3" footer="0.3"/>
  <pageSetup paperSize="9" orientation="portrait" r:id="rId1"/>
  <ignoredErrors>
    <ignoredError sqref="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15ED-7BDE-45C8-ACB0-A9F74976D6A8}">
  <dimension ref="B1:AB129"/>
  <sheetViews>
    <sheetView showGridLines="0" tabSelected="1" zoomScale="107" workbookViewId="0">
      <selection activeCell="C17" sqref="C17"/>
    </sheetView>
  </sheetViews>
  <sheetFormatPr defaultRowHeight="14.5" x14ac:dyDescent="0.35"/>
  <cols>
    <col min="1" max="1" width="2.54296875" customWidth="1"/>
    <col min="3" max="3" width="35.7265625" customWidth="1"/>
    <col min="4" max="5" width="13.54296875" hidden="1" customWidth="1"/>
    <col min="6" max="6" width="14.54296875" hidden="1" customWidth="1"/>
    <col min="7" max="7" width="13.54296875" hidden="1" customWidth="1"/>
    <col min="8" max="8" width="9" customWidth="1"/>
    <col min="9" max="10" width="13.54296875" customWidth="1"/>
    <col min="11" max="11" width="14.54296875" customWidth="1"/>
    <col min="12" max="12" width="13.54296875" customWidth="1"/>
    <col min="13" max="13" width="13.54296875" bestFit="1" customWidth="1"/>
    <col min="14" max="14" width="13" customWidth="1"/>
    <col min="15" max="15" width="11.54296875" customWidth="1"/>
    <col min="16" max="17" width="10.54296875" customWidth="1"/>
    <col min="18" max="18" width="8" customWidth="1"/>
    <col min="19" max="19" width="11.54296875" customWidth="1"/>
    <col min="20" max="21" width="10.54296875" customWidth="1"/>
    <col min="22" max="22" width="2.81640625" customWidth="1"/>
    <col min="23" max="23" width="11.54296875" customWidth="1"/>
    <col min="24" max="25" width="10.54296875" customWidth="1"/>
    <col min="26" max="26" width="11" customWidth="1"/>
    <col min="27" max="27" width="13.54296875" customWidth="1"/>
    <col min="28" max="28" width="15.7265625" customWidth="1"/>
    <col min="29" max="29" width="13.54296875" bestFit="1" customWidth="1"/>
    <col min="30" max="30" width="1.81640625" customWidth="1"/>
    <col min="32" max="32" width="11.81640625" bestFit="1" customWidth="1"/>
  </cols>
  <sheetData>
    <row r="1" spans="2:28" x14ac:dyDescent="0.35">
      <c r="D1" s="7"/>
      <c r="E1" s="1"/>
    </row>
    <row r="2" spans="2:28" x14ac:dyDescent="0.35">
      <c r="C2" s="5" t="s">
        <v>5</v>
      </c>
    </row>
    <row r="3" spans="2:28" x14ac:dyDescent="0.35">
      <c r="C3" s="8" t="s">
        <v>6</v>
      </c>
      <c r="D3" s="8" t="s">
        <v>3</v>
      </c>
      <c r="E3" s="8" t="s">
        <v>0</v>
      </c>
      <c r="F3" s="8" t="s">
        <v>7</v>
      </c>
      <c r="G3" s="8" t="s">
        <v>4</v>
      </c>
      <c r="I3" s="8" t="s">
        <v>3</v>
      </c>
      <c r="J3" s="8" t="s">
        <v>0</v>
      </c>
      <c r="K3" s="8" t="s">
        <v>7</v>
      </c>
      <c r="L3" s="8" t="s">
        <v>4</v>
      </c>
      <c r="AB3" s="5"/>
    </row>
    <row r="4" spans="2:28" ht="6" customHeight="1" x14ac:dyDescent="0.35">
      <c r="D4" s="1"/>
      <c r="E4" s="1"/>
      <c r="F4" s="1"/>
      <c r="G4" s="1"/>
      <c r="I4" s="1"/>
      <c r="J4" s="1"/>
      <c r="K4" s="1"/>
      <c r="L4" s="1"/>
    </row>
    <row r="5" spans="2:28" x14ac:dyDescent="0.35">
      <c r="C5" s="9" t="s">
        <v>8</v>
      </c>
      <c r="D5" s="10">
        <v>585280153.96000004</v>
      </c>
      <c r="E5" s="10">
        <v>698900798.94000006</v>
      </c>
      <c r="F5" s="10">
        <v>234558335.33000001</v>
      </c>
      <c r="G5" s="10">
        <v>780094995.66999996</v>
      </c>
      <c r="I5" s="10">
        <v>585280153.96000004</v>
      </c>
      <c r="J5" s="10">
        <v>698900798.94000006</v>
      </c>
      <c r="K5" s="10">
        <v>234558335.33000001</v>
      </c>
      <c r="L5" s="10">
        <v>780094995.66999996</v>
      </c>
    </row>
    <row r="6" spans="2:28" ht="9" customHeight="1" x14ac:dyDescent="0.35">
      <c r="D6" s="1"/>
      <c r="E6" s="1"/>
      <c r="F6" s="1"/>
      <c r="G6" s="1"/>
      <c r="I6" s="1"/>
      <c r="J6" s="1"/>
      <c r="K6" s="1"/>
      <c r="L6" s="1"/>
    </row>
    <row r="7" spans="2:28" x14ac:dyDescent="0.35">
      <c r="B7" s="5" t="s">
        <v>9</v>
      </c>
      <c r="C7" t="s">
        <v>10</v>
      </c>
      <c r="D7" s="1">
        <v>660510898.57000005</v>
      </c>
      <c r="E7" s="1">
        <v>676767741.64999998</v>
      </c>
      <c r="F7" s="1">
        <v>235130525.66999999</v>
      </c>
      <c r="G7" s="1">
        <v>760364124.73000002</v>
      </c>
      <c r="I7" s="1">
        <f>D7-I14-I15</f>
        <v>534714342.57000005</v>
      </c>
      <c r="J7" s="11">
        <v>578780101.64999998</v>
      </c>
      <c r="K7" s="1">
        <f>F7-K15</f>
        <v>114790705.66999999</v>
      </c>
      <c r="L7" s="1">
        <f>G7-L15</f>
        <v>561688124.73000002</v>
      </c>
    </row>
    <row r="8" spans="2:28" x14ac:dyDescent="0.35">
      <c r="B8" s="5" t="s">
        <v>11</v>
      </c>
      <c r="C8" t="s">
        <v>1</v>
      </c>
      <c r="D8" s="1">
        <v>699386485</v>
      </c>
      <c r="E8" s="1">
        <v>950969231</v>
      </c>
      <c r="F8" s="1">
        <v>230382617</v>
      </c>
      <c r="G8" s="1">
        <v>869686426</v>
      </c>
      <c r="I8" s="1">
        <f>D8</f>
        <v>699386485</v>
      </c>
      <c r="J8" s="1">
        <f>E8</f>
        <v>950969231</v>
      </c>
      <c r="K8" s="1">
        <f>F8</f>
        <v>230382617</v>
      </c>
      <c r="L8" s="1">
        <f>G8</f>
        <v>869686426</v>
      </c>
    </row>
    <row r="9" spans="2:28" x14ac:dyDescent="0.35">
      <c r="D9" s="2">
        <v>-1514779.0700001717</v>
      </c>
      <c r="E9" s="2">
        <v>2332769.5599995852</v>
      </c>
      <c r="F9" s="2">
        <v>-461443.97000002861</v>
      </c>
      <c r="G9" s="2">
        <v>-1590151.7400001287</v>
      </c>
      <c r="J9" s="1"/>
      <c r="K9" s="1"/>
      <c r="L9" s="1"/>
    </row>
    <row r="10" spans="2:28" x14ac:dyDescent="0.35">
      <c r="B10" s="5" t="s">
        <v>12</v>
      </c>
      <c r="C10" s="12" t="s">
        <v>13</v>
      </c>
      <c r="D10" s="13">
        <f>D7-D8</f>
        <v>-38875586.429999948</v>
      </c>
      <c r="E10" s="13">
        <f>E7-E8</f>
        <v>-274201489.35000002</v>
      </c>
      <c r="F10" s="13">
        <f>F7-F8</f>
        <v>4747908.6699999869</v>
      </c>
      <c r="G10" s="13">
        <f>G7-G8</f>
        <v>-109322301.26999998</v>
      </c>
      <c r="I10" s="13">
        <f>I7-I8</f>
        <v>-164672142.42999995</v>
      </c>
      <c r="J10" s="13">
        <f>J7-J8</f>
        <v>-372189129.35000002</v>
      </c>
      <c r="K10" s="13">
        <f>K7-K8</f>
        <v>-115591911.33000001</v>
      </c>
      <c r="L10" s="13">
        <f>L7-L8</f>
        <v>-307998301.26999998</v>
      </c>
    </row>
    <row r="11" spans="2:28" x14ac:dyDescent="0.35">
      <c r="C11" t="s">
        <v>2</v>
      </c>
      <c r="D11" s="1"/>
      <c r="E11" s="1">
        <v>158301671.44999999</v>
      </c>
      <c r="F11" s="1"/>
      <c r="G11" s="1"/>
      <c r="I11" s="1"/>
      <c r="J11" s="1">
        <f>E11</f>
        <v>158301671.44999999</v>
      </c>
      <c r="K11" s="1"/>
      <c r="L11" s="1"/>
    </row>
    <row r="12" spans="2:28" x14ac:dyDescent="0.35">
      <c r="D12" s="4">
        <f>D10+D11</f>
        <v>-38875586.429999948</v>
      </c>
      <c r="E12" s="4">
        <f t="shared" ref="E12:G12" si="0">E10+E11</f>
        <v>-115899817.90000004</v>
      </c>
      <c r="F12" s="4">
        <f t="shared" si="0"/>
        <v>4747908.6699999869</v>
      </c>
      <c r="G12" s="4">
        <f t="shared" si="0"/>
        <v>-109322301.26999998</v>
      </c>
      <c r="I12" s="4">
        <f>I10+I11</f>
        <v>-164672142.42999995</v>
      </c>
      <c r="J12" s="4">
        <f t="shared" ref="J12:L12" si="1">J10+J11</f>
        <v>-213887457.90000004</v>
      </c>
      <c r="K12" s="4">
        <f t="shared" si="1"/>
        <v>-115591911.33000001</v>
      </c>
      <c r="L12" s="4">
        <f t="shared" si="1"/>
        <v>-307998301.26999998</v>
      </c>
    </row>
    <row r="13" spans="2:28" x14ac:dyDescent="0.35">
      <c r="C13" s="5" t="s">
        <v>14</v>
      </c>
      <c r="D13" s="4"/>
      <c r="E13" s="4"/>
      <c r="F13" s="4"/>
      <c r="G13" s="4"/>
      <c r="I13" s="4"/>
      <c r="J13" s="4"/>
      <c r="K13" s="4"/>
      <c r="L13" s="4"/>
    </row>
    <row r="14" spans="2:28" ht="15" thickBot="1" x14ac:dyDescent="0.4">
      <c r="C14">
        <v>2016</v>
      </c>
      <c r="D14" s="14">
        <v>112132914</v>
      </c>
      <c r="E14" s="15"/>
      <c r="F14" s="15"/>
      <c r="G14" s="16"/>
      <c r="I14" s="14">
        <v>112132914</v>
      </c>
      <c r="J14" s="15"/>
      <c r="K14" s="15"/>
      <c r="L14" s="16"/>
    </row>
    <row r="15" spans="2:28" ht="15" thickBot="1" x14ac:dyDescent="0.4">
      <c r="C15">
        <v>2017</v>
      </c>
      <c r="D15" s="17">
        <v>13663642</v>
      </c>
      <c r="E15" s="18">
        <v>32027773</v>
      </c>
      <c r="F15" s="18">
        <v>120339820</v>
      </c>
      <c r="G15" s="19"/>
      <c r="I15" s="17">
        <v>13663642</v>
      </c>
      <c r="J15" s="20">
        <v>32027773</v>
      </c>
      <c r="K15" s="20">
        <v>120339820</v>
      </c>
      <c r="L15" s="21">
        <v>198676000</v>
      </c>
      <c r="N15" s="22">
        <f>L15-N17</f>
        <v>231542967.66999999</v>
      </c>
    </row>
    <row r="16" spans="2:28" ht="15" thickBot="1" x14ac:dyDescent="0.4">
      <c r="C16">
        <v>2018</v>
      </c>
      <c r="D16" s="23"/>
      <c r="E16" s="24">
        <v>65959867</v>
      </c>
      <c r="F16" s="24"/>
      <c r="G16" s="25"/>
      <c r="I16" s="17"/>
      <c r="J16" s="24">
        <v>65959867</v>
      </c>
      <c r="K16" s="24"/>
      <c r="L16" s="25"/>
    </row>
    <row r="17" spans="3:14" x14ac:dyDescent="0.35">
      <c r="D17" s="4">
        <f>SUM(D14:D16)</f>
        <v>125796556</v>
      </c>
      <c r="E17" s="4">
        <f t="shared" ref="E17:G17" si="2">SUM(E14:E16)</f>
        <v>97987640</v>
      </c>
      <c r="F17" s="4">
        <f t="shared" si="2"/>
        <v>120339820</v>
      </c>
      <c r="G17" s="4">
        <f t="shared" si="2"/>
        <v>0</v>
      </c>
      <c r="I17" s="26">
        <f>SUM(I14:I16)</f>
        <v>125796556</v>
      </c>
      <c r="J17" s="4">
        <f t="shared" ref="J17:L17" si="3">SUM(J14:J16)</f>
        <v>97987640</v>
      </c>
      <c r="K17" s="4">
        <f t="shared" si="3"/>
        <v>120339820</v>
      </c>
      <c r="L17" s="4">
        <f t="shared" si="3"/>
        <v>198676000</v>
      </c>
      <c r="M17" s="2">
        <f>L10+L17</f>
        <v>-109322301.26999998</v>
      </c>
      <c r="N17" s="2">
        <f>M17+L20+L21</f>
        <v>-32866967.669999979</v>
      </c>
    </row>
    <row r="18" spans="3:14" ht="15" thickBot="1" x14ac:dyDescent="0.4">
      <c r="C18" s="5" t="s">
        <v>15</v>
      </c>
      <c r="D18" s="1"/>
      <c r="E18" s="1"/>
      <c r="F18" s="1"/>
      <c r="G18" s="1"/>
      <c r="I18" s="27"/>
      <c r="J18" s="1"/>
      <c r="K18" s="1"/>
      <c r="L18" s="1"/>
    </row>
    <row r="19" spans="3:14" ht="15" thickBot="1" x14ac:dyDescent="0.4">
      <c r="C19">
        <v>2018</v>
      </c>
      <c r="D19" s="1">
        <v>4641742</v>
      </c>
      <c r="E19" s="1">
        <v>139829502</v>
      </c>
      <c r="F19" s="1">
        <v>4688855.0599999996</v>
      </c>
      <c r="G19" s="1">
        <v>347659877</v>
      </c>
      <c r="I19" s="28">
        <v>4641742</v>
      </c>
      <c r="J19" s="29">
        <v>139829502</v>
      </c>
      <c r="K19" s="1">
        <v>4688855.0599999996</v>
      </c>
      <c r="L19" s="1">
        <v>347659877</v>
      </c>
      <c r="M19" s="2">
        <f>L19-L15</f>
        <v>148983877</v>
      </c>
    </row>
    <row r="20" spans="3:14" ht="15" thickBot="1" x14ac:dyDescent="0.4">
      <c r="C20">
        <v>2019</v>
      </c>
      <c r="D20" s="1">
        <v>25021499</v>
      </c>
      <c r="E20" s="1">
        <v>16195724</v>
      </c>
      <c r="F20" s="1">
        <v>367353</v>
      </c>
      <c r="G20" s="1">
        <v>62775183</v>
      </c>
      <c r="I20" s="30">
        <v>25021499</v>
      </c>
      <c r="J20" s="27">
        <v>16195724</v>
      </c>
      <c r="K20" s="1">
        <v>367353</v>
      </c>
      <c r="L20" s="29">
        <v>62775183</v>
      </c>
    </row>
    <row r="21" spans="3:14" ht="15" thickBot="1" x14ac:dyDescent="0.4">
      <c r="C21">
        <v>2020</v>
      </c>
      <c r="D21" s="31">
        <v>104225011.66999996</v>
      </c>
      <c r="E21" s="1">
        <v>50491542.060000002</v>
      </c>
      <c r="F21" s="1">
        <v>4259389.8799999952</v>
      </c>
      <c r="G21" s="1">
        <v>13680150.6</v>
      </c>
      <c r="I21" s="31">
        <v>104225011.66999996</v>
      </c>
      <c r="J21" s="32">
        <v>50491542.060000002</v>
      </c>
      <c r="K21" s="1">
        <v>4259389.8799999952</v>
      </c>
      <c r="L21" s="32">
        <v>13680150.6</v>
      </c>
    </row>
    <row r="22" spans="3:14" x14ac:dyDescent="0.35">
      <c r="C22" t="s">
        <v>16</v>
      </c>
      <c r="D22" s="33">
        <v>-83215920</v>
      </c>
      <c r="E22" s="1">
        <f>-E16</f>
        <v>-65959867</v>
      </c>
      <c r="F22" s="1"/>
      <c r="G22" s="1"/>
      <c r="I22" s="33">
        <v>-83215920</v>
      </c>
      <c r="J22" s="1">
        <f>-J16</f>
        <v>-65959867</v>
      </c>
      <c r="K22" s="1"/>
      <c r="L22" s="1"/>
    </row>
    <row r="23" spans="3:14" x14ac:dyDescent="0.35">
      <c r="D23" s="4">
        <f>SUM(D19:D22)</f>
        <v>50672332.669999957</v>
      </c>
      <c r="E23" s="4">
        <f t="shared" ref="E23:G23" si="4">SUM(E19:E22)</f>
        <v>140556901.06</v>
      </c>
      <c r="F23" s="4">
        <f t="shared" si="4"/>
        <v>9315597.9399999939</v>
      </c>
      <c r="G23" s="4">
        <f t="shared" si="4"/>
        <v>424115210.60000002</v>
      </c>
      <c r="I23" s="4">
        <f>SUM(I19:I22)</f>
        <v>50672332.669999957</v>
      </c>
      <c r="J23" s="4">
        <f t="shared" ref="J23:L23" si="5">SUM(J19:J22)</f>
        <v>140556901.06</v>
      </c>
      <c r="K23" s="4">
        <f t="shared" si="5"/>
        <v>9315597.9399999939</v>
      </c>
      <c r="L23" s="4">
        <f t="shared" si="5"/>
        <v>424115210.60000002</v>
      </c>
    </row>
    <row r="24" spans="3:14" x14ac:dyDescent="0.35">
      <c r="D24" s="34">
        <f>D12+D23</f>
        <v>11796746.24000001</v>
      </c>
      <c r="E24" s="34">
        <f t="shared" ref="E24:G24" si="6">E12+E23</f>
        <v>24657083.159999967</v>
      </c>
      <c r="F24" s="34">
        <f t="shared" si="6"/>
        <v>14063506.609999981</v>
      </c>
      <c r="G24" s="34">
        <f t="shared" si="6"/>
        <v>314792909.33000004</v>
      </c>
      <c r="I24" s="34">
        <f>I12+I23</f>
        <v>-113999809.75999999</v>
      </c>
      <c r="J24" s="34">
        <f t="shared" ref="J24:L24" si="7">J12+J23</f>
        <v>-73330556.840000033</v>
      </c>
      <c r="K24" s="34">
        <f t="shared" si="7"/>
        <v>-106276313.39000002</v>
      </c>
      <c r="L24" s="34">
        <f t="shared" si="7"/>
        <v>116116909.33000004</v>
      </c>
    </row>
    <row r="25" spans="3:14" x14ac:dyDescent="0.35">
      <c r="D25" s="34"/>
      <c r="E25" s="34"/>
      <c r="F25" s="34"/>
      <c r="G25" s="34"/>
      <c r="I25" s="34"/>
      <c r="J25" s="34"/>
      <c r="K25" s="34"/>
      <c r="L25" s="34"/>
    </row>
    <row r="26" spans="3:14" x14ac:dyDescent="0.35">
      <c r="D26" s="34"/>
      <c r="E26" s="34"/>
      <c r="F26" s="34"/>
      <c r="G26" s="34"/>
      <c r="I26" s="34">
        <f>I12+I17+I19+I20</f>
        <v>-9212345.4299999475</v>
      </c>
      <c r="J26" s="34"/>
      <c r="K26" s="34"/>
      <c r="L26" s="34"/>
    </row>
    <row r="27" spans="3:14" x14ac:dyDescent="0.35">
      <c r="D27" s="33"/>
      <c r="E27" s="1"/>
      <c r="F27" s="1"/>
      <c r="G27" s="1"/>
      <c r="I27" s="33"/>
      <c r="J27" s="1"/>
      <c r="K27" s="1"/>
      <c r="L27" s="1"/>
    </row>
    <row r="28" spans="3:14" x14ac:dyDescent="0.35">
      <c r="C28">
        <v>2021</v>
      </c>
      <c r="D28" s="35">
        <v>19836049.960000001</v>
      </c>
      <c r="E28" s="35">
        <v>400000</v>
      </c>
      <c r="F28" s="35">
        <v>2235590</v>
      </c>
      <c r="G28" s="35">
        <v>16287595.6</v>
      </c>
      <c r="I28" s="35">
        <v>19836049.960000001</v>
      </c>
      <c r="J28" s="35">
        <v>400000</v>
      </c>
      <c r="K28" s="35">
        <v>2235590</v>
      </c>
      <c r="L28" s="35">
        <v>16287595.6</v>
      </c>
    </row>
    <row r="29" spans="3:14" x14ac:dyDescent="0.35">
      <c r="D29" s="4"/>
      <c r="E29" s="4"/>
      <c r="F29" s="4"/>
      <c r="G29" s="4"/>
      <c r="I29" s="4"/>
      <c r="J29" s="4"/>
      <c r="K29" s="4"/>
      <c r="L29" s="4"/>
    </row>
    <row r="30" spans="3:14" x14ac:dyDescent="0.35">
      <c r="D30" s="1"/>
      <c r="E30" s="1"/>
      <c r="F30" s="1"/>
      <c r="G30" s="1"/>
      <c r="I30" s="1"/>
      <c r="J30" s="1"/>
      <c r="K30" s="1"/>
      <c r="L30" s="1"/>
    </row>
    <row r="31" spans="3:14" x14ac:dyDescent="0.35">
      <c r="D31" s="2"/>
      <c r="E31" s="1"/>
      <c r="F31" s="1"/>
      <c r="G31" s="1"/>
      <c r="I31" s="2"/>
      <c r="J31" s="1"/>
      <c r="K31" s="1"/>
      <c r="L31" s="1"/>
    </row>
    <row r="32" spans="3:14" x14ac:dyDescent="0.35">
      <c r="D32" s="1"/>
      <c r="E32" s="1"/>
      <c r="F32" s="1"/>
      <c r="G32" s="1"/>
      <c r="I32" s="1"/>
      <c r="J32" s="1"/>
      <c r="K32" s="1"/>
      <c r="L32" s="1"/>
    </row>
    <row r="33" spans="4:12" x14ac:dyDescent="0.35">
      <c r="D33" s="1"/>
      <c r="E33" s="1"/>
      <c r="F33" s="1"/>
      <c r="G33" s="1"/>
      <c r="I33" s="1"/>
      <c r="J33" s="1"/>
      <c r="K33" s="1"/>
      <c r="L33" s="1"/>
    </row>
    <row r="34" spans="4:12" x14ac:dyDescent="0.35">
      <c r="D34" s="1"/>
      <c r="E34" s="1"/>
      <c r="F34" s="1"/>
      <c r="G34" s="1"/>
      <c r="I34" s="1"/>
      <c r="J34" s="1"/>
      <c r="K34" s="1"/>
      <c r="L34" s="1"/>
    </row>
    <row r="35" spans="4:12" x14ac:dyDescent="0.35">
      <c r="D35" s="1"/>
      <c r="E35" s="1"/>
      <c r="F35" s="1"/>
      <c r="G35" s="1"/>
      <c r="I35" s="1"/>
      <c r="J35" s="1"/>
      <c r="K35" s="1"/>
      <c r="L35" s="1"/>
    </row>
    <row r="36" spans="4:12" x14ac:dyDescent="0.35">
      <c r="D36" s="1"/>
      <c r="E36" s="1"/>
      <c r="F36" s="1"/>
      <c r="G36" s="1"/>
      <c r="I36" s="1"/>
      <c r="J36" s="1"/>
      <c r="K36" s="1"/>
      <c r="L36" s="1"/>
    </row>
    <row r="37" spans="4:12" x14ac:dyDescent="0.35">
      <c r="D37" s="1"/>
      <c r="E37" s="1"/>
      <c r="F37" s="1"/>
      <c r="G37" s="1"/>
      <c r="I37" s="1"/>
      <c r="J37" s="1"/>
      <c r="K37" s="1"/>
      <c r="L37" s="1"/>
    </row>
    <row r="38" spans="4:12" x14ac:dyDescent="0.35">
      <c r="D38" s="1"/>
      <c r="E38" s="1"/>
      <c r="F38" s="1"/>
      <c r="G38" s="1"/>
      <c r="I38" s="1"/>
      <c r="J38" s="1"/>
      <c r="K38" s="1"/>
      <c r="L38" s="1"/>
    </row>
    <row r="39" spans="4:12" x14ac:dyDescent="0.35">
      <c r="D39" s="1"/>
      <c r="E39" s="1"/>
      <c r="F39" s="1"/>
      <c r="G39" s="1"/>
      <c r="I39" s="1"/>
      <c r="J39" s="1"/>
      <c r="K39" s="1"/>
      <c r="L39" s="1"/>
    </row>
    <row r="40" spans="4:12" x14ac:dyDescent="0.35">
      <c r="D40" s="1"/>
      <c r="E40" s="1"/>
      <c r="F40" s="1"/>
      <c r="G40" s="1"/>
      <c r="I40" s="1"/>
      <c r="J40" s="1"/>
      <c r="K40" s="1"/>
      <c r="L40" s="1"/>
    </row>
    <row r="41" spans="4:12" x14ac:dyDescent="0.35">
      <c r="D41" s="1"/>
      <c r="E41" s="1"/>
      <c r="F41" s="1"/>
      <c r="G41" s="1"/>
      <c r="I41" s="1"/>
      <c r="J41" s="1"/>
      <c r="K41" s="1"/>
      <c r="L41" s="1"/>
    </row>
    <row r="42" spans="4:12" x14ac:dyDescent="0.35">
      <c r="D42" s="1"/>
      <c r="E42" s="1"/>
      <c r="F42" s="1"/>
      <c r="G42" s="1"/>
      <c r="I42" s="1"/>
      <c r="J42" s="1"/>
      <c r="K42" s="1"/>
      <c r="L42" s="1"/>
    </row>
    <row r="43" spans="4:12" x14ac:dyDescent="0.35">
      <c r="D43" s="1"/>
      <c r="E43" s="1"/>
      <c r="F43" s="1"/>
      <c r="G43" s="1"/>
      <c r="I43" s="1"/>
      <c r="J43" s="1"/>
      <c r="K43" s="1"/>
      <c r="L43" s="1"/>
    </row>
    <row r="44" spans="4:12" x14ac:dyDescent="0.35">
      <c r="D44" s="1"/>
      <c r="E44" s="1"/>
      <c r="F44" s="1"/>
      <c r="G44" s="1"/>
      <c r="I44" s="1"/>
      <c r="J44" s="1"/>
      <c r="K44" s="1"/>
      <c r="L44" s="1"/>
    </row>
    <row r="45" spans="4:12" x14ac:dyDescent="0.35">
      <c r="D45" s="1"/>
      <c r="E45" s="1"/>
      <c r="F45" s="1"/>
      <c r="G45" s="1"/>
      <c r="I45" s="1"/>
      <c r="J45" s="1"/>
      <c r="K45" s="1"/>
      <c r="L45" s="1"/>
    </row>
    <row r="46" spans="4:12" x14ac:dyDescent="0.35">
      <c r="D46" s="1"/>
      <c r="E46" s="1"/>
      <c r="F46" s="1"/>
      <c r="G46" s="1"/>
      <c r="I46" s="1"/>
      <c r="J46" s="1"/>
      <c r="K46" s="1"/>
      <c r="L46" s="1"/>
    </row>
    <row r="47" spans="4:12" x14ac:dyDescent="0.35">
      <c r="D47" s="1"/>
      <c r="E47" s="1"/>
      <c r="F47" s="1"/>
      <c r="G47" s="1"/>
      <c r="I47" s="1"/>
      <c r="J47" s="1"/>
      <c r="K47" s="1"/>
      <c r="L47" s="1"/>
    </row>
    <row r="48" spans="4:12" x14ac:dyDescent="0.35">
      <c r="D48" s="1"/>
      <c r="E48" s="1"/>
      <c r="F48" s="1"/>
      <c r="G48" s="1"/>
      <c r="I48" s="1"/>
      <c r="J48" s="1"/>
      <c r="K48" s="1"/>
      <c r="L48" s="1"/>
    </row>
    <row r="49" spans="4:12" x14ac:dyDescent="0.35">
      <c r="D49" s="1"/>
      <c r="E49" s="1"/>
      <c r="F49" s="1"/>
      <c r="G49" s="1"/>
      <c r="I49" s="1"/>
      <c r="J49" s="1"/>
      <c r="K49" s="1"/>
      <c r="L49" s="1"/>
    </row>
    <row r="50" spans="4:12" x14ac:dyDescent="0.35">
      <c r="D50" s="1"/>
      <c r="E50" s="1"/>
      <c r="F50" s="1"/>
      <c r="G50" s="1"/>
      <c r="I50" s="1"/>
      <c r="J50" s="1"/>
      <c r="K50" s="1"/>
      <c r="L50" s="1"/>
    </row>
    <row r="51" spans="4:12" x14ac:dyDescent="0.35">
      <c r="D51" s="1"/>
      <c r="E51" s="1"/>
      <c r="F51" s="1"/>
      <c r="G51" s="1"/>
      <c r="I51" s="1"/>
      <c r="J51" s="1"/>
      <c r="K51" s="1"/>
      <c r="L51" s="1"/>
    </row>
    <row r="52" spans="4:12" x14ac:dyDescent="0.35">
      <c r="D52" s="1"/>
      <c r="E52" s="1"/>
      <c r="F52" s="1"/>
      <c r="G52" s="1"/>
      <c r="I52" s="1"/>
      <c r="J52" s="1"/>
      <c r="K52" s="1"/>
      <c r="L52" s="1"/>
    </row>
    <row r="53" spans="4:12" x14ac:dyDescent="0.35">
      <c r="D53" s="1"/>
      <c r="E53" s="1"/>
      <c r="F53" s="1"/>
      <c r="G53" s="1"/>
      <c r="I53" s="1"/>
      <c r="J53" s="1"/>
      <c r="K53" s="1"/>
      <c r="L53" s="1"/>
    </row>
    <row r="54" spans="4:12" x14ac:dyDescent="0.35">
      <c r="D54" s="1"/>
      <c r="E54" s="1"/>
      <c r="F54" s="1"/>
      <c r="G54" s="1"/>
      <c r="I54" s="1"/>
      <c r="J54" s="1"/>
      <c r="K54" s="1"/>
      <c r="L54" s="1"/>
    </row>
    <row r="55" spans="4:12" x14ac:dyDescent="0.35">
      <c r="D55" s="1"/>
      <c r="E55" s="1"/>
      <c r="F55" s="1"/>
      <c r="G55" s="1"/>
      <c r="I55" s="1"/>
      <c r="J55" s="1"/>
      <c r="K55" s="1"/>
      <c r="L55" s="1"/>
    </row>
    <row r="56" spans="4:12" x14ac:dyDescent="0.35">
      <c r="D56" s="1"/>
      <c r="E56" s="1"/>
      <c r="F56" s="1"/>
      <c r="G56" s="1"/>
      <c r="I56" s="1"/>
      <c r="J56" s="1"/>
      <c r="K56" s="1"/>
      <c r="L56" s="1"/>
    </row>
    <row r="57" spans="4:12" x14ac:dyDescent="0.35">
      <c r="D57" s="1"/>
      <c r="E57" s="1"/>
      <c r="F57" s="1"/>
      <c r="G57" s="1"/>
      <c r="I57" s="1"/>
      <c r="J57" s="1"/>
      <c r="K57" s="1"/>
      <c r="L57" s="1"/>
    </row>
    <row r="58" spans="4:12" x14ac:dyDescent="0.35">
      <c r="D58" s="1"/>
      <c r="E58" s="1"/>
      <c r="F58" s="1"/>
      <c r="G58" s="1"/>
      <c r="I58" s="1"/>
      <c r="J58" s="1"/>
      <c r="K58" s="1"/>
      <c r="L58" s="1"/>
    </row>
    <row r="59" spans="4:12" x14ac:dyDescent="0.35">
      <c r="D59" s="1"/>
      <c r="E59" s="1"/>
      <c r="F59" s="1"/>
      <c r="G59" s="1"/>
      <c r="I59" s="1"/>
      <c r="J59" s="1"/>
      <c r="K59" s="1"/>
      <c r="L59" s="1"/>
    </row>
    <row r="60" spans="4:12" x14ac:dyDescent="0.35">
      <c r="D60" s="1"/>
      <c r="E60" s="1"/>
      <c r="F60" s="1"/>
      <c r="G60" s="1"/>
      <c r="I60" s="1"/>
      <c r="J60" s="1"/>
      <c r="K60" s="1"/>
      <c r="L60" s="1"/>
    </row>
    <row r="61" spans="4:12" x14ac:dyDescent="0.35">
      <c r="D61" s="1"/>
      <c r="E61" s="1"/>
      <c r="F61" s="1"/>
      <c r="G61" s="1"/>
      <c r="I61" s="1"/>
      <c r="J61" s="1"/>
      <c r="K61" s="1"/>
      <c r="L61" s="1"/>
    </row>
    <row r="62" spans="4:12" x14ac:dyDescent="0.35">
      <c r="D62" s="1"/>
      <c r="E62" s="1"/>
      <c r="F62" s="1"/>
      <c r="G62" s="1"/>
      <c r="I62" s="1"/>
      <c r="J62" s="1"/>
      <c r="K62" s="1"/>
      <c r="L62" s="1"/>
    </row>
    <row r="63" spans="4:12" x14ac:dyDescent="0.35">
      <c r="D63" s="1"/>
      <c r="E63" s="1"/>
      <c r="F63" s="1"/>
      <c r="G63" s="1"/>
      <c r="I63" s="1"/>
      <c r="J63" s="1"/>
      <c r="K63" s="1"/>
      <c r="L63" s="1"/>
    </row>
    <row r="64" spans="4:12" x14ac:dyDescent="0.35">
      <c r="D64" s="1"/>
      <c r="E64" s="1"/>
      <c r="F64" s="1"/>
      <c r="G64" s="1"/>
      <c r="I64" s="1"/>
      <c r="J64" s="1"/>
      <c r="K64" s="1"/>
      <c r="L64" s="1"/>
    </row>
    <row r="65" spans="4:12" x14ac:dyDescent="0.35">
      <c r="D65" s="1"/>
      <c r="E65" s="1"/>
      <c r="F65" s="1"/>
      <c r="G65" s="1"/>
      <c r="I65" s="1"/>
      <c r="J65" s="1"/>
      <c r="K65" s="1"/>
      <c r="L65" s="1"/>
    </row>
    <row r="66" spans="4:12" x14ac:dyDescent="0.35">
      <c r="D66" s="1"/>
      <c r="E66" s="1"/>
      <c r="F66" s="1"/>
      <c r="G66" s="1"/>
      <c r="I66" s="1"/>
      <c r="J66" s="1"/>
      <c r="K66" s="1"/>
      <c r="L66" s="1"/>
    </row>
    <row r="67" spans="4:12" x14ac:dyDescent="0.35">
      <c r="D67" s="1"/>
      <c r="E67" s="1"/>
      <c r="F67" s="1"/>
      <c r="G67" s="1"/>
      <c r="I67" s="1"/>
      <c r="J67" s="1"/>
      <c r="K67" s="1"/>
      <c r="L67" s="1"/>
    </row>
    <row r="68" spans="4:12" x14ac:dyDescent="0.35">
      <c r="D68" s="1"/>
      <c r="E68" s="1"/>
      <c r="F68" s="1"/>
      <c r="G68" s="1"/>
      <c r="I68" s="1"/>
      <c r="J68" s="1"/>
      <c r="K68" s="1"/>
      <c r="L68" s="1"/>
    </row>
    <row r="69" spans="4:12" x14ac:dyDescent="0.35">
      <c r="D69" s="1"/>
      <c r="E69" s="1"/>
      <c r="F69" s="1"/>
      <c r="G69" s="1"/>
      <c r="I69" s="1"/>
      <c r="J69" s="1"/>
      <c r="K69" s="1"/>
      <c r="L69" s="1"/>
    </row>
    <row r="70" spans="4:12" x14ac:dyDescent="0.35">
      <c r="D70" s="1"/>
      <c r="E70" s="1"/>
      <c r="F70" s="1"/>
      <c r="G70" s="1"/>
      <c r="I70" s="1"/>
      <c r="J70" s="1"/>
      <c r="K70" s="1"/>
      <c r="L70" s="1"/>
    </row>
    <row r="71" spans="4:12" x14ac:dyDescent="0.35">
      <c r="D71" s="1"/>
      <c r="E71" s="1"/>
      <c r="F71" s="1"/>
      <c r="G71" s="1"/>
      <c r="I71" s="1"/>
      <c r="J71" s="1"/>
      <c r="K71" s="1"/>
      <c r="L71" s="1"/>
    </row>
    <row r="72" spans="4:12" x14ac:dyDescent="0.35">
      <c r="D72" s="1"/>
      <c r="E72" s="1"/>
      <c r="F72" s="1"/>
      <c r="G72" s="1"/>
      <c r="I72" s="1"/>
      <c r="J72" s="1"/>
      <c r="K72" s="1"/>
      <c r="L72" s="1"/>
    </row>
    <row r="73" spans="4:12" x14ac:dyDescent="0.35">
      <c r="D73" s="1"/>
      <c r="E73" s="1"/>
      <c r="F73" s="1"/>
      <c r="G73" s="1"/>
      <c r="I73" s="1"/>
      <c r="J73" s="1"/>
      <c r="K73" s="1"/>
      <c r="L73" s="1"/>
    </row>
    <row r="74" spans="4:12" x14ac:dyDescent="0.35">
      <c r="D74" s="1"/>
      <c r="E74" s="1"/>
      <c r="F74" s="1"/>
      <c r="G74" s="1"/>
      <c r="I74" s="1"/>
      <c r="J74" s="1"/>
      <c r="K74" s="1"/>
      <c r="L74" s="1"/>
    </row>
    <row r="75" spans="4:12" x14ac:dyDescent="0.35">
      <c r="D75" s="1"/>
      <c r="E75" s="1"/>
      <c r="F75" s="1"/>
      <c r="G75" s="1"/>
      <c r="I75" s="1"/>
      <c r="J75" s="1"/>
      <c r="K75" s="1"/>
      <c r="L75" s="1"/>
    </row>
    <row r="76" spans="4:12" x14ac:dyDescent="0.35">
      <c r="D76" s="1"/>
      <c r="E76" s="1"/>
      <c r="F76" s="1"/>
      <c r="G76" s="1"/>
      <c r="I76" s="1"/>
      <c r="J76" s="1"/>
      <c r="K76" s="1"/>
      <c r="L76" s="1"/>
    </row>
    <row r="77" spans="4:12" x14ac:dyDescent="0.35">
      <c r="D77" s="1"/>
      <c r="E77" s="1"/>
      <c r="F77" s="1"/>
      <c r="G77" s="1"/>
      <c r="I77" s="1"/>
      <c r="J77" s="1"/>
      <c r="K77" s="1"/>
      <c r="L77" s="1"/>
    </row>
    <row r="78" spans="4:12" x14ac:dyDescent="0.35">
      <c r="D78" s="1"/>
      <c r="E78" s="1"/>
      <c r="F78" s="1"/>
      <c r="G78" s="1"/>
      <c r="I78" s="1"/>
      <c r="J78" s="1"/>
      <c r="K78" s="1"/>
      <c r="L78" s="1"/>
    </row>
    <row r="79" spans="4:12" x14ac:dyDescent="0.35">
      <c r="D79" s="1"/>
      <c r="E79" s="1"/>
      <c r="F79" s="1"/>
      <c r="G79" s="1"/>
      <c r="I79" s="1"/>
      <c r="J79" s="1"/>
      <c r="K79" s="1"/>
      <c r="L79" s="1"/>
    </row>
    <row r="80" spans="4:12" x14ac:dyDescent="0.35">
      <c r="D80" s="1"/>
      <c r="E80" s="1"/>
      <c r="F80" s="1"/>
      <c r="G80" s="1"/>
      <c r="I80" s="1"/>
      <c r="J80" s="1"/>
      <c r="K80" s="1"/>
      <c r="L80" s="1"/>
    </row>
    <row r="81" spans="4:12" x14ac:dyDescent="0.35">
      <c r="D81" s="1"/>
      <c r="E81" s="1"/>
      <c r="F81" s="1"/>
      <c r="G81" s="1"/>
      <c r="I81" s="1"/>
      <c r="J81" s="1"/>
      <c r="K81" s="1"/>
      <c r="L81" s="1"/>
    </row>
    <row r="82" spans="4:12" x14ac:dyDescent="0.35">
      <c r="D82" s="1"/>
      <c r="E82" s="1"/>
      <c r="F82" s="1"/>
      <c r="G82" s="1"/>
      <c r="I82" s="1"/>
      <c r="J82" s="1"/>
      <c r="K82" s="1"/>
      <c r="L82" s="1"/>
    </row>
    <row r="83" spans="4:12" x14ac:dyDescent="0.35">
      <c r="D83" s="1"/>
      <c r="E83" s="1"/>
      <c r="F83" s="1"/>
      <c r="G83" s="1"/>
      <c r="I83" s="1"/>
      <c r="J83" s="1"/>
      <c r="K83" s="1"/>
      <c r="L83" s="1"/>
    </row>
    <row r="84" spans="4:12" x14ac:dyDescent="0.35">
      <c r="D84" s="1"/>
      <c r="E84" s="1"/>
      <c r="F84" s="1"/>
      <c r="G84" s="1"/>
      <c r="I84" s="1"/>
      <c r="J84" s="1"/>
      <c r="K84" s="1"/>
      <c r="L84" s="1"/>
    </row>
    <row r="85" spans="4:12" x14ac:dyDescent="0.35">
      <c r="D85" s="1"/>
      <c r="E85" s="1"/>
      <c r="F85" s="1"/>
      <c r="G85" s="1"/>
      <c r="I85" s="1"/>
      <c r="J85" s="1"/>
      <c r="K85" s="1"/>
      <c r="L85" s="1"/>
    </row>
    <row r="86" spans="4:12" x14ac:dyDescent="0.35">
      <c r="D86" s="1"/>
      <c r="E86" s="1"/>
      <c r="F86" s="1"/>
      <c r="G86" s="1"/>
      <c r="I86" s="1"/>
      <c r="J86" s="1"/>
      <c r="K86" s="1"/>
      <c r="L86" s="1"/>
    </row>
    <row r="87" spans="4:12" x14ac:dyDescent="0.35">
      <c r="D87" s="1"/>
      <c r="E87" s="1"/>
      <c r="F87" s="1"/>
      <c r="G87" s="1"/>
      <c r="I87" s="1"/>
      <c r="J87" s="1"/>
      <c r="K87" s="1"/>
      <c r="L87" s="1"/>
    </row>
    <row r="88" spans="4:12" x14ac:dyDescent="0.35">
      <c r="D88" s="1"/>
      <c r="E88" s="1"/>
      <c r="F88" s="1"/>
      <c r="G88" s="1"/>
      <c r="I88" s="1"/>
      <c r="J88" s="1"/>
      <c r="K88" s="1"/>
      <c r="L88" s="1"/>
    </row>
    <row r="89" spans="4:12" x14ac:dyDescent="0.35">
      <c r="D89" s="1"/>
      <c r="E89" s="1"/>
      <c r="F89" s="1"/>
      <c r="G89" s="1"/>
      <c r="I89" s="1"/>
      <c r="J89" s="1"/>
      <c r="K89" s="1"/>
      <c r="L89" s="1"/>
    </row>
    <row r="90" spans="4:12" x14ac:dyDescent="0.35">
      <c r="D90" s="1"/>
      <c r="E90" s="1"/>
      <c r="F90" s="1"/>
      <c r="G90" s="1"/>
      <c r="I90" s="1"/>
      <c r="J90" s="1"/>
      <c r="K90" s="1"/>
      <c r="L90" s="1"/>
    </row>
    <row r="91" spans="4:12" x14ac:dyDescent="0.35">
      <c r="D91" s="1"/>
      <c r="E91" s="1"/>
      <c r="F91" s="1"/>
      <c r="G91" s="1"/>
      <c r="I91" s="1"/>
      <c r="J91" s="1"/>
      <c r="K91" s="1"/>
      <c r="L91" s="1"/>
    </row>
    <row r="92" spans="4:12" x14ac:dyDescent="0.35">
      <c r="D92" s="1"/>
      <c r="E92" s="1"/>
      <c r="F92" s="1"/>
      <c r="G92" s="1"/>
      <c r="I92" s="1"/>
      <c r="J92" s="1"/>
      <c r="K92" s="1"/>
      <c r="L92" s="1"/>
    </row>
    <row r="93" spans="4:12" x14ac:dyDescent="0.35">
      <c r="D93" s="1"/>
      <c r="E93" s="1"/>
      <c r="F93" s="1"/>
      <c r="G93" s="1"/>
      <c r="I93" s="1"/>
      <c r="J93" s="1"/>
      <c r="K93" s="1"/>
      <c r="L93" s="1"/>
    </row>
    <row r="94" spans="4:12" x14ac:dyDescent="0.35">
      <c r="D94" s="1"/>
      <c r="E94" s="1"/>
      <c r="F94" s="1"/>
      <c r="G94" s="1"/>
      <c r="I94" s="1"/>
      <c r="J94" s="1"/>
      <c r="K94" s="1"/>
      <c r="L94" s="1"/>
    </row>
    <row r="95" spans="4:12" x14ac:dyDescent="0.35">
      <c r="D95" s="1"/>
      <c r="E95" s="1"/>
      <c r="F95" s="1"/>
      <c r="G95" s="1"/>
      <c r="I95" s="1"/>
      <c r="J95" s="1"/>
      <c r="K95" s="1"/>
      <c r="L95" s="1"/>
    </row>
    <row r="96" spans="4:12" x14ac:dyDescent="0.35">
      <c r="D96" s="1"/>
      <c r="E96" s="1"/>
      <c r="F96" s="1"/>
      <c r="G96" s="1"/>
      <c r="I96" s="1"/>
      <c r="J96" s="1"/>
      <c r="K96" s="1"/>
      <c r="L96" s="1"/>
    </row>
    <row r="97" spans="4:12" x14ac:dyDescent="0.35">
      <c r="D97" s="1"/>
      <c r="E97" s="1"/>
      <c r="F97" s="1"/>
      <c r="G97" s="1"/>
      <c r="I97" s="1"/>
      <c r="J97" s="1"/>
      <c r="K97" s="1"/>
      <c r="L97" s="1"/>
    </row>
    <row r="98" spans="4:12" x14ac:dyDescent="0.35">
      <c r="D98" s="1"/>
      <c r="E98" s="1"/>
      <c r="F98" s="1"/>
      <c r="G98" s="1"/>
      <c r="I98" s="1"/>
      <c r="J98" s="1"/>
      <c r="K98" s="1"/>
      <c r="L98" s="1"/>
    </row>
    <row r="99" spans="4:12" x14ac:dyDescent="0.35">
      <c r="D99" s="1"/>
      <c r="E99" s="1"/>
      <c r="F99" s="1"/>
      <c r="G99" s="1"/>
      <c r="I99" s="1"/>
      <c r="J99" s="1"/>
      <c r="K99" s="1"/>
      <c r="L99" s="1"/>
    </row>
    <row r="100" spans="4:12" x14ac:dyDescent="0.35">
      <c r="D100" s="1"/>
      <c r="E100" s="1"/>
      <c r="F100" s="1"/>
      <c r="G100" s="1"/>
      <c r="I100" s="1"/>
      <c r="J100" s="1"/>
      <c r="K100" s="1"/>
      <c r="L100" s="1"/>
    </row>
    <row r="101" spans="4:12" x14ac:dyDescent="0.35">
      <c r="D101" s="1"/>
      <c r="E101" s="1"/>
      <c r="F101" s="1"/>
      <c r="G101" s="1"/>
      <c r="I101" s="1"/>
      <c r="J101" s="1"/>
      <c r="K101" s="1"/>
      <c r="L101" s="1"/>
    </row>
    <row r="102" spans="4:12" x14ac:dyDescent="0.35">
      <c r="D102" s="1"/>
      <c r="E102" s="1"/>
      <c r="F102" s="1"/>
      <c r="G102" s="1"/>
      <c r="I102" s="1"/>
      <c r="J102" s="1"/>
      <c r="K102" s="1"/>
      <c r="L102" s="1"/>
    </row>
    <row r="103" spans="4:12" x14ac:dyDescent="0.35">
      <c r="D103" s="1"/>
      <c r="E103" s="1"/>
      <c r="F103" s="1"/>
      <c r="G103" s="1"/>
      <c r="I103" s="1"/>
      <c r="J103" s="1"/>
      <c r="K103" s="1"/>
      <c r="L103" s="1"/>
    </row>
    <row r="104" spans="4:12" x14ac:dyDescent="0.35">
      <c r="D104" s="1"/>
      <c r="E104" s="1"/>
      <c r="F104" s="1"/>
      <c r="G104" s="1"/>
      <c r="I104" s="1"/>
      <c r="J104" s="1"/>
      <c r="K104" s="1"/>
      <c r="L104" s="1"/>
    </row>
    <row r="105" spans="4:12" x14ac:dyDescent="0.35">
      <c r="D105" s="1"/>
      <c r="E105" s="1"/>
      <c r="F105" s="1"/>
      <c r="G105" s="1"/>
      <c r="I105" s="1"/>
      <c r="J105" s="1"/>
      <c r="K105" s="1"/>
      <c r="L105" s="1"/>
    </row>
    <row r="106" spans="4:12" x14ac:dyDescent="0.35">
      <c r="D106" s="1"/>
      <c r="E106" s="1"/>
      <c r="F106" s="1"/>
      <c r="G106" s="1"/>
      <c r="I106" s="1"/>
      <c r="J106" s="1"/>
      <c r="K106" s="1"/>
      <c r="L106" s="1"/>
    </row>
    <row r="107" spans="4:12" x14ac:dyDescent="0.35">
      <c r="D107" s="1"/>
      <c r="E107" s="1"/>
      <c r="F107" s="1"/>
      <c r="G107" s="1"/>
      <c r="I107" s="1"/>
      <c r="J107" s="1"/>
      <c r="K107" s="1"/>
      <c r="L107" s="1"/>
    </row>
    <row r="108" spans="4:12" x14ac:dyDescent="0.35">
      <c r="D108" s="1"/>
      <c r="E108" s="1"/>
      <c r="F108" s="1"/>
      <c r="G108" s="1"/>
      <c r="I108" s="1"/>
      <c r="J108" s="1"/>
      <c r="K108" s="1"/>
      <c r="L108" s="1"/>
    </row>
    <row r="109" spans="4:12" x14ac:dyDescent="0.35">
      <c r="D109" s="1"/>
      <c r="E109" s="1"/>
      <c r="F109" s="1"/>
      <c r="G109" s="1"/>
      <c r="I109" s="1"/>
      <c r="J109" s="1"/>
      <c r="K109" s="1"/>
      <c r="L109" s="1"/>
    </row>
    <row r="110" spans="4:12" x14ac:dyDescent="0.35">
      <c r="D110" s="1"/>
      <c r="E110" s="1"/>
      <c r="F110" s="1"/>
      <c r="G110" s="1"/>
      <c r="I110" s="1"/>
      <c r="J110" s="1"/>
      <c r="K110" s="1"/>
      <c r="L110" s="1"/>
    </row>
    <row r="111" spans="4:12" x14ac:dyDescent="0.35">
      <c r="D111" s="1"/>
      <c r="E111" s="1"/>
      <c r="F111" s="1"/>
      <c r="G111" s="1"/>
      <c r="I111" s="1"/>
      <c r="J111" s="1"/>
      <c r="K111" s="1"/>
      <c r="L111" s="1"/>
    </row>
    <row r="112" spans="4:12" x14ac:dyDescent="0.35">
      <c r="D112" s="1"/>
      <c r="E112" s="1"/>
      <c r="F112" s="1"/>
      <c r="G112" s="1"/>
      <c r="I112" s="1"/>
      <c r="J112" s="1"/>
      <c r="K112" s="1"/>
      <c r="L112" s="1"/>
    </row>
    <row r="113" spans="4:12" x14ac:dyDescent="0.35">
      <c r="D113" s="1"/>
      <c r="E113" s="1"/>
      <c r="F113" s="1"/>
      <c r="G113" s="1"/>
      <c r="I113" s="1"/>
      <c r="J113" s="1"/>
      <c r="K113" s="1"/>
      <c r="L113" s="1"/>
    </row>
    <row r="114" spans="4:12" x14ac:dyDescent="0.35">
      <c r="D114" s="1"/>
      <c r="E114" s="1"/>
      <c r="F114" s="1"/>
      <c r="G114" s="1"/>
      <c r="I114" s="1"/>
      <c r="J114" s="1"/>
      <c r="K114" s="1"/>
      <c r="L114" s="1"/>
    </row>
    <row r="115" spans="4:12" x14ac:dyDescent="0.35">
      <c r="D115" s="1"/>
      <c r="E115" s="1"/>
      <c r="F115" s="1"/>
      <c r="G115" s="1"/>
      <c r="I115" s="1"/>
      <c r="J115" s="1"/>
      <c r="K115" s="1"/>
      <c r="L115" s="1"/>
    </row>
    <row r="116" spans="4:12" x14ac:dyDescent="0.35">
      <c r="D116" s="1"/>
      <c r="E116" s="1"/>
      <c r="F116" s="1"/>
      <c r="G116" s="1"/>
      <c r="I116" s="1"/>
      <c r="J116" s="1"/>
      <c r="K116" s="1"/>
      <c r="L116" s="1"/>
    </row>
    <row r="117" spans="4:12" x14ac:dyDescent="0.35">
      <c r="D117" s="1"/>
      <c r="E117" s="1"/>
      <c r="F117" s="1"/>
      <c r="G117" s="1"/>
      <c r="I117" s="1"/>
      <c r="J117" s="1"/>
      <c r="K117" s="1"/>
      <c r="L117" s="1"/>
    </row>
    <row r="118" spans="4:12" x14ac:dyDescent="0.35">
      <c r="D118" s="1"/>
      <c r="E118" s="1"/>
      <c r="F118" s="1"/>
      <c r="G118" s="1"/>
      <c r="I118" s="1"/>
      <c r="J118" s="1"/>
      <c r="K118" s="1"/>
      <c r="L118" s="1"/>
    </row>
    <row r="119" spans="4:12" x14ac:dyDescent="0.35">
      <c r="D119" s="1"/>
      <c r="E119" s="1"/>
      <c r="F119" s="1"/>
      <c r="G119" s="1"/>
      <c r="I119" s="1"/>
      <c r="J119" s="1"/>
      <c r="K119" s="1"/>
      <c r="L119" s="1"/>
    </row>
    <row r="120" spans="4:12" x14ac:dyDescent="0.35">
      <c r="D120" s="1"/>
      <c r="E120" s="1"/>
      <c r="F120" s="1"/>
      <c r="G120" s="1"/>
      <c r="I120" s="1"/>
      <c r="J120" s="1"/>
      <c r="K120" s="1"/>
      <c r="L120" s="1"/>
    </row>
    <row r="121" spans="4:12" x14ac:dyDescent="0.35">
      <c r="D121" s="1"/>
      <c r="E121" s="1"/>
      <c r="F121" s="1"/>
      <c r="G121" s="1"/>
      <c r="I121" s="1"/>
      <c r="J121" s="1"/>
      <c r="K121" s="1"/>
      <c r="L121" s="1"/>
    </row>
    <row r="122" spans="4:12" x14ac:dyDescent="0.35">
      <c r="D122" s="1"/>
      <c r="E122" s="1"/>
      <c r="F122" s="1"/>
      <c r="G122" s="1"/>
      <c r="I122" s="1"/>
      <c r="J122" s="1"/>
      <c r="K122" s="1"/>
      <c r="L122" s="1"/>
    </row>
    <row r="123" spans="4:12" x14ac:dyDescent="0.35">
      <c r="D123" s="1"/>
      <c r="E123" s="1"/>
      <c r="F123" s="1"/>
      <c r="G123" s="1"/>
      <c r="I123" s="1"/>
      <c r="J123" s="1"/>
      <c r="K123" s="1"/>
      <c r="L123" s="1"/>
    </row>
    <row r="124" spans="4:12" x14ac:dyDescent="0.35">
      <c r="D124" s="1"/>
      <c r="E124" s="1"/>
      <c r="F124" s="1"/>
      <c r="G124" s="1"/>
      <c r="I124" s="1"/>
      <c r="J124" s="1"/>
      <c r="K124" s="1"/>
      <c r="L124" s="1"/>
    </row>
    <row r="125" spans="4:12" x14ac:dyDescent="0.35">
      <c r="D125" s="1"/>
      <c r="E125" s="1"/>
      <c r="F125" s="1"/>
      <c r="G125" s="1"/>
      <c r="I125" s="1"/>
      <c r="J125" s="1"/>
      <c r="K125" s="1"/>
      <c r="L125" s="1"/>
    </row>
    <row r="126" spans="4:12" x14ac:dyDescent="0.35">
      <c r="D126" s="1"/>
      <c r="E126" s="1"/>
      <c r="F126" s="1"/>
      <c r="G126" s="1"/>
      <c r="I126" s="1"/>
      <c r="J126" s="1"/>
      <c r="K126" s="1"/>
      <c r="L126" s="1"/>
    </row>
    <row r="127" spans="4:12" x14ac:dyDescent="0.35">
      <c r="D127" s="1"/>
      <c r="E127" s="1"/>
      <c r="F127" s="1"/>
      <c r="G127" s="1"/>
      <c r="I127" s="1"/>
      <c r="J127" s="1"/>
      <c r="K127" s="1"/>
      <c r="L127" s="1"/>
    </row>
    <row r="128" spans="4:12" x14ac:dyDescent="0.35">
      <c r="D128" s="1"/>
      <c r="E128" s="1"/>
      <c r="F128" s="1"/>
      <c r="G128" s="1"/>
      <c r="I128" s="1"/>
      <c r="J128" s="1"/>
      <c r="K128" s="1"/>
      <c r="L128" s="1"/>
    </row>
    <row r="129" spans="4:12" x14ac:dyDescent="0.35">
      <c r="D129" s="1"/>
      <c r="E129" s="1"/>
      <c r="F129" s="1"/>
      <c r="G129" s="1"/>
      <c r="I129" s="1"/>
      <c r="J129" s="1"/>
      <c r="K129" s="1"/>
      <c r="L12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BE7569-6DC0-4FF5-9D5E-4612AAF13E8E}"/>
</file>

<file path=customXml/itemProps2.xml><?xml version="1.0" encoding="utf-8"?>
<ds:datastoreItem xmlns:ds="http://schemas.openxmlformats.org/officeDocument/2006/customXml" ds:itemID="{5C19D299-DC85-41E7-829F-BAA042F054F6}"/>
</file>

<file path=customXml/itemProps3.xml><?xml version="1.0" encoding="utf-8"?>
<ds:datastoreItem xmlns:ds="http://schemas.openxmlformats.org/officeDocument/2006/customXml" ds:itemID="{87612F80-4405-4D75-BB14-22A3232A38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</vt:lpstr>
      <vt:lpstr>Summ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Khayer Uddin</dc:creator>
  <cp:lastModifiedBy>Mahdi</cp:lastModifiedBy>
  <dcterms:created xsi:type="dcterms:W3CDTF">2021-06-02T06:18:08Z</dcterms:created>
  <dcterms:modified xsi:type="dcterms:W3CDTF">2021-08-25T11:20:16Z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