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19440" windowHeight="10440"/>
  </bookViews>
  <sheets>
    <sheet name="AP 090 Top sheet" sheetId="2" r:id="rId1"/>
    <sheet name="AP 095 Balance tieout " sheetId="1" r:id="rId2"/>
  </sheets>
  <externalReferences>
    <externalReference r:id="rId3"/>
  </externalReferences>
  <definedNames>
    <definedName name="_xlnm._FilterDatabase" localSheetId="0" hidden="1">'AP 090 Top sheet'!#REF!</definedName>
    <definedName name="_xlnm._FilterDatabase" localSheetId="1" hidden="1">'AP 095 Balance tieout '!#REF!</definedName>
    <definedName name="StartDate">'[1]CASH FLOW'!$C$5</definedName>
  </definedNames>
  <calcPr calcId="14562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F26" i="1"/>
  <c r="F14" i="1"/>
  <c r="F24" i="1"/>
  <c r="E26" i="1"/>
  <c r="D25" i="2" l="1"/>
  <c r="E25" i="2" s="1"/>
  <c r="C25" i="2"/>
  <c r="B25" i="2"/>
  <c r="E23" i="2"/>
  <c r="E24" i="2"/>
  <c r="D23" i="2"/>
  <c r="D24" i="2"/>
  <c r="D22" i="2"/>
  <c r="E22" i="2" s="1"/>
  <c r="D17" i="2" l="1"/>
  <c r="E17" i="2" s="1"/>
  <c r="G26" i="1" l="1"/>
</calcChain>
</file>

<file path=xl/sharedStrings.xml><?xml version="1.0" encoding="utf-8"?>
<sst xmlns="http://schemas.openxmlformats.org/spreadsheetml/2006/main" count="77" uniqueCount="60">
  <si>
    <t>Nurul Faruk Hasan &amp; Co.</t>
  </si>
  <si>
    <t>Chartered Accountants</t>
  </si>
  <si>
    <t>Date: 04 August 2021</t>
  </si>
  <si>
    <t>Top sheet</t>
  </si>
  <si>
    <t>Particulars</t>
  </si>
  <si>
    <t>Amount in USD</t>
  </si>
  <si>
    <t xml:space="preserve">Change </t>
  </si>
  <si>
    <t>In amount</t>
  </si>
  <si>
    <t>In %</t>
  </si>
  <si>
    <t>Accounts Payable</t>
  </si>
  <si>
    <t>GL</t>
  </si>
  <si>
    <t>LFS</t>
  </si>
  <si>
    <t>GL:</t>
  </si>
  <si>
    <t>Amount matched with GL</t>
  </si>
  <si>
    <t>FS:</t>
  </si>
  <si>
    <t>Amount matched with financial statements</t>
  </si>
  <si>
    <t>LFS:</t>
  </si>
  <si>
    <t>Amount matched with previous year's audited financial statement</t>
  </si>
  <si>
    <t>At the appropriate level from the financial statements/TB function</t>
  </si>
  <si>
    <t>Amount in USD as per</t>
  </si>
  <si>
    <t>GL code</t>
  </si>
  <si>
    <t>General ledger name</t>
  </si>
  <si>
    <t>Notes Head</t>
  </si>
  <si>
    <t>FS title</t>
  </si>
  <si>
    <t>General Ledger</t>
  </si>
  <si>
    <t>Financial Statement</t>
  </si>
  <si>
    <t xml:space="preserve"> Acc.Pble Fabrics </t>
  </si>
  <si>
    <t xml:space="preserve"> AP -Raw materials</t>
  </si>
  <si>
    <t>Accounts payable</t>
  </si>
  <si>
    <t xml:space="preserve"> Acc.Pble Trims </t>
  </si>
  <si>
    <t xml:space="preserve"> Acc.Pble Chemicals </t>
  </si>
  <si>
    <t xml:space="preserve"> Acc.Pble Packing </t>
  </si>
  <si>
    <t xml:space="preserve"> SR/IR Account </t>
  </si>
  <si>
    <t xml:space="preserve"> Chemical Loan Cleari </t>
  </si>
  <si>
    <t xml:space="preserve"> Forex-Trade Payable </t>
  </si>
  <si>
    <t xml:space="preserve"> Defered Liability Fo </t>
  </si>
  <si>
    <t xml:space="preserve"> Acc.Pble Fixed Asset </t>
  </si>
  <si>
    <t>AP- Fixed Asset</t>
  </si>
  <si>
    <t xml:space="preserve"> Acc.Pble Service </t>
  </si>
  <si>
    <t>AP-Others</t>
  </si>
  <si>
    <t xml:space="preserve"> Acc.Pble Others </t>
  </si>
  <si>
    <t>Total</t>
  </si>
  <si>
    <t>Ref: AP 090</t>
  </si>
  <si>
    <t>Breakdown</t>
  </si>
  <si>
    <t>Raw materials</t>
  </si>
  <si>
    <t>Fixed assets and capital work-in-progress</t>
  </si>
  <si>
    <t>Other payables</t>
  </si>
  <si>
    <r>
      <t xml:space="preserve">Further reviewed by: </t>
    </r>
    <r>
      <rPr>
        <sz val="11"/>
        <color theme="1"/>
        <rFont val="Calibri"/>
        <family val="2"/>
        <scheme val="minor"/>
      </rPr>
      <t>Humaun Ahamed</t>
    </r>
  </si>
  <si>
    <t>Date: 25 August 2021</t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</si>
  <si>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</si>
  <si>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</si>
  <si>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Md. Nahid Hasan Badhan</t>
    </r>
  </si>
  <si>
    <r>
      <t xml:space="preserve">Reviewed by: </t>
    </r>
    <r>
      <rPr>
        <sz val="11"/>
        <color theme="1"/>
        <rFont val="Calibri"/>
        <family val="2"/>
        <scheme val="minor"/>
      </rPr>
      <t xml:space="preserve">Mahdi Mohammad Mehrab 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</si>
  <si>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check the presentation and disclosure of accounts payable in the financial statements. Also to obtain the rationale for 1 July 2020 to 30 June 2021 change in balances.</t>
    </r>
  </si>
  <si>
    <r>
      <rPr>
        <b/>
        <sz val="11"/>
        <color theme="1"/>
        <rFont val="Calibri"/>
        <family val="2"/>
        <scheme val="minor"/>
      </rPr>
      <t>Conclusion:</t>
    </r>
    <r>
      <rPr>
        <sz val="11"/>
        <color theme="1"/>
        <rFont val="Calibri"/>
        <family val="2"/>
        <scheme val="minor"/>
      </rPr>
      <t xml:space="preserve"> Nothing Noted</t>
    </r>
  </si>
  <si>
    <t>Ref: AP 095</t>
  </si>
  <si>
    <r>
      <t xml:space="preserve">Reviewed by: </t>
    </r>
    <r>
      <rPr>
        <sz val="11"/>
        <color theme="1"/>
        <rFont val="Calibri"/>
        <family val="2"/>
        <scheme val="minor"/>
      </rPr>
      <t>Mahdi Mohammad Mehrab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</si>
  <si>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perform financial statement tie-out to address the presentation of the disclosed amounts in the financial statements and footnotes.</t>
    </r>
  </si>
  <si>
    <t>30900934</t>
  </si>
  <si>
    <t>Forex Intercomp-Rec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</si>
</sst>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_(* #,##0.00_);_(* \(#,##0.00\);_(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166" fontId="3" fillId="0" borderId="0" applyFill="0" applyBorder="0" applyAlignment="0" applyProtection="0"/>
    <xf numFmtId="43" fontId="3" fillId="0" borderId="0" applyFont="0" applyFill="0" applyBorder="0" applyAlignment="0" applyProtection="0"/>
    <xf numFmtId="0" fontId="3" fillId="0" borderId="0"/>
  </cellStyleXfs>
  <cellXfs count="66">
    <xf numFmtId="0" fontId="0" fillId="0" borderId="0" xfId="0"/>
    <xf numFmtId="0" fontId="7" fillId="0" borderId="0" xfId="0" applyFont="1"/>
    <xf numFmtId="0" fontId="0" fillId="0" borderId="0" xfId="0" applyFont="1"/>
    <xf numFmtId="164" fontId="0" fillId="0" borderId="0" xfId="1" applyNumberFormat="1" applyFont="1"/>
    <xf numFmtId="0" fontId="0" fillId="0" borderId="0" xfId="0" applyFont="1" applyAlignment="1">
      <alignment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7" fillId="0" borderId="0" xfId="0" applyFont="1" applyAlignment="1">
      <alignment horizontal="left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15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37" fontId="0" fillId="0" borderId="8" xfId="0" applyNumberFormat="1" applyFont="1" applyFill="1" applyBorder="1" applyProtection="1">
      <protection locked="0"/>
    </xf>
    <xf numFmtId="41" fontId="0" fillId="0" borderId="1" xfId="0" applyNumberFormat="1" applyFont="1" applyFill="1" applyBorder="1"/>
    <xf numFmtId="9" fontId="0" fillId="0" borderId="1" xfId="3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5" fillId="2" borderId="0" xfId="0" applyFont="1" applyFill="1" applyBorder="1" applyAlignment="1">
      <alignment horizontal="center" vertical="center"/>
    </xf>
    <xf numFmtId="15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37" fontId="0" fillId="0" borderId="1" xfId="0" applyNumberFormat="1" applyFont="1" applyFill="1" applyBorder="1" applyProtection="1">
      <protection locked="0"/>
    </xf>
    <xf numFmtId="0" fontId="0" fillId="0" borderId="1" xfId="0" applyFont="1" applyBorder="1"/>
    <xf numFmtId="1" fontId="9" fillId="0" borderId="1" xfId="0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right" vertical="center"/>
    </xf>
    <xf numFmtId="0" fontId="7" fillId="0" borderId="0" xfId="0" applyFont="1" applyBorder="1"/>
    <xf numFmtId="41" fontId="7" fillId="0" borderId="0" xfId="0" applyNumberFormat="1" applyFont="1" applyBorder="1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Font="1" applyFill="1" applyBorder="1"/>
    <xf numFmtId="0" fontId="0" fillId="0" borderId="0" xfId="0" applyFont="1" applyFill="1"/>
    <xf numFmtId="164" fontId="0" fillId="0" borderId="0" xfId="1" applyNumberFormat="1" applyFont="1" applyFill="1"/>
    <xf numFmtId="164" fontId="0" fillId="0" borderId="0" xfId="0" applyNumberFormat="1" applyFont="1" applyFill="1"/>
    <xf numFmtId="9" fontId="0" fillId="0" borderId="0" xfId="3" applyFont="1" applyFill="1"/>
    <xf numFmtId="1" fontId="0" fillId="0" borderId="0" xfId="0" applyNumberFormat="1" applyFont="1" applyFill="1"/>
    <xf numFmtId="0" fontId="10" fillId="2" borderId="1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wrapText="1"/>
    </xf>
    <xf numFmtId="165" fontId="11" fillId="0" borderId="0" xfId="2" applyNumberFormat="1" applyFont="1" applyFill="1" applyBorder="1"/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9" fillId="0" borderId="9" xfId="2" applyFont="1" applyBorder="1" applyAlignment="1">
      <alignment horizontal="right"/>
    </xf>
    <xf numFmtId="164" fontId="9" fillId="0" borderId="9" xfId="1" applyNumberFormat="1" applyFont="1" applyFill="1" applyBorder="1" applyAlignment="1">
      <alignment horizontal="left" vertical="center"/>
    </xf>
    <xf numFmtId="0" fontId="9" fillId="0" borderId="9" xfId="1" applyNumberFormat="1" applyFont="1" applyFill="1" applyBorder="1" applyAlignment="1">
      <alignment horizontal="center" vertical="center" wrapText="1"/>
    </xf>
    <xf numFmtId="0" fontId="9" fillId="0" borderId="9" xfId="1" applyNumberFormat="1" applyFont="1" applyFill="1" applyBorder="1" applyAlignment="1">
      <alignment horizontal="left" vertical="center" wrapText="1"/>
    </xf>
    <xf numFmtId="164" fontId="9" fillId="0" borderId="9" xfId="1" applyNumberFormat="1" applyFont="1" applyFill="1" applyBorder="1" applyAlignment="1">
      <alignment horizontal="right"/>
    </xf>
    <xf numFmtId="3" fontId="9" fillId="0" borderId="9" xfId="1" applyNumberFormat="1" applyFont="1" applyFill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3" fontId="9" fillId="0" borderId="9" xfId="0" applyNumberFormat="1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3" fontId="9" fillId="0" borderId="9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164" fontId="7" fillId="0" borderId="9" xfId="1" applyNumberFormat="1" applyFont="1" applyBorder="1"/>
    <xf numFmtId="164" fontId="0" fillId="0" borderId="0" xfId="0" applyNumberFormat="1" applyFont="1"/>
    <xf numFmtId="3" fontId="0" fillId="0" borderId="0" xfId="0" applyNumberFormat="1" applyAlignment="1">
      <alignment horizontal="right" vertical="top"/>
    </xf>
  </cellXfs>
  <cellStyles count="7">
    <cellStyle name="Comma" xfId="1" builtinId="3"/>
    <cellStyle name="Comma 3" xfId="4"/>
    <cellStyle name="Comma 3 2 2" xfId="5"/>
    <cellStyle name="Normal" xfId="0" builtinId="0"/>
    <cellStyle name="Normal 14" xfId="2"/>
    <cellStyle name="Normal 42" xfId="6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9-07-14\OFFICE\TOTAL\WORK\Working%20Capital%20Management%20of%20P\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showGridLines="0" tabSelected="1" zoomScale="90" zoomScaleNormal="90" workbookViewId="0">
      <selection activeCell="C6" sqref="C6"/>
    </sheetView>
  </sheetViews>
  <sheetFormatPr defaultColWidth="9.140625" defaultRowHeight="15" x14ac:dyDescent="0.25"/>
  <cols>
    <col min="1" max="1" width="37.7109375" style="2" customWidth="1"/>
    <col min="2" max="2" width="37.28515625" style="2" customWidth="1"/>
    <col min="3" max="3" width="23.140625" style="2" customWidth="1"/>
    <col min="4" max="4" width="21.5703125" style="2" customWidth="1"/>
    <col min="5" max="5" width="24.42578125" style="2" bestFit="1" customWidth="1"/>
    <col min="6" max="6" width="5.140625" style="2" customWidth="1"/>
    <col min="7" max="7" width="6.7109375" style="2" customWidth="1"/>
    <col min="8" max="8" width="17.5703125" style="2" bestFit="1" customWidth="1"/>
    <col min="9" max="16384" width="9.140625" style="2"/>
  </cols>
  <sheetData>
    <row r="1" spans="1:10" x14ac:dyDescent="0.25">
      <c r="A1" s="8" t="s">
        <v>0</v>
      </c>
      <c r="B1" s="8"/>
      <c r="C1" s="8"/>
      <c r="D1" s="8"/>
      <c r="E1" s="8"/>
      <c r="F1" s="8"/>
      <c r="G1" s="8"/>
    </row>
    <row r="2" spans="1:10" x14ac:dyDescent="0.25">
      <c r="A2" s="9" t="s">
        <v>1</v>
      </c>
      <c r="B2" s="9"/>
      <c r="C2" s="9"/>
      <c r="D2" s="9"/>
      <c r="E2" s="9"/>
      <c r="F2" s="9"/>
      <c r="G2" s="9"/>
    </row>
    <row r="3" spans="1:10" x14ac:dyDescent="0.25">
      <c r="D3" s="3"/>
    </row>
    <row r="4" spans="1:10" ht="15" customHeight="1" x14ac:dyDescent="0.25">
      <c r="A4" s="2" t="s">
        <v>49</v>
      </c>
      <c r="C4" s="3"/>
      <c r="E4" s="10" t="s">
        <v>42</v>
      </c>
    </row>
    <row r="5" spans="1:10" x14ac:dyDescent="0.25">
      <c r="A5" s="2" t="s">
        <v>50</v>
      </c>
      <c r="C5" s="3"/>
    </row>
    <row r="6" spans="1:10" x14ac:dyDescent="0.25">
      <c r="A6" s="2" t="s">
        <v>51</v>
      </c>
      <c r="C6" s="3"/>
      <c r="E6" s="2" t="s">
        <v>2</v>
      </c>
    </row>
    <row r="7" spans="1:10" x14ac:dyDescent="0.25">
      <c r="A7" s="1" t="s">
        <v>52</v>
      </c>
      <c r="C7" s="3"/>
      <c r="E7" s="2" t="s">
        <v>2</v>
      </c>
    </row>
    <row r="8" spans="1:10" x14ac:dyDescent="0.25">
      <c r="A8" s="1" t="s">
        <v>47</v>
      </c>
      <c r="C8" s="3"/>
      <c r="E8" s="2" t="s">
        <v>48</v>
      </c>
    </row>
    <row r="9" spans="1:10" x14ac:dyDescent="0.25">
      <c r="C9" s="3"/>
    </row>
    <row r="10" spans="1:10" ht="16.5" customHeight="1" x14ac:dyDescent="0.25">
      <c r="A10" s="11" t="s">
        <v>53</v>
      </c>
      <c r="B10" s="12"/>
      <c r="C10" s="12"/>
      <c r="D10" s="12"/>
      <c r="E10" s="12"/>
      <c r="F10" s="12"/>
      <c r="H10" s="4"/>
      <c r="I10" s="4"/>
      <c r="J10" s="4"/>
    </row>
    <row r="11" spans="1:10" x14ac:dyDescent="0.25">
      <c r="A11" s="2" t="s">
        <v>54</v>
      </c>
    </row>
    <row r="14" spans="1:10" x14ac:dyDescent="0.25">
      <c r="A14" s="13" t="s">
        <v>3</v>
      </c>
    </row>
    <row r="15" spans="1:10" x14ac:dyDescent="0.25">
      <c r="A15" s="14" t="s">
        <v>4</v>
      </c>
      <c r="B15" s="15" t="s">
        <v>5</v>
      </c>
      <c r="C15" s="16"/>
      <c r="D15" s="15" t="s">
        <v>6</v>
      </c>
      <c r="E15" s="16"/>
    </row>
    <row r="16" spans="1:10" x14ac:dyDescent="0.25">
      <c r="A16" s="17"/>
      <c r="B16" s="18">
        <v>44377</v>
      </c>
      <c r="C16" s="18">
        <v>44012</v>
      </c>
      <c r="D16" s="19" t="s">
        <v>7</v>
      </c>
      <c r="E16" s="19" t="s">
        <v>8</v>
      </c>
    </row>
    <row r="17" spans="1:10" ht="15.75" thickBot="1" x14ac:dyDescent="0.3">
      <c r="A17" s="20" t="s">
        <v>9</v>
      </c>
      <c r="B17" s="21">
        <v>13444043</v>
      </c>
      <c r="C17" s="21">
        <v>6300359</v>
      </c>
      <c r="D17" s="22">
        <f>B17-C17</f>
        <v>7143684</v>
      </c>
      <c r="E17" s="23">
        <f>D17/C17</f>
        <v>1.1338534835872052</v>
      </c>
    </row>
    <row r="18" spans="1:10" ht="15.75" thickTop="1" x14ac:dyDescent="0.25">
      <c r="B18" s="24" t="s">
        <v>10</v>
      </c>
      <c r="C18" s="24" t="s">
        <v>11</v>
      </c>
      <c r="D18" s="25"/>
      <c r="E18" s="25"/>
    </row>
    <row r="19" spans="1:10" x14ac:dyDescent="0.25">
      <c r="A19" s="13" t="s">
        <v>43</v>
      </c>
    </row>
    <row r="20" spans="1:10" x14ac:dyDescent="0.25">
      <c r="A20" s="14" t="s">
        <v>4</v>
      </c>
      <c r="B20" s="15" t="s">
        <v>5</v>
      </c>
      <c r="C20" s="16"/>
      <c r="D20" s="15" t="s">
        <v>6</v>
      </c>
      <c r="E20" s="16"/>
    </row>
    <row r="21" spans="1:10" x14ac:dyDescent="0.25">
      <c r="A21" s="26"/>
      <c r="B21" s="27">
        <v>44377</v>
      </c>
      <c r="C21" s="27">
        <v>44012</v>
      </c>
      <c r="D21" s="28" t="s">
        <v>7</v>
      </c>
      <c r="E21" s="28" t="s">
        <v>8</v>
      </c>
    </row>
    <row r="22" spans="1:10" x14ac:dyDescent="0.25">
      <c r="A22" s="29" t="s">
        <v>44</v>
      </c>
      <c r="B22" s="30">
        <v>12737866.079999998</v>
      </c>
      <c r="C22" s="30">
        <v>5461959.9500000011</v>
      </c>
      <c r="D22" s="22">
        <f>B22-C22</f>
        <v>7275906.1299999971</v>
      </c>
      <c r="E22" s="23">
        <f>D22/C22</f>
        <v>1.3321053608238185</v>
      </c>
    </row>
    <row r="23" spans="1:10" x14ac:dyDescent="0.25">
      <c r="A23" s="29" t="s">
        <v>45</v>
      </c>
      <c r="B23" s="30">
        <v>184089.58</v>
      </c>
      <c r="C23" s="30">
        <v>416973.06</v>
      </c>
      <c r="D23" s="22">
        <f t="shared" ref="D23:D25" si="0">B23-C23</f>
        <v>-232883.48</v>
      </c>
      <c r="E23" s="23">
        <f t="shared" ref="E23:E25" si="1">D23/C23</f>
        <v>-0.55850965527605068</v>
      </c>
    </row>
    <row r="24" spans="1:10" x14ac:dyDescent="0.25">
      <c r="A24" s="31" t="s">
        <v>46</v>
      </c>
      <c r="B24" s="32">
        <v>522086.94999999995</v>
      </c>
      <c r="C24" s="32">
        <v>421426.02999999997</v>
      </c>
      <c r="D24" s="22">
        <f t="shared" si="0"/>
        <v>100660.91999999998</v>
      </c>
      <c r="E24" s="23">
        <f t="shared" si="1"/>
        <v>0.23885786077333665</v>
      </c>
    </row>
    <row r="25" spans="1:10" ht="15.75" thickBot="1" x14ac:dyDescent="0.3">
      <c r="A25" s="33" t="s">
        <v>41</v>
      </c>
      <c r="B25" s="21">
        <f>SUM(B22:B24)</f>
        <v>13444042.609999998</v>
      </c>
      <c r="C25" s="21">
        <f>SUM(C22:C24)</f>
        <v>6300359.040000001</v>
      </c>
      <c r="D25" s="22">
        <f t="shared" si="0"/>
        <v>7143683.5699999966</v>
      </c>
      <c r="E25" s="23">
        <f t="shared" si="1"/>
        <v>1.1338534081384664</v>
      </c>
    </row>
    <row r="26" spans="1:10" ht="15.75" thickTop="1" x14ac:dyDescent="0.25">
      <c r="A26" s="34"/>
      <c r="B26" s="35"/>
    </row>
    <row r="27" spans="1:10" x14ac:dyDescent="0.25">
      <c r="A27" s="36" t="s">
        <v>12</v>
      </c>
      <c r="B27" s="37" t="s">
        <v>13</v>
      </c>
      <c r="F27" s="38"/>
    </row>
    <row r="28" spans="1:10" x14ac:dyDescent="0.25">
      <c r="A28" s="36" t="s">
        <v>14</v>
      </c>
      <c r="B28" s="37" t="s">
        <v>15</v>
      </c>
    </row>
    <row r="29" spans="1:10" x14ac:dyDescent="0.25">
      <c r="A29" s="36" t="s">
        <v>16</v>
      </c>
      <c r="B29" s="37" t="s">
        <v>17</v>
      </c>
    </row>
    <row r="30" spans="1:10" x14ac:dyDescent="0.25">
      <c r="A30" s="39"/>
      <c r="B30" s="40"/>
      <c r="C30" s="39"/>
      <c r="D30" s="41"/>
    </row>
    <row r="31" spans="1:10" x14ac:dyDescent="0.25">
      <c r="A31" s="39"/>
      <c r="B31" s="40"/>
      <c r="C31" s="39"/>
      <c r="D31" s="42"/>
      <c r="F31" s="5"/>
      <c r="G31" s="5"/>
      <c r="H31" s="5"/>
      <c r="I31" s="6"/>
      <c r="J31" s="6"/>
    </row>
    <row r="32" spans="1:10" x14ac:dyDescent="0.25">
      <c r="A32" s="39"/>
      <c r="B32" s="43"/>
      <c r="C32" s="39"/>
      <c r="D32" s="42"/>
      <c r="F32" s="7"/>
      <c r="G32" s="7"/>
      <c r="H32" s="7"/>
    </row>
    <row r="33" spans="1:4" x14ac:dyDescent="0.25">
      <c r="A33" s="39"/>
      <c r="B33" s="43"/>
      <c r="C33" s="39"/>
      <c r="D33" s="43"/>
    </row>
  </sheetData>
  <mergeCells count="8">
    <mergeCell ref="A20:A21"/>
    <mergeCell ref="B20:C20"/>
    <mergeCell ref="D20:E20"/>
    <mergeCell ref="A1:G1"/>
    <mergeCell ref="A2:G2"/>
    <mergeCell ref="A15:A16"/>
    <mergeCell ref="B15:C15"/>
    <mergeCell ref="D15:E15"/>
  </mergeCells>
  <phoneticPr fontId="4" type="noConversion"/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showGridLines="0" zoomScale="85" zoomScaleNormal="85" workbookViewId="0">
      <selection activeCell="G26" sqref="G26"/>
    </sheetView>
  </sheetViews>
  <sheetFormatPr defaultColWidth="9.140625" defaultRowHeight="15" x14ac:dyDescent="0.25"/>
  <cols>
    <col min="1" max="1" width="11.7109375" style="2" customWidth="1"/>
    <col min="2" max="2" width="30.85546875" style="2" customWidth="1"/>
    <col min="3" max="3" width="38.5703125" style="2" bestFit="1" customWidth="1"/>
    <col min="4" max="4" width="48.7109375" style="2" bestFit="1" customWidth="1"/>
    <col min="5" max="5" width="17.42578125" style="2" bestFit="1" customWidth="1"/>
    <col min="6" max="6" width="15.85546875" style="2" bestFit="1" customWidth="1"/>
    <col min="7" max="7" width="19.42578125" style="2" customWidth="1"/>
    <col min="8" max="8" width="17.5703125" style="2" bestFit="1" customWidth="1"/>
    <col min="9" max="9" width="9.140625" style="2"/>
    <col min="10" max="10" width="10.7109375" style="2" bestFit="1" customWidth="1"/>
    <col min="11" max="16384" width="9.140625" style="2"/>
  </cols>
  <sheetData>
    <row r="1" spans="1:7" x14ac:dyDescent="0.25">
      <c r="A1" s="8" t="s">
        <v>0</v>
      </c>
      <c r="B1" s="8"/>
      <c r="C1" s="8"/>
      <c r="D1" s="8"/>
      <c r="E1" s="8"/>
      <c r="F1" s="8"/>
      <c r="G1" s="8"/>
    </row>
    <row r="2" spans="1:7" x14ac:dyDescent="0.25">
      <c r="A2" s="9" t="s">
        <v>1</v>
      </c>
      <c r="B2" s="9"/>
      <c r="C2" s="9"/>
      <c r="D2" s="9"/>
      <c r="E2" s="9"/>
      <c r="F2" s="9"/>
      <c r="G2" s="9"/>
    </row>
    <row r="3" spans="1:7" x14ac:dyDescent="0.25">
      <c r="D3" s="3"/>
    </row>
    <row r="4" spans="1:7" ht="15" customHeight="1" x14ac:dyDescent="0.25">
      <c r="A4" s="2" t="s">
        <v>49</v>
      </c>
      <c r="C4" s="3"/>
      <c r="E4" s="10" t="s">
        <v>55</v>
      </c>
    </row>
    <row r="5" spans="1:7" x14ac:dyDescent="0.25">
      <c r="A5" s="2" t="s">
        <v>50</v>
      </c>
      <c r="C5" s="3"/>
    </row>
    <row r="6" spans="1:7" x14ac:dyDescent="0.25">
      <c r="A6" s="2" t="s">
        <v>51</v>
      </c>
      <c r="C6" s="3"/>
      <c r="E6" s="2" t="s">
        <v>2</v>
      </c>
    </row>
    <row r="7" spans="1:7" x14ac:dyDescent="0.25">
      <c r="A7" s="1" t="s">
        <v>56</v>
      </c>
      <c r="C7" s="3"/>
      <c r="E7" s="2" t="s">
        <v>2</v>
      </c>
    </row>
    <row r="8" spans="1:7" x14ac:dyDescent="0.25">
      <c r="A8" s="1" t="s">
        <v>47</v>
      </c>
      <c r="C8" s="3"/>
      <c r="E8" s="2" t="s">
        <v>48</v>
      </c>
    </row>
    <row r="9" spans="1:7" x14ac:dyDescent="0.25">
      <c r="A9" s="1"/>
      <c r="C9" s="3"/>
    </row>
    <row r="10" spans="1:7" ht="16.5" customHeight="1" x14ac:dyDescent="0.25">
      <c r="A10" s="11" t="s">
        <v>57</v>
      </c>
      <c r="B10" s="12"/>
      <c r="C10" s="12"/>
      <c r="D10" s="12"/>
      <c r="E10" s="12"/>
      <c r="G10" s="4"/>
    </row>
    <row r="12" spans="1:7" s="47" customFormat="1" ht="15.6" customHeight="1" x14ac:dyDescent="0.25">
      <c r="A12" s="44" t="s">
        <v>18</v>
      </c>
      <c r="B12" s="44"/>
      <c r="C12" s="44"/>
      <c r="D12" s="44"/>
      <c r="E12" s="45" t="s">
        <v>19</v>
      </c>
      <c r="F12" s="46"/>
      <c r="G12" s="46"/>
    </row>
    <row r="13" spans="1:7" s="47" customFormat="1" x14ac:dyDescent="0.25">
      <c r="A13" s="48" t="s">
        <v>20</v>
      </c>
      <c r="B13" s="49" t="s">
        <v>21</v>
      </c>
      <c r="C13" s="48" t="s">
        <v>22</v>
      </c>
      <c r="D13" s="48" t="s">
        <v>23</v>
      </c>
      <c r="E13" s="50" t="s">
        <v>24</v>
      </c>
      <c r="F13" s="48" t="s">
        <v>22</v>
      </c>
      <c r="G13" s="48" t="s">
        <v>25</v>
      </c>
    </row>
    <row r="14" spans="1:7" s="47" customFormat="1" x14ac:dyDescent="0.25">
      <c r="A14" s="51">
        <v>20100003</v>
      </c>
      <c r="B14" s="52" t="s">
        <v>26</v>
      </c>
      <c r="C14" s="53" t="s">
        <v>27</v>
      </c>
      <c r="D14" s="54" t="s">
        <v>28</v>
      </c>
      <c r="E14" s="55">
        <v>819451</v>
      </c>
      <c r="F14" s="56">
        <f>SUM(E14:E22)</f>
        <v>12737867.5</v>
      </c>
      <c r="G14" s="57">
        <f>SUM(F14:F25)-0.5</f>
        <v>13444043</v>
      </c>
    </row>
    <row r="15" spans="1:7" s="47" customFormat="1" x14ac:dyDescent="0.25">
      <c r="A15" s="51">
        <v>20100004</v>
      </c>
      <c r="B15" s="52" t="s">
        <v>29</v>
      </c>
      <c r="C15" s="53"/>
      <c r="D15" s="54"/>
      <c r="E15" s="55">
        <v>589197</v>
      </c>
      <c r="F15" s="53"/>
      <c r="G15" s="57"/>
    </row>
    <row r="16" spans="1:7" s="47" customFormat="1" x14ac:dyDescent="0.25">
      <c r="A16" s="51">
        <v>20100005</v>
      </c>
      <c r="B16" s="52" t="s">
        <v>30</v>
      </c>
      <c r="C16" s="53"/>
      <c r="D16" s="54"/>
      <c r="E16" s="55">
        <v>15585</v>
      </c>
      <c r="F16" s="53"/>
      <c r="G16" s="57"/>
    </row>
    <row r="17" spans="1:10" s="47" customFormat="1" x14ac:dyDescent="0.25">
      <c r="A17" s="51">
        <v>20100007</v>
      </c>
      <c r="B17" s="52" t="s">
        <v>31</v>
      </c>
      <c r="C17" s="53"/>
      <c r="D17" s="54"/>
      <c r="E17" s="55">
        <v>138136</v>
      </c>
      <c r="F17" s="53"/>
      <c r="G17" s="57"/>
    </row>
    <row r="18" spans="1:10" s="47" customFormat="1" x14ac:dyDescent="0.25">
      <c r="A18" s="51" t="s">
        <v>58</v>
      </c>
      <c r="B18" s="52" t="s">
        <v>59</v>
      </c>
      <c r="C18" s="53"/>
      <c r="D18" s="54"/>
      <c r="E18" s="55">
        <v>151.5</v>
      </c>
      <c r="F18" s="53"/>
      <c r="G18" s="57"/>
    </row>
    <row r="19" spans="1:10" s="47" customFormat="1" x14ac:dyDescent="0.25">
      <c r="A19" s="51">
        <v>30900110</v>
      </c>
      <c r="B19" s="52" t="s">
        <v>32</v>
      </c>
      <c r="C19" s="53"/>
      <c r="D19" s="54"/>
      <c r="E19" s="55">
        <v>3</v>
      </c>
      <c r="F19" s="53"/>
      <c r="G19" s="57"/>
    </row>
    <row r="20" spans="1:10" s="47" customFormat="1" x14ac:dyDescent="0.25">
      <c r="A20" s="51">
        <v>30900125</v>
      </c>
      <c r="B20" s="52" t="s">
        <v>33</v>
      </c>
      <c r="C20" s="53"/>
      <c r="D20" s="54"/>
      <c r="E20" s="55">
        <v>4395</v>
      </c>
      <c r="F20" s="53"/>
      <c r="G20" s="57"/>
    </row>
    <row r="21" spans="1:10" s="47" customFormat="1" x14ac:dyDescent="0.25">
      <c r="A21" s="51">
        <v>30900932</v>
      </c>
      <c r="B21" s="52" t="s">
        <v>34</v>
      </c>
      <c r="C21" s="53"/>
      <c r="D21" s="54"/>
      <c r="E21" s="55">
        <v>-13</v>
      </c>
      <c r="F21" s="53"/>
      <c r="G21" s="57"/>
    </row>
    <row r="22" spans="1:10" s="47" customFormat="1" x14ac:dyDescent="0.25">
      <c r="A22" s="51">
        <v>30900940</v>
      </c>
      <c r="B22" s="52" t="s">
        <v>35</v>
      </c>
      <c r="C22" s="53"/>
      <c r="D22" s="54"/>
      <c r="E22" s="55">
        <v>11170962</v>
      </c>
      <c r="F22" s="53"/>
      <c r="G22" s="57"/>
    </row>
    <row r="23" spans="1:10" s="47" customFormat="1" x14ac:dyDescent="0.25">
      <c r="A23" s="51">
        <v>20100008</v>
      </c>
      <c r="B23" s="52" t="s">
        <v>36</v>
      </c>
      <c r="C23" s="58" t="s">
        <v>37</v>
      </c>
      <c r="D23" s="54"/>
      <c r="E23" s="65">
        <v>184089.5</v>
      </c>
      <c r="F23" s="59">
        <v>184090</v>
      </c>
      <c r="G23" s="57"/>
    </row>
    <row r="24" spans="1:10" s="47" customFormat="1" x14ac:dyDescent="0.25">
      <c r="A24" s="51">
        <v>20100009</v>
      </c>
      <c r="B24" s="52" t="s">
        <v>38</v>
      </c>
      <c r="C24" s="60" t="s">
        <v>39</v>
      </c>
      <c r="D24" s="54"/>
      <c r="E24" s="55">
        <v>234358</v>
      </c>
      <c r="F24" s="61">
        <f>SUM(E24:E25)</f>
        <v>522086</v>
      </c>
      <c r="G24" s="57"/>
    </row>
    <row r="25" spans="1:10" s="47" customFormat="1" x14ac:dyDescent="0.25">
      <c r="A25" s="51">
        <v>20100013</v>
      </c>
      <c r="B25" s="52" t="s">
        <v>40</v>
      </c>
      <c r="C25" s="60"/>
      <c r="D25" s="54"/>
      <c r="E25" s="55">
        <v>287728</v>
      </c>
      <c r="F25" s="60"/>
      <c r="G25" s="57"/>
    </row>
    <row r="26" spans="1:10" x14ac:dyDescent="0.25">
      <c r="A26" s="62" t="s">
        <v>41</v>
      </c>
      <c r="B26" s="62"/>
      <c r="C26" s="62"/>
      <c r="D26" s="62"/>
      <c r="E26" s="63">
        <f>SUM(E14:E25)</f>
        <v>13444043</v>
      </c>
      <c r="F26" s="63">
        <f>SUM(F14:F25)-0.5</f>
        <v>13444043</v>
      </c>
      <c r="G26" s="63">
        <f>SUM(G14:G14)</f>
        <v>13444043</v>
      </c>
    </row>
    <row r="29" spans="1:10" x14ac:dyDescent="0.25">
      <c r="J29" s="64"/>
    </row>
  </sheetData>
  <mergeCells count="11">
    <mergeCell ref="A1:G1"/>
    <mergeCell ref="A2:G2"/>
    <mergeCell ref="A12:D12"/>
    <mergeCell ref="E12:G12"/>
    <mergeCell ref="A26:D26"/>
    <mergeCell ref="D14:D25"/>
    <mergeCell ref="G14:G25"/>
    <mergeCell ref="C24:C25"/>
    <mergeCell ref="C14:C22"/>
    <mergeCell ref="F14:F22"/>
    <mergeCell ref="F24:F25"/>
  </mergeCells>
  <phoneticPr fontId="4" type="noConversion"/>
  <conditionalFormatting sqref="B20:B24">
    <cfRule type="duplicateValues" dxfId="1" priority="2"/>
  </conditionalFormatting>
  <conditionalFormatting sqref="B25">
    <cfRule type="duplicateValues" dxfId="0" priority="3"/>
  </conditionalFormatting>
  <pageMargins left="0.7" right="0.7" top="0.75" bottom="0.75" header="0.3" footer="0.3"/>
  <pageSetup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692DA5-A477-468B-BA6F-5EC83F560ADE}"/>
</file>

<file path=customXml/itemProps2.xml><?xml version="1.0" encoding="utf-8"?>
<ds:datastoreItem xmlns:ds="http://schemas.openxmlformats.org/officeDocument/2006/customXml" ds:itemID="{AE21B1D7-99BD-414F-A7B0-AA81FFBCEF34}"/>
</file>

<file path=customXml/itemProps3.xml><?xml version="1.0" encoding="utf-8"?>
<ds:datastoreItem xmlns:ds="http://schemas.openxmlformats.org/officeDocument/2006/customXml" ds:itemID="{634FA4E3-1B99-4F47-B0B7-5DB8786D67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 090 Top sheet</vt:lpstr>
      <vt:lpstr>AP 095 Balance tieout 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BCS</dc:creator>
  <cp:keywords/>
  <dc:description/>
  <cp:lastModifiedBy>Audit</cp:lastModifiedBy>
  <cp:revision/>
  <dcterms:created xsi:type="dcterms:W3CDTF">2020-07-22T06:53:14Z</dcterms:created>
  <dcterms:modified xsi:type="dcterms:W3CDTF">2021-08-31T06:18:29Z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