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loitte\EPIC Group\CIPL_21\04 Substantive Testing\02 Other than Significant\14 Advance from Buyer\"/>
    </mc:Choice>
  </mc:AlternateContent>
  <xr:revisionPtr revIDLastSave="0" documentId="13_ncr:1_{167E99A4-CEBC-4A05-8688-A155373D1D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B 090 Top Sheet" sheetId="1" r:id="rId1"/>
    <sheet name="AB 095 Adv from Buyer- Tieo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2" l="1"/>
  <c r="F15" i="2" l="1"/>
  <c r="G14" i="2" s="1"/>
  <c r="G15" i="2" s="1"/>
  <c r="E15" i="2"/>
  <c r="C22" i="1"/>
  <c r="B22" i="1"/>
  <c r="D20" i="1"/>
  <c r="E20" i="1" s="1"/>
  <c r="D15" i="1"/>
  <c r="E15" i="1" s="1"/>
  <c r="D22" i="1" l="1"/>
  <c r="E22" i="1" s="1"/>
</calcChain>
</file>

<file path=xl/sharedStrings.xml><?xml version="1.0" encoding="utf-8"?>
<sst xmlns="http://schemas.openxmlformats.org/spreadsheetml/2006/main" count="73" uniqueCount="51">
  <si>
    <t>Nurul Faruk Hasan &amp; Co.</t>
  </si>
  <si>
    <t>Chartered Accountants</t>
  </si>
  <si>
    <t>Date: 04 August 2021</t>
  </si>
  <si>
    <t>Top sheet</t>
  </si>
  <si>
    <t>Particulars</t>
  </si>
  <si>
    <t>Amount in USD</t>
  </si>
  <si>
    <t xml:space="preserve">Change </t>
  </si>
  <si>
    <t>TL</t>
  </si>
  <si>
    <t>In amount</t>
  </si>
  <si>
    <t>In %</t>
  </si>
  <si>
    <t>Advance from Buyer</t>
  </si>
  <si>
    <t>FS</t>
  </si>
  <si>
    <t>LFS</t>
  </si>
  <si>
    <t>Break up</t>
  </si>
  <si>
    <t>CM Advance-EDL-HK</t>
  </si>
  <si>
    <t>CM Advance-EGDWC</t>
  </si>
  <si>
    <t xml:space="preserve"> -   </t>
  </si>
  <si>
    <t>Total</t>
  </si>
  <si>
    <t>GL</t>
  </si>
  <si>
    <t>Tick mark Legend:</t>
  </si>
  <si>
    <t>GL:</t>
  </si>
  <si>
    <t>Amount matched with GL</t>
  </si>
  <si>
    <t>FS:</t>
  </si>
  <si>
    <t>Amount matched with financial statements</t>
  </si>
  <si>
    <t>LFS:</t>
  </si>
  <si>
    <t>Amount matched with previous year's audited financial statement</t>
  </si>
  <si>
    <t>At the appropriate level from the financial statements/TB function</t>
  </si>
  <si>
    <t>Amount in USD as per</t>
  </si>
  <si>
    <t>GL code</t>
  </si>
  <si>
    <t>General ledger name</t>
  </si>
  <si>
    <t>Notes Head</t>
  </si>
  <si>
    <t>FS title</t>
  </si>
  <si>
    <t>General Ledger</t>
  </si>
  <si>
    <t>Financial Statement</t>
  </si>
  <si>
    <t>CM Advance</t>
  </si>
  <si>
    <t>CM Advance--EDL-HK</t>
  </si>
  <si>
    <t>Advance from buyer</t>
  </si>
  <si>
    <t>a</t>
  </si>
  <si>
    <t>a:</t>
  </si>
  <si>
    <t>Amount matched with Advance from Buyer GL</t>
  </si>
  <si>
    <t>-</t>
  </si>
  <si>
    <t>Date: 25 August 2021</t>
  </si>
  <si>
    <t>Ref: AB 090</t>
  </si>
  <si>
    <t>Ref: AB 095</t>
  </si>
  <si>
    <r>
      <rPr>
        <b/>
        <sz val="11"/>
        <color theme="1"/>
        <rFont val="Calibri"/>
        <family val="2"/>
        <scheme val="minor"/>
      </rPr>
      <t>Name of the Client:</t>
    </r>
    <r>
      <rPr>
        <sz val="11"/>
        <color theme="1"/>
        <rFont val="Calibri"/>
        <family val="2"/>
        <scheme val="minor"/>
      </rPr>
      <t xml:space="preserve"> Cosmopolitan Industries (Pvt.) Limited</t>
    </r>
  </si>
  <si>
    <r>
      <rPr>
        <b/>
        <sz val="11"/>
        <color theme="1"/>
        <rFont val="Calibri"/>
        <family val="2"/>
        <scheme val="minor"/>
      </rPr>
      <t>Accounting Period:</t>
    </r>
    <r>
      <rPr>
        <sz val="11"/>
        <color theme="1"/>
        <rFont val="Calibri"/>
        <family val="2"/>
        <scheme val="minor"/>
      </rPr>
      <t xml:space="preserve"> 01 July 2020 to 30 June 2021</t>
    </r>
  </si>
  <si>
    <r>
      <rPr>
        <b/>
        <sz val="11"/>
        <color theme="1"/>
        <rFont val="Calibri"/>
        <family val="2"/>
        <scheme val="minor"/>
      </rPr>
      <t>Prepared by:</t>
    </r>
    <r>
      <rPr>
        <sz val="11"/>
        <color theme="1"/>
        <rFont val="Calibri"/>
        <family val="2"/>
        <scheme val="minor"/>
      </rPr>
      <t xml:space="preserve"> Md. Nahid Hasan Badhan</t>
    </r>
  </si>
  <si>
    <r>
      <t xml:space="preserve">Reviewed by: </t>
    </r>
    <r>
      <rPr>
        <sz val="11"/>
        <color theme="1"/>
        <rFont val="Calibri"/>
        <family val="2"/>
        <scheme val="minor"/>
      </rPr>
      <t xml:space="preserve">Mahdi Mohammad Mehrab </t>
    </r>
  </si>
  <si>
    <r>
      <t xml:space="preserve">Further reviewed by: </t>
    </r>
    <r>
      <rPr>
        <sz val="11"/>
        <color theme="1"/>
        <rFont val="Calibri"/>
        <family val="2"/>
        <scheme val="minor"/>
      </rPr>
      <t>Humaun Ahamed</t>
    </r>
  </si>
  <si>
    <r>
      <rPr>
        <b/>
        <sz val="11"/>
        <color theme="1"/>
        <rFont val="Calibri"/>
        <family val="2"/>
        <scheme val="minor"/>
      </rPr>
      <t>Purpose:</t>
    </r>
    <r>
      <rPr>
        <sz val="11"/>
        <color theme="1"/>
        <rFont val="Calibri"/>
        <family val="2"/>
        <scheme val="minor"/>
      </rPr>
      <t xml:space="preserve"> To perform financial statement tie-out to address the presentation of the disclosed amounts in the financial statements and footnotes.</t>
    </r>
  </si>
  <si>
    <r>
      <rPr>
        <b/>
        <sz val="11"/>
        <color theme="1"/>
        <rFont val="Calibri"/>
        <family val="2"/>
        <scheme val="minor"/>
      </rPr>
      <t>Purpose:</t>
    </r>
    <r>
      <rPr>
        <sz val="11"/>
        <color theme="1"/>
        <rFont val="Calibri"/>
        <family val="2"/>
        <scheme val="minor"/>
      </rPr>
      <t xml:space="preserve"> To check the presentation and disclosure of advance from buyer in the financial statements. Also to obtain the rationale for 01 July 2020 to 30 June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2021</t>
    </r>
    <r>
      <rPr>
        <sz val="11"/>
        <color theme="1"/>
        <rFont val="Calibri"/>
        <family val="2"/>
        <scheme val="minor"/>
      </rPr>
      <t xml:space="preserve"> change in balances.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</si>
</sst>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* #,##0_);_(* \(\ #,##0\ \);_(* &quot;-&quot;??_);_(\ @_ \)"/>
    <numFmt numFmtId="166" formatCode="[$-409]mmm\-yy;@"/>
  </numFmts>
  <fonts count="1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匠牥晩††††††††††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0" fontId="2" fillId="0" borderId="0"/>
  </cellStyleXfs>
  <cellXfs count="60">
    <xf numFmtId="0" fontId="0" fillId="0" borderId="0" xfId="0"/>
    <xf numFmtId="164" fontId="0" fillId="0" borderId="0" xfId="1" applyNumberFormat="1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wrapText="1"/>
    </xf>
    <xf numFmtId="0" fontId="0" fillId="0" borderId="0" xfId="0" applyFont="1"/>
    <xf numFmtId="0" fontId="6" fillId="0" borderId="0" xfId="0" applyFont="1"/>
    <xf numFmtId="0" fontId="4" fillId="0" borderId="0" xfId="0" applyFont="1" applyAlignment="1">
      <alignment horizontal="center"/>
    </xf>
    <xf numFmtId="164" fontId="0" fillId="0" borderId="0" xfId="1" applyNumberFormat="1" applyFont="1" applyAlignment="1">
      <alignment horizontal="center"/>
    </xf>
    <xf numFmtId="0" fontId="1" fillId="0" borderId="0" xfId="0" applyFont="1"/>
    <xf numFmtId="164" fontId="1" fillId="0" borderId="0" xfId="1" applyNumberFormat="1" applyFont="1"/>
    <xf numFmtId="0" fontId="9" fillId="0" borderId="0" xfId="0" applyFont="1"/>
    <xf numFmtId="0" fontId="1" fillId="0" borderId="0" xfId="0" applyFont="1" applyFill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0" fillId="2" borderId="4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wrapText="1"/>
    </xf>
    <xf numFmtId="0" fontId="10" fillId="2" borderId="7" xfId="0" applyFont="1" applyFill="1" applyBorder="1" applyAlignment="1">
      <alignment horizontal="center" wrapText="1"/>
    </xf>
    <xf numFmtId="0" fontId="7" fillId="2" borderId="8" xfId="0" applyFont="1" applyFill="1" applyBorder="1" applyAlignment="1">
      <alignment horizontal="center" vertical="center" wrapText="1"/>
    </xf>
    <xf numFmtId="166" fontId="11" fillId="0" borderId="0" xfId="4" applyNumberFormat="1" applyFont="1"/>
    <xf numFmtId="0" fontId="7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2" fillId="0" borderId="4" xfId="4" applyFont="1" applyBorder="1" applyAlignment="1">
      <alignment horizontal="right"/>
    </xf>
    <xf numFmtId="0" fontId="12" fillId="0" borderId="4" xfId="4" applyFont="1" applyBorder="1" applyAlignment="1">
      <alignment horizontal="left" wrapText="1"/>
    </xf>
    <xf numFmtId="164" fontId="12" fillId="0" borderId="4" xfId="1" applyNumberFormat="1" applyFont="1" applyFill="1" applyBorder="1" applyAlignment="1">
      <alignment horizontal="right"/>
    </xf>
    <xf numFmtId="164" fontId="12" fillId="0" borderId="4" xfId="1" applyNumberFormat="1" applyFont="1" applyFill="1" applyBorder="1" applyAlignment="1" applyProtection="1">
      <alignment horizontal="right"/>
      <protection locked="0"/>
    </xf>
    <xf numFmtId="0" fontId="1" fillId="0" borderId="4" xfId="0" applyFont="1" applyBorder="1"/>
    <xf numFmtId="0" fontId="6" fillId="0" borderId="4" xfId="0" applyFont="1" applyBorder="1" applyAlignment="1">
      <alignment horizontal="center"/>
    </xf>
    <xf numFmtId="164" fontId="6" fillId="0" borderId="4" xfId="1" applyNumberFormat="1" applyFont="1" applyBorder="1"/>
    <xf numFmtId="0" fontId="8" fillId="0" borderId="4" xfId="0" applyFont="1" applyBorder="1"/>
    <xf numFmtId="0" fontId="8" fillId="0" borderId="0" xfId="0" applyFont="1"/>
    <xf numFmtId="0" fontId="8" fillId="0" borderId="0" xfId="0" applyFont="1" applyAlignment="1">
      <alignment horizontal="right"/>
    </xf>
    <xf numFmtId="164" fontId="1" fillId="0" borderId="0" xfId="0" applyNumberFormat="1" applyFont="1"/>
    <xf numFmtId="0" fontId="1" fillId="0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center" vertical="center"/>
    </xf>
    <xf numFmtId="15" fontId="7" fillId="3" borderId="4" xfId="0" applyNumberFormat="1" applyFont="1" applyFill="1" applyBorder="1" applyAlignment="1">
      <alignment horizontal="center" vertical="center"/>
    </xf>
    <xf numFmtId="15" fontId="7" fillId="2" borderId="4" xfId="0" applyNumberFormat="1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41" fontId="1" fillId="0" borderId="6" xfId="0" applyNumberFormat="1" applyFont="1" applyBorder="1"/>
    <xf numFmtId="41" fontId="1" fillId="0" borderId="4" xfId="0" applyNumberFormat="1" applyFont="1" applyBorder="1"/>
    <xf numFmtId="9" fontId="1" fillId="0" borderId="4" xfId="2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2" fillId="0" borderId="4" xfId="3" applyFont="1" applyBorder="1"/>
    <xf numFmtId="165" fontId="1" fillId="0" borderId="4" xfId="1" applyNumberFormat="1" applyFont="1" applyFill="1" applyBorder="1" applyAlignment="1">
      <alignment horizontal="right"/>
    </xf>
    <xf numFmtId="9" fontId="1" fillId="0" borderId="4" xfId="2" applyFont="1" applyFill="1" applyBorder="1" applyAlignment="1">
      <alignment horizontal="center"/>
    </xf>
    <xf numFmtId="41" fontId="1" fillId="0" borderId="4" xfId="0" applyNumberFormat="1" applyFont="1" applyBorder="1" applyAlignment="1">
      <alignment horizontal="center"/>
    </xf>
    <xf numFmtId="0" fontId="6" fillId="0" borderId="2" xfId="0" applyFont="1" applyBorder="1" applyAlignment="1">
      <alignment vertical="center"/>
    </xf>
    <xf numFmtId="41" fontId="6" fillId="0" borderId="6" xfId="0" applyNumberFormat="1" applyFont="1" applyBorder="1"/>
  </cellXfs>
  <cellStyles count="5">
    <cellStyle name="Comma" xfId="1" builtinId="3"/>
    <cellStyle name="Normal" xfId="0" builtinId="0"/>
    <cellStyle name="Normal 14" xfId="4" xr:uid="{00000000-0005-0000-0000-000002000000}"/>
    <cellStyle name="Normal_CLASSIFICATION OF ACCOUNTS 2004-2005" xfId="3" xr:uid="{00000000-0005-0000-0000-000003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workbookViewId="0">
      <selection activeCell="A2" sqref="A2:F2"/>
    </sheetView>
  </sheetViews>
  <sheetFormatPr defaultColWidth="8" defaultRowHeight="15.75"/>
  <cols>
    <col min="1" max="1" width="33" style="7" customWidth="1"/>
    <col min="2" max="2" width="32.625" style="7" customWidth="1"/>
    <col min="3" max="3" width="20.25" style="7" customWidth="1"/>
    <col min="4" max="4" width="18.875" style="7" customWidth="1"/>
    <col min="5" max="5" width="21.375" style="7" bestFit="1" customWidth="1"/>
    <col min="6" max="6" width="4.5" style="7" customWidth="1"/>
    <col min="7" max="7" width="15.375" style="7" bestFit="1" customWidth="1"/>
    <col min="8" max="16384" width="8" style="7"/>
  </cols>
  <sheetData>
    <row r="1" spans="1:9">
      <c r="A1" s="9" t="s">
        <v>0</v>
      </c>
      <c r="B1" s="9"/>
      <c r="C1" s="9"/>
      <c r="D1" s="9"/>
      <c r="E1" s="9"/>
      <c r="F1" s="9"/>
    </row>
    <row r="2" spans="1:9">
      <c r="A2" s="10" t="s">
        <v>1</v>
      </c>
      <c r="B2" s="10"/>
      <c r="C2" s="10"/>
      <c r="D2" s="10"/>
      <c r="E2" s="10"/>
      <c r="F2" s="10"/>
    </row>
    <row r="3" spans="1:9">
      <c r="D3" s="1"/>
    </row>
    <row r="4" spans="1:9" s="11" customFormat="1" ht="15" customHeight="1">
      <c r="A4" s="11" t="s">
        <v>44</v>
      </c>
      <c r="C4" s="12"/>
      <c r="E4" s="13" t="s">
        <v>42</v>
      </c>
    </row>
    <row r="5" spans="1:9" s="11" customFormat="1" ht="15">
      <c r="A5" s="14" t="s">
        <v>45</v>
      </c>
      <c r="C5" s="12"/>
    </row>
    <row r="6" spans="1:9" s="11" customFormat="1" ht="15">
      <c r="A6" s="11" t="s">
        <v>46</v>
      </c>
      <c r="C6" s="12"/>
      <c r="E6" s="11" t="s">
        <v>2</v>
      </c>
    </row>
    <row r="7" spans="1:9" s="11" customFormat="1" ht="15">
      <c r="A7" s="8" t="s">
        <v>47</v>
      </c>
      <c r="C7" s="12"/>
      <c r="E7" s="11" t="s">
        <v>2</v>
      </c>
    </row>
    <row r="8" spans="1:9" s="11" customFormat="1" ht="15">
      <c r="A8" s="8" t="s">
        <v>48</v>
      </c>
      <c r="C8" s="12"/>
      <c r="E8" s="11" t="s">
        <v>41</v>
      </c>
    </row>
    <row r="9" spans="1:9" s="11" customFormat="1" ht="15">
      <c r="C9" s="12"/>
    </row>
    <row r="10" spans="1:9" s="11" customFormat="1" ht="16.5" customHeight="1">
      <c r="A10" s="15" t="s">
        <v>50</v>
      </c>
      <c r="B10" s="16"/>
      <c r="C10" s="16"/>
      <c r="D10" s="16"/>
      <c r="E10" s="38"/>
      <c r="F10" s="16"/>
      <c r="G10" s="17"/>
      <c r="H10" s="17"/>
      <c r="I10" s="17"/>
    </row>
    <row r="11" spans="1:9" s="11" customFormat="1" ht="15"/>
    <row r="12" spans="1:9" s="11" customFormat="1" ht="15">
      <c r="A12" s="39" t="s">
        <v>3</v>
      </c>
    </row>
    <row r="13" spans="1:9" s="11" customFormat="1" ht="15">
      <c r="A13" s="40" t="s">
        <v>4</v>
      </c>
      <c r="B13" s="41" t="s">
        <v>5</v>
      </c>
      <c r="C13" s="42"/>
      <c r="D13" s="41" t="s">
        <v>6</v>
      </c>
      <c r="E13" s="42"/>
      <c r="F13" s="43" t="s">
        <v>7</v>
      </c>
    </row>
    <row r="14" spans="1:9" s="11" customFormat="1" ht="15">
      <c r="A14" s="44"/>
      <c r="B14" s="45">
        <v>44377</v>
      </c>
      <c r="C14" s="46">
        <v>44012</v>
      </c>
      <c r="D14" s="47" t="s">
        <v>8</v>
      </c>
      <c r="E14" s="47" t="s">
        <v>9</v>
      </c>
      <c r="F14" s="43"/>
    </row>
    <row r="15" spans="1:9" s="11" customFormat="1" thickBot="1">
      <c r="A15" s="48" t="s">
        <v>10</v>
      </c>
      <c r="B15" s="49">
        <v>907077</v>
      </c>
      <c r="C15" s="49">
        <v>195290.57</v>
      </c>
      <c r="D15" s="50">
        <f>B15-C15</f>
        <v>711786.42999999993</v>
      </c>
      <c r="E15" s="51">
        <f>D15/C15</f>
        <v>3.64475576060841</v>
      </c>
      <c r="F15" s="52"/>
    </row>
    <row r="16" spans="1:9" s="11" customFormat="1" thickTop="1">
      <c r="B16" s="53" t="s">
        <v>11</v>
      </c>
      <c r="C16" s="53" t="s">
        <v>12</v>
      </c>
      <c r="D16" s="35"/>
      <c r="E16" s="35"/>
    </row>
    <row r="17" spans="1:10" s="11" customFormat="1" ht="15">
      <c r="A17" s="8" t="s">
        <v>13</v>
      </c>
      <c r="B17" s="53"/>
      <c r="C17" s="53"/>
      <c r="D17" s="35"/>
      <c r="E17" s="35"/>
    </row>
    <row r="18" spans="1:10" s="11" customFormat="1" ht="15">
      <c r="A18" s="40" t="s">
        <v>4</v>
      </c>
      <c r="B18" s="41" t="s">
        <v>5</v>
      </c>
      <c r="C18" s="42"/>
      <c r="D18" s="41" t="s">
        <v>6</v>
      </c>
      <c r="E18" s="42"/>
      <c r="F18" s="43" t="s">
        <v>7</v>
      </c>
    </row>
    <row r="19" spans="1:10" s="11" customFormat="1" ht="15">
      <c r="A19" s="44"/>
      <c r="B19" s="45">
        <v>44377</v>
      </c>
      <c r="C19" s="46">
        <v>44012</v>
      </c>
      <c r="D19" s="47" t="s">
        <v>8</v>
      </c>
      <c r="E19" s="47" t="s">
        <v>9</v>
      </c>
      <c r="F19" s="43"/>
    </row>
    <row r="20" spans="1:10" s="11" customFormat="1" ht="15">
      <c r="A20" s="54" t="s">
        <v>14</v>
      </c>
      <c r="B20" s="50">
        <v>907077</v>
      </c>
      <c r="C20" s="55">
        <v>167357</v>
      </c>
      <c r="D20" s="50">
        <f>B20-C20</f>
        <v>739720</v>
      </c>
      <c r="E20" s="56">
        <f>D20/C20</f>
        <v>4.4200123090160552</v>
      </c>
      <c r="F20" s="52"/>
    </row>
    <row r="21" spans="1:10" s="11" customFormat="1" ht="15">
      <c r="A21" s="54" t="s">
        <v>15</v>
      </c>
      <c r="B21" s="50" t="s">
        <v>16</v>
      </c>
      <c r="C21" s="55">
        <v>27933.570000000007</v>
      </c>
      <c r="D21" s="57" t="s">
        <v>40</v>
      </c>
      <c r="E21" s="56" t="s">
        <v>40</v>
      </c>
      <c r="F21" s="52"/>
    </row>
    <row r="22" spans="1:10" s="11" customFormat="1" thickBot="1">
      <c r="A22" s="58" t="s">
        <v>17</v>
      </c>
      <c r="B22" s="59">
        <f>SUM(B20:B21)</f>
        <v>907077</v>
      </c>
      <c r="C22" s="59">
        <f>SUM(C20:C21)</f>
        <v>195290.57</v>
      </c>
      <c r="D22" s="50">
        <f>B22-C22</f>
        <v>711786.42999999993</v>
      </c>
      <c r="E22" s="51">
        <f>D22/C22</f>
        <v>3.64475576060841</v>
      </c>
      <c r="F22" s="52" t="s">
        <v>18</v>
      </c>
    </row>
    <row r="23" spans="1:10" s="11" customFormat="1" thickTop="1">
      <c r="B23" s="53"/>
      <c r="C23" s="53"/>
      <c r="D23" s="35"/>
      <c r="E23" s="35"/>
    </row>
    <row r="24" spans="1:10" s="11" customFormat="1" ht="15">
      <c r="A24" s="35" t="s">
        <v>19</v>
      </c>
    </row>
    <row r="25" spans="1:10" s="11" customFormat="1" ht="15">
      <c r="A25" s="36" t="s">
        <v>20</v>
      </c>
      <c r="B25" s="35" t="s">
        <v>21</v>
      </c>
    </row>
    <row r="26" spans="1:10" s="11" customFormat="1" ht="15">
      <c r="A26" s="36" t="s">
        <v>22</v>
      </c>
      <c r="B26" s="35" t="s">
        <v>23</v>
      </c>
    </row>
    <row r="27" spans="1:10" s="11" customFormat="1" ht="15">
      <c r="A27" s="36" t="s">
        <v>24</v>
      </c>
      <c r="B27" s="35" t="s">
        <v>25</v>
      </c>
    </row>
    <row r="28" spans="1:10" s="11" customFormat="1" ht="15">
      <c r="B28" s="35"/>
    </row>
    <row r="29" spans="1:10">
      <c r="A29" s="2"/>
      <c r="B29" s="3"/>
      <c r="F29" s="3"/>
      <c r="G29" s="3"/>
      <c r="H29" s="4"/>
      <c r="I29" s="4"/>
      <c r="J29" s="4"/>
    </row>
    <row r="30" spans="1:10">
      <c r="A30" s="5"/>
      <c r="B30" s="6"/>
      <c r="F30" s="6"/>
      <c r="G30" s="6"/>
    </row>
  </sheetData>
  <mergeCells count="8">
    <mergeCell ref="A18:A19"/>
    <mergeCell ref="B18:C18"/>
    <mergeCell ref="D18:E18"/>
    <mergeCell ref="A1:F1"/>
    <mergeCell ref="A2:F2"/>
    <mergeCell ref="A13:A14"/>
    <mergeCell ref="B13:C13"/>
    <mergeCell ref="D13:E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showGridLines="0" workbookViewId="0">
      <selection activeCell="A4" sqref="A4:XFD19"/>
    </sheetView>
  </sheetViews>
  <sheetFormatPr defaultColWidth="8" defaultRowHeight="15.75"/>
  <cols>
    <col min="1" max="1" width="10.25" style="7" customWidth="1"/>
    <col min="2" max="2" width="27" style="7" customWidth="1"/>
    <col min="3" max="3" width="21.625" style="7" customWidth="1"/>
    <col min="4" max="4" width="21.375" style="7" customWidth="1"/>
    <col min="5" max="5" width="15.25" style="7" bestFit="1" customWidth="1"/>
    <col min="6" max="6" width="13.875" style="7" bestFit="1" customWidth="1"/>
    <col min="7" max="7" width="17" style="7" customWidth="1"/>
    <col min="8" max="8" width="5.75" style="7" customWidth="1"/>
    <col min="9" max="9" width="8" style="7"/>
    <col min="10" max="10" width="9.375" style="7" bestFit="1" customWidth="1"/>
    <col min="11" max="16384" width="8" style="7"/>
  </cols>
  <sheetData>
    <row r="1" spans="1:8">
      <c r="A1" s="9" t="s">
        <v>0</v>
      </c>
      <c r="B1" s="9"/>
      <c r="C1" s="9"/>
      <c r="D1" s="9"/>
      <c r="E1" s="9"/>
      <c r="F1" s="9"/>
      <c r="G1" s="9"/>
    </row>
    <row r="2" spans="1:8">
      <c r="A2" s="10" t="s">
        <v>1</v>
      </c>
      <c r="B2" s="10"/>
      <c r="C2" s="10"/>
      <c r="D2" s="10"/>
      <c r="E2" s="10"/>
      <c r="F2" s="10"/>
      <c r="G2" s="10"/>
    </row>
    <row r="3" spans="1:8">
      <c r="D3" s="1"/>
    </row>
    <row r="4" spans="1:8" s="11" customFormat="1" ht="15">
      <c r="A4" s="11" t="s">
        <v>44</v>
      </c>
      <c r="C4" s="12"/>
      <c r="E4" s="13" t="s">
        <v>43</v>
      </c>
    </row>
    <row r="5" spans="1:8" s="11" customFormat="1" ht="15">
      <c r="A5" s="11" t="s">
        <v>45</v>
      </c>
      <c r="B5" s="14"/>
      <c r="C5" s="12"/>
    </row>
    <row r="6" spans="1:8" s="11" customFormat="1" ht="15">
      <c r="A6" s="11" t="s">
        <v>46</v>
      </c>
      <c r="C6" s="12"/>
      <c r="E6" s="11" t="s">
        <v>2</v>
      </c>
    </row>
    <row r="7" spans="1:8" s="11" customFormat="1" ht="15">
      <c r="A7" s="8" t="s">
        <v>47</v>
      </c>
      <c r="C7" s="12"/>
      <c r="E7" s="11" t="s">
        <v>2</v>
      </c>
    </row>
    <row r="8" spans="1:8" s="11" customFormat="1" ht="15">
      <c r="A8" s="8" t="s">
        <v>48</v>
      </c>
      <c r="C8" s="12"/>
      <c r="E8" s="11" t="s">
        <v>41</v>
      </c>
    </row>
    <row r="9" spans="1:8" s="11" customFormat="1" ht="15">
      <c r="A9" s="8"/>
      <c r="C9" s="12"/>
    </row>
    <row r="10" spans="1:8" s="11" customFormat="1" ht="15">
      <c r="A10" s="15" t="s">
        <v>49</v>
      </c>
      <c r="B10" s="16"/>
      <c r="C10" s="16"/>
      <c r="D10" s="16"/>
      <c r="E10" s="16"/>
      <c r="G10" s="17"/>
    </row>
    <row r="11" spans="1:8" s="11" customFormat="1" ht="15"/>
    <row r="12" spans="1:8" s="22" customFormat="1" ht="15">
      <c r="A12" s="18" t="s">
        <v>26</v>
      </c>
      <c r="B12" s="18"/>
      <c r="C12" s="18"/>
      <c r="D12" s="18"/>
      <c r="E12" s="19" t="s">
        <v>27</v>
      </c>
      <c r="F12" s="20"/>
      <c r="G12" s="20"/>
      <c r="H12" s="21" t="s">
        <v>7</v>
      </c>
    </row>
    <row r="13" spans="1:8" s="22" customFormat="1" ht="15">
      <c r="A13" s="23" t="s">
        <v>28</v>
      </c>
      <c r="B13" s="24" t="s">
        <v>29</v>
      </c>
      <c r="C13" s="23" t="s">
        <v>30</v>
      </c>
      <c r="D13" s="23" t="s">
        <v>31</v>
      </c>
      <c r="E13" s="25" t="s">
        <v>32</v>
      </c>
      <c r="F13" s="23" t="s">
        <v>30</v>
      </c>
      <c r="G13" s="23" t="s">
        <v>33</v>
      </c>
      <c r="H13" s="26"/>
    </row>
    <row r="14" spans="1:8" s="11" customFormat="1" ht="15">
      <c r="A14" s="27">
        <v>20121001</v>
      </c>
      <c r="B14" s="28" t="s">
        <v>34</v>
      </c>
      <c r="C14" s="28" t="s">
        <v>35</v>
      </c>
      <c r="D14" s="28" t="s">
        <v>36</v>
      </c>
      <c r="E14" s="29">
        <v>907077</v>
      </c>
      <c r="F14" s="30">
        <f t="shared" ref="F14" si="0">SUM(E14)</f>
        <v>907077</v>
      </c>
      <c r="G14" s="30">
        <f>F15</f>
        <v>907077</v>
      </c>
      <c r="H14" s="31"/>
    </row>
    <row r="15" spans="1:8" s="11" customFormat="1" ht="15">
      <c r="A15" s="32" t="s">
        <v>17</v>
      </c>
      <c r="B15" s="32"/>
      <c r="C15" s="32"/>
      <c r="D15" s="32"/>
      <c r="E15" s="33">
        <f>SUM(E14:E14)</f>
        <v>907077</v>
      </c>
      <c r="F15" s="33">
        <f>SUM(F14:F14)</f>
        <v>907077</v>
      </c>
      <c r="G15" s="33">
        <f>SUM(G14:G14)</f>
        <v>907077</v>
      </c>
      <c r="H15" s="34" t="s">
        <v>37</v>
      </c>
    </row>
    <row r="16" spans="1:8" s="11" customFormat="1" ht="15"/>
    <row r="17" spans="1:10" s="11" customFormat="1" ht="15">
      <c r="A17" s="35" t="s">
        <v>19</v>
      </c>
    </row>
    <row r="18" spans="1:10" s="11" customFormat="1" ht="15">
      <c r="A18" s="36" t="s">
        <v>38</v>
      </c>
      <c r="B18" s="35" t="s">
        <v>39</v>
      </c>
      <c r="J18" s="37"/>
    </row>
    <row r="19" spans="1:10" s="11" customFormat="1" ht="15"/>
  </sheetData>
  <mergeCells count="6">
    <mergeCell ref="H12:H13"/>
    <mergeCell ref="A15:D15"/>
    <mergeCell ref="A1:G1"/>
    <mergeCell ref="A2:G2"/>
    <mergeCell ref="A12:D12"/>
    <mergeCell ref="E12:G1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FB8054E7BC343824610924DACAD55" ma:contentTypeVersion="8" ma:contentTypeDescription="Create a new document." ma:contentTypeScope="" ma:versionID="34e1fd2a76f7945d18cc3ff5b5a68ad1">
  <xsd:schema xmlns:xsd="http://www.w3.org/2001/XMLSchema" xmlns:xs="http://www.w3.org/2001/XMLSchema" xmlns:p="http://schemas.microsoft.com/office/2006/metadata/properties" xmlns:ns2="08c337d5-e798-4fe7-92a8-e5522ccd74f1" targetNamespace="http://schemas.microsoft.com/office/2006/metadata/properties" ma:root="true" ma:fieldsID="4df481265a4bd63f50581f36648612e8" ns2:_="">
    <xsd:import namespace="08c337d5-e798-4fe7-92a8-e5522ccd74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c337d5-e798-4fe7-92a8-e5522ccd74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A8C077-634E-4F28-8A9B-C16E8DB3DBF3}"/>
</file>

<file path=customXml/itemProps2.xml><?xml version="1.0" encoding="utf-8"?>
<ds:datastoreItem xmlns:ds="http://schemas.openxmlformats.org/officeDocument/2006/customXml" ds:itemID="{55E6CC10-3DF4-4099-8FEC-E50377377B9C}"/>
</file>

<file path=customXml/itemProps3.xml><?xml version="1.0" encoding="utf-8"?>
<ds:datastoreItem xmlns:ds="http://schemas.openxmlformats.org/officeDocument/2006/customXml" ds:itemID="{1235B54D-087F-4B84-8394-6C6E4EF270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 090 Top Sheet</vt:lpstr>
      <vt:lpstr>AB 095 Adv from Buyer- Tieout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Nahid</dc:creator>
  <cp:keywords/>
  <dc:description/>
  <cp:lastModifiedBy>acer</cp:lastModifiedBy>
  <cp:revision/>
  <dcterms:created xsi:type="dcterms:W3CDTF">2021-06-27T10:51:18Z</dcterms:created>
  <dcterms:modified xsi:type="dcterms:W3CDTF">2021-09-15T11:44:34Z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0x010100F52FB8054E7BC343824610924DACAD55</vt:lpwstr>
  </property>
</Properties>
</file>