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Profit or Loss/3. Direct Expenses/"/>
    </mc:Choice>
  </mc:AlternateContent>
  <xr:revisionPtr revIDLastSave="26" documentId="13_ncr:1_{5B758057-5939-40C2-BF6C-829C78427B01}" xr6:coauthVersionLast="47" xr6:coauthVersionMax="47" xr10:uidLastSave="{37A8F058-4AB0-48BE-93F3-788073FB7C28}"/>
  <bookViews>
    <workbookView xWindow="-120" yWindow="-120" windowWidth="20730" windowHeight="11160" xr2:uid="{00000000-000D-0000-FFFF-FFFF00000000}"/>
  </bookViews>
  <sheets>
    <sheet name="DE 090 Top sheet" sheetId="2" r:id="rId1"/>
    <sheet name="DE 095 Balance tieout " sheetId="1" r:id="rId2"/>
  </sheets>
  <externalReferences>
    <externalReference r:id="rId3"/>
  </externalReferences>
  <definedNames>
    <definedName name="_xlnm._FilterDatabase" localSheetId="0" hidden="1">'DE 090 Top sheet'!#REF!</definedName>
    <definedName name="_xlnm._FilterDatabase" localSheetId="1" hidden="1">'DE 095 Balance tieout '!#REF!</definedName>
    <definedName name="StartDate">'[1]CASH FLOW'!$C$5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30" i="1"/>
  <c r="C40" i="2"/>
  <c r="D40" i="2" s="1"/>
  <c r="B40" i="2"/>
  <c r="E32" i="2"/>
  <c r="E33" i="2"/>
  <c r="E34" i="2"/>
  <c r="E35" i="2"/>
  <c r="E36" i="2"/>
  <c r="E37" i="2"/>
  <c r="E38" i="2"/>
  <c r="E39" i="2"/>
  <c r="E31" i="2"/>
  <c r="D32" i="2"/>
  <c r="D33" i="2"/>
  <c r="D34" i="2"/>
  <c r="D35" i="2"/>
  <c r="D36" i="2"/>
  <c r="D37" i="2"/>
  <c r="D38" i="2"/>
  <c r="D39" i="2"/>
  <c r="D31" i="2"/>
  <c r="E30" i="1"/>
  <c r="E40" i="2" l="1"/>
  <c r="B26" i="2"/>
  <c r="D17" i="2" l="1"/>
  <c r="E17" i="2" s="1"/>
  <c r="G30" i="1" l="1"/>
</calcChain>
</file>

<file path=xl/sharedStrings.xml><?xml version="1.0" encoding="utf-8"?>
<sst xmlns="http://schemas.openxmlformats.org/spreadsheetml/2006/main" count="106" uniqueCount="80">
  <si>
    <t>Nurul Faruk Hasan &amp; Co.</t>
  </si>
  <si>
    <t>Chartered Accountants</t>
  </si>
  <si>
    <t>Top sheet</t>
  </si>
  <si>
    <t>Particulars</t>
  </si>
  <si>
    <t>Amount in USD</t>
  </si>
  <si>
    <t xml:space="preserve">Change </t>
  </si>
  <si>
    <t>In amount</t>
  </si>
  <si>
    <t>In %</t>
  </si>
  <si>
    <t>Direct Expense</t>
  </si>
  <si>
    <t>GL</t>
  </si>
  <si>
    <t>LFS</t>
  </si>
  <si>
    <t>Quarterly Break-up</t>
  </si>
  <si>
    <t>Quarter</t>
  </si>
  <si>
    <t>July-September 2020</t>
  </si>
  <si>
    <t>October-December 2020</t>
  </si>
  <si>
    <t>January-March 2021</t>
  </si>
  <si>
    <t>April-June 2021</t>
  </si>
  <si>
    <t>Total</t>
  </si>
  <si>
    <t>Break up</t>
  </si>
  <si>
    <t>TL</t>
  </si>
  <si>
    <t>WP Ref</t>
  </si>
  <si>
    <t>Wages</t>
  </si>
  <si>
    <t>Workers incentive</t>
  </si>
  <si>
    <t>Attendance bonus</t>
  </si>
  <si>
    <t xml:space="preserve">PF contribution-company </t>
  </si>
  <si>
    <t>Job work -fabric shedding ,mending , printing etc.</t>
  </si>
  <si>
    <t xml:space="preserve">Overtime </t>
  </si>
  <si>
    <t>Workers welfare expenses</t>
  </si>
  <si>
    <t>Sports and culture</t>
  </si>
  <si>
    <t>Medical expenses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</si>
  <si>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</si>
  <si>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</si>
  <si>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</si>
  <si>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</si>
  <si>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</si>
  <si>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</si>
  <si>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</si>
  <si>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</si>
  <si>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</si>
  <si>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</si>
  <si>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</si>
  <si>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</si>
  <si>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</si>
  <si>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</si>
  <si>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Attendance Bonus</t>
  </si>
  <si>
    <t>Direct expenses</t>
  </si>
  <si>
    <t>Job Work-Print&amp; Emb.</t>
  </si>
  <si>
    <t>Job Work-Fabric Shad</t>
  </si>
  <si>
    <t>Job Work - Sewing</t>
  </si>
  <si>
    <t>Medical and Day care</t>
  </si>
  <si>
    <t>Overtime</t>
  </si>
  <si>
    <t>PF Contribution  Com</t>
  </si>
  <si>
    <t>Workers - Sports and</t>
  </si>
  <si>
    <t>Others  Contractual</t>
  </si>
  <si>
    <t>Festival Bonus</t>
  </si>
  <si>
    <t>Workers-Earn Leave</t>
  </si>
  <si>
    <t>Workers-Incentive Pa</t>
  </si>
  <si>
    <t>Workers-Maternity Be</t>
  </si>
  <si>
    <t>Workers-Other Benefi</t>
  </si>
  <si>
    <t>Central WPPF</t>
  </si>
  <si>
    <t>A</t>
  </si>
  <si>
    <t>Tick Mark Legends</t>
  </si>
  <si>
    <t>Conclusion: Nothing Noted</t>
  </si>
  <si>
    <r>
      <t xml:space="preserve">Further reviewed by: </t>
    </r>
    <r>
      <rPr>
        <sz val="11"/>
        <color theme="1"/>
        <rFont val="Calibri"/>
        <family val="2"/>
        <scheme val="minor"/>
      </rPr>
      <t>Humaun Ahamed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</si>
  <si>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</si>
  <si>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</si>
  <si>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</si>
  <si>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Direct Expense in the financial statements. Also to obtain the rationale for 1 July 2020 to 30 June 2021 change in balances.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</si>
  <si>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</si>
  <si>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05 August 2021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</si>
  <si>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05 August 2021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</si>
  <si>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25 August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</si>
  <si>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</si>
  <si>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05 August 2021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</si>
  <si>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05 August 2021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</si>
  <si>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25 August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</si>
  <si>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</si>
  <si>
    <t>Ref: DE 090</t>
  </si>
  <si>
    <t>Ref: DE 095</t>
  </si>
  <si>
    <t>A-Matches with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</si>
</sst>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D0D0D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6" fontId="3" fillId="0" borderId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94">
    <xf numFmtId="0" fontId="0" fillId="0" borderId="0" xfId="0"/>
    <xf numFmtId="0" fontId="7" fillId="0" borderId="0" xfId="0" applyFont="1"/>
    <xf numFmtId="164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41" fontId="0" fillId="0" borderId="0" xfId="0" applyNumberFormat="1" applyFont="1"/>
    <xf numFmtId="0" fontId="6" fillId="0" borderId="0" xfId="0" applyFont="1" applyAlignment="1">
      <alignment horizontal="left" vertical="top" wrapText="1"/>
    </xf>
    <xf numFmtId="0" fontId="0" fillId="0" borderId="0" xfId="0" applyFont="1" applyFill="1"/>
    <xf numFmtId="1" fontId="0" fillId="0" borderId="0" xfId="0" applyNumberFormat="1" applyFont="1" applyFill="1"/>
    <xf numFmtId="0" fontId="7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37" fontId="0" fillId="0" borderId="8" xfId="0" applyNumberFormat="1" applyFont="1" applyFill="1" applyBorder="1" applyProtection="1">
      <protection locked="0"/>
    </xf>
    <xf numFmtId="41" fontId="0" fillId="0" borderId="1" xfId="0" applyNumberFormat="1" applyFont="1" applyFill="1" applyBorder="1"/>
    <xf numFmtId="9" fontId="0" fillId="0" borderId="1" xfId="3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1" xfId="0" applyFont="1" applyBorder="1"/>
    <xf numFmtId="41" fontId="0" fillId="0" borderId="4" xfId="0" applyNumberFormat="1" applyFont="1" applyFill="1" applyBorder="1"/>
    <xf numFmtId="0" fontId="7" fillId="0" borderId="1" xfId="0" applyFont="1" applyBorder="1"/>
    <xf numFmtId="41" fontId="7" fillId="0" borderId="12" xfId="0" applyNumberFormat="1" applyFont="1" applyBorder="1"/>
    <xf numFmtId="0" fontId="7" fillId="0" borderId="0" xfId="0" applyFont="1" applyBorder="1"/>
    <xf numFmtId="41" fontId="7" fillId="0" borderId="0" xfId="0" applyNumberFormat="1" applyFont="1" applyBorder="1"/>
    <xf numFmtId="3" fontId="0" fillId="0" borderId="0" xfId="0" applyNumberFormat="1" applyFont="1"/>
    <xf numFmtId="0" fontId="9" fillId="0" borderId="0" xfId="0" applyFont="1" applyBorder="1" applyAlignment="1"/>
    <xf numFmtId="0" fontId="6" fillId="0" borderId="0" xfId="0" applyFont="1" applyBorder="1" applyAlignment="1"/>
    <xf numFmtId="0" fontId="10" fillId="0" borderId="0" xfId="0" applyFont="1" applyBorder="1" applyAlignment="1"/>
    <xf numFmtId="0" fontId="11" fillId="3" borderId="5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15" fontId="11" fillId="4" borderId="4" xfId="0" applyNumberFormat="1" applyFont="1" applyFill="1" applyBorder="1" applyAlignment="1">
      <alignment horizontal="center"/>
    </xf>
    <xf numFmtId="15" fontId="11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2" fillId="0" borderId="9" xfId="0" applyFont="1" applyBorder="1" applyAlignment="1"/>
    <xf numFmtId="3" fontId="10" fillId="0" borderId="9" xfId="0" applyNumberFormat="1" applyFont="1" applyBorder="1" applyAlignment="1"/>
    <xf numFmtId="9" fontId="10" fillId="0" borderId="9" xfId="0" applyNumberFormat="1" applyFont="1" applyBorder="1" applyAlignment="1"/>
    <xf numFmtId="0" fontId="6" fillId="0" borderId="6" xfId="0" applyFont="1" applyBorder="1" applyAlignment="1"/>
    <xf numFmtId="0" fontId="6" fillId="0" borderId="1" xfId="0" applyFont="1" applyBorder="1" applyAlignment="1"/>
    <xf numFmtId="0" fontId="12" fillId="0" borderId="9" xfId="0" applyFont="1" applyBorder="1" applyAlignment="1">
      <alignment wrapText="1"/>
    </xf>
    <xf numFmtId="3" fontId="10" fillId="0" borderId="9" xfId="0" applyNumberFormat="1" applyFont="1" applyBorder="1" applyAlignment="1">
      <alignment horizontal="right" vertical="center"/>
    </xf>
    <xf numFmtId="3" fontId="10" fillId="0" borderId="9" xfId="0" applyNumberFormat="1" applyFont="1" applyBorder="1" applyAlignment="1">
      <alignment vertical="center"/>
    </xf>
    <xf numFmtId="9" fontId="10" fillId="0" borderId="9" xfId="0" applyNumberFormat="1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3" fontId="10" fillId="0" borderId="14" xfId="0" applyNumberFormat="1" applyFont="1" applyBorder="1" applyAlignment="1"/>
    <xf numFmtId="9" fontId="10" fillId="0" borderId="14" xfId="0" applyNumberFormat="1" applyFont="1" applyBorder="1" applyAlignment="1"/>
    <xf numFmtId="0" fontId="9" fillId="0" borderId="10" xfId="0" applyFont="1" applyBorder="1" applyAlignment="1"/>
    <xf numFmtId="3" fontId="9" fillId="0" borderId="11" xfId="0" applyNumberFormat="1" applyFont="1" applyBorder="1" applyAlignment="1"/>
    <xf numFmtId="3" fontId="9" fillId="0" borderId="13" xfId="0" applyNumberFormat="1" applyFont="1" applyBorder="1" applyAlignment="1"/>
    <xf numFmtId="9" fontId="9" fillId="0" borderId="13" xfId="0" applyNumberFormat="1" applyFont="1" applyBorder="1" applyAlignment="1"/>
    <xf numFmtId="0" fontId="6" fillId="0" borderId="0" xfId="0" applyFont="1" applyAlignment="1">
      <alignment horizontal="right"/>
    </xf>
    <xf numFmtId="0" fontId="6" fillId="0" borderId="0" xfId="0" applyFont="1"/>
    <xf numFmtId="0" fontId="13" fillId="2" borderId="1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165" fontId="14" fillId="0" borderId="0" xfId="2" applyNumberFormat="1" applyFon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right"/>
    </xf>
    <xf numFmtId="0" fontId="0" fillId="0" borderId="9" xfId="0" applyFont="1" applyBorder="1" applyAlignment="1">
      <alignment horizontal="left"/>
    </xf>
    <xf numFmtId="0" fontId="12" fillId="0" borderId="9" xfId="2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164" fontId="0" fillId="0" borderId="9" xfId="1" applyNumberFormat="1" applyFont="1" applyBorder="1" applyAlignment="1"/>
    <xf numFmtId="3" fontId="12" fillId="0" borderId="9" xfId="2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center" vertical="center"/>
    </xf>
    <xf numFmtId="0" fontId="12" fillId="0" borderId="9" xfId="1" applyNumberFormat="1" applyFont="1" applyFill="1" applyBorder="1" applyAlignment="1">
      <alignment horizontal="left" vertical="center" wrapText="1"/>
    </xf>
    <xf numFmtId="3" fontId="12" fillId="0" borderId="9" xfId="1" applyNumberFormat="1" applyFont="1" applyFill="1" applyBorder="1" applyAlignment="1">
      <alignment horizontal="right" vertical="center" wrapText="1"/>
    </xf>
    <xf numFmtId="0" fontId="12" fillId="0" borderId="9" xfId="1" applyNumberFormat="1" applyFont="1" applyFill="1" applyBorder="1" applyAlignment="1">
      <alignment horizontal="right" vertical="center" wrapText="1"/>
    </xf>
    <xf numFmtId="0" fontId="12" fillId="0" borderId="9" xfId="1" applyNumberFormat="1" applyFont="1" applyFill="1" applyBorder="1" applyAlignment="1">
      <alignment vertical="center"/>
    </xf>
    <xf numFmtId="3" fontId="12" fillId="0" borderId="9" xfId="1" applyNumberFormat="1" applyFont="1" applyFill="1" applyBorder="1" applyAlignment="1">
      <alignment horizontal="right" vertical="center"/>
    </xf>
    <xf numFmtId="0" fontId="12" fillId="0" borderId="9" xfId="1" applyNumberFormat="1" applyFont="1" applyFill="1" applyBorder="1" applyAlignment="1">
      <alignment horizontal="right" vertical="center"/>
    </xf>
    <xf numFmtId="0" fontId="12" fillId="0" borderId="9" xfId="1" applyNumberFormat="1" applyFont="1" applyFill="1" applyBorder="1" applyAlignment="1">
      <alignment horizontal="left" vertical="center"/>
    </xf>
    <xf numFmtId="3" fontId="12" fillId="0" borderId="9" xfId="1" applyNumberFormat="1" applyFont="1" applyFill="1" applyBorder="1" applyAlignment="1">
      <alignment horizontal="right" vertical="center"/>
    </xf>
    <xf numFmtId="0" fontId="12" fillId="0" borderId="9" xfId="1" applyNumberFormat="1" applyFont="1" applyFill="1" applyBorder="1" applyAlignment="1">
      <alignment horizontal="right" vertical="center"/>
    </xf>
    <xf numFmtId="164" fontId="12" fillId="0" borderId="9" xfId="1" applyNumberFormat="1" applyFont="1" applyFill="1" applyBorder="1" applyAlignment="1"/>
    <xf numFmtId="0" fontId="7" fillId="0" borderId="9" xfId="0" applyFont="1" applyBorder="1" applyAlignment="1">
      <alignment horizontal="center"/>
    </xf>
    <xf numFmtId="164" fontId="7" fillId="0" borderId="9" xfId="1" applyNumberFormat="1" applyFont="1" applyBorder="1"/>
    <xf numFmtId="164" fontId="0" fillId="0" borderId="0" xfId="0" applyNumberFormat="1" applyFont="1"/>
  </cellXfs>
  <cellStyles count="7">
    <cellStyle name="Comma" xfId="1" builtinId="3"/>
    <cellStyle name="Comma 3" xfId="4" xr:uid="{00000000-0005-0000-0000-000001000000}"/>
    <cellStyle name="Comma 3 2 2" xfId="5" xr:uid="{00000000-0005-0000-0000-000002000000}"/>
    <cellStyle name="Normal" xfId="0" builtinId="0"/>
    <cellStyle name="Normal 14" xfId="2" xr:uid="{00000000-0005-0000-0000-000004000000}"/>
    <cellStyle name="Normal 42" xfId="6" xr:uid="{00000000-0005-0000-0000-000005000000}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-07-14/OFFICE/TOTAL/WORK/Working%20Capital%20Management%20of%20P/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zoomScale="90" zoomScaleNormal="90" workbookViewId="0">
      <selection activeCell="B9" sqref="B9"/>
    </sheetView>
  </sheetViews>
  <sheetFormatPr defaultColWidth="9.140625" defaultRowHeight="15" x14ac:dyDescent="0.25"/>
  <cols>
    <col min="1" max="1" width="37.7109375" style="3" customWidth="1"/>
    <col min="2" max="2" width="18.85546875" style="3" customWidth="1"/>
    <col min="3" max="3" width="17.85546875" style="3" customWidth="1"/>
    <col min="4" max="4" width="14.7109375" style="3" customWidth="1"/>
    <col min="5" max="5" width="8.5703125" style="3" customWidth="1"/>
    <col min="6" max="6" width="5.140625" style="3" customWidth="1"/>
    <col min="7" max="7" width="10.140625" style="3" customWidth="1"/>
    <col min="8" max="8" width="17.5703125" style="3" bestFit="1" customWidth="1"/>
    <col min="9" max="16384" width="9.140625" style="3"/>
  </cols>
  <sheetData>
    <row r="1" spans="1:10" x14ac:dyDescent="0.25">
      <c r="A1" s="9" t="s">
        <v>0</v>
      </c>
      <c r="B1" s="9"/>
      <c r="C1" s="9"/>
      <c r="D1" s="9"/>
      <c r="E1" s="9"/>
      <c r="F1" s="9"/>
      <c r="G1" s="9"/>
    </row>
    <row r="2" spans="1:10" x14ac:dyDescent="0.25">
      <c r="A2" s="10" t="s">
        <v>1</v>
      </c>
      <c r="B2" s="10"/>
      <c r="C2" s="10"/>
      <c r="D2" s="10"/>
      <c r="E2" s="10"/>
      <c r="F2" s="10"/>
      <c r="G2" s="10"/>
    </row>
    <row r="3" spans="1:10" x14ac:dyDescent="0.25">
      <c r="D3" s="2"/>
    </row>
    <row r="4" spans="1:10" ht="15" customHeight="1" x14ac:dyDescent="0.25">
      <c r="A4" s="3" t="s">
        <v>64</v>
      </c>
      <c r="C4" s="2"/>
      <c r="E4" s="11" t="s">
        <v>77</v>
      </c>
    </row>
    <row r="5" spans="1:10" x14ac:dyDescent="0.25">
      <c r="A5" s="3" t="s">
        <v>65</v>
      </c>
      <c r="C5" s="2"/>
    </row>
    <row r="6" spans="1:10" x14ac:dyDescent="0.25">
      <c r="A6" s="3" t="s">
        <v>68</v>
      </c>
      <c r="C6" s="2"/>
      <c r="E6" s="3" t="s">
        <v>69</v>
      </c>
    </row>
    <row r="7" spans="1:10" x14ac:dyDescent="0.25">
      <c r="A7" s="1" t="s">
        <v>66</v>
      </c>
      <c r="C7" s="2"/>
      <c r="E7" s="3" t="s">
        <v>70</v>
      </c>
    </row>
    <row r="8" spans="1:10" x14ac:dyDescent="0.25">
      <c r="A8" s="1" t="s">
        <v>63</v>
      </c>
      <c r="C8" s="2"/>
      <c r="E8" s="3" t="s">
        <v>71</v>
      </c>
    </row>
    <row r="9" spans="1:10" x14ac:dyDescent="0.25">
      <c r="A9" s="1"/>
      <c r="C9" s="2"/>
    </row>
    <row r="10" spans="1:10" ht="16.5" customHeight="1" x14ac:dyDescent="0.25">
      <c r="A10" s="12" t="s">
        <v>67</v>
      </c>
      <c r="B10" s="13"/>
      <c r="C10" s="13"/>
      <c r="D10" s="13"/>
      <c r="E10" s="13"/>
      <c r="F10" s="13"/>
      <c r="H10" s="4"/>
      <c r="I10" s="4"/>
      <c r="J10" s="4"/>
    </row>
    <row r="11" spans="1:10" x14ac:dyDescent="0.25">
      <c r="A11" s="1" t="s">
        <v>62</v>
      </c>
    </row>
    <row r="14" spans="1:10" x14ac:dyDescent="0.25">
      <c r="A14" s="14" t="s">
        <v>2</v>
      </c>
    </row>
    <row r="15" spans="1:10" x14ac:dyDescent="0.25">
      <c r="A15" s="15" t="s">
        <v>3</v>
      </c>
      <c r="B15" s="16" t="s">
        <v>4</v>
      </c>
      <c r="C15" s="17"/>
      <c r="D15" s="16" t="s">
        <v>5</v>
      </c>
      <c r="E15" s="17"/>
    </row>
    <row r="16" spans="1:10" x14ac:dyDescent="0.25">
      <c r="A16" s="18"/>
      <c r="B16" s="19">
        <v>44377</v>
      </c>
      <c r="C16" s="19">
        <v>44012</v>
      </c>
      <c r="D16" s="20" t="s">
        <v>6</v>
      </c>
      <c r="E16" s="20" t="s">
        <v>7</v>
      </c>
    </row>
    <row r="17" spans="1:7" ht="15.75" thickBot="1" x14ac:dyDescent="0.3">
      <c r="A17" s="21" t="s">
        <v>8</v>
      </c>
      <c r="B17" s="22">
        <v>10428524</v>
      </c>
      <c r="C17" s="22">
        <v>10583904</v>
      </c>
      <c r="D17" s="23">
        <f>B17-C17</f>
        <v>-155380</v>
      </c>
      <c r="E17" s="24">
        <f>D17/C17</f>
        <v>-1.4680783196824159E-2</v>
      </c>
    </row>
    <row r="18" spans="1:7" x14ac:dyDescent="0.25">
      <c r="B18" s="25" t="s">
        <v>9</v>
      </c>
      <c r="C18" s="25" t="s">
        <v>10</v>
      </c>
      <c r="D18" s="26"/>
      <c r="E18" s="26"/>
    </row>
    <row r="19" spans="1:7" x14ac:dyDescent="0.25">
      <c r="B19" s="25"/>
      <c r="C19" s="25"/>
      <c r="D19" s="26"/>
      <c r="E19" s="26"/>
    </row>
    <row r="20" spans="1:7" x14ac:dyDescent="0.25">
      <c r="A20" s="1" t="s">
        <v>11</v>
      </c>
      <c r="B20" s="25"/>
      <c r="C20" s="25"/>
      <c r="D20" s="26"/>
      <c r="E20" s="26"/>
    </row>
    <row r="21" spans="1:7" x14ac:dyDescent="0.25">
      <c r="A21" s="27" t="s">
        <v>12</v>
      </c>
      <c r="B21" s="28" t="s">
        <v>4</v>
      </c>
      <c r="C21" s="25"/>
      <c r="D21" s="26"/>
      <c r="E21" s="26"/>
    </row>
    <row r="22" spans="1:7" x14ac:dyDescent="0.25">
      <c r="A22" s="29" t="s">
        <v>13</v>
      </c>
      <c r="B22" s="23">
        <v>2386688.71</v>
      </c>
      <c r="C22" s="25"/>
      <c r="D22" s="26"/>
      <c r="E22" s="26"/>
    </row>
    <row r="23" spans="1:7" x14ac:dyDescent="0.25">
      <c r="A23" s="29" t="s">
        <v>14</v>
      </c>
      <c r="B23" s="23">
        <v>2595271.38</v>
      </c>
      <c r="C23" s="25"/>
      <c r="D23" s="26"/>
      <c r="E23" s="26"/>
    </row>
    <row r="24" spans="1:7" x14ac:dyDescent="0.25">
      <c r="A24" s="29" t="s">
        <v>15</v>
      </c>
      <c r="B24" s="23">
        <v>2486094.34</v>
      </c>
      <c r="C24" s="25"/>
    </row>
    <row r="25" spans="1:7" x14ac:dyDescent="0.25">
      <c r="A25" s="29" t="s">
        <v>16</v>
      </c>
      <c r="B25" s="30">
        <v>2960469.61</v>
      </c>
      <c r="C25" s="25"/>
      <c r="D25" s="5"/>
    </row>
    <row r="26" spans="1:7" x14ac:dyDescent="0.25">
      <c r="A26" s="31" t="s">
        <v>17</v>
      </c>
      <c r="B26" s="32">
        <f>SUM(B22:B25)</f>
        <v>10428524.039999999</v>
      </c>
    </row>
    <row r="27" spans="1:7" ht="15.75" customHeight="1" x14ac:dyDescent="0.25">
      <c r="A27" s="33"/>
      <c r="B27" s="34"/>
      <c r="D27" s="35"/>
    </row>
    <row r="28" spans="1:7" x14ac:dyDescent="0.25">
      <c r="A28" s="36" t="s">
        <v>18</v>
      </c>
      <c r="B28" s="37"/>
      <c r="C28" s="37"/>
      <c r="D28" s="37"/>
      <c r="E28" s="37"/>
      <c r="F28" s="38"/>
      <c r="G28" s="38"/>
    </row>
    <row r="29" spans="1:7" ht="15.75" customHeight="1" x14ac:dyDescent="0.25">
      <c r="A29" s="39" t="s">
        <v>3</v>
      </c>
      <c r="B29" s="40" t="s">
        <v>4</v>
      </c>
      <c r="C29" s="41"/>
      <c r="D29" s="42" t="s">
        <v>5</v>
      </c>
      <c r="E29" s="43"/>
      <c r="F29" s="44" t="s">
        <v>19</v>
      </c>
      <c r="G29" s="44" t="s">
        <v>20</v>
      </c>
    </row>
    <row r="30" spans="1:7" x14ac:dyDescent="0.25">
      <c r="A30" s="45"/>
      <c r="B30" s="46">
        <v>44377</v>
      </c>
      <c r="C30" s="47">
        <v>44012</v>
      </c>
      <c r="D30" s="48" t="s">
        <v>6</v>
      </c>
      <c r="E30" s="48" t="s">
        <v>7</v>
      </c>
      <c r="F30" s="44"/>
      <c r="G30" s="44"/>
    </row>
    <row r="31" spans="1:7" x14ac:dyDescent="0.25">
      <c r="A31" s="49" t="s">
        <v>21</v>
      </c>
      <c r="B31" s="50">
        <v>7600739</v>
      </c>
      <c r="C31" s="50">
        <v>7334310</v>
      </c>
      <c r="D31" s="50">
        <f>B31-C31</f>
        <v>266429</v>
      </c>
      <c r="E31" s="51">
        <f>(B31-C31)/C31</f>
        <v>3.6326389258157891E-2</v>
      </c>
      <c r="F31" s="52"/>
      <c r="G31" s="53"/>
    </row>
    <row r="32" spans="1:7" x14ac:dyDescent="0.25">
      <c r="A32" s="49" t="s">
        <v>22</v>
      </c>
      <c r="B32" s="50">
        <v>82529</v>
      </c>
      <c r="C32" s="50">
        <v>176375</v>
      </c>
      <c r="D32" s="50">
        <f t="shared" ref="D32:D40" si="0">B32-C32</f>
        <v>-93846</v>
      </c>
      <c r="E32" s="51">
        <f t="shared" ref="E32:E40" si="1">(B32-C32)/C32</f>
        <v>-0.53208221119773214</v>
      </c>
      <c r="F32" s="52"/>
      <c r="G32" s="53"/>
    </row>
    <row r="33" spans="1:8" x14ac:dyDescent="0.25">
      <c r="A33" s="49" t="s">
        <v>23</v>
      </c>
      <c r="B33" s="50">
        <v>254475</v>
      </c>
      <c r="C33" s="50">
        <v>233070</v>
      </c>
      <c r="D33" s="50">
        <f t="shared" si="0"/>
        <v>21405</v>
      </c>
      <c r="E33" s="51">
        <f t="shared" si="1"/>
        <v>9.183936156519501E-2</v>
      </c>
      <c r="F33" s="52"/>
      <c r="G33" s="53"/>
    </row>
    <row r="34" spans="1:8" x14ac:dyDescent="0.25">
      <c r="A34" s="49" t="s">
        <v>24</v>
      </c>
      <c r="B34" s="50">
        <v>134212</v>
      </c>
      <c r="C34" s="50">
        <v>116883.45</v>
      </c>
      <c r="D34" s="50">
        <f t="shared" si="0"/>
        <v>17328.550000000003</v>
      </c>
      <c r="E34" s="51">
        <f t="shared" si="1"/>
        <v>0.14825494969561562</v>
      </c>
      <c r="F34" s="52"/>
      <c r="G34" s="53"/>
    </row>
    <row r="35" spans="1:8" ht="30" x14ac:dyDescent="0.25">
      <c r="A35" s="54" t="s">
        <v>25</v>
      </c>
      <c r="B35" s="55">
        <v>30240</v>
      </c>
      <c r="C35" s="55">
        <v>269846.45</v>
      </c>
      <c r="D35" s="56">
        <f t="shared" si="0"/>
        <v>-239606.45</v>
      </c>
      <c r="E35" s="57">
        <f t="shared" si="1"/>
        <v>-0.8879362689410959</v>
      </c>
      <c r="F35" s="58"/>
      <c r="G35" s="53"/>
    </row>
    <row r="36" spans="1:8" x14ac:dyDescent="0.25">
      <c r="A36" s="49" t="s">
        <v>26</v>
      </c>
      <c r="B36" s="50">
        <v>1583688</v>
      </c>
      <c r="C36" s="50">
        <v>1542261</v>
      </c>
      <c r="D36" s="50">
        <f t="shared" si="0"/>
        <v>41427</v>
      </c>
      <c r="E36" s="51">
        <f t="shared" si="1"/>
        <v>2.6861212207272309E-2</v>
      </c>
      <c r="F36" s="52"/>
      <c r="G36" s="53"/>
    </row>
    <row r="37" spans="1:8" x14ac:dyDescent="0.25">
      <c r="A37" s="49" t="s">
        <v>27</v>
      </c>
      <c r="B37" s="50">
        <v>704584.5</v>
      </c>
      <c r="C37" s="50">
        <v>840700.45</v>
      </c>
      <c r="D37" s="50">
        <f t="shared" si="0"/>
        <v>-136115.94999999995</v>
      </c>
      <c r="E37" s="51">
        <f t="shared" si="1"/>
        <v>-0.16190778772629413</v>
      </c>
      <c r="F37" s="52"/>
      <c r="G37" s="53"/>
    </row>
    <row r="38" spans="1:8" x14ac:dyDescent="0.25">
      <c r="A38" s="49" t="s">
        <v>28</v>
      </c>
      <c r="B38" s="50">
        <v>200.5</v>
      </c>
      <c r="C38" s="50">
        <v>46856</v>
      </c>
      <c r="D38" s="50">
        <f t="shared" si="0"/>
        <v>-46655.5</v>
      </c>
      <c r="E38" s="51">
        <f t="shared" si="1"/>
        <v>-0.99572093221785896</v>
      </c>
      <c r="F38" s="52"/>
      <c r="G38" s="53"/>
    </row>
    <row r="39" spans="1:8" x14ac:dyDescent="0.25">
      <c r="A39" s="49" t="s">
        <v>29</v>
      </c>
      <c r="B39" s="50">
        <v>37856</v>
      </c>
      <c r="C39" s="50">
        <v>23602.45</v>
      </c>
      <c r="D39" s="59">
        <f t="shared" si="0"/>
        <v>14253.55</v>
      </c>
      <c r="E39" s="60">
        <f t="shared" si="1"/>
        <v>0.60390128990846281</v>
      </c>
      <c r="F39" s="52"/>
      <c r="G39" s="53"/>
    </row>
    <row r="40" spans="1:8" x14ac:dyDescent="0.25">
      <c r="A40" s="61" t="s">
        <v>17</v>
      </c>
      <c r="B40" s="62">
        <f>SUM(B31:B39)</f>
        <v>10428524</v>
      </c>
      <c r="C40" s="62">
        <f>SUM(C31:C39)-0.5</f>
        <v>10583904.299999999</v>
      </c>
      <c r="D40" s="63">
        <f t="shared" si="0"/>
        <v>-155380.29999999888</v>
      </c>
      <c r="E40" s="64">
        <f t="shared" si="1"/>
        <v>-1.4680811125625814E-2</v>
      </c>
      <c r="F40" s="53" t="s">
        <v>9</v>
      </c>
      <c r="G40" s="53"/>
      <c r="H40" s="6"/>
    </row>
    <row r="41" spans="1:8" x14ac:dyDescent="0.25">
      <c r="A41" s="7"/>
      <c r="B41" s="8"/>
      <c r="C41" s="7"/>
      <c r="D41" s="8"/>
    </row>
    <row r="42" spans="1:8" x14ac:dyDescent="0.25">
      <c r="A42" s="65" t="s">
        <v>30</v>
      </c>
      <c r="B42" s="66" t="s">
        <v>31</v>
      </c>
    </row>
    <row r="43" spans="1:8" x14ac:dyDescent="0.25">
      <c r="A43" s="65" t="s">
        <v>32</v>
      </c>
      <c r="B43" s="66" t="s">
        <v>33</v>
      </c>
    </row>
    <row r="44" spans="1:8" x14ac:dyDescent="0.25">
      <c r="A44" s="65" t="s">
        <v>34</v>
      </c>
      <c r="B44" s="66" t="s">
        <v>35</v>
      </c>
    </row>
  </sheetData>
  <mergeCells count="7">
    <mergeCell ref="F28:G28"/>
    <mergeCell ref="D29:E29"/>
    <mergeCell ref="A1:G1"/>
    <mergeCell ref="A2:G2"/>
    <mergeCell ref="A15:A16"/>
    <mergeCell ref="B15:C15"/>
    <mergeCell ref="D15:E15"/>
  </mergeCells>
  <phoneticPr fontId="4" type="noConversion"/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showGridLines="0" topLeftCell="A16" zoomScale="90" zoomScaleNormal="90" workbookViewId="0">
      <selection activeCell="C34" sqref="C34"/>
    </sheetView>
  </sheetViews>
  <sheetFormatPr defaultColWidth="9.140625" defaultRowHeight="15" x14ac:dyDescent="0.25"/>
  <cols>
    <col min="1" max="1" width="11.7109375" style="3" customWidth="1"/>
    <col min="2" max="2" width="30.85546875" style="3" customWidth="1"/>
    <col min="3" max="3" width="38.5703125" style="3" bestFit="1" customWidth="1"/>
    <col min="4" max="4" width="48.7109375" style="3" bestFit="1" customWidth="1"/>
    <col min="5" max="5" width="17.42578125" style="3" bestFit="1" customWidth="1"/>
    <col min="6" max="6" width="15.85546875" style="3" bestFit="1" customWidth="1"/>
    <col min="7" max="7" width="19.42578125" style="3" customWidth="1"/>
    <col min="8" max="8" width="17.5703125" style="3" bestFit="1" customWidth="1"/>
    <col min="9" max="9" width="9.140625" style="3"/>
    <col min="10" max="10" width="10.7109375" style="3" bestFit="1" customWidth="1"/>
    <col min="11" max="16384" width="9.140625" style="3"/>
  </cols>
  <sheetData>
    <row r="1" spans="1:7" x14ac:dyDescent="0.25">
      <c r="A1" s="9" t="s">
        <v>0</v>
      </c>
      <c r="B1" s="9"/>
      <c r="C1" s="9"/>
      <c r="D1" s="9"/>
      <c r="E1" s="9"/>
      <c r="F1" s="9"/>
      <c r="G1" s="9"/>
    </row>
    <row r="2" spans="1:7" x14ac:dyDescent="0.25">
      <c r="A2" s="10" t="s">
        <v>1</v>
      </c>
      <c r="B2" s="10"/>
      <c r="C2" s="10"/>
      <c r="D2" s="10"/>
      <c r="E2" s="10"/>
      <c r="F2" s="10"/>
      <c r="G2" s="10"/>
    </row>
    <row r="3" spans="1:7" x14ac:dyDescent="0.25">
      <c r="D3" s="2"/>
    </row>
    <row r="4" spans="1:7" ht="15" customHeight="1" x14ac:dyDescent="0.25">
      <c r="A4" s="3" t="s">
        <v>64</v>
      </c>
      <c r="C4" s="2"/>
      <c r="E4" s="11" t="s">
        <v>78</v>
      </c>
    </row>
    <row r="5" spans="1:7" x14ac:dyDescent="0.25">
      <c r="A5" s="3" t="s">
        <v>65</v>
      </c>
      <c r="C5" s="2"/>
    </row>
    <row r="6" spans="1:7" x14ac:dyDescent="0.25">
      <c r="A6" s="3" t="s">
        <v>72</v>
      </c>
      <c r="C6" s="2"/>
      <c r="E6" s="3" t="s">
        <v>73</v>
      </c>
    </row>
    <row r="7" spans="1:7" x14ac:dyDescent="0.25">
      <c r="A7" s="1" t="s">
        <v>66</v>
      </c>
      <c r="C7" s="2"/>
      <c r="E7" s="3" t="s">
        <v>74</v>
      </c>
    </row>
    <row r="8" spans="1:7" x14ac:dyDescent="0.25">
      <c r="A8" s="1" t="s">
        <v>63</v>
      </c>
      <c r="C8" s="2"/>
      <c r="E8" s="3" t="s">
        <v>75</v>
      </c>
    </row>
    <row r="9" spans="1:7" x14ac:dyDescent="0.25">
      <c r="A9" s="1"/>
      <c r="C9" s="2"/>
    </row>
    <row r="10" spans="1:7" ht="16.5" customHeight="1" x14ac:dyDescent="0.25">
      <c r="A10" s="12" t="s">
        <v>76</v>
      </c>
      <c r="B10" s="13"/>
      <c r="C10" s="13"/>
      <c r="D10" s="13"/>
      <c r="E10" s="13"/>
      <c r="G10" s="4"/>
    </row>
    <row r="12" spans="1:7" s="70" customFormat="1" ht="15.6" customHeight="1" x14ac:dyDescent="0.25">
      <c r="A12" s="67" t="s">
        <v>36</v>
      </c>
      <c r="B12" s="67"/>
      <c r="C12" s="67"/>
      <c r="D12" s="67"/>
      <c r="E12" s="68" t="s">
        <v>37</v>
      </c>
      <c r="F12" s="69"/>
      <c r="G12" s="69"/>
    </row>
    <row r="13" spans="1:7" s="70" customFormat="1" x14ac:dyDescent="0.25">
      <c r="A13" s="71" t="s">
        <v>38</v>
      </c>
      <c r="B13" s="72" t="s">
        <v>39</v>
      </c>
      <c r="C13" s="71" t="s">
        <v>40</v>
      </c>
      <c r="D13" s="71" t="s">
        <v>41</v>
      </c>
      <c r="E13" s="73" t="s">
        <v>42</v>
      </c>
      <c r="F13" s="71" t="s">
        <v>40</v>
      </c>
      <c r="G13" s="71" t="s">
        <v>43</v>
      </c>
    </row>
    <row r="14" spans="1:7" s="70" customFormat="1" x14ac:dyDescent="0.25">
      <c r="A14" s="74">
        <v>50201002</v>
      </c>
      <c r="B14" s="75" t="s">
        <v>44</v>
      </c>
      <c r="C14" s="76" t="s">
        <v>23</v>
      </c>
      <c r="D14" s="77" t="s">
        <v>45</v>
      </c>
      <c r="E14" s="78">
        <v>254475</v>
      </c>
      <c r="F14" s="79">
        <v>254475</v>
      </c>
      <c r="G14" s="80">
        <f>SUM(F14:F29)-0.5</f>
        <v>10428524</v>
      </c>
    </row>
    <row r="15" spans="1:7" s="70" customFormat="1" x14ac:dyDescent="0.25">
      <c r="A15" s="74">
        <v>50202001</v>
      </c>
      <c r="B15" s="75" t="s">
        <v>46</v>
      </c>
      <c r="C15" s="81" t="s">
        <v>25</v>
      </c>
      <c r="D15" s="77"/>
      <c r="E15" s="78">
        <v>561</v>
      </c>
      <c r="F15" s="82">
        <v>30240</v>
      </c>
      <c r="G15" s="80"/>
    </row>
    <row r="16" spans="1:7" s="70" customFormat="1" x14ac:dyDescent="0.25">
      <c r="A16" s="74">
        <v>50202003</v>
      </c>
      <c r="B16" s="75" t="s">
        <v>47</v>
      </c>
      <c r="C16" s="81"/>
      <c r="D16" s="77"/>
      <c r="E16" s="78">
        <v>10060</v>
      </c>
      <c r="F16" s="83"/>
      <c r="G16" s="80"/>
    </row>
    <row r="17" spans="1:8" s="70" customFormat="1" x14ac:dyDescent="0.25">
      <c r="A17" s="74">
        <v>50202005</v>
      </c>
      <c r="B17" s="75" t="s">
        <v>48</v>
      </c>
      <c r="C17" s="81"/>
      <c r="D17" s="77"/>
      <c r="E17" s="78">
        <v>19618</v>
      </c>
      <c r="F17" s="83"/>
      <c r="G17" s="80"/>
    </row>
    <row r="18" spans="1:8" s="70" customFormat="1" x14ac:dyDescent="0.25">
      <c r="A18" s="74">
        <v>50401514</v>
      </c>
      <c r="B18" s="75" t="s">
        <v>49</v>
      </c>
      <c r="C18" s="84" t="s">
        <v>29</v>
      </c>
      <c r="D18" s="77"/>
      <c r="E18" s="78">
        <v>37856</v>
      </c>
      <c r="F18" s="85">
        <v>37856</v>
      </c>
      <c r="G18" s="80"/>
    </row>
    <row r="19" spans="1:8" s="70" customFormat="1" x14ac:dyDescent="0.25">
      <c r="A19" s="74">
        <v>50201003</v>
      </c>
      <c r="B19" s="75" t="s">
        <v>50</v>
      </c>
      <c r="C19" s="84" t="s">
        <v>26</v>
      </c>
      <c r="D19" s="77"/>
      <c r="E19" s="78">
        <v>1583688</v>
      </c>
      <c r="F19" s="85">
        <v>1583688</v>
      </c>
      <c r="G19" s="80"/>
    </row>
    <row r="20" spans="1:8" s="70" customFormat="1" x14ac:dyDescent="0.25">
      <c r="A20" s="74">
        <v>50201007</v>
      </c>
      <c r="B20" s="75" t="s">
        <v>51</v>
      </c>
      <c r="C20" s="84" t="s">
        <v>24</v>
      </c>
      <c r="D20" s="77"/>
      <c r="E20" s="78">
        <v>134212</v>
      </c>
      <c r="F20" s="85">
        <v>134212</v>
      </c>
      <c r="G20" s="80"/>
    </row>
    <row r="21" spans="1:8" s="70" customFormat="1" x14ac:dyDescent="0.25">
      <c r="A21" s="74">
        <v>50201015</v>
      </c>
      <c r="B21" s="75" t="s">
        <v>52</v>
      </c>
      <c r="C21" s="84" t="s">
        <v>28</v>
      </c>
      <c r="D21" s="77"/>
      <c r="E21" s="78">
        <v>201</v>
      </c>
      <c r="F21" s="86">
        <v>201</v>
      </c>
      <c r="G21" s="80"/>
    </row>
    <row r="22" spans="1:8" s="70" customFormat="1" x14ac:dyDescent="0.25">
      <c r="A22" s="74">
        <v>50201001</v>
      </c>
      <c r="B22" s="75" t="s">
        <v>21</v>
      </c>
      <c r="C22" s="87" t="s">
        <v>21</v>
      </c>
      <c r="D22" s="77"/>
      <c r="E22" s="78">
        <v>6751128</v>
      </c>
      <c r="F22" s="88">
        <v>7600739</v>
      </c>
      <c r="G22" s="80"/>
    </row>
    <row r="23" spans="1:8" s="70" customFormat="1" x14ac:dyDescent="0.25">
      <c r="A23" s="74">
        <v>50201008</v>
      </c>
      <c r="B23" s="75" t="s">
        <v>53</v>
      </c>
      <c r="C23" s="87"/>
      <c r="D23" s="77"/>
      <c r="E23" s="78">
        <v>3052</v>
      </c>
      <c r="F23" s="89"/>
      <c r="G23" s="80"/>
    </row>
    <row r="24" spans="1:8" s="70" customFormat="1" x14ac:dyDescent="0.25">
      <c r="A24" s="74">
        <v>50201009</v>
      </c>
      <c r="B24" s="75" t="s">
        <v>54</v>
      </c>
      <c r="C24" s="87"/>
      <c r="D24" s="77"/>
      <c r="E24" s="78">
        <v>561800</v>
      </c>
      <c r="F24" s="89"/>
      <c r="G24" s="80"/>
    </row>
    <row r="25" spans="1:8" s="70" customFormat="1" x14ac:dyDescent="0.25">
      <c r="A25" s="74">
        <v>50201010</v>
      </c>
      <c r="B25" s="75" t="s">
        <v>55</v>
      </c>
      <c r="C25" s="87"/>
      <c r="D25" s="77"/>
      <c r="E25" s="78">
        <v>284758</v>
      </c>
      <c r="F25" s="89"/>
      <c r="G25" s="80"/>
    </row>
    <row r="26" spans="1:8" s="70" customFormat="1" x14ac:dyDescent="0.25">
      <c r="A26" s="74">
        <v>50201005</v>
      </c>
      <c r="B26" s="75" t="s">
        <v>56</v>
      </c>
      <c r="C26" s="84" t="s">
        <v>22</v>
      </c>
      <c r="D26" s="77"/>
      <c r="E26" s="78">
        <v>82529</v>
      </c>
      <c r="F26" s="85">
        <v>82529</v>
      </c>
      <c r="G26" s="80"/>
    </row>
    <row r="27" spans="1:8" s="70" customFormat="1" x14ac:dyDescent="0.25">
      <c r="A27" s="74">
        <v>50201012</v>
      </c>
      <c r="B27" s="75" t="s">
        <v>57</v>
      </c>
      <c r="C27" s="87" t="s">
        <v>27</v>
      </c>
      <c r="D27" s="77"/>
      <c r="E27" s="78">
        <v>157507</v>
      </c>
      <c r="F27" s="88">
        <v>704584.5</v>
      </c>
      <c r="G27" s="80"/>
    </row>
    <row r="28" spans="1:8" s="70" customFormat="1" x14ac:dyDescent="0.25">
      <c r="A28" s="74">
        <v>50201013</v>
      </c>
      <c r="B28" s="75" t="s">
        <v>58</v>
      </c>
      <c r="C28" s="87"/>
      <c r="D28" s="77"/>
      <c r="E28" s="90">
        <v>528871</v>
      </c>
      <c r="F28" s="89"/>
      <c r="G28" s="80"/>
    </row>
    <row r="29" spans="1:8" s="70" customFormat="1" x14ac:dyDescent="0.25">
      <c r="A29" s="74">
        <v>50201025</v>
      </c>
      <c r="B29" s="75" t="s">
        <v>59</v>
      </c>
      <c r="C29" s="87"/>
      <c r="D29" s="77"/>
      <c r="E29" s="90">
        <v>18208</v>
      </c>
      <c r="F29" s="89"/>
      <c r="G29" s="80"/>
    </row>
    <row r="30" spans="1:8" x14ac:dyDescent="0.25">
      <c r="A30" s="91" t="s">
        <v>17</v>
      </c>
      <c r="B30" s="91"/>
      <c r="C30" s="91"/>
      <c r="D30" s="91"/>
      <c r="E30" s="92">
        <f>SUM(E14:E29)</f>
        <v>10428524</v>
      </c>
      <c r="F30" s="92">
        <f>SUM(F14:F29)-0.5</f>
        <v>10428524</v>
      </c>
      <c r="G30" s="92">
        <f>SUM(G14:G14)</f>
        <v>10428524</v>
      </c>
      <c r="H30" s="66" t="s">
        <v>60</v>
      </c>
    </row>
    <row r="33" spans="2:10" x14ac:dyDescent="0.25">
      <c r="B33" s="66" t="s">
        <v>61</v>
      </c>
      <c r="J33" s="93"/>
    </row>
    <row r="34" spans="2:10" x14ac:dyDescent="0.25">
      <c r="B34" s="66" t="s">
        <v>79</v>
      </c>
    </row>
  </sheetData>
  <mergeCells count="13">
    <mergeCell ref="A1:G1"/>
    <mergeCell ref="A2:G2"/>
    <mergeCell ref="A12:D12"/>
    <mergeCell ref="E12:G12"/>
    <mergeCell ref="A30:D30"/>
    <mergeCell ref="D14:D29"/>
    <mergeCell ref="G14:G29"/>
    <mergeCell ref="C15:C17"/>
    <mergeCell ref="C22:C25"/>
    <mergeCell ref="C27:C29"/>
    <mergeCell ref="F15:F17"/>
    <mergeCell ref="F22:F25"/>
    <mergeCell ref="F27:F29"/>
  </mergeCells>
  <phoneticPr fontId="4" type="noConversion"/>
  <conditionalFormatting sqref="A14:A27">
    <cfRule type="duplicateValues" dxfId="3" priority="3"/>
  </conditionalFormatting>
  <conditionalFormatting sqref="A28">
    <cfRule type="duplicateValues" dxfId="2" priority="2"/>
  </conditionalFormatting>
  <conditionalFormatting sqref="A29">
    <cfRule type="duplicateValues" dxfId="1" priority="4"/>
  </conditionalFormatting>
  <conditionalFormatting sqref="B24">
    <cfRule type="duplicateValues" dxfId="0" priority="1"/>
  </conditionalFormatting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618F2E-6FD6-42F8-A79D-634F170B5E66}"/>
</file>

<file path=customXml/itemProps2.xml><?xml version="1.0" encoding="utf-8"?>
<ds:datastoreItem xmlns:ds="http://schemas.openxmlformats.org/officeDocument/2006/customXml" ds:itemID="{E80727A6-9AD6-4FFB-8BCF-0D1AFDC56406}"/>
</file>

<file path=customXml/itemProps3.xml><?xml version="1.0" encoding="utf-8"?>
<ds:datastoreItem xmlns:ds="http://schemas.openxmlformats.org/officeDocument/2006/customXml" ds:itemID="{B41ADCE4-50A1-4968-9964-38DF3D919B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 090 Top sheet</vt:lpstr>
      <vt:lpstr>DE 095 Balance tieout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BCS</dc:creator>
  <cp:keywords/>
  <dc:description/>
  <cp:lastModifiedBy>Nahid Hasan</cp:lastModifiedBy>
  <cp:revision/>
  <dcterms:created xsi:type="dcterms:W3CDTF">2020-07-22T06:53:14Z</dcterms:created>
  <dcterms:modified xsi:type="dcterms:W3CDTF">2021-09-05T12:26:34Z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