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Profit or Loss/3. Direct Expenses/"/>
    </mc:Choice>
  </mc:AlternateContent>
  <xr:revisionPtr revIDLastSave="1" documentId="13_ncr:1_{82930F40-0D8F-4032-8C0E-21CF6263358D}" xr6:coauthVersionLast="47" xr6:coauthVersionMax="47" xr10:uidLastSave="{95B1569E-D26E-420E-9190-317D4FED6A54}"/>
  <bookViews>
    <workbookView xWindow="-120" yWindow="-120" windowWidth="20730" windowHeight="11160" xr2:uid="{870CDB3E-D416-40E2-B62D-45158C0C7FF8}"/>
  </bookViews>
  <sheets>
    <sheet name="Expected wages" sheetId="1" r:id="rId1"/>
  </sheets>
  <externalReferences>
    <externalReference r:id="rId2"/>
  </externalReferences>
  <definedNames>
    <definedName name="_xlnm.Print_Area" localSheetId="0">'Expected wages'!$A$1:$E$51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D18" i="1"/>
  <c r="D19" i="1"/>
  <c r="D20" i="1"/>
  <c r="D21" i="1"/>
  <c r="D22" i="1"/>
  <c r="D23" i="1"/>
  <c r="D24" i="1"/>
  <c r="D26" i="1"/>
  <c r="D27" i="1"/>
  <c r="D28" i="1"/>
  <c r="D29" i="1"/>
  <c r="D17" i="1"/>
  <c r="B35" i="1" s="1"/>
  <c r="D30" i="1" l="1"/>
  <c r="C30" i="1" l="1"/>
  <c r="B39" i="1" l="1"/>
  <c r="D46" i="1" s="1"/>
  <c r="E46" i="1" s="1"/>
</calcChain>
</file>

<file path=xl/sharedStrings.xml><?xml version="1.0" encoding="utf-8"?>
<sst xmlns="http://schemas.openxmlformats.org/spreadsheetml/2006/main" count="71" uniqueCount="68">
  <si>
    <t>We have developed the following expectation based on the information provided:</t>
  </si>
  <si>
    <t>Inputs into Expectation</t>
  </si>
  <si>
    <t>Value</t>
  </si>
  <si>
    <t>Deloitte expectation</t>
  </si>
  <si>
    <t>Disaggregated Parts for Testing</t>
  </si>
  <si>
    <t>Testing Tab</t>
  </si>
  <si>
    <t>Population</t>
  </si>
  <si>
    <t>Expectation</t>
  </si>
  <si>
    <t>Difference</t>
  </si>
  <si>
    <t>&lt;Formula&gt;</t>
  </si>
  <si>
    <t>Step1: Below is the GL Account number</t>
  </si>
  <si>
    <t>Step2 : Expectation calculation</t>
  </si>
  <si>
    <t>Step 3 : Summary of the steps above</t>
  </si>
  <si>
    <t>Average Headcount CY</t>
  </si>
  <si>
    <t>Average Headcount PY</t>
  </si>
  <si>
    <t>Account Number</t>
  </si>
  <si>
    <t>Linked</t>
  </si>
  <si>
    <t>Wages</t>
  </si>
  <si>
    <t>Attendance Bonus</t>
  </si>
  <si>
    <t>Overtime</t>
  </si>
  <si>
    <t>Workers-Incentive Pa</t>
  </si>
  <si>
    <t>Festival Bonus</t>
  </si>
  <si>
    <t>Workers-Earn Leave</t>
  </si>
  <si>
    <t>Workers-Maternity Be</t>
  </si>
  <si>
    <t>Workers-Other Benefi</t>
  </si>
  <si>
    <t>Balance 2020-2021</t>
  </si>
  <si>
    <t>Audited 2019-2020</t>
  </si>
  <si>
    <t>Nurul Faruk Hasan &amp; Co</t>
  </si>
  <si>
    <t>Chartered Accountants</t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</si>
  <si>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</si>
  <si>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t xml:space="preserve">Reviewed by: </t>
    </r>
    <r>
      <rPr>
        <sz val="11"/>
        <color theme="1"/>
        <rFont val="Calibri"/>
        <family val="2"/>
        <scheme val="minor"/>
      </rPr>
      <t>Rounak Rayhan Shuban</t>
    </r>
  </si>
  <si>
    <r>
      <t xml:space="preserve">Further Reviewed by: </t>
    </r>
    <r>
      <rPr>
        <sz val="11"/>
        <color theme="1"/>
        <rFont val="Calibri"/>
        <family val="2"/>
        <scheme val="minor"/>
      </rPr>
      <t>Humaun Ahamed</t>
    </r>
  </si>
  <si>
    <t>{(PYExpense/Average Headcount of PY)*1.08}*Average Headcount CY</t>
  </si>
  <si>
    <t>Average Headcount=(Openeing headcount+Closing headcount)/2</t>
  </si>
  <si>
    <t>Taken from client</t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</si>
  <si>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17 July 2021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</si>
  <si>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20 July 2021</t>
    </r>
  </si>
  <si>
    <r>
      <t>Date:</t>
    </r>
    <r>
      <rPr>
        <sz val="11"/>
        <color theme="1"/>
        <rFont val="Calibri"/>
        <family val="2"/>
        <scheme val="minor"/>
      </rPr>
      <t xml:space="preserve"> 25 July 2021</t>
    </r>
  </si>
  <si>
    <t>Total</t>
  </si>
  <si>
    <t xml:space="preserve">Increase (in %)  in wages per year </t>
  </si>
  <si>
    <t>Previosu Year (PY) expense</t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</si>
  <si>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calculate expected wages amount in the current year (CY) based on Head count and increment rate and compare with with actual</t>
    </r>
  </si>
  <si>
    <t xml:space="preserve">Conclusion: The diference between expected wages amount and actual amount booked as wages is under Clearly Trivial amount and does not need any further investigation. </t>
  </si>
  <si>
    <t xml:space="preserve">Remarks </t>
  </si>
  <si>
    <t xml:space="preserve">Increment rate applicable for only Wages and Festival Bonus </t>
  </si>
  <si>
    <t>Payrol</t>
  </si>
  <si>
    <t>PF Contribution  Com</t>
  </si>
  <si>
    <t>Account Name Details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</si>
  <si>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</si>
  <si>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Mahdi Mohammad Mehrab</t>
    </r>
  </si>
  <si>
    <t>50201001</t>
  </si>
  <si>
    <t>50201002</t>
  </si>
  <si>
    <t>50201003</t>
  </si>
  <si>
    <t>50201005</t>
  </si>
  <si>
    <t>50201007</t>
  </si>
  <si>
    <t>50201008</t>
  </si>
  <si>
    <t>50201009</t>
  </si>
  <si>
    <t>50201010</t>
  </si>
  <si>
    <t>50201012</t>
  </si>
  <si>
    <t>50201013</t>
  </si>
  <si>
    <t>50201015</t>
  </si>
  <si>
    <t>50201025</t>
  </si>
  <si>
    <t>Others  Contractual</t>
  </si>
  <si>
    <t>Workers - Sports and</t>
  </si>
  <si>
    <t>Central WPPF</t>
  </si>
  <si>
    <t>50201011</t>
  </si>
  <si>
    <t>Annual Attendance Bo</t>
  </si>
  <si>
    <t>Ref: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</si>
</sst>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 * #,##0.00_ ;_ * \-#,##0.00_ ;_ * &quot;-&quot;??_ ;_ @_ "/>
    <numFmt numFmtId="166" formatCode="_(* #,##0_);_(* \(#,##0\);_(* &quot;-&quot;??_);_(@_)"/>
    <numFmt numFmtId="167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5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/>
    <xf numFmtId="167" fontId="0" fillId="0" borderId="0" xfId="1" applyNumberFormat="1" applyFont="1"/>
    <xf numFmtId="167" fontId="0" fillId="7" borderId="0" xfId="1" applyNumberFormat="1" applyFont="1" applyFill="1"/>
    <xf numFmtId="0" fontId="0" fillId="0" borderId="0" xfId="0" applyFont="1"/>
    <xf numFmtId="43" fontId="0" fillId="0" borderId="0" xfId="0" applyNumberFormat="1" applyFont="1"/>
    <xf numFmtId="0" fontId="8" fillId="2" borderId="2" xfId="5" applyFont="1" applyFill="1" applyBorder="1" applyAlignment="1">
      <alignment vertical="center"/>
    </xf>
    <xf numFmtId="0" fontId="8" fillId="2" borderId="3" xfId="5" applyFont="1" applyFill="1" applyBorder="1" applyAlignment="1">
      <alignment horizontal="center" vertical="center"/>
    </xf>
    <xf numFmtId="0" fontId="9" fillId="0" borderId="2" xfId="5" applyFont="1" applyBorder="1" applyAlignment="1">
      <alignment vertical="top"/>
    </xf>
    <xf numFmtId="166" fontId="9" fillId="0" borderId="4" xfId="6" applyNumberFormat="1" applyFont="1" applyFill="1" applyBorder="1" applyAlignment="1">
      <alignment vertical="top"/>
    </xf>
    <xf numFmtId="0" fontId="9" fillId="0" borderId="2" xfId="5" applyFont="1" applyBorder="1" applyAlignment="1">
      <alignment vertical="top" wrapText="1"/>
    </xf>
    <xf numFmtId="0" fontId="10" fillId="0" borderId="3" xfId="0" applyFont="1" applyBorder="1" applyAlignment="1" applyProtection="1">
      <alignment horizontal="center" vertical="center" wrapText="1"/>
      <protection locked="0"/>
    </xf>
    <xf numFmtId="3" fontId="9" fillId="0" borderId="3" xfId="0" applyNumberFormat="1" applyFont="1" applyBorder="1" applyAlignment="1" applyProtection="1">
      <alignment horizontal="center" vertical="center" wrapText="1"/>
      <protection locked="0"/>
    </xf>
    <xf numFmtId="167" fontId="3" fillId="0" borderId="3" xfId="1" applyNumberFormat="1" applyFont="1" applyBorder="1"/>
    <xf numFmtId="167" fontId="7" fillId="0" borderId="3" xfId="1" applyNumberFormat="1" applyFont="1" applyBorder="1"/>
    <xf numFmtId="0" fontId="8" fillId="6" borderId="3" xfId="0" applyFont="1" applyFill="1" applyBorder="1" applyAlignment="1">
      <alignment horizontal="center" vertical="center" wrapText="1"/>
    </xf>
    <xf numFmtId="41" fontId="8" fillId="6" borderId="3" xfId="4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6" fontId="0" fillId="0" borderId="0" xfId="1" applyNumberFormat="1" applyFont="1"/>
    <xf numFmtId="0" fontId="1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/>
    <xf numFmtId="166" fontId="0" fillId="0" borderId="0" xfId="1" applyNumberFormat="1" applyFont="1" applyAlignment="1"/>
    <xf numFmtId="166" fontId="0" fillId="0" borderId="0" xfId="0" applyNumberFormat="1" applyFont="1"/>
    <xf numFmtId="0" fontId="7" fillId="3" borderId="1" xfId="5" applyFont="1" applyFill="1" applyBorder="1" applyAlignment="1">
      <alignment vertical="center"/>
    </xf>
    <xf numFmtId="166" fontId="7" fillId="4" borderId="5" xfId="6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6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9" fillId="0" borderId="2" xfId="5" applyFont="1" applyBorder="1" applyAlignment="1">
      <alignment vertical="center" wrapText="1"/>
    </xf>
    <xf numFmtId="166" fontId="0" fillId="0" borderId="0" xfId="0" applyNumberFormat="1" applyFont="1" applyAlignment="1">
      <alignment vertical="center"/>
    </xf>
    <xf numFmtId="43" fontId="0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/>
    </xf>
    <xf numFmtId="167" fontId="3" fillId="0" borderId="0" xfId="1" applyNumberFormat="1" applyFont="1" applyBorder="1"/>
    <xf numFmtId="167" fontId="7" fillId="0" borderId="0" xfId="1" applyNumberFormat="1" applyFont="1" applyBorder="1"/>
    <xf numFmtId="167" fontId="0" fillId="0" borderId="3" xfId="1" applyNumberFormat="1" applyFont="1" applyFill="1" applyBorder="1" applyAlignment="1">
      <alignment vertical="center"/>
    </xf>
    <xf numFmtId="41" fontId="11" fillId="6" borderId="3" xfId="4" applyNumberFormat="1" applyFont="1" applyFill="1" applyBorder="1" applyAlignment="1">
      <alignment horizontal="center" vertical="center" wrapText="1"/>
    </xf>
    <xf numFmtId="167" fontId="9" fillId="0" borderId="3" xfId="1" applyNumberFormat="1" applyFont="1" applyFill="1" applyBorder="1" applyAlignment="1" applyProtection="1">
      <alignment horizontal="center" vertical="center" wrapText="1"/>
      <protection locked="0"/>
    </xf>
    <xf numFmtId="167" fontId="9" fillId="8" borderId="3" xfId="1" applyNumberFormat="1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Font="1"/>
    <xf numFmtId="0" fontId="9" fillId="9" borderId="3" xfId="7" applyFont="1" applyFill="1" applyBorder="1" applyAlignment="1">
      <alignment horizontal="right" vertical="top"/>
    </xf>
    <xf numFmtId="0" fontId="9" fillId="9" borderId="3" xfId="7" applyFont="1" applyFill="1" applyBorder="1" applyAlignment="1">
      <alignment vertical="top"/>
    </xf>
    <xf numFmtId="166" fontId="9" fillId="9" borderId="3" xfId="1" applyNumberFormat="1" applyFont="1" applyFill="1" applyBorder="1" applyAlignment="1">
      <alignment horizontal="right" vertical="top"/>
    </xf>
    <xf numFmtId="167" fontId="0" fillId="9" borderId="3" xfId="1" applyNumberFormat="1" applyFont="1" applyFill="1" applyBorder="1" applyAlignment="1">
      <alignment vertical="center"/>
    </xf>
    <xf numFmtId="0" fontId="0" fillId="9" borderId="0" xfId="0" applyFont="1" applyFill="1"/>
    <xf numFmtId="167" fontId="0" fillId="9" borderId="0" xfId="0" applyNumberFormat="1" applyFont="1" applyFill="1"/>
    <xf numFmtId="167" fontId="0" fillId="9" borderId="0" xfId="1" applyNumberFormat="1" applyFont="1" applyFill="1"/>
    <xf numFmtId="3" fontId="13" fillId="7" borderId="0" xfId="9" applyNumberFormat="1" applyFont="1" applyFill="1" applyBorder="1" applyAlignment="1">
      <alignment horizontal="right" vertical="center"/>
    </xf>
    <xf numFmtId="0" fontId="9" fillId="0" borderId="3" xfId="7" applyFont="1" applyFill="1" applyBorder="1" applyAlignment="1">
      <alignment horizontal="right" vertical="top"/>
    </xf>
    <xf numFmtId="0" fontId="9" fillId="0" borderId="3" xfId="7" applyFont="1" applyFill="1" applyBorder="1" applyAlignment="1">
      <alignment vertical="top"/>
    </xf>
    <xf numFmtId="0" fontId="0" fillId="0" borderId="0" xfId="0" applyFont="1" applyFill="1"/>
    <xf numFmtId="166" fontId="9" fillId="0" borderId="3" xfId="1" applyNumberFormat="1" applyFont="1" applyFill="1" applyBorder="1" applyAlignment="1">
      <alignment horizontal="right" vertical="top"/>
    </xf>
    <xf numFmtId="9" fontId="9" fillId="0" borderId="4" xfId="2" applyNumberFormat="1" applyFont="1" applyFill="1" applyBorder="1" applyAlignment="1">
      <alignment vertical="center"/>
    </xf>
    <xf numFmtId="166" fontId="9" fillId="0" borderId="3" xfId="6" applyNumberFormat="1" applyFont="1" applyFill="1" applyBorder="1" applyAlignment="1">
      <alignment vertical="top"/>
    </xf>
    <xf numFmtId="167" fontId="9" fillId="0" borderId="3" xfId="1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8" fillId="5" borderId="6" xfId="0" applyFont="1" applyFill="1" applyBorder="1" applyAlignment="1" applyProtection="1">
      <alignment horizontal="center" vertical="center" wrapText="1"/>
      <protection hidden="1"/>
    </xf>
    <xf numFmtId="0" fontId="8" fillId="5" borderId="4" xfId="0" applyFont="1" applyFill="1" applyBorder="1" applyAlignment="1" applyProtection="1">
      <alignment horizontal="center" vertical="center" wrapText="1"/>
      <protection hidden="1"/>
    </xf>
    <xf numFmtId="0" fontId="8" fillId="2" borderId="6" xfId="0" applyFont="1" applyFill="1" applyBorder="1" applyAlignment="1" applyProtection="1">
      <alignment horizontal="center" vertical="center" wrapText="1"/>
      <protection hidden="1"/>
    </xf>
    <xf numFmtId="0" fontId="8" fillId="2" borderId="4" xfId="0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>
      <alignment horizontal="center" vertical="center" wrapText="1"/>
    </xf>
  </cellXfs>
  <cellStyles count="10">
    <cellStyle name="Comma" xfId="1" builtinId="3"/>
    <cellStyle name="Comma 10" xfId="9" xr:uid="{85965959-844B-4191-82C7-B21C69774719}"/>
    <cellStyle name="Comma 10 11 2" xfId="8" xr:uid="{44D146B3-8D3E-4FE9-9635-B778A103682E}"/>
    <cellStyle name="Comma 2" xfId="6" xr:uid="{57E51750-734D-462F-BECC-DCCB8615997D}"/>
    <cellStyle name="Comma 2 2" xfId="4" xr:uid="{3C05C687-AE67-4104-943F-CF4ED9CCE329}"/>
    <cellStyle name="Normal" xfId="0" builtinId="0"/>
    <cellStyle name="Normal 2" xfId="3" xr:uid="{4BED4541-A5A5-41BB-B849-074A8E265D5E}"/>
    <cellStyle name="Normal 2 2" xfId="5" xr:uid="{8D750FCF-B085-4502-912E-88ECDFED63E5}"/>
    <cellStyle name="Normal 648" xfId="7" xr:uid="{382D39DC-BCD9-48BC-BCE8-DB29A792FC81}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Audit/EPIC%202021/1.%20Planning%20Stage%20Work%20CIPL/3.%20Mapping/CIPL-USD%20FY%2020-21%20v2%20linked%20with%20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SCE"/>
      <sheetName val="CF"/>
      <sheetName val="Note 1-3"/>
      <sheetName val="Note-4-5"/>
      <sheetName val="CIPL Asset disposal"/>
      <sheetName val="Disposal Feb 21 "/>
      <sheetName val="Notes 6-29"/>
      <sheetName val="Note-30"/>
      <sheetName val="Notes 31-36"/>
      <sheetName val="TB 20-21"/>
      <sheetName val="TB 19-20"/>
      <sheetName val="TB"/>
      <sheetName val="Detail GL"/>
      <sheetName val="GL Map"/>
      <sheetName val="CIPL TB 22 Oct"/>
      <sheetName val="New TB Change"/>
      <sheetName val="Old TB"/>
      <sheetName val="Change Entry"/>
      <sheetName val="Breakup of provi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GL Code</v>
          </cell>
          <cell r="C1" t="str">
            <v>Account Number</v>
          </cell>
          <cell r="D1" t="str">
            <v>Account Number</v>
          </cell>
          <cell r="E1" t="str">
            <v>AccBal.Prv.Mth(USD)</v>
          </cell>
          <cell r="F1" t="str">
            <v>Debit(USD)</v>
          </cell>
          <cell r="G1" t="str">
            <v>Credit(USD)</v>
          </cell>
          <cell r="H1" t="str">
            <v>Accu Balance (USD)</v>
          </cell>
        </row>
        <row r="2">
          <cell r="B2" t="str">
            <v>10101010</v>
          </cell>
          <cell r="C2" t="str">
            <v>1000/10101010</v>
          </cell>
          <cell r="D2" t="str">
            <v>Land</v>
          </cell>
          <cell r="E2">
            <v>7488532.46</v>
          </cell>
          <cell r="F2">
            <v>0</v>
          </cell>
          <cell r="G2">
            <v>0</v>
          </cell>
          <cell r="H2">
            <v>7488532.46</v>
          </cell>
        </row>
        <row r="3">
          <cell r="B3" t="str">
            <v>10101020</v>
          </cell>
          <cell r="C3" t="str">
            <v>1000/10101020</v>
          </cell>
          <cell r="D3" t="str">
            <v>Buildings</v>
          </cell>
          <cell r="E3">
            <v>10329337.48</v>
          </cell>
          <cell r="F3">
            <v>1383527.64</v>
          </cell>
          <cell r="G3">
            <v>14749.85</v>
          </cell>
          <cell r="H3">
            <v>11698115.27</v>
          </cell>
        </row>
        <row r="4">
          <cell r="B4" t="str">
            <v>10101021</v>
          </cell>
          <cell r="C4" t="str">
            <v>1000/10101021</v>
          </cell>
          <cell r="D4" t="str">
            <v>Buildings-Revaluatin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B5" t="str">
            <v>10101025</v>
          </cell>
          <cell r="C5" t="str">
            <v>1000/10101025</v>
          </cell>
          <cell r="D5" t="str">
            <v>Acc. Dep. - Building</v>
          </cell>
          <cell r="E5">
            <v>-1787019.63</v>
          </cell>
          <cell r="F5">
            <v>3223.19</v>
          </cell>
          <cell r="G5">
            <v>157227.75</v>
          </cell>
          <cell r="H5">
            <v>-1941024.19</v>
          </cell>
        </row>
        <row r="6">
          <cell r="B6" t="str">
            <v>10101026</v>
          </cell>
          <cell r="C6" t="str">
            <v>1000/10101026</v>
          </cell>
          <cell r="D6" t="str">
            <v>Acc. Dep-Building-05</v>
          </cell>
          <cell r="E6">
            <v>-743669.91</v>
          </cell>
          <cell r="F6">
            <v>2385.84</v>
          </cell>
          <cell r="G6">
            <v>60156.35</v>
          </cell>
          <cell r="H6">
            <v>-801440.42</v>
          </cell>
        </row>
        <row r="7">
          <cell r="B7" t="str">
            <v>10101040</v>
          </cell>
          <cell r="C7" t="str">
            <v>1000/10101040</v>
          </cell>
          <cell r="D7" t="str">
            <v>Plant &amp; Machineries</v>
          </cell>
          <cell r="E7">
            <v>8607601.7699999996</v>
          </cell>
          <cell r="F7">
            <v>899470.01</v>
          </cell>
          <cell r="G7">
            <v>600714.22</v>
          </cell>
          <cell r="H7">
            <v>8906357.5600000005</v>
          </cell>
        </row>
        <row r="8">
          <cell r="B8" t="str">
            <v>10101045</v>
          </cell>
          <cell r="C8" t="str">
            <v>1000/10101045</v>
          </cell>
          <cell r="D8" t="str">
            <v>Acc. Dep. - Plant &amp;</v>
          </cell>
          <cell r="E8">
            <v>-6093778.8499999996</v>
          </cell>
          <cell r="F8">
            <v>517304.24</v>
          </cell>
          <cell r="G8">
            <v>658289.35</v>
          </cell>
          <cell r="H8">
            <v>-6234763.96</v>
          </cell>
        </row>
        <row r="9">
          <cell r="B9" t="str">
            <v>10101050</v>
          </cell>
          <cell r="C9" t="str">
            <v>1000/10101050</v>
          </cell>
          <cell r="D9" t="str">
            <v>Furniture &amp; Fixtures</v>
          </cell>
          <cell r="E9">
            <v>1663654.61</v>
          </cell>
          <cell r="F9">
            <v>186071.47</v>
          </cell>
          <cell r="G9">
            <v>10882.05</v>
          </cell>
          <cell r="H9">
            <v>1838844.03</v>
          </cell>
        </row>
        <row r="10">
          <cell r="B10" t="str">
            <v>10101055</v>
          </cell>
          <cell r="C10" t="str">
            <v>1000/10101055</v>
          </cell>
          <cell r="D10" t="str">
            <v>Acc. Dep. - Furnitur</v>
          </cell>
          <cell r="E10">
            <v>-1262075.77</v>
          </cell>
          <cell r="F10">
            <v>12023.32</v>
          </cell>
          <cell r="G10">
            <v>85254.22</v>
          </cell>
          <cell r="H10">
            <v>-1335306.67</v>
          </cell>
        </row>
        <row r="11">
          <cell r="B11" t="str">
            <v>10101060</v>
          </cell>
          <cell r="C11" t="str">
            <v>1000/10101060</v>
          </cell>
          <cell r="D11" t="str">
            <v>Office Equipment</v>
          </cell>
          <cell r="E11">
            <v>721125.42</v>
          </cell>
          <cell r="F11">
            <v>25888.48</v>
          </cell>
          <cell r="G11">
            <v>6342.49</v>
          </cell>
          <cell r="H11">
            <v>740671.41</v>
          </cell>
        </row>
        <row r="12">
          <cell r="B12" t="str">
            <v>10101065</v>
          </cell>
          <cell r="C12" t="str">
            <v>1000/10101065</v>
          </cell>
          <cell r="D12" t="str">
            <v>Acc. Dep. - Office E</v>
          </cell>
          <cell r="E12">
            <v>-378845.49</v>
          </cell>
          <cell r="F12">
            <v>4577.6099999999997</v>
          </cell>
          <cell r="G12">
            <v>60628.959999999999</v>
          </cell>
          <cell r="H12">
            <v>-434896.84</v>
          </cell>
        </row>
        <row r="13">
          <cell r="B13" t="str">
            <v>10101070</v>
          </cell>
          <cell r="C13" t="str">
            <v>1000/10101070</v>
          </cell>
          <cell r="D13" t="str">
            <v>Computer Equipment</v>
          </cell>
          <cell r="E13">
            <v>518138.98</v>
          </cell>
          <cell r="F13">
            <v>6314.67</v>
          </cell>
          <cell r="G13">
            <v>0</v>
          </cell>
          <cell r="H13">
            <v>524453.65</v>
          </cell>
        </row>
        <row r="14">
          <cell r="B14" t="str">
            <v>10101075</v>
          </cell>
          <cell r="C14" t="str">
            <v>1000/10101075</v>
          </cell>
          <cell r="D14" t="str">
            <v>Acc. Dep. - Computer</v>
          </cell>
          <cell r="E14">
            <v>-449883.1</v>
          </cell>
          <cell r="F14">
            <v>1414.51</v>
          </cell>
          <cell r="G14">
            <v>43490.87</v>
          </cell>
          <cell r="H14">
            <v>-491959.46</v>
          </cell>
        </row>
        <row r="15">
          <cell r="B15" t="str">
            <v>10101080</v>
          </cell>
          <cell r="C15" t="str">
            <v>1000/10101080</v>
          </cell>
          <cell r="D15" t="str">
            <v>Motor Vehicles</v>
          </cell>
          <cell r="E15">
            <v>206498.01</v>
          </cell>
          <cell r="F15">
            <v>0</v>
          </cell>
          <cell r="G15">
            <v>0</v>
          </cell>
          <cell r="H15">
            <v>206498.01</v>
          </cell>
        </row>
        <row r="16">
          <cell r="B16" t="str">
            <v>10101085</v>
          </cell>
          <cell r="C16" t="str">
            <v>1000/10101085</v>
          </cell>
          <cell r="D16" t="str">
            <v>Acc. Dep. - Motor Ve</v>
          </cell>
          <cell r="E16">
            <v>-206498.01</v>
          </cell>
          <cell r="F16">
            <v>255.28</v>
          </cell>
          <cell r="G16">
            <v>255.28</v>
          </cell>
          <cell r="H16">
            <v>-206498.01</v>
          </cell>
        </row>
        <row r="17">
          <cell r="B17" t="str">
            <v>10101130</v>
          </cell>
          <cell r="C17" t="str">
            <v>1000/10101130</v>
          </cell>
          <cell r="D17" t="str">
            <v>Utility &amp; Washing</v>
          </cell>
          <cell r="E17">
            <v>10766679.32</v>
          </cell>
          <cell r="F17">
            <v>546839.31000000006</v>
          </cell>
          <cell r="G17">
            <v>189271.88</v>
          </cell>
          <cell r="H17">
            <v>11124246.75</v>
          </cell>
        </row>
        <row r="18">
          <cell r="B18" t="str">
            <v>10101135</v>
          </cell>
          <cell r="C18" t="str">
            <v>1000/10101135</v>
          </cell>
          <cell r="D18" t="str">
            <v>Acc. Dep. - Ut. &amp; Wh</v>
          </cell>
          <cell r="E18">
            <v>-6395287</v>
          </cell>
          <cell r="F18">
            <v>149426.48000000001</v>
          </cell>
          <cell r="G18">
            <v>729365.56</v>
          </cell>
          <cell r="H18">
            <v>-6975226.0800000001</v>
          </cell>
        </row>
        <row r="19">
          <cell r="B19" t="str">
            <v>10101200</v>
          </cell>
          <cell r="C19" t="str">
            <v>1000/10101200</v>
          </cell>
          <cell r="D19" t="str">
            <v>ROU Assets</v>
          </cell>
          <cell r="E19">
            <v>0</v>
          </cell>
          <cell r="F19">
            <v>290350.7</v>
          </cell>
          <cell r="G19">
            <v>0</v>
          </cell>
          <cell r="H19">
            <v>290350.7</v>
          </cell>
        </row>
        <row r="20">
          <cell r="B20" t="str">
            <v>10101201</v>
          </cell>
          <cell r="C20" t="str">
            <v>1000/10101201</v>
          </cell>
          <cell r="D20" t="str">
            <v>Acc. Amor. ROU Asset</v>
          </cell>
          <cell r="E20">
            <v>0</v>
          </cell>
          <cell r="F20">
            <v>0</v>
          </cell>
          <cell r="G20">
            <v>36675.879999999997</v>
          </cell>
          <cell r="H20">
            <v>-36675.879999999997</v>
          </cell>
        </row>
        <row r="21">
          <cell r="B21" t="str">
            <v>10102010</v>
          </cell>
          <cell r="C21" t="str">
            <v>1000/10102010</v>
          </cell>
          <cell r="D21" t="str">
            <v>Software</v>
          </cell>
          <cell r="E21">
            <v>225347.58</v>
          </cell>
          <cell r="F21">
            <v>0</v>
          </cell>
          <cell r="G21">
            <v>0</v>
          </cell>
          <cell r="H21">
            <v>225347.58</v>
          </cell>
        </row>
        <row r="22">
          <cell r="B22" t="str">
            <v>10102015</v>
          </cell>
          <cell r="C22" t="str">
            <v>1000/10102015</v>
          </cell>
          <cell r="D22" t="str">
            <v>Amort. - Software</v>
          </cell>
          <cell r="E22">
            <v>-202282.81</v>
          </cell>
          <cell r="F22">
            <v>253.72</v>
          </cell>
          <cell r="G22">
            <v>14586.67</v>
          </cell>
          <cell r="H22">
            <v>-216615.76</v>
          </cell>
        </row>
        <row r="23">
          <cell r="B23" t="str">
            <v>10103001</v>
          </cell>
          <cell r="C23" t="str">
            <v>1000/10103001</v>
          </cell>
          <cell r="D23" t="str">
            <v>CWIP-Factory Bldg</v>
          </cell>
          <cell r="E23">
            <v>854052.24</v>
          </cell>
          <cell r="F23">
            <v>751757.29</v>
          </cell>
          <cell r="G23">
            <v>1542668.37</v>
          </cell>
          <cell r="H23">
            <v>63141.16</v>
          </cell>
        </row>
        <row r="24">
          <cell r="B24" t="str">
            <v>10103003</v>
          </cell>
          <cell r="C24" t="str">
            <v>1000/10103003</v>
          </cell>
          <cell r="D24" t="str">
            <v>CWIP-Plant-Machinery</v>
          </cell>
          <cell r="E24">
            <v>154796.41</v>
          </cell>
          <cell r="F24">
            <v>2028892.96</v>
          </cell>
          <cell r="G24">
            <v>2045167.37</v>
          </cell>
          <cell r="H24">
            <v>138522</v>
          </cell>
        </row>
        <row r="25">
          <cell r="B25" t="str">
            <v>10103004</v>
          </cell>
          <cell r="C25" t="str">
            <v>1000/10103004</v>
          </cell>
          <cell r="D25" t="str">
            <v>CWIP-Fur &amp; Fixtures</v>
          </cell>
          <cell r="E25">
            <v>161508.12</v>
          </cell>
          <cell r="F25">
            <v>2599.31</v>
          </cell>
          <cell r="G25">
            <v>164107.43</v>
          </cell>
          <cell r="H25">
            <v>0</v>
          </cell>
        </row>
        <row r="26">
          <cell r="B26" t="str">
            <v>10103005</v>
          </cell>
          <cell r="C26" t="str">
            <v>1000/10103005</v>
          </cell>
          <cell r="D26" t="str">
            <v>CWIP-Office Equipnt</v>
          </cell>
          <cell r="E26">
            <v>637.87</v>
          </cell>
          <cell r="F26">
            <v>99014.96</v>
          </cell>
          <cell r="G26">
            <v>73794.210000000006</v>
          </cell>
          <cell r="H26">
            <v>25858.62</v>
          </cell>
        </row>
        <row r="27">
          <cell r="B27" t="str">
            <v>10103006</v>
          </cell>
          <cell r="C27" t="str">
            <v>1000/10103006</v>
          </cell>
          <cell r="D27" t="str">
            <v>CWIP-Com. Equipment</v>
          </cell>
          <cell r="E27">
            <v>0</v>
          </cell>
          <cell r="F27">
            <v>11311.38</v>
          </cell>
          <cell r="G27">
            <v>11311.38</v>
          </cell>
          <cell r="H27">
            <v>0</v>
          </cell>
        </row>
        <row r="28">
          <cell r="B28" t="str">
            <v>10103009</v>
          </cell>
          <cell r="C28" t="str">
            <v>1000/10103009</v>
          </cell>
          <cell r="D28" t="str">
            <v>WIP-Software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B29" t="str">
            <v>10103013</v>
          </cell>
          <cell r="C29" t="str">
            <v>1000/10103013</v>
          </cell>
          <cell r="D29" t="str">
            <v>CWIP-Util. &amp; Wash</v>
          </cell>
          <cell r="E29">
            <v>0</v>
          </cell>
          <cell r="F29">
            <v>109304.14</v>
          </cell>
          <cell r="G29">
            <v>103478.62</v>
          </cell>
          <cell r="H29">
            <v>5825.52</v>
          </cell>
        </row>
        <row r="30">
          <cell r="B30" t="str">
            <v>10201001</v>
          </cell>
          <cell r="C30" t="str">
            <v>1000/10201001</v>
          </cell>
          <cell r="D30" t="str">
            <v>Share Investment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B31" t="str">
            <v>10201004</v>
          </cell>
          <cell r="C31" t="str">
            <v>1000/10201004</v>
          </cell>
          <cell r="D31" t="str">
            <v>FDR</v>
          </cell>
          <cell r="E31">
            <v>64841.49</v>
          </cell>
          <cell r="F31">
            <v>3933.5</v>
          </cell>
          <cell r="G31">
            <v>68774.990000000005</v>
          </cell>
          <cell r="H31">
            <v>0</v>
          </cell>
        </row>
        <row r="32">
          <cell r="B32" t="str">
            <v>10201007</v>
          </cell>
          <cell r="C32" t="str">
            <v>1000/10201007</v>
          </cell>
          <cell r="D32" t="str">
            <v>Inter Com. -Loans</v>
          </cell>
          <cell r="E32">
            <v>0</v>
          </cell>
          <cell r="F32">
            <v>785000.01</v>
          </cell>
          <cell r="G32">
            <v>785000.01</v>
          </cell>
          <cell r="H32">
            <v>0</v>
          </cell>
        </row>
        <row r="33">
          <cell r="B33" t="str">
            <v>10301001</v>
          </cell>
          <cell r="C33" t="str">
            <v>1000/10301001</v>
          </cell>
          <cell r="D33" t="str">
            <v>Trade -Int.Com.Rcble</v>
          </cell>
          <cell r="E33">
            <v>2212982.0099999998</v>
          </cell>
          <cell r="F33">
            <v>82398397.140000001</v>
          </cell>
          <cell r="G33">
            <v>83500024.060000002</v>
          </cell>
          <cell r="H33">
            <v>1111355.0900000001</v>
          </cell>
        </row>
        <row r="34">
          <cell r="B34" t="str">
            <v>10301002</v>
          </cell>
          <cell r="C34" t="str">
            <v>1000/10301002</v>
          </cell>
          <cell r="D34" t="str">
            <v>N.Trade-Int.Com.Rcbl</v>
          </cell>
          <cell r="E34">
            <v>7686.71</v>
          </cell>
          <cell r="F34">
            <v>318003.15999999997</v>
          </cell>
          <cell r="G34">
            <v>320689.84000000003</v>
          </cell>
          <cell r="H34">
            <v>5000.03</v>
          </cell>
        </row>
        <row r="35">
          <cell r="B35" t="str">
            <v>10301003</v>
          </cell>
          <cell r="C35" t="str">
            <v>1000/10301003</v>
          </cell>
          <cell r="D35" t="str">
            <v>A.Receivable -Export</v>
          </cell>
          <cell r="E35">
            <v>110700.92</v>
          </cell>
          <cell r="F35">
            <v>410319.85</v>
          </cell>
          <cell r="G35">
            <v>495230.81</v>
          </cell>
          <cell r="H35">
            <v>25789.96</v>
          </cell>
        </row>
        <row r="36">
          <cell r="B36" t="str">
            <v>10301004</v>
          </cell>
          <cell r="C36" t="str">
            <v>1000/10301004</v>
          </cell>
          <cell r="D36" t="str">
            <v>A.Receivable -Dom</v>
          </cell>
          <cell r="E36">
            <v>39688.11</v>
          </cell>
          <cell r="F36">
            <v>465801.88</v>
          </cell>
          <cell r="G36">
            <v>385294.17</v>
          </cell>
          <cell r="H36">
            <v>120195.82</v>
          </cell>
        </row>
        <row r="37">
          <cell r="B37" t="str">
            <v>10301005</v>
          </cell>
          <cell r="C37" t="str">
            <v>1000/10301005</v>
          </cell>
          <cell r="D37" t="str">
            <v>A.Receivable -Oth</v>
          </cell>
          <cell r="E37">
            <v>984484.76</v>
          </cell>
          <cell r="F37">
            <v>4182903.05</v>
          </cell>
          <cell r="G37">
            <v>4777497.95</v>
          </cell>
          <cell r="H37">
            <v>389889.86</v>
          </cell>
        </row>
        <row r="38">
          <cell r="B38" t="str">
            <v>10301008</v>
          </cell>
          <cell r="C38" t="str">
            <v>1000/10301008</v>
          </cell>
          <cell r="D38" t="str">
            <v>Accounts Receivable</v>
          </cell>
          <cell r="E38">
            <v>0</v>
          </cell>
          <cell r="F38">
            <v>66972.67</v>
          </cell>
          <cell r="G38">
            <v>0</v>
          </cell>
          <cell r="H38">
            <v>66972.67</v>
          </cell>
        </row>
        <row r="39">
          <cell r="B39" t="str">
            <v>10330001</v>
          </cell>
          <cell r="C39" t="str">
            <v>1000/10330001</v>
          </cell>
          <cell r="D39" t="str">
            <v>Main Cash</v>
          </cell>
          <cell r="E39">
            <v>15985.44</v>
          </cell>
          <cell r="F39">
            <v>0</v>
          </cell>
          <cell r="G39">
            <v>15985.44</v>
          </cell>
          <cell r="H39">
            <v>0</v>
          </cell>
        </row>
        <row r="40">
          <cell r="B40" t="str">
            <v>10330002</v>
          </cell>
          <cell r="C40" t="str">
            <v>1000/10330002</v>
          </cell>
          <cell r="D40" t="str">
            <v>Petty Cash A/c</v>
          </cell>
          <cell r="E40">
            <v>6662.43</v>
          </cell>
          <cell r="F40">
            <v>21001.74</v>
          </cell>
          <cell r="G40">
            <v>26876.66</v>
          </cell>
          <cell r="H40">
            <v>787.51</v>
          </cell>
        </row>
        <row r="41">
          <cell r="B41" t="str">
            <v>10340010</v>
          </cell>
          <cell r="C41" t="str">
            <v>1000/10340010</v>
          </cell>
          <cell r="D41" t="str">
            <v>HSBC  -  013 - Main</v>
          </cell>
          <cell r="E41">
            <v>4272.88</v>
          </cell>
          <cell r="F41">
            <v>0</v>
          </cell>
          <cell r="G41">
            <v>4269.33</v>
          </cell>
          <cell r="H41">
            <v>3.55</v>
          </cell>
        </row>
        <row r="42">
          <cell r="B42" t="str">
            <v>10340020</v>
          </cell>
          <cell r="C42" t="str">
            <v>1000/10340020</v>
          </cell>
          <cell r="D42" t="str">
            <v>HSBC  -  014 - Main</v>
          </cell>
          <cell r="E42">
            <v>1039.1300000000001</v>
          </cell>
          <cell r="F42">
            <v>0</v>
          </cell>
          <cell r="G42">
            <v>174.44</v>
          </cell>
          <cell r="H42">
            <v>864.69</v>
          </cell>
        </row>
        <row r="43">
          <cell r="B43" t="str">
            <v>10340022</v>
          </cell>
          <cell r="C43" t="str">
            <v>1000/10340022</v>
          </cell>
          <cell r="D43" t="str">
            <v>HSBC  -  014 - Issue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B44" t="str">
            <v>10340030</v>
          </cell>
          <cell r="C44" t="str">
            <v>1000/10340030</v>
          </cell>
          <cell r="D44" t="str">
            <v>HSBC  -  015 - Main</v>
          </cell>
          <cell r="E44">
            <v>312297.15999999997</v>
          </cell>
          <cell r="F44">
            <v>23487771.23</v>
          </cell>
          <cell r="G44">
            <v>22903489.449999999</v>
          </cell>
          <cell r="H44">
            <v>896578.94</v>
          </cell>
        </row>
        <row r="45">
          <cell r="B45" t="str">
            <v>10340031</v>
          </cell>
          <cell r="C45" t="str">
            <v>1000/10340031</v>
          </cell>
          <cell r="D45" t="str">
            <v>HSBC  -  015 - Dep</v>
          </cell>
          <cell r="E45">
            <v>0</v>
          </cell>
          <cell r="F45">
            <v>1927478.45</v>
          </cell>
          <cell r="G45">
            <v>1927478.45</v>
          </cell>
          <cell r="H45">
            <v>0</v>
          </cell>
        </row>
        <row r="46">
          <cell r="B46" t="str">
            <v>10340032</v>
          </cell>
          <cell r="C46" t="str">
            <v>1000/10340032</v>
          </cell>
          <cell r="D46" t="str">
            <v>HSBC  -  015 - Issue</v>
          </cell>
          <cell r="E46">
            <v>-108997.56</v>
          </cell>
          <cell r="F46">
            <v>16829253.170000002</v>
          </cell>
          <cell r="G46">
            <v>16805941.07</v>
          </cell>
          <cell r="H46">
            <v>-85685.46</v>
          </cell>
        </row>
        <row r="47">
          <cell r="B47" t="str">
            <v>10340040</v>
          </cell>
          <cell r="C47" t="str">
            <v>1000/10340040</v>
          </cell>
          <cell r="D47" t="str">
            <v>HSBC  -  901 - Main</v>
          </cell>
          <cell r="E47">
            <v>740.78</v>
          </cell>
          <cell r="F47">
            <v>18749.240000000002</v>
          </cell>
          <cell r="G47">
            <v>19486.73</v>
          </cell>
          <cell r="H47">
            <v>3.29</v>
          </cell>
        </row>
        <row r="48">
          <cell r="B48" t="str">
            <v>10340041</v>
          </cell>
          <cell r="C48" t="str">
            <v>1000/10340041</v>
          </cell>
          <cell r="D48" t="str">
            <v>HSBC  -  901 - Dep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B49" t="str">
            <v>10340042</v>
          </cell>
          <cell r="C49" t="str">
            <v>1000/10340042</v>
          </cell>
          <cell r="D49" t="str">
            <v>HSBC  -  901 - Issue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B50" t="str">
            <v>10340050</v>
          </cell>
          <cell r="C50" t="str">
            <v>1000/10340050</v>
          </cell>
          <cell r="D50" t="str">
            <v>DBBL - 9340 - Main</v>
          </cell>
          <cell r="E50">
            <v>13083.28</v>
          </cell>
          <cell r="F50">
            <v>10177934.310000001</v>
          </cell>
          <cell r="G50">
            <v>10179329.439999999</v>
          </cell>
          <cell r="H50">
            <v>11688.15</v>
          </cell>
        </row>
        <row r="51">
          <cell r="B51" t="str">
            <v>10340051</v>
          </cell>
          <cell r="C51" t="str">
            <v>1000/10340051</v>
          </cell>
          <cell r="D51" t="str">
            <v>DBBL - 9340 - Dep</v>
          </cell>
          <cell r="E51">
            <v>4733.7299999999996</v>
          </cell>
          <cell r="F51">
            <v>8525192.5199999996</v>
          </cell>
          <cell r="G51">
            <v>8526927.2899999991</v>
          </cell>
          <cell r="H51">
            <v>2998.96</v>
          </cell>
        </row>
        <row r="52">
          <cell r="B52" t="str">
            <v>10340052</v>
          </cell>
          <cell r="C52" t="str">
            <v>1000/10340052</v>
          </cell>
          <cell r="D52" t="str">
            <v>DBBL - 9340 - Issue</v>
          </cell>
          <cell r="E52">
            <v>-17240.099999999999</v>
          </cell>
          <cell r="F52">
            <v>10547468.76</v>
          </cell>
          <cell r="G52">
            <v>10530699.699999999</v>
          </cell>
          <cell r="H52">
            <v>-471.04</v>
          </cell>
        </row>
        <row r="53">
          <cell r="B53" t="str">
            <v>10340060</v>
          </cell>
          <cell r="C53" t="str">
            <v>1000/10340060</v>
          </cell>
          <cell r="D53" t="str">
            <v>HSBC - 011 - Main</v>
          </cell>
          <cell r="E53">
            <v>0</v>
          </cell>
          <cell r="F53">
            <v>1581654.76</v>
          </cell>
          <cell r="G53">
            <v>1578287.89</v>
          </cell>
          <cell r="H53">
            <v>3366.87</v>
          </cell>
        </row>
        <row r="54">
          <cell r="B54" t="str">
            <v>10340062</v>
          </cell>
          <cell r="C54" t="str">
            <v>1000/10340062</v>
          </cell>
          <cell r="D54" t="str">
            <v>HSBC - 011 - Issue</v>
          </cell>
          <cell r="E54">
            <v>0</v>
          </cell>
          <cell r="F54">
            <v>1015185.4</v>
          </cell>
          <cell r="G54">
            <v>1015185.4</v>
          </cell>
          <cell r="H54">
            <v>0</v>
          </cell>
        </row>
        <row r="55">
          <cell r="B55" t="str">
            <v>10340070</v>
          </cell>
          <cell r="C55" t="str">
            <v>1000/10340070</v>
          </cell>
          <cell r="D55" t="str">
            <v>HSBC -  016 (USD) -</v>
          </cell>
          <cell r="E55">
            <v>0</v>
          </cell>
          <cell r="F55">
            <v>241.52</v>
          </cell>
          <cell r="G55">
            <v>241.52</v>
          </cell>
          <cell r="H55">
            <v>0</v>
          </cell>
        </row>
        <row r="56">
          <cell r="B56" t="str">
            <v>10340080</v>
          </cell>
          <cell r="C56" t="str">
            <v>1000/10340080</v>
          </cell>
          <cell r="D56" t="str">
            <v>HSBC - 047 (ERQ-USD)</v>
          </cell>
          <cell r="E56">
            <v>361467.57</v>
          </cell>
          <cell r="F56">
            <v>6600911.5899999999</v>
          </cell>
          <cell r="G56">
            <v>6497135.8499999996</v>
          </cell>
          <cell r="H56">
            <v>465243.31</v>
          </cell>
        </row>
        <row r="57">
          <cell r="B57" t="str">
            <v>10340081</v>
          </cell>
          <cell r="C57" t="str">
            <v>1000/10340081</v>
          </cell>
          <cell r="D57" t="str">
            <v>HSBC - 047 (ERQ-USD)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B58" t="str">
            <v>10340082</v>
          </cell>
          <cell r="C58" t="str">
            <v>1000/10340082</v>
          </cell>
          <cell r="D58" t="str">
            <v>HSBC - 047 (ERQ-USD)</v>
          </cell>
          <cell r="E58">
            <v>0</v>
          </cell>
          <cell r="F58">
            <v>479225.52</v>
          </cell>
          <cell r="G58">
            <v>479225.52</v>
          </cell>
          <cell r="H58">
            <v>0</v>
          </cell>
        </row>
        <row r="59">
          <cell r="B59" t="str">
            <v>10340090</v>
          </cell>
          <cell r="C59" t="str">
            <v>1000/10340090</v>
          </cell>
          <cell r="D59" t="str">
            <v>HSBC -  902 - Main</v>
          </cell>
          <cell r="E59">
            <v>859.29</v>
          </cell>
          <cell r="F59">
            <v>58.86</v>
          </cell>
          <cell r="G59">
            <v>63.86</v>
          </cell>
          <cell r="H59">
            <v>854.29</v>
          </cell>
        </row>
        <row r="60">
          <cell r="B60" t="str">
            <v>10340100</v>
          </cell>
          <cell r="C60" t="str">
            <v>1000/10340100</v>
          </cell>
          <cell r="D60" t="str">
            <v>HSBC - 903 - Main</v>
          </cell>
          <cell r="E60">
            <v>14087.83</v>
          </cell>
          <cell r="F60">
            <v>447.32</v>
          </cell>
          <cell r="G60">
            <v>13144.4</v>
          </cell>
          <cell r="H60">
            <v>1390.75</v>
          </cell>
        </row>
        <row r="61">
          <cell r="B61" t="str">
            <v>10340102</v>
          </cell>
          <cell r="C61" t="str">
            <v>1000/10340102</v>
          </cell>
          <cell r="D61" t="str">
            <v>HSBC - 903 - Issue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10340110</v>
          </cell>
          <cell r="C62" t="str">
            <v>1000/10340110</v>
          </cell>
          <cell r="D62" t="str">
            <v>HSBC - 091 - Main (U</v>
          </cell>
          <cell r="E62">
            <v>2054767.26</v>
          </cell>
          <cell r="F62">
            <v>64518007.32</v>
          </cell>
          <cell r="G62">
            <v>63895788.329999998</v>
          </cell>
          <cell r="H62">
            <v>2676986.25</v>
          </cell>
        </row>
        <row r="63">
          <cell r="B63" t="str">
            <v>10340111</v>
          </cell>
          <cell r="C63" t="str">
            <v>1000/10340111</v>
          </cell>
          <cell r="D63" t="str">
            <v>HSBC - 091 - Dep</v>
          </cell>
          <cell r="E63">
            <v>0</v>
          </cell>
          <cell r="F63">
            <v>619.48</v>
          </cell>
          <cell r="G63">
            <v>619.48</v>
          </cell>
          <cell r="H63">
            <v>0</v>
          </cell>
        </row>
        <row r="64">
          <cell r="B64" t="str">
            <v>10340112</v>
          </cell>
          <cell r="C64" t="str">
            <v>1000/10340112</v>
          </cell>
          <cell r="D64" t="str">
            <v>HSBC - 091 - Issue</v>
          </cell>
          <cell r="E64">
            <v>0</v>
          </cell>
          <cell r="F64">
            <v>115455.2</v>
          </cell>
          <cell r="G64">
            <v>115455.2</v>
          </cell>
          <cell r="H64">
            <v>0</v>
          </cell>
        </row>
        <row r="65">
          <cell r="B65" t="str">
            <v>10340120</v>
          </cell>
          <cell r="C65" t="str">
            <v>1000/10340120</v>
          </cell>
          <cell r="D65" t="str">
            <v>HSBC - 092 - Main (U</v>
          </cell>
          <cell r="E65">
            <v>1104811.24</v>
          </cell>
          <cell r="F65">
            <v>10125944.789999999</v>
          </cell>
          <cell r="G65">
            <v>10805184.68</v>
          </cell>
          <cell r="H65">
            <v>425571.35</v>
          </cell>
        </row>
        <row r="66">
          <cell r="B66" t="str">
            <v>10340121</v>
          </cell>
          <cell r="C66" t="str">
            <v>1000/10340121</v>
          </cell>
          <cell r="D66" t="str">
            <v>HSBC - 092 - Dep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B67" t="str">
            <v>10340122</v>
          </cell>
          <cell r="C67" t="str">
            <v>1000/10340122</v>
          </cell>
          <cell r="D67" t="str">
            <v>HSBC - 092 - Issue</v>
          </cell>
          <cell r="E67">
            <v>0</v>
          </cell>
          <cell r="F67">
            <v>960000</v>
          </cell>
          <cell r="G67">
            <v>960000</v>
          </cell>
          <cell r="H67">
            <v>0</v>
          </cell>
        </row>
        <row r="68">
          <cell r="B68" t="str">
            <v>10340130</v>
          </cell>
          <cell r="C68" t="str">
            <v>1000/10340130</v>
          </cell>
          <cell r="D68" t="str">
            <v>SCB - 01 - Main</v>
          </cell>
          <cell r="E68">
            <v>155718.93</v>
          </cell>
          <cell r="F68">
            <v>6741038.29</v>
          </cell>
          <cell r="G68">
            <v>6738570.7199999997</v>
          </cell>
          <cell r="H68">
            <v>158186.5</v>
          </cell>
        </row>
        <row r="69">
          <cell r="B69" t="str">
            <v>10340131</v>
          </cell>
          <cell r="C69" t="str">
            <v>1000/10340131</v>
          </cell>
          <cell r="D69" t="str">
            <v>SCB - 01 - Deposit</v>
          </cell>
          <cell r="E69">
            <v>0.21</v>
          </cell>
          <cell r="F69">
            <v>6767950.9100000001</v>
          </cell>
          <cell r="G69">
            <v>6767950.9100000001</v>
          </cell>
          <cell r="H69">
            <v>0.21</v>
          </cell>
        </row>
        <row r="70">
          <cell r="B70" t="str">
            <v>10340132</v>
          </cell>
          <cell r="C70" t="str">
            <v>1000/10340132</v>
          </cell>
          <cell r="D70" t="str">
            <v>SCB - 01 - Issue</v>
          </cell>
          <cell r="E70">
            <v>-2152.91</v>
          </cell>
          <cell r="F70">
            <v>2700785.81</v>
          </cell>
          <cell r="G70">
            <v>2698875.54</v>
          </cell>
          <cell r="H70">
            <v>-242.64</v>
          </cell>
        </row>
        <row r="71">
          <cell r="B71" t="str">
            <v>10340140</v>
          </cell>
          <cell r="C71" t="str">
            <v>1000/10340140</v>
          </cell>
          <cell r="D71" t="str">
            <v>EBL-1041060463648-M</v>
          </cell>
          <cell r="E71">
            <v>0</v>
          </cell>
          <cell r="F71">
            <v>0</v>
          </cell>
          <cell r="G71">
            <v>187875.22</v>
          </cell>
          <cell r="H71">
            <v>-187875.22</v>
          </cell>
        </row>
        <row r="72">
          <cell r="B72" t="str">
            <v>10340141</v>
          </cell>
          <cell r="C72" t="str">
            <v>1000/10340141</v>
          </cell>
          <cell r="D72" t="str">
            <v>EBL-1041060463648-D</v>
          </cell>
          <cell r="E72">
            <v>0</v>
          </cell>
          <cell r="F72">
            <v>187875.22</v>
          </cell>
          <cell r="G72">
            <v>0</v>
          </cell>
          <cell r="H72">
            <v>187875.22</v>
          </cell>
        </row>
        <row r="73">
          <cell r="B73" t="str">
            <v>10349998</v>
          </cell>
          <cell r="C73" t="str">
            <v>1000/10349998</v>
          </cell>
          <cell r="D73" t="str">
            <v>Funds in Transit</v>
          </cell>
          <cell r="E73">
            <v>216669.43</v>
          </cell>
          <cell r="F73">
            <v>13039106.85</v>
          </cell>
          <cell r="G73">
            <v>13253814.09</v>
          </cell>
          <cell r="H73">
            <v>1962.19</v>
          </cell>
        </row>
        <row r="74">
          <cell r="B74" t="str">
            <v>10350001</v>
          </cell>
          <cell r="C74" t="str">
            <v>1000/10350001</v>
          </cell>
          <cell r="D74" t="str">
            <v>Stock of Fabrics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B75" t="str">
            <v>10350002</v>
          </cell>
          <cell r="C75" t="str">
            <v>1000/10350002</v>
          </cell>
          <cell r="D75" t="str">
            <v>Stock of Trims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B76" t="str">
            <v>10350003</v>
          </cell>
          <cell r="C76" t="str">
            <v>1000/10350003</v>
          </cell>
          <cell r="D76" t="str">
            <v>Stock of Chemicals</v>
          </cell>
          <cell r="E76">
            <v>93758.22</v>
          </cell>
          <cell r="F76">
            <v>524853.22</v>
          </cell>
          <cell r="G76">
            <v>450571.04</v>
          </cell>
          <cell r="H76">
            <v>168040.4</v>
          </cell>
        </row>
        <row r="77">
          <cell r="B77" t="str">
            <v>10350004</v>
          </cell>
          <cell r="C77" t="str">
            <v>1000/10350004</v>
          </cell>
          <cell r="D77" t="str">
            <v>Stock of consumables</v>
          </cell>
          <cell r="E77">
            <v>5580.42</v>
          </cell>
          <cell r="F77">
            <v>241437.61</v>
          </cell>
          <cell r="G77">
            <v>240286.07</v>
          </cell>
          <cell r="H77">
            <v>6731.96</v>
          </cell>
        </row>
        <row r="78">
          <cell r="B78" t="str">
            <v>10350005</v>
          </cell>
          <cell r="C78" t="str">
            <v>1000/10350005</v>
          </cell>
          <cell r="D78" t="str">
            <v>Packing Material</v>
          </cell>
          <cell r="E78">
            <v>73217.91</v>
          </cell>
          <cell r="F78">
            <v>765182.05</v>
          </cell>
          <cell r="G78">
            <v>768025</v>
          </cell>
          <cell r="H78">
            <v>70374.960000000006</v>
          </cell>
        </row>
        <row r="79">
          <cell r="B79" t="str">
            <v>10350006</v>
          </cell>
          <cell r="C79" t="str">
            <v>1000/10350006</v>
          </cell>
          <cell r="D79" t="str">
            <v>Spares Loose Tools</v>
          </cell>
          <cell r="E79">
            <v>68348.179999999993</v>
          </cell>
          <cell r="F79">
            <v>66653.56</v>
          </cell>
          <cell r="G79">
            <v>68343.820000000007</v>
          </cell>
          <cell r="H79">
            <v>66657.919999999998</v>
          </cell>
        </row>
        <row r="80">
          <cell r="B80" t="str">
            <v>10350007</v>
          </cell>
          <cell r="C80" t="str">
            <v>1000/10350007</v>
          </cell>
          <cell r="D80" t="str">
            <v>Semi finished goods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B81" t="str">
            <v>10350008</v>
          </cell>
          <cell r="C81" t="str">
            <v>1000/10350008</v>
          </cell>
          <cell r="D81" t="str">
            <v>finished goods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</row>
        <row r="82">
          <cell r="B82" t="str">
            <v>10350011</v>
          </cell>
          <cell r="C82" t="str">
            <v>1000/10350011</v>
          </cell>
          <cell r="D82" t="str">
            <v>GIT - Fabric</v>
          </cell>
          <cell r="E82">
            <v>0</v>
          </cell>
          <cell r="F82">
            <v>1063754.92</v>
          </cell>
          <cell r="G82">
            <v>1063754.92</v>
          </cell>
          <cell r="H82">
            <v>0</v>
          </cell>
        </row>
        <row r="83">
          <cell r="B83" t="str">
            <v>10350012</v>
          </cell>
          <cell r="C83" t="str">
            <v>1000/10350012</v>
          </cell>
          <cell r="D83" t="str">
            <v>GIT - Trims</v>
          </cell>
          <cell r="E83">
            <v>206052.12</v>
          </cell>
          <cell r="F83">
            <v>4516292.71</v>
          </cell>
          <cell r="G83">
            <v>4695299.1900000004</v>
          </cell>
          <cell r="H83">
            <v>27045.64</v>
          </cell>
        </row>
        <row r="84">
          <cell r="B84" t="str">
            <v>10350900</v>
          </cell>
          <cell r="C84" t="str">
            <v>1000/10350900</v>
          </cell>
          <cell r="D84" t="str">
            <v>RM - Fabric</v>
          </cell>
          <cell r="E84">
            <v>4223423.4400000004</v>
          </cell>
          <cell r="F84">
            <v>39888645.18</v>
          </cell>
          <cell r="G84">
            <v>40201842.560000002</v>
          </cell>
          <cell r="H84">
            <v>3910226.06</v>
          </cell>
        </row>
        <row r="85">
          <cell r="B85" t="str">
            <v>10350901</v>
          </cell>
          <cell r="C85" t="str">
            <v>1000/10350901</v>
          </cell>
          <cell r="D85" t="str">
            <v>RM - Trims</v>
          </cell>
          <cell r="E85">
            <v>1345092.77</v>
          </cell>
          <cell r="F85">
            <v>18752440.300000001</v>
          </cell>
          <cell r="G85">
            <v>18853846.149999999</v>
          </cell>
          <cell r="H85">
            <v>1243686.92</v>
          </cell>
        </row>
        <row r="86">
          <cell r="B86" t="str">
            <v>10350902</v>
          </cell>
          <cell r="C86" t="str">
            <v>1000/10350902</v>
          </cell>
          <cell r="D86" t="str">
            <v>Chemicals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10350903</v>
          </cell>
          <cell r="C87" t="str">
            <v>1000/10350903</v>
          </cell>
          <cell r="D87" t="str">
            <v>Packing Materials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10350904</v>
          </cell>
          <cell r="C88" t="str">
            <v>1000/10350904</v>
          </cell>
          <cell r="D88" t="str">
            <v>Spares Loose Tools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B89" t="str">
            <v>10350905</v>
          </cell>
          <cell r="C89" t="str">
            <v>1000/10350905</v>
          </cell>
          <cell r="D89" t="str">
            <v>WIP - Garments</v>
          </cell>
          <cell r="E89">
            <v>3003999.05</v>
          </cell>
          <cell r="F89">
            <v>59674593</v>
          </cell>
          <cell r="G89">
            <v>60984993</v>
          </cell>
          <cell r="H89">
            <v>1693599.05</v>
          </cell>
        </row>
        <row r="90">
          <cell r="B90" t="str">
            <v>10350906</v>
          </cell>
          <cell r="C90" t="str">
            <v>1000/10350906</v>
          </cell>
          <cell r="D90" t="str">
            <v>Finished Goods</v>
          </cell>
          <cell r="E90">
            <v>2784051.36</v>
          </cell>
          <cell r="F90">
            <v>62022933</v>
          </cell>
          <cell r="G90">
            <v>61993299</v>
          </cell>
          <cell r="H90">
            <v>2813685.36</v>
          </cell>
        </row>
        <row r="91">
          <cell r="B91" t="str">
            <v>10360001</v>
          </cell>
          <cell r="C91" t="str">
            <v>1000/10360001</v>
          </cell>
          <cell r="D91" t="str">
            <v>Adv-Capital Purchase</v>
          </cell>
          <cell r="E91">
            <v>477423.93</v>
          </cell>
          <cell r="F91">
            <v>590505.94999999995</v>
          </cell>
          <cell r="G91">
            <v>1015431.77</v>
          </cell>
          <cell r="H91">
            <v>52498.11</v>
          </cell>
        </row>
        <row r="92">
          <cell r="B92" t="str">
            <v>10360002</v>
          </cell>
          <cell r="C92" t="str">
            <v>1000/10360002</v>
          </cell>
          <cell r="D92" t="str">
            <v>Adv-Raw Materials</v>
          </cell>
          <cell r="E92">
            <v>2603746.09</v>
          </cell>
          <cell r="F92">
            <v>45269573.829999998</v>
          </cell>
          <cell r="G92">
            <v>47561732.729999997</v>
          </cell>
          <cell r="H92">
            <v>311587.19</v>
          </cell>
        </row>
        <row r="93">
          <cell r="B93" t="str">
            <v>10360003</v>
          </cell>
          <cell r="C93" t="str">
            <v>1000/10360003</v>
          </cell>
          <cell r="D93" t="str">
            <v>Adv-Utility-Serv.</v>
          </cell>
          <cell r="E93">
            <v>127641.39</v>
          </cell>
          <cell r="F93">
            <v>1347445.94</v>
          </cell>
          <cell r="G93">
            <v>1377662.72</v>
          </cell>
          <cell r="H93">
            <v>97424.61</v>
          </cell>
        </row>
        <row r="94">
          <cell r="B94" t="str">
            <v>10360004</v>
          </cell>
          <cell r="C94" t="str">
            <v>1000/10360004</v>
          </cell>
          <cell r="D94" t="str">
            <v>Advance against  Oth</v>
          </cell>
          <cell r="E94">
            <v>27519.3</v>
          </cell>
          <cell r="F94">
            <v>30223.66</v>
          </cell>
          <cell r="G94">
            <v>56306.99</v>
          </cell>
          <cell r="H94">
            <v>1435.97</v>
          </cell>
        </row>
        <row r="95">
          <cell r="B95" t="str">
            <v>10361001</v>
          </cell>
          <cell r="C95" t="str">
            <v>1000/10361001</v>
          </cell>
          <cell r="D95" t="str">
            <v>Emp.Adv.-Payroll</v>
          </cell>
          <cell r="E95">
            <v>7196.11</v>
          </cell>
          <cell r="F95">
            <v>327015.93</v>
          </cell>
          <cell r="G95">
            <v>193494.99</v>
          </cell>
          <cell r="H95">
            <v>140717.04999999999</v>
          </cell>
        </row>
        <row r="96">
          <cell r="B96" t="str">
            <v>10361003</v>
          </cell>
          <cell r="C96" t="str">
            <v>1000/10361003</v>
          </cell>
          <cell r="D96" t="str">
            <v>Emp.Adv.-Off.Exp</v>
          </cell>
          <cell r="E96">
            <v>7447.4</v>
          </cell>
          <cell r="F96">
            <v>32514.27</v>
          </cell>
          <cell r="G96">
            <v>36625.120000000003</v>
          </cell>
          <cell r="H96">
            <v>3336.55</v>
          </cell>
        </row>
        <row r="97">
          <cell r="B97" t="str">
            <v>10361004</v>
          </cell>
          <cell r="C97" t="str">
            <v>1000/10361004</v>
          </cell>
          <cell r="D97" t="str">
            <v>Emp.Adv.-Super.Chrgs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B98" t="str">
            <v>10362003</v>
          </cell>
          <cell r="C98" t="str">
            <v>1000/10362003</v>
          </cell>
          <cell r="D98" t="str">
            <v>Advanced Tax Paid</v>
          </cell>
          <cell r="E98">
            <v>14932.66</v>
          </cell>
          <cell r="F98">
            <v>632.41</v>
          </cell>
          <cell r="G98">
            <v>116</v>
          </cell>
          <cell r="H98">
            <v>15449.07</v>
          </cell>
        </row>
        <row r="99">
          <cell r="B99" t="str">
            <v>10363001</v>
          </cell>
          <cell r="C99" t="str">
            <v>1000/10363001</v>
          </cell>
          <cell r="D99" t="str">
            <v>Security Deposit</v>
          </cell>
          <cell r="E99">
            <v>194530.12</v>
          </cell>
          <cell r="F99">
            <v>153076.25</v>
          </cell>
          <cell r="G99">
            <v>119930.34</v>
          </cell>
          <cell r="H99">
            <v>227676.03</v>
          </cell>
        </row>
        <row r="100">
          <cell r="B100" t="str">
            <v>10364001</v>
          </cell>
          <cell r="C100" t="str">
            <v>1000/10364001</v>
          </cell>
          <cell r="D100" t="str">
            <v>Prepaid Insurance</v>
          </cell>
          <cell r="E100">
            <v>0</v>
          </cell>
          <cell r="F100">
            <v>53955.68</v>
          </cell>
          <cell r="G100">
            <v>53955.68</v>
          </cell>
          <cell r="H100">
            <v>0</v>
          </cell>
        </row>
        <row r="101">
          <cell r="B101" t="str">
            <v>10364003</v>
          </cell>
          <cell r="C101" t="str">
            <v>1000/10364003</v>
          </cell>
          <cell r="D101" t="str">
            <v>Prepaid Rent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B102" t="str">
            <v>10364004</v>
          </cell>
          <cell r="C102" t="str">
            <v>1000/10364004</v>
          </cell>
          <cell r="D102" t="str">
            <v>Other Prepayments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B103" t="str">
            <v>10367001</v>
          </cell>
          <cell r="C103" t="str">
            <v>1000/10367001</v>
          </cell>
          <cell r="D103" t="str">
            <v>PF Settlement</v>
          </cell>
          <cell r="E103">
            <v>0</v>
          </cell>
          <cell r="F103">
            <v>96090.38</v>
          </cell>
          <cell r="G103">
            <v>96090.32</v>
          </cell>
          <cell r="H103">
            <v>0.06</v>
          </cell>
        </row>
        <row r="104">
          <cell r="B104" t="str">
            <v>20100001</v>
          </cell>
          <cell r="C104" t="str">
            <v>1000/20100001</v>
          </cell>
          <cell r="D104" t="str">
            <v>Trade -Int.Com.Pcble</v>
          </cell>
          <cell r="E104">
            <v>-500225.36</v>
          </cell>
          <cell r="F104">
            <v>19123521.27</v>
          </cell>
          <cell r="G104">
            <v>18980402.190000001</v>
          </cell>
          <cell r="H104">
            <v>-357106.28</v>
          </cell>
        </row>
        <row r="105">
          <cell r="B105" t="str">
            <v>20100002</v>
          </cell>
          <cell r="C105" t="str">
            <v>1000/20100002</v>
          </cell>
          <cell r="D105" t="str">
            <v>N.Trade-Int.Com.Pcbl</v>
          </cell>
          <cell r="E105">
            <v>-5015.8500000000004</v>
          </cell>
          <cell r="F105">
            <v>733101.83</v>
          </cell>
          <cell r="G105">
            <v>1049290.1200000001</v>
          </cell>
          <cell r="H105">
            <v>-321204.14</v>
          </cell>
        </row>
        <row r="106">
          <cell r="B106" t="str">
            <v>20100003</v>
          </cell>
          <cell r="C106" t="str">
            <v>1000/20100003</v>
          </cell>
          <cell r="D106" t="str">
            <v>Acc.Pble Fabrics</v>
          </cell>
          <cell r="E106">
            <v>-161818.76999999999</v>
          </cell>
          <cell r="F106">
            <v>37735349.789999999</v>
          </cell>
          <cell r="G106">
            <v>38716534.82</v>
          </cell>
          <cell r="H106">
            <v>-1143003.8</v>
          </cell>
        </row>
        <row r="107">
          <cell r="B107" t="str">
            <v>20100004</v>
          </cell>
          <cell r="C107" t="str">
            <v>1000/20100004</v>
          </cell>
          <cell r="D107" t="str">
            <v>Acc.Pble Trims</v>
          </cell>
          <cell r="E107">
            <v>-201052.44</v>
          </cell>
          <cell r="F107">
            <v>6338477.0999999996</v>
          </cell>
          <cell r="G107">
            <v>6864643.4299999997</v>
          </cell>
          <cell r="H107">
            <v>-727218.77</v>
          </cell>
        </row>
        <row r="108">
          <cell r="B108" t="str">
            <v>20100005</v>
          </cell>
          <cell r="C108" t="str">
            <v>1000/20100005</v>
          </cell>
          <cell r="D108" t="str">
            <v>Acc.Pble Chemicals</v>
          </cell>
          <cell r="E108">
            <v>-161955</v>
          </cell>
          <cell r="F108">
            <v>788632.33</v>
          </cell>
          <cell r="G108">
            <v>645147.73</v>
          </cell>
          <cell r="H108">
            <v>-18470.400000000001</v>
          </cell>
        </row>
        <row r="109">
          <cell r="B109" t="str">
            <v>20100006</v>
          </cell>
          <cell r="C109" t="str">
            <v>1000/20100006</v>
          </cell>
          <cell r="D109" t="str">
            <v>Acc.Pble Spares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B110" t="str">
            <v>20100007</v>
          </cell>
          <cell r="C110" t="str">
            <v>1000/20100007</v>
          </cell>
          <cell r="D110" t="str">
            <v>Acc.Pble Packing</v>
          </cell>
          <cell r="E110">
            <v>-109307.81</v>
          </cell>
          <cell r="F110">
            <v>740684.01</v>
          </cell>
          <cell r="G110">
            <v>745382.77</v>
          </cell>
          <cell r="H110">
            <v>-114006.57</v>
          </cell>
        </row>
        <row r="111">
          <cell r="B111" t="str">
            <v>20100008</v>
          </cell>
          <cell r="C111" t="str">
            <v>1000/20100008</v>
          </cell>
          <cell r="D111" t="str">
            <v>Acc.Pble Fixed Asset</v>
          </cell>
          <cell r="E111">
            <v>-824439.76</v>
          </cell>
          <cell r="F111">
            <v>2185623.39</v>
          </cell>
          <cell r="G111">
            <v>1778156.69</v>
          </cell>
          <cell r="H111">
            <v>-416973.06</v>
          </cell>
        </row>
        <row r="112">
          <cell r="B112" t="str">
            <v>20100009</v>
          </cell>
          <cell r="C112" t="str">
            <v>1000/20100009</v>
          </cell>
          <cell r="D112" t="str">
            <v>Acc.Pble Service</v>
          </cell>
          <cell r="E112">
            <v>-10147.14</v>
          </cell>
          <cell r="F112">
            <v>361547.91</v>
          </cell>
          <cell r="G112">
            <v>351850.25</v>
          </cell>
          <cell r="H112">
            <v>-449.48</v>
          </cell>
        </row>
        <row r="113">
          <cell r="B113" t="str">
            <v>20100010</v>
          </cell>
          <cell r="C113" t="str">
            <v>1000/20100010</v>
          </cell>
          <cell r="D113" t="str">
            <v>Acc.Pble Consumables</v>
          </cell>
          <cell r="E113">
            <v>-261.36</v>
          </cell>
          <cell r="F113">
            <v>5098.42</v>
          </cell>
          <cell r="G113">
            <v>4837.0600000000004</v>
          </cell>
          <cell r="H113">
            <v>0</v>
          </cell>
        </row>
        <row r="114">
          <cell r="B114" t="str">
            <v>20100012</v>
          </cell>
          <cell r="C114" t="str">
            <v>1000/20100012</v>
          </cell>
          <cell r="D114" t="str">
            <v>Temporary Payable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B115" t="str">
            <v>20100013</v>
          </cell>
          <cell r="C115" t="str">
            <v>1000/20100013</v>
          </cell>
          <cell r="D115" t="str">
            <v>Acc.Pble Others</v>
          </cell>
          <cell r="E115">
            <v>-707329.09</v>
          </cell>
          <cell r="F115">
            <v>4991007.34</v>
          </cell>
          <cell r="G115">
            <v>4704654.8</v>
          </cell>
          <cell r="H115">
            <v>-420976.55</v>
          </cell>
        </row>
        <row r="116">
          <cell r="B116" t="str">
            <v>20100015</v>
          </cell>
          <cell r="C116" t="str">
            <v>1000/20100015</v>
          </cell>
          <cell r="D116" t="str">
            <v>Accounts Payable - S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B117" t="str">
            <v>20100016</v>
          </cell>
          <cell r="C117" t="str">
            <v>1000/20100016</v>
          </cell>
          <cell r="D117" t="str">
            <v>Accounts Payable -Se</v>
          </cell>
          <cell r="E117">
            <v>-52368.88</v>
          </cell>
          <cell r="F117">
            <v>125979.94</v>
          </cell>
          <cell r="G117">
            <v>81487.899999999994</v>
          </cell>
          <cell r="H117">
            <v>-7876.84</v>
          </cell>
        </row>
        <row r="118">
          <cell r="B118" t="str">
            <v>20120001</v>
          </cell>
          <cell r="C118" t="str">
            <v>1000/20120001</v>
          </cell>
          <cell r="D118" t="str">
            <v>Loan on Neg-Garments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B119" t="str">
            <v>20121001</v>
          </cell>
          <cell r="C119" t="str">
            <v>1000/20121001</v>
          </cell>
          <cell r="D119" t="str">
            <v>CM Advance</v>
          </cell>
          <cell r="E119">
            <v>-1266010.57</v>
          </cell>
          <cell r="F119">
            <v>26122153.960000001</v>
          </cell>
          <cell r="G119">
            <v>25051433.960000001</v>
          </cell>
          <cell r="H119">
            <v>-195290.57</v>
          </cell>
        </row>
        <row r="120">
          <cell r="B120" t="str">
            <v>20122009</v>
          </cell>
          <cell r="C120" t="str">
            <v>1000/20122009</v>
          </cell>
          <cell r="D120" t="str">
            <v>EDF (Loan)</v>
          </cell>
          <cell r="E120">
            <v>-7121416.0099999998</v>
          </cell>
          <cell r="F120">
            <v>24588290.59</v>
          </cell>
          <cell r="G120">
            <v>21327608.640000001</v>
          </cell>
          <cell r="H120">
            <v>-3860734.06</v>
          </cell>
        </row>
        <row r="121">
          <cell r="B121" t="str">
            <v>20122010</v>
          </cell>
          <cell r="C121" t="str">
            <v>1000/20122010</v>
          </cell>
          <cell r="D121" t="str">
            <v>OBD Loan</v>
          </cell>
          <cell r="E121">
            <v>-1521936.97</v>
          </cell>
          <cell r="F121">
            <v>6055606.54</v>
          </cell>
          <cell r="G121">
            <v>4549987.97</v>
          </cell>
          <cell r="H121">
            <v>-16318.4</v>
          </cell>
        </row>
        <row r="122">
          <cell r="B122" t="str">
            <v>20124006</v>
          </cell>
          <cell r="C122" t="str">
            <v>1000/20124006</v>
          </cell>
          <cell r="D122" t="str">
            <v>Lease Liability</v>
          </cell>
          <cell r="E122">
            <v>0</v>
          </cell>
          <cell r="F122">
            <v>27730.65</v>
          </cell>
          <cell r="G122">
            <v>290350.7</v>
          </cell>
          <cell r="H122">
            <v>-262620.05</v>
          </cell>
        </row>
        <row r="123">
          <cell r="B123" t="str">
            <v>20130001</v>
          </cell>
          <cell r="C123" t="str">
            <v>1000/20130001</v>
          </cell>
          <cell r="D123" t="str">
            <v>Salaries&amp;Wages-Local</v>
          </cell>
          <cell r="E123">
            <v>-846359.01</v>
          </cell>
          <cell r="F123">
            <v>22059043.629999999</v>
          </cell>
          <cell r="G123">
            <v>22144417.039999999</v>
          </cell>
          <cell r="H123">
            <v>-931732.42</v>
          </cell>
        </row>
        <row r="124">
          <cell r="B124" t="str">
            <v>20130004</v>
          </cell>
          <cell r="C124" t="str">
            <v>1000/20130004</v>
          </cell>
          <cell r="D124" t="str">
            <v>Unclaimed Salary&amp;Wag</v>
          </cell>
          <cell r="E124">
            <v>-8729.16</v>
          </cell>
          <cell r="F124">
            <v>637</v>
          </cell>
          <cell r="G124">
            <v>590.86</v>
          </cell>
          <cell r="H124">
            <v>-8683.02</v>
          </cell>
        </row>
        <row r="125">
          <cell r="B125" t="str">
            <v>20130007</v>
          </cell>
          <cell r="C125" t="str">
            <v>1000/20130007</v>
          </cell>
          <cell r="D125" t="str">
            <v>Salaries&amp;Wages-Expat</v>
          </cell>
          <cell r="E125">
            <v>-81703.490000000005</v>
          </cell>
          <cell r="F125">
            <v>1253788.93</v>
          </cell>
          <cell r="G125">
            <v>1247582.8500000001</v>
          </cell>
          <cell r="H125">
            <v>-75497.41</v>
          </cell>
        </row>
        <row r="126">
          <cell r="B126" t="str">
            <v>20130009</v>
          </cell>
          <cell r="C126" t="str">
            <v>1000/20130009</v>
          </cell>
          <cell r="D126" t="str">
            <v>Incentive Pble</v>
          </cell>
          <cell r="E126">
            <v>-12583.5</v>
          </cell>
          <cell r="F126">
            <v>169816.55</v>
          </cell>
          <cell r="G126">
            <v>166501.35</v>
          </cell>
          <cell r="H126">
            <v>-9268.2999999999993</v>
          </cell>
        </row>
        <row r="127">
          <cell r="B127" t="str">
            <v>20130010</v>
          </cell>
          <cell r="C127" t="str">
            <v>1000/20130010</v>
          </cell>
          <cell r="D127" t="str">
            <v>Unclaimed Instiv Pbl</v>
          </cell>
          <cell r="E127">
            <v>-3470.62</v>
          </cell>
          <cell r="F127">
            <v>258</v>
          </cell>
          <cell r="G127">
            <v>239.2</v>
          </cell>
          <cell r="H127">
            <v>-3451.82</v>
          </cell>
        </row>
        <row r="128">
          <cell r="B128" t="str">
            <v>20130011</v>
          </cell>
          <cell r="C128" t="str">
            <v>1000/20130011</v>
          </cell>
          <cell r="D128" t="str">
            <v>Provident Fund</v>
          </cell>
          <cell r="E128">
            <v>-41954.22</v>
          </cell>
          <cell r="F128">
            <v>510068.18</v>
          </cell>
          <cell r="G128">
            <v>516006.51</v>
          </cell>
          <cell r="H128">
            <v>-47892.55</v>
          </cell>
        </row>
        <row r="129">
          <cell r="B129" t="str">
            <v>20130021</v>
          </cell>
          <cell r="C129" t="str">
            <v>1000/20130021</v>
          </cell>
          <cell r="D129" t="str">
            <v>End Service Benefit</v>
          </cell>
          <cell r="E129">
            <v>-557641.04</v>
          </cell>
          <cell r="F129">
            <v>9768</v>
          </cell>
          <cell r="G129">
            <v>480278.81</v>
          </cell>
          <cell r="H129">
            <v>-1028151.85</v>
          </cell>
        </row>
        <row r="130">
          <cell r="B130" t="str">
            <v>20135001</v>
          </cell>
          <cell r="C130" t="str">
            <v>1000/20135001</v>
          </cell>
          <cell r="D130" t="str">
            <v>Provisional Payable</v>
          </cell>
          <cell r="E130">
            <v>-129582.39</v>
          </cell>
          <cell r="F130">
            <v>6433789.4500000002</v>
          </cell>
          <cell r="G130">
            <v>6462099.9699999997</v>
          </cell>
          <cell r="H130">
            <v>-157892.91</v>
          </cell>
        </row>
        <row r="131">
          <cell r="B131" t="str">
            <v>20135002</v>
          </cell>
          <cell r="C131" t="str">
            <v>1000/20135002</v>
          </cell>
          <cell r="D131" t="str">
            <v>Prov. for Def. Tax</v>
          </cell>
          <cell r="E131">
            <v>-354010.7</v>
          </cell>
          <cell r="F131">
            <v>0</v>
          </cell>
          <cell r="G131">
            <v>0</v>
          </cell>
          <cell r="H131">
            <v>-354010.7</v>
          </cell>
        </row>
        <row r="132">
          <cell r="B132" t="str">
            <v>20140001</v>
          </cell>
          <cell r="C132" t="str">
            <v>1000/20140001</v>
          </cell>
          <cell r="D132" t="str">
            <v>Int.Acc on STerm Loa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20140002</v>
          </cell>
          <cell r="C133" t="str">
            <v>1000/20140002</v>
          </cell>
          <cell r="D133" t="str">
            <v>Int.Acc on OD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20140004</v>
          </cell>
          <cell r="C134" t="str">
            <v>1000/20140004</v>
          </cell>
          <cell r="D134" t="str">
            <v>Int.Acc on Import Ln</v>
          </cell>
          <cell r="E134">
            <v>-71600</v>
          </cell>
          <cell r="F134">
            <v>403679.09</v>
          </cell>
          <cell r="G134">
            <v>353765.99</v>
          </cell>
          <cell r="H134">
            <v>-21686.9</v>
          </cell>
        </row>
        <row r="135">
          <cell r="B135" t="str">
            <v>20141001</v>
          </cell>
          <cell r="C135" t="str">
            <v>1000/20141001</v>
          </cell>
          <cell r="D135" t="str">
            <v>Contracts-Gas bill</v>
          </cell>
          <cell r="E135">
            <v>-26983.62</v>
          </cell>
          <cell r="F135">
            <v>97834.34</v>
          </cell>
          <cell r="G135">
            <v>86526.65</v>
          </cell>
          <cell r="H135">
            <v>-15675.93</v>
          </cell>
        </row>
        <row r="136">
          <cell r="B136" t="str">
            <v>20141002</v>
          </cell>
          <cell r="C136" t="str">
            <v>1000/20141002</v>
          </cell>
          <cell r="D136" t="str">
            <v>Professional-Technic</v>
          </cell>
          <cell r="E136">
            <v>-11068.15</v>
          </cell>
          <cell r="F136">
            <v>59493.89</v>
          </cell>
          <cell r="G136">
            <v>61818.03</v>
          </cell>
          <cell r="H136">
            <v>-13392.29</v>
          </cell>
        </row>
        <row r="137">
          <cell r="B137" t="str">
            <v>20141003</v>
          </cell>
          <cell r="C137" t="str">
            <v>1000/20141003</v>
          </cell>
          <cell r="D137" t="str">
            <v>Security services</v>
          </cell>
          <cell r="E137">
            <v>-12697.35</v>
          </cell>
          <cell r="F137">
            <v>33980.97</v>
          </cell>
          <cell r="G137">
            <v>23993.97</v>
          </cell>
          <cell r="H137">
            <v>-2710.35</v>
          </cell>
        </row>
        <row r="138">
          <cell r="B138" t="str">
            <v>20141004</v>
          </cell>
          <cell r="C138" t="str">
            <v>1000/20141004</v>
          </cell>
          <cell r="D138" t="str">
            <v>Rent</v>
          </cell>
          <cell r="E138">
            <v>-1076.51</v>
          </cell>
          <cell r="F138">
            <v>4703.6899999999996</v>
          </cell>
          <cell r="G138">
            <v>3856.51</v>
          </cell>
          <cell r="H138">
            <v>-229.33</v>
          </cell>
        </row>
        <row r="139">
          <cell r="B139" t="str">
            <v>20141005</v>
          </cell>
          <cell r="C139" t="str">
            <v>1000/20141005</v>
          </cell>
          <cell r="D139" t="str">
            <v>Rent-Machinary</v>
          </cell>
          <cell r="E139">
            <v>-1367.05</v>
          </cell>
          <cell r="F139">
            <v>3098.12</v>
          </cell>
          <cell r="G139">
            <v>3905.89</v>
          </cell>
          <cell r="H139">
            <v>-2174.8200000000002</v>
          </cell>
        </row>
        <row r="140">
          <cell r="B140" t="str">
            <v>20141007</v>
          </cell>
          <cell r="C140" t="str">
            <v>1000/20141007</v>
          </cell>
          <cell r="D140" t="str">
            <v>Rent to convention</v>
          </cell>
          <cell r="E140">
            <v>0</v>
          </cell>
          <cell r="F140">
            <v>53.5</v>
          </cell>
          <cell r="G140">
            <v>53.5</v>
          </cell>
          <cell r="H140">
            <v>0</v>
          </cell>
        </row>
        <row r="141">
          <cell r="B141" t="str">
            <v>20141008</v>
          </cell>
          <cell r="C141" t="str">
            <v>1000/20141008</v>
          </cell>
          <cell r="D141" t="str">
            <v>Advertising bill</v>
          </cell>
          <cell r="E141">
            <v>-10.19</v>
          </cell>
          <cell r="F141">
            <v>170.9</v>
          </cell>
          <cell r="G141">
            <v>160.68</v>
          </cell>
          <cell r="H141">
            <v>0.03</v>
          </cell>
        </row>
        <row r="142">
          <cell r="B142" t="str">
            <v>20141010</v>
          </cell>
          <cell r="C142" t="str">
            <v>1000/20141010</v>
          </cell>
          <cell r="D142" t="str">
            <v>Input VAT Payable</v>
          </cell>
          <cell r="E142">
            <v>-36137.29</v>
          </cell>
          <cell r="F142">
            <v>134046.14000000001</v>
          </cell>
          <cell r="G142">
            <v>113254.15</v>
          </cell>
          <cell r="H142">
            <v>-15345.3</v>
          </cell>
        </row>
        <row r="143">
          <cell r="B143" t="str">
            <v>20141011</v>
          </cell>
          <cell r="C143" t="str">
            <v>1000/20141011</v>
          </cell>
          <cell r="D143" t="str">
            <v>Output VAT  Payable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</row>
        <row r="144">
          <cell r="B144" t="str">
            <v>20141012</v>
          </cell>
          <cell r="C144" t="str">
            <v>1000/20141012</v>
          </cell>
          <cell r="D144" t="str">
            <v>Audit&amp;Prof. Fees Pbl</v>
          </cell>
          <cell r="E144">
            <v>-12922.65</v>
          </cell>
          <cell r="F144">
            <v>23927.599999999999</v>
          </cell>
          <cell r="G144">
            <v>33227</v>
          </cell>
          <cell r="H144">
            <v>-22222.05</v>
          </cell>
        </row>
        <row r="145">
          <cell r="B145" t="str">
            <v>20141014</v>
          </cell>
          <cell r="C145" t="str">
            <v>1000/20141014</v>
          </cell>
          <cell r="D145" t="str">
            <v>Emp.ITax Payable-Loc</v>
          </cell>
          <cell r="E145">
            <v>-21727.01</v>
          </cell>
          <cell r="F145">
            <v>180295.51</v>
          </cell>
          <cell r="G145">
            <v>166834.48000000001</v>
          </cell>
          <cell r="H145">
            <v>-8265.98</v>
          </cell>
        </row>
        <row r="146">
          <cell r="B146" t="str">
            <v>20141015</v>
          </cell>
          <cell r="C146" t="str">
            <v>1000/20141015</v>
          </cell>
          <cell r="D146" t="str">
            <v>Emp.ITax Payable-Exp</v>
          </cell>
          <cell r="E146">
            <v>-24805.16</v>
          </cell>
          <cell r="F146">
            <v>306540.69</v>
          </cell>
          <cell r="G146">
            <v>307317.34999999998</v>
          </cell>
          <cell r="H146">
            <v>-25581.82</v>
          </cell>
        </row>
        <row r="147">
          <cell r="B147" t="str">
            <v>20141016</v>
          </cell>
          <cell r="C147" t="str">
            <v>1000/20141016</v>
          </cell>
          <cell r="D147" t="str">
            <v>Income Tax Payable</v>
          </cell>
          <cell r="E147">
            <v>-778.91</v>
          </cell>
          <cell r="F147">
            <v>4</v>
          </cell>
          <cell r="G147">
            <v>7300</v>
          </cell>
          <cell r="H147">
            <v>-8074.91</v>
          </cell>
        </row>
        <row r="148">
          <cell r="B148" t="str">
            <v>20150501</v>
          </cell>
          <cell r="C148" t="str">
            <v>1000/20150501</v>
          </cell>
          <cell r="D148" t="str">
            <v>PF Loan Recovery</v>
          </cell>
          <cell r="E148">
            <v>-770.23</v>
          </cell>
          <cell r="F148">
            <v>47643.1</v>
          </cell>
          <cell r="G148">
            <v>48743.199999999997</v>
          </cell>
          <cell r="H148">
            <v>-1870.33</v>
          </cell>
        </row>
        <row r="149">
          <cell r="B149" t="str">
            <v>20201001</v>
          </cell>
          <cell r="C149" t="str">
            <v>1000/20201001</v>
          </cell>
          <cell r="D149" t="str">
            <v>Amt Due-Holding Co.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</row>
        <row r="150">
          <cell r="B150" t="str">
            <v>20201003</v>
          </cell>
          <cell r="C150" t="str">
            <v>1000/20201003</v>
          </cell>
          <cell r="D150" t="str">
            <v>Amt Due-Holding -USD</v>
          </cell>
          <cell r="E150">
            <v>-1507931.71</v>
          </cell>
          <cell r="F150">
            <v>734391.91</v>
          </cell>
          <cell r="G150">
            <v>209826.26</v>
          </cell>
          <cell r="H150">
            <v>-983366.06</v>
          </cell>
        </row>
        <row r="151">
          <cell r="B151" t="str">
            <v>20203001</v>
          </cell>
          <cell r="C151" t="str">
            <v>1000/20203001</v>
          </cell>
          <cell r="D151" t="str">
            <v>STerm Loan from Bank</v>
          </cell>
          <cell r="E151">
            <v>-710059.3</v>
          </cell>
          <cell r="F151">
            <v>2936357.35</v>
          </cell>
          <cell r="G151">
            <v>2226298.34</v>
          </cell>
          <cell r="H151">
            <v>-0.28999999999999998</v>
          </cell>
        </row>
        <row r="152">
          <cell r="B152" t="str">
            <v>20203003</v>
          </cell>
          <cell r="C152" t="str">
            <v>1000/20203003</v>
          </cell>
          <cell r="D152" t="str">
            <v>Long Term Loan</v>
          </cell>
          <cell r="E152">
            <v>0</v>
          </cell>
          <cell r="F152">
            <v>695923.29</v>
          </cell>
          <cell r="G152">
            <v>1756432.59</v>
          </cell>
          <cell r="H152">
            <v>-1060509.3</v>
          </cell>
        </row>
        <row r="153">
          <cell r="B153" t="str">
            <v>30101001</v>
          </cell>
          <cell r="C153" t="str">
            <v>1000/30101001</v>
          </cell>
          <cell r="D153" t="str">
            <v>Share Capital</v>
          </cell>
          <cell r="E153">
            <v>-5845998.8399999999</v>
          </cell>
          <cell r="F153">
            <v>0</v>
          </cell>
          <cell r="G153">
            <v>0</v>
          </cell>
          <cell r="H153">
            <v>-5845998.8399999999</v>
          </cell>
        </row>
        <row r="154">
          <cell r="B154" t="str">
            <v>30101002</v>
          </cell>
          <cell r="C154" t="str">
            <v>1000/30101002</v>
          </cell>
          <cell r="D154" t="str">
            <v>Share Money Deposit</v>
          </cell>
          <cell r="E154">
            <v>-6831394.4900000002</v>
          </cell>
          <cell r="F154">
            <v>0</v>
          </cell>
          <cell r="G154">
            <v>0</v>
          </cell>
          <cell r="H154">
            <v>-6831394.4900000002</v>
          </cell>
        </row>
        <row r="155">
          <cell r="B155" t="str">
            <v>30101003</v>
          </cell>
          <cell r="C155" t="str">
            <v>1000/30101003</v>
          </cell>
          <cell r="D155" t="str">
            <v>Share Capital Reserv</v>
          </cell>
          <cell r="E155">
            <v>-2144819.9700000002</v>
          </cell>
          <cell r="F155">
            <v>0</v>
          </cell>
          <cell r="G155">
            <v>0</v>
          </cell>
          <cell r="H155">
            <v>-2144819.9700000002</v>
          </cell>
        </row>
        <row r="156">
          <cell r="B156" t="str">
            <v>30102001</v>
          </cell>
          <cell r="C156" t="str">
            <v>1000/30102001</v>
          </cell>
          <cell r="D156" t="str">
            <v>Gen Reserve &amp; Surplu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30103001</v>
          </cell>
          <cell r="C157" t="str">
            <v>1000/30103001</v>
          </cell>
          <cell r="D157" t="str">
            <v>Retained Earnings</v>
          </cell>
          <cell r="E157">
            <v>-334546.90999999997</v>
          </cell>
          <cell r="F157">
            <v>0</v>
          </cell>
          <cell r="G157">
            <v>57770.51</v>
          </cell>
          <cell r="H157">
            <v>-392317.42</v>
          </cell>
        </row>
        <row r="158">
          <cell r="B158" t="str">
            <v>30104001</v>
          </cell>
          <cell r="C158" t="str">
            <v>1000/30104001</v>
          </cell>
          <cell r="D158" t="str">
            <v>Revaluation reserve</v>
          </cell>
          <cell r="E158">
            <v>-8871058.0700000003</v>
          </cell>
          <cell r="F158">
            <v>57770.51</v>
          </cell>
          <cell r="G158">
            <v>0</v>
          </cell>
          <cell r="H158">
            <v>-8813287.5600000005</v>
          </cell>
        </row>
        <row r="159">
          <cell r="B159" t="str">
            <v>30900100</v>
          </cell>
          <cell r="C159" t="str">
            <v>1000/30900100</v>
          </cell>
          <cell r="D159" t="str">
            <v>GR/IR Account</v>
          </cell>
          <cell r="E159">
            <v>0</v>
          </cell>
          <cell r="F159">
            <v>3143548.95</v>
          </cell>
          <cell r="G159">
            <v>3143548.97</v>
          </cell>
          <cell r="H159">
            <v>-0.02</v>
          </cell>
        </row>
        <row r="160">
          <cell r="B160" t="str">
            <v>30900101</v>
          </cell>
          <cell r="C160" t="str">
            <v>1000/30900101</v>
          </cell>
          <cell r="D160" t="str">
            <v>GR/IR Account- Fab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B161" t="str">
            <v>30900102</v>
          </cell>
          <cell r="C161" t="str">
            <v>1000/30900102</v>
          </cell>
          <cell r="D161" t="str">
            <v>GR/IR Account- Trims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30900110</v>
          </cell>
          <cell r="C162" t="str">
            <v>1000/30900110</v>
          </cell>
          <cell r="D162" t="str">
            <v>SR/IR Account</v>
          </cell>
          <cell r="E162">
            <v>0</v>
          </cell>
          <cell r="F162">
            <v>7078408.6600000001</v>
          </cell>
          <cell r="G162">
            <v>7078416.3300000001</v>
          </cell>
          <cell r="H162">
            <v>-7.67</v>
          </cell>
        </row>
        <row r="163">
          <cell r="B163" t="str">
            <v>30900115</v>
          </cell>
          <cell r="C163" t="str">
            <v>1000/30900115</v>
          </cell>
          <cell r="D163" t="str">
            <v>Initial Stock Upload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B164" t="str">
            <v>30900125</v>
          </cell>
          <cell r="C164" t="str">
            <v>1000/30900125</v>
          </cell>
          <cell r="D164" t="str">
            <v>Chemical Loan Cleari</v>
          </cell>
          <cell r="E164">
            <v>-16626.38</v>
          </cell>
          <cell r="F164">
            <v>32093.38</v>
          </cell>
          <cell r="G164">
            <v>20627.84</v>
          </cell>
          <cell r="H164">
            <v>-5160.84</v>
          </cell>
        </row>
        <row r="165">
          <cell r="B165" t="str">
            <v>30900135</v>
          </cell>
          <cell r="C165" t="str">
            <v>1000/30900135</v>
          </cell>
          <cell r="D165" t="str">
            <v>Sale Of Fixed Assets</v>
          </cell>
          <cell r="E165">
            <v>0</v>
          </cell>
          <cell r="F165">
            <v>503378.44</v>
          </cell>
          <cell r="G165">
            <v>503378.44</v>
          </cell>
          <cell r="H165">
            <v>0</v>
          </cell>
        </row>
        <row r="166">
          <cell r="B166" t="str">
            <v>30900900</v>
          </cell>
          <cell r="C166" t="str">
            <v>1000/30900900</v>
          </cell>
          <cell r="D166" t="str">
            <v>Zero Balance Account</v>
          </cell>
          <cell r="E166">
            <v>0</v>
          </cell>
          <cell r="F166">
            <v>93377573.030000001</v>
          </cell>
          <cell r="G166">
            <v>93377573.030000001</v>
          </cell>
          <cell r="H166">
            <v>0</v>
          </cell>
        </row>
        <row r="167">
          <cell r="B167" t="str">
            <v>30900920</v>
          </cell>
          <cell r="C167" t="str">
            <v>1000/30900920</v>
          </cell>
          <cell r="D167" t="str">
            <v>BD Stock Purge Accou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</row>
        <row r="168">
          <cell r="B168" t="str">
            <v>30900930</v>
          </cell>
          <cell r="C168" t="str">
            <v>1000/30900930</v>
          </cell>
          <cell r="D168" t="str">
            <v>Forex Reinstatement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B169" t="str">
            <v>30900931</v>
          </cell>
          <cell r="C169" t="str">
            <v>1000/30900931</v>
          </cell>
          <cell r="D169" t="str">
            <v>Forex-Intercoman Pay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B170" t="str">
            <v>30900932</v>
          </cell>
          <cell r="C170" t="str">
            <v>1000/30900932</v>
          </cell>
          <cell r="D170" t="str">
            <v>Forex-Trade Payable</v>
          </cell>
          <cell r="E170">
            <v>149663.53</v>
          </cell>
          <cell r="F170">
            <v>9037.0400000000009</v>
          </cell>
          <cell r="G170">
            <v>158700.57</v>
          </cell>
          <cell r="H170">
            <v>0</v>
          </cell>
        </row>
        <row r="171">
          <cell r="B171" t="str">
            <v>30900933</v>
          </cell>
          <cell r="C171" t="str">
            <v>1000/30900933</v>
          </cell>
          <cell r="D171" t="str">
            <v>Forex Trade receivab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</row>
        <row r="172">
          <cell r="B172" t="str">
            <v>30900934</v>
          </cell>
          <cell r="C172" t="str">
            <v>1000/30900934</v>
          </cell>
          <cell r="D172" t="str">
            <v>Forex Intercomp-Rec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B173" t="str">
            <v>30900935</v>
          </cell>
          <cell r="C173" t="str">
            <v>1000/30900935</v>
          </cell>
          <cell r="D173" t="str">
            <v>Forex Adv,Dep&amp;Prepay</v>
          </cell>
          <cell r="E173">
            <v>-7299.16</v>
          </cell>
          <cell r="F173">
            <v>87256.93</v>
          </cell>
          <cell r="G173">
            <v>79957.77</v>
          </cell>
          <cell r="H173">
            <v>0</v>
          </cell>
        </row>
        <row r="174">
          <cell r="B174" t="str">
            <v>30900936</v>
          </cell>
          <cell r="C174" t="str">
            <v>1000/30900936</v>
          </cell>
          <cell r="D174" t="str">
            <v>Forex Cash&amp;equivalen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B175" t="str">
            <v>30900940</v>
          </cell>
          <cell r="C175" t="str">
            <v>1000/30900940</v>
          </cell>
          <cell r="D175" t="str">
            <v>Defered Liability Fo</v>
          </cell>
          <cell r="E175">
            <v>-5980385.6299999999</v>
          </cell>
          <cell r="F175">
            <v>26793155.84</v>
          </cell>
          <cell r="G175">
            <v>27048480.789999999</v>
          </cell>
          <cell r="H175">
            <v>-6235710.5800000001</v>
          </cell>
        </row>
        <row r="176">
          <cell r="B176" t="str">
            <v>30900950</v>
          </cell>
          <cell r="C176" t="str">
            <v>1000/30900950</v>
          </cell>
          <cell r="D176" t="str">
            <v>Legacy Data Upload C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30900970</v>
          </cell>
          <cell r="C177" t="str">
            <v>1000/30900970</v>
          </cell>
          <cell r="D177" t="str">
            <v>Asset Contra Account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40101001</v>
          </cell>
          <cell r="C178" t="str">
            <v>1000/40101001</v>
          </cell>
          <cell r="D178" t="str">
            <v>Sales - IC-Garments</v>
          </cell>
          <cell r="E178">
            <v>0</v>
          </cell>
          <cell r="F178">
            <v>4154737.99</v>
          </cell>
          <cell r="G178">
            <v>72593947.549999997</v>
          </cell>
          <cell r="H178">
            <v>-68439209.560000002</v>
          </cell>
        </row>
        <row r="179">
          <cell r="B179" t="str">
            <v>40101002</v>
          </cell>
          <cell r="C179" t="str">
            <v>1000/40101002</v>
          </cell>
          <cell r="D179" t="str">
            <v>Sales - NIC -Garment</v>
          </cell>
          <cell r="E179">
            <v>0</v>
          </cell>
          <cell r="F179">
            <v>10040.92</v>
          </cell>
          <cell r="G179">
            <v>372663.1</v>
          </cell>
          <cell r="H179">
            <v>-362622.18</v>
          </cell>
        </row>
        <row r="180">
          <cell r="B180" t="str">
            <v>40101011</v>
          </cell>
          <cell r="C180" t="str">
            <v>1000/40101011</v>
          </cell>
          <cell r="D180" t="str">
            <v>Sales - IC-Wash</v>
          </cell>
          <cell r="E180">
            <v>0</v>
          </cell>
          <cell r="F180">
            <v>519719.89</v>
          </cell>
          <cell r="G180">
            <v>2877736.03</v>
          </cell>
          <cell r="H180">
            <v>-2358016.14</v>
          </cell>
        </row>
        <row r="181">
          <cell r="B181" t="str">
            <v>40101012</v>
          </cell>
          <cell r="C181" t="str">
            <v>1000/40101012</v>
          </cell>
          <cell r="D181" t="str">
            <v>Sales - NIC -Wash</v>
          </cell>
          <cell r="E181">
            <v>0</v>
          </cell>
          <cell r="F181">
            <v>107965.02</v>
          </cell>
          <cell r="G181">
            <v>576386.9</v>
          </cell>
          <cell r="H181">
            <v>-468421.88</v>
          </cell>
        </row>
        <row r="182">
          <cell r="B182" t="str">
            <v>40201003</v>
          </cell>
          <cell r="C182" t="str">
            <v>1000/40201003</v>
          </cell>
          <cell r="D182" t="str">
            <v>Interest income</v>
          </cell>
          <cell r="E182">
            <v>0</v>
          </cell>
          <cell r="F182">
            <v>751.76</v>
          </cell>
          <cell r="G182">
            <v>4198.34</v>
          </cell>
          <cell r="H182">
            <v>-3446.58</v>
          </cell>
        </row>
        <row r="183">
          <cell r="B183" t="str">
            <v>40201005</v>
          </cell>
          <cell r="C183" t="str">
            <v>1000/40201005</v>
          </cell>
          <cell r="D183" t="str">
            <v>Miscellaneous Income</v>
          </cell>
          <cell r="E183">
            <v>0</v>
          </cell>
          <cell r="F183">
            <v>0</v>
          </cell>
          <cell r="G183">
            <v>66972.67</v>
          </cell>
          <cell r="H183">
            <v>-66972.67</v>
          </cell>
        </row>
        <row r="184">
          <cell r="B184" t="str">
            <v>40201007</v>
          </cell>
          <cell r="C184" t="str">
            <v>1000/40201007</v>
          </cell>
          <cell r="D184" t="str">
            <v>Govt. Incntv/Benefit</v>
          </cell>
          <cell r="E184">
            <v>0</v>
          </cell>
          <cell r="F184">
            <v>4776746.1900000004</v>
          </cell>
          <cell r="G184">
            <v>7116415.2699999996</v>
          </cell>
          <cell r="H184">
            <v>-2339669.08</v>
          </cell>
        </row>
        <row r="185">
          <cell r="B185" t="str">
            <v>40201015</v>
          </cell>
          <cell r="C185" t="str">
            <v>1000/40201015</v>
          </cell>
          <cell r="D185" t="str">
            <v>Gain/Profit Fm Asset</v>
          </cell>
          <cell r="E185">
            <v>0</v>
          </cell>
          <cell r="F185">
            <v>10027.23</v>
          </cell>
          <cell r="G185">
            <v>16537.87</v>
          </cell>
          <cell r="H185">
            <v>-6510.64</v>
          </cell>
        </row>
        <row r="186">
          <cell r="B186" t="str">
            <v>40201016</v>
          </cell>
          <cell r="C186" t="str">
            <v>1000/40201016</v>
          </cell>
          <cell r="D186" t="str">
            <v>Exchange Gain - Unre</v>
          </cell>
          <cell r="E186">
            <v>0</v>
          </cell>
          <cell r="F186">
            <v>68226.720000000001</v>
          </cell>
          <cell r="G186">
            <v>107619.97</v>
          </cell>
          <cell r="H186">
            <v>-39393.25</v>
          </cell>
        </row>
        <row r="187">
          <cell r="B187" t="str">
            <v>40201017</v>
          </cell>
          <cell r="C187" t="str">
            <v>1000/40201017</v>
          </cell>
          <cell r="D187" t="str">
            <v>Exchange Gain - Real</v>
          </cell>
          <cell r="E187">
            <v>0</v>
          </cell>
          <cell r="F187">
            <v>635.57000000000005</v>
          </cell>
          <cell r="G187">
            <v>75193.67</v>
          </cell>
          <cell r="H187">
            <v>-74558.100000000006</v>
          </cell>
        </row>
        <row r="188">
          <cell r="B188" t="str">
            <v>40201022</v>
          </cell>
          <cell r="C188" t="str">
            <v>1000/40201022</v>
          </cell>
          <cell r="D188" t="str">
            <v>Exchange Gain - FW/S</v>
          </cell>
          <cell r="E188">
            <v>0</v>
          </cell>
          <cell r="F188">
            <v>3109.22</v>
          </cell>
          <cell r="G188">
            <v>297584.21999999997</v>
          </cell>
          <cell r="H188">
            <v>-294475</v>
          </cell>
        </row>
        <row r="189">
          <cell r="B189" t="str">
            <v>50101003</v>
          </cell>
          <cell r="C189" t="str">
            <v>1000/50101003</v>
          </cell>
          <cell r="D189" t="str">
            <v>Cons. of Chemicals</v>
          </cell>
          <cell r="E189">
            <v>0</v>
          </cell>
          <cell r="F189">
            <v>411368.21</v>
          </cell>
          <cell r="G189">
            <v>3095.98</v>
          </cell>
          <cell r="H189">
            <v>408272.23</v>
          </cell>
        </row>
        <row r="190">
          <cell r="B190" t="str">
            <v>50101004</v>
          </cell>
          <cell r="C190" t="str">
            <v>1000/50101004</v>
          </cell>
          <cell r="D190" t="str">
            <v>Cons. of Consumable</v>
          </cell>
          <cell r="E190">
            <v>0</v>
          </cell>
          <cell r="F190">
            <v>237707.41</v>
          </cell>
          <cell r="G190">
            <v>0</v>
          </cell>
          <cell r="H190">
            <v>237707.41</v>
          </cell>
        </row>
        <row r="191">
          <cell r="B191" t="str">
            <v>50101005</v>
          </cell>
          <cell r="C191" t="str">
            <v>1000/50101005</v>
          </cell>
          <cell r="D191" t="str">
            <v>Cons. of Pack.materi</v>
          </cell>
          <cell r="E191">
            <v>0</v>
          </cell>
          <cell r="F191">
            <v>742224.8</v>
          </cell>
          <cell r="G191">
            <v>80.319999999999993</v>
          </cell>
          <cell r="H191">
            <v>742144.48</v>
          </cell>
        </row>
        <row r="192">
          <cell r="B192" t="str">
            <v>50101006</v>
          </cell>
          <cell r="C192" t="str">
            <v>1000/50101006</v>
          </cell>
          <cell r="D192" t="str">
            <v>Cons. of spare spart</v>
          </cell>
          <cell r="E192">
            <v>0</v>
          </cell>
          <cell r="F192">
            <v>101420.56</v>
          </cell>
          <cell r="G192">
            <v>22732.23</v>
          </cell>
          <cell r="H192">
            <v>78688.33</v>
          </cell>
        </row>
        <row r="193">
          <cell r="B193" t="str">
            <v>50101010</v>
          </cell>
          <cell r="C193" t="str">
            <v>1000/50101010</v>
          </cell>
          <cell r="D193" t="str">
            <v>Cost of Goods Sold -</v>
          </cell>
          <cell r="E193">
            <v>0</v>
          </cell>
          <cell r="F193">
            <v>56753636</v>
          </cell>
          <cell r="G193">
            <v>5086854</v>
          </cell>
          <cell r="H193">
            <v>51666782</v>
          </cell>
        </row>
        <row r="194">
          <cell r="B194" t="str">
            <v>50101013</v>
          </cell>
          <cell r="C194" t="str">
            <v>1000/50101013</v>
          </cell>
          <cell r="D194" t="str">
            <v>Production variance</v>
          </cell>
          <cell r="E194">
            <v>0</v>
          </cell>
          <cell r="F194">
            <v>0</v>
          </cell>
          <cell r="G194">
            <v>0.01</v>
          </cell>
          <cell r="H194">
            <v>-0.01</v>
          </cell>
        </row>
        <row r="195">
          <cell r="B195" t="str">
            <v>50101014</v>
          </cell>
          <cell r="C195" t="str">
            <v>1000/50101014</v>
          </cell>
          <cell r="D195" t="str">
            <v>Gain and Loss on sto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</row>
        <row r="196">
          <cell r="B196" t="str">
            <v>50101017</v>
          </cell>
          <cell r="C196" t="str">
            <v>1000/50101017</v>
          </cell>
          <cell r="D196" t="str">
            <v>Price Defference Acc</v>
          </cell>
          <cell r="E196">
            <v>0</v>
          </cell>
          <cell r="F196">
            <v>0</v>
          </cell>
          <cell r="G196">
            <v>0.03</v>
          </cell>
          <cell r="H196">
            <v>-0.03</v>
          </cell>
        </row>
        <row r="197">
          <cell r="B197" t="str">
            <v>50101022</v>
          </cell>
          <cell r="C197" t="str">
            <v>1000/50101022</v>
          </cell>
          <cell r="D197" t="str">
            <v>Surveyor/Inspector/F</v>
          </cell>
          <cell r="E197">
            <v>0</v>
          </cell>
          <cell r="F197">
            <v>5443.79</v>
          </cell>
          <cell r="G197">
            <v>0</v>
          </cell>
          <cell r="H197">
            <v>5443.79</v>
          </cell>
        </row>
        <row r="198">
          <cell r="B198" t="str">
            <v>50101023</v>
          </cell>
          <cell r="C198" t="str">
            <v>1000/50101023</v>
          </cell>
          <cell r="D198" t="str">
            <v>Lab Test Charges</v>
          </cell>
          <cell r="E198">
            <v>0</v>
          </cell>
          <cell r="F198">
            <v>1176</v>
          </cell>
          <cell r="G198">
            <v>840</v>
          </cell>
          <cell r="H198">
            <v>336</v>
          </cell>
        </row>
        <row r="199">
          <cell r="B199" t="str">
            <v>50201001</v>
          </cell>
          <cell r="C199" t="str">
            <v>1000/50201001</v>
          </cell>
          <cell r="D199" t="str">
            <v>Wages</v>
          </cell>
          <cell r="E199">
            <v>0</v>
          </cell>
          <cell r="F199">
            <v>6972288.1399999997</v>
          </cell>
          <cell r="G199">
            <v>563160.13</v>
          </cell>
          <cell r="H199">
            <v>6409128.0099999998</v>
          </cell>
        </row>
        <row r="200">
          <cell r="B200" t="str">
            <v>50201002</v>
          </cell>
          <cell r="C200" t="str">
            <v>1000/50201002</v>
          </cell>
          <cell r="D200" t="str">
            <v>Attendance Bonus</v>
          </cell>
          <cell r="E200">
            <v>0</v>
          </cell>
          <cell r="F200">
            <v>233070.41</v>
          </cell>
          <cell r="G200">
            <v>0</v>
          </cell>
          <cell r="H200">
            <v>233070.41</v>
          </cell>
        </row>
        <row r="201">
          <cell r="B201" t="str">
            <v>50201003</v>
          </cell>
          <cell r="C201" t="str">
            <v>1000/50201003</v>
          </cell>
          <cell r="D201" t="str">
            <v>Overtime</v>
          </cell>
          <cell r="E201">
            <v>0</v>
          </cell>
          <cell r="F201">
            <v>1609645.48</v>
          </cell>
          <cell r="G201">
            <v>67384.19</v>
          </cell>
          <cell r="H201">
            <v>1542261.29</v>
          </cell>
        </row>
        <row r="202">
          <cell r="B202" t="str">
            <v>50201004</v>
          </cell>
          <cell r="C202" t="str">
            <v>1000/50201004</v>
          </cell>
          <cell r="D202" t="str">
            <v>Local Conveyance</v>
          </cell>
          <cell r="E202">
            <v>0</v>
          </cell>
          <cell r="F202">
            <v>2.65</v>
          </cell>
          <cell r="G202">
            <v>2.65</v>
          </cell>
          <cell r="H202">
            <v>0</v>
          </cell>
        </row>
        <row r="203">
          <cell r="B203" t="str">
            <v>50201005</v>
          </cell>
          <cell r="C203" t="str">
            <v>1000/50201005</v>
          </cell>
          <cell r="D203" t="str">
            <v>Workers-Incentive Pa</v>
          </cell>
          <cell r="E203">
            <v>0</v>
          </cell>
          <cell r="F203">
            <v>204123.14</v>
          </cell>
          <cell r="G203">
            <v>27747.7</v>
          </cell>
          <cell r="H203">
            <v>176375.44</v>
          </cell>
        </row>
        <row r="204">
          <cell r="B204" t="str">
            <v>50201007</v>
          </cell>
          <cell r="C204" t="str">
            <v>1000/50201007</v>
          </cell>
          <cell r="D204" t="str">
            <v>PF Contribution  Com</v>
          </cell>
          <cell r="E204">
            <v>0</v>
          </cell>
          <cell r="F204">
            <v>133843.03</v>
          </cell>
          <cell r="G204">
            <v>16960.400000000001</v>
          </cell>
          <cell r="H204">
            <v>116882.63</v>
          </cell>
        </row>
        <row r="205">
          <cell r="B205" t="str">
            <v>50201008</v>
          </cell>
          <cell r="C205" t="str">
            <v>1000/50201008</v>
          </cell>
          <cell r="D205" t="str">
            <v>Others  Contractual</v>
          </cell>
          <cell r="E205">
            <v>0</v>
          </cell>
          <cell r="F205">
            <v>118805.99</v>
          </cell>
          <cell r="G205">
            <v>17141.66</v>
          </cell>
          <cell r="H205">
            <v>101664.33</v>
          </cell>
        </row>
        <row r="206">
          <cell r="B206" t="str">
            <v>50201009</v>
          </cell>
          <cell r="C206" t="str">
            <v>1000/50201009</v>
          </cell>
          <cell r="D206" t="str">
            <v>Festival Bonus</v>
          </cell>
          <cell r="E206">
            <v>0</v>
          </cell>
          <cell r="F206">
            <v>1055125.81</v>
          </cell>
          <cell r="G206">
            <v>511539.46</v>
          </cell>
          <cell r="H206">
            <v>543586.35</v>
          </cell>
        </row>
        <row r="207">
          <cell r="B207" t="str">
            <v>50201010</v>
          </cell>
          <cell r="C207" t="str">
            <v>1000/50201010</v>
          </cell>
          <cell r="D207" t="str">
            <v>Workers-Earn Leave</v>
          </cell>
          <cell r="E207">
            <v>0</v>
          </cell>
          <cell r="F207">
            <v>268964.83</v>
          </cell>
          <cell r="G207">
            <v>675.29</v>
          </cell>
          <cell r="H207">
            <v>268289.53999999998</v>
          </cell>
        </row>
        <row r="208">
          <cell r="B208" t="str">
            <v>50201011</v>
          </cell>
          <cell r="C208" t="str">
            <v>1000/50201011</v>
          </cell>
          <cell r="D208" t="str">
            <v>Annual Attendance Bo</v>
          </cell>
          <cell r="E208">
            <v>0</v>
          </cell>
          <cell r="F208">
            <v>11642.15</v>
          </cell>
          <cell r="G208">
            <v>0</v>
          </cell>
          <cell r="H208">
            <v>11642.15</v>
          </cell>
        </row>
        <row r="209">
          <cell r="B209" t="str">
            <v>50201012</v>
          </cell>
          <cell r="C209" t="str">
            <v>1000/50201012</v>
          </cell>
          <cell r="D209" t="str">
            <v>Workers-Maternity Be</v>
          </cell>
          <cell r="E209">
            <v>0</v>
          </cell>
          <cell r="F209">
            <v>253393.86</v>
          </cell>
          <cell r="G209">
            <v>112618.83</v>
          </cell>
          <cell r="H209">
            <v>140775.03</v>
          </cell>
        </row>
        <row r="210">
          <cell r="B210" t="str">
            <v>50201013</v>
          </cell>
          <cell r="C210" t="str">
            <v>1000/50201013</v>
          </cell>
          <cell r="D210" t="str">
            <v>Workers-Other Benefi</v>
          </cell>
          <cell r="E210">
            <v>0</v>
          </cell>
          <cell r="F210">
            <v>921819.52</v>
          </cell>
          <cell r="G210">
            <v>242915.61</v>
          </cell>
          <cell r="H210">
            <v>678903.91</v>
          </cell>
        </row>
        <row r="211">
          <cell r="B211" t="str">
            <v>50201015</v>
          </cell>
          <cell r="C211" t="str">
            <v>1000/50201015</v>
          </cell>
          <cell r="D211" t="str">
            <v>Workers - Sports and</v>
          </cell>
          <cell r="E211">
            <v>0</v>
          </cell>
          <cell r="F211">
            <v>53392.18</v>
          </cell>
          <cell r="G211">
            <v>6535.81</v>
          </cell>
          <cell r="H211">
            <v>46856.37</v>
          </cell>
        </row>
        <row r="212">
          <cell r="B212" t="str">
            <v>50201025</v>
          </cell>
          <cell r="C212" t="str">
            <v>1000/50201025</v>
          </cell>
          <cell r="D212" t="str">
            <v>Central WPPF</v>
          </cell>
          <cell r="E212">
            <v>0</v>
          </cell>
          <cell r="F212">
            <v>21032.799999999999</v>
          </cell>
          <cell r="G212">
            <v>12.11</v>
          </cell>
          <cell r="H212">
            <v>21020.69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14B2-B6F4-49A9-93DF-45D4A25232EF}">
  <dimension ref="A1:R53"/>
  <sheetViews>
    <sheetView tabSelected="1" view="pageBreakPreview" zoomScaleNormal="100" zoomScaleSheetLayoutView="100" workbookViewId="0">
      <selection activeCell="D5" sqref="D5"/>
    </sheetView>
  </sheetViews>
  <sheetFormatPr defaultColWidth="8.7109375" defaultRowHeight="15" x14ac:dyDescent="0.25"/>
  <cols>
    <col min="1" max="1" width="26.5703125" style="5" customWidth="1"/>
    <col min="2" max="2" width="20.42578125" style="5" customWidth="1"/>
    <col min="3" max="3" width="16.5703125" style="5" bestFit="1" customWidth="1"/>
    <col min="4" max="4" width="21.42578125" style="5" customWidth="1"/>
    <col min="5" max="5" width="23.7109375" style="5" customWidth="1"/>
    <col min="6" max="6" width="21.42578125" style="5" customWidth="1"/>
    <col min="7" max="7" width="14.5703125" style="5" customWidth="1"/>
    <col min="8" max="8" width="19.42578125" style="5" bestFit="1" customWidth="1"/>
    <col min="9" max="9" width="12.5703125" style="5" bestFit="1" customWidth="1"/>
    <col min="10" max="16384" width="8.7109375" style="5"/>
  </cols>
  <sheetData>
    <row r="1" spans="1:18" customFormat="1" x14ac:dyDescent="0.25">
      <c r="A1" s="61" t="s">
        <v>27</v>
      </c>
      <c r="B1" s="61"/>
      <c r="C1" s="61"/>
      <c r="D1" s="61"/>
      <c r="E1" s="61"/>
      <c r="F1" s="23"/>
      <c r="G1" s="23"/>
      <c r="H1" s="23"/>
      <c r="I1" s="23"/>
      <c r="J1" s="5"/>
      <c r="K1" s="23"/>
      <c r="L1" s="23"/>
      <c r="M1" s="23"/>
      <c r="N1" s="23"/>
      <c r="O1" s="23"/>
      <c r="P1" s="23"/>
      <c r="Q1" s="23"/>
      <c r="R1" s="23"/>
    </row>
    <row r="2" spans="1:18" customFormat="1" x14ac:dyDescent="0.25">
      <c r="A2" s="62" t="s">
        <v>28</v>
      </c>
      <c r="B2" s="62"/>
      <c r="C2" s="62"/>
      <c r="D2" s="62"/>
      <c r="E2" s="62"/>
      <c r="F2" s="24"/>
      <c r="G2" s="24"/>
      <c r="H2" s="24"/>
      <c r="I2" s="24"/>
      <c r="J2" s="5"/>
      <c r="K2" s="24"/>
      <c r="L2" s="24"/>
      <c r="M2" s="24"/>
      <c r="N2" s="24"/>
      <c r="O2" s="24"/>
      <c r="P2" s="24"/>
      <c r="Q2" s="24"/>
      <c r="R2" s="24"/>
    </row>
    <row r="3" spans="1:18" customFormat="1" x14ac:dyDescent="0.25">
      <c r="F3" s="19"/>
      <c r="J3" s="5"/>
    </row>
    <row r="4" spans="1:18" customFormat="1" ht="15" customHeight="1" x14ac:dyDescent="0.25">
      <c r="A4" t="s">
        <v>48</v>
      </c>
      <c r="D4" s="20" t="s">
        <v>67</v>
      </c>
      <c r="E4" s="19"/>
      <c r="J4" s="5"/>
      <c r="Q4" s="5"/>
    </row>
    <row r="5" spans="1:18" customFormat="1" x14ac:dyDescent="0.25">
      <c r="A5" t="s">
        <v>29</v>
      </c>
      <c r="E5" s="19"/>
      <c r="J5" s="5"/>
      <c r="Q5" s="5"/>
    </row>
    <row r="6" spans="1:18" customFormat="1" x14ac:dyDescent="0.25">
      <c r="A6" t="s">
        <v>49</v>
      </c>
      <c r="D6" t="s">
        <v>35</v>
      </c>
      <c r="E6" s="19"/>
      <c r="Q6" s="5"/>
    </row>
    <row r="7" spans="1:18" customFormat="1" x14ac:dyDescent="0.25">
      <c r="A7" s="1" t="s">
        <v>30</v>
      </c>
      <c r="D7" t="s">
        <v>36</v>
      </c>
      <c r="E7" s="19"/>
      <c r="Q7" s="5"/>
    </row>
    <row r="8" spans="1:18" customFormat="1" x14ac:dyDescent="0.25">
      <c r="A8" s="1" t="s">
        <v>31</v>
      </c>
      <c r="D8" s="1" t="s">
        <v>37</v>
      </c>
      <c r="E8" s="19"/>
      <c r="Q8" s="5"/>
    </row>
    <row r="9" spans="1:18" customFormat="1" x14ac:dyDescent="0.25">
      <c r="D9" s="5"/>
      <c r="E9" s="19"/>
    </row>
    <row r="10" spans="1:18" customFormat="1" ht="16.5" customHeight="1" x14ac:dyDescent="0.25">
      <c r="A10" s="58" t="s">
        <v>41</v>
      </c>
      <c r="B10" s="58"/>
      <c r="C10" s="58"/>
      <c r="D10" s="58"/>
      <c r="E10" s="58"/>
      <c r="F10" s="21"/>
      <c r="G10" s="21"/>
      <c r="I10" s="22"/>
      <c r="J10" s="22"/>
      <c r="K10" s="22"/>
    </row>
    <row r="11" spans="1:18" x14ac:dyDescent="0.25">
      <c r="A11" s="58"/>
      <c r="B11" s="58"/>
      <c r="C11" s="58"/>
      <c r="D11" s="58"/>
      <c r="E11" s="58"/>
    </row>
    <row r="12" spans="1:18" x14ac:dyDescent="0.25">
      <c r="A12" s="2" t="s">
        <v>0</v>
      </c>
    </row>
    <row r="14" spans="1:18" x14ac:dyDescent="0.25">
      <c r="A14" s="1" t="s">
        <v>10</v>
      </c>
    </row>
    <row r="16" spans="1:18" s="18" customFormat="1" ht="35.1" customHeight="1" x14ac:dyDescent="0.25">
      <c r="A16" s="16" t="s">
        <v>15</v>
      </c>
      <c r="B16" s="16" t="s">
        <v>47</v>
      </c>
      <c r="C16" s="16" t="s">
        <v>25</v>
      </c>
      <c r="D16" s="17" t="s">
        <v>26</v>
      </c>
      <c r="E16" s="38" t="s">
        <v>43</v>
      </c>
    </row>
    <row r="17" spans="1:9" s="46" customFormat="1" x14ac:dyDescent="0.25">
      <c r="A17" s="42" t="s">
        <v>50</v>
      </c>
      <c r="B17" s="43" t="s">
        <v>17</v>
      </c>
      <c r="C17" s="44">
        <v>6751127.8899999997</v>
      </c>
      <c r="D17" s="45">
        <f>VLOOKUP(A17,'[1]TB 19-20'!$B$1:$H$212,7,FALSE)</f>
        <v>6409128.0099999998</v>
      </c>
      <c r="E17" s="67" t="s">
        <v>44</v>
      </c>
      <c r="G17" s="47"/>
    </row>
    <row r="18" spans="1:9" x14ac:dyDescent="0.25">
      <c r="A18" s="50" t="s">
        <v>51</v>
      </c>
      <c r="B18" s="51" t="s">
        <v>18</v>
      </c>
      <c r="C18" s="53">
        <v>254475.01</v>
      </c>
      <c r="D18" s="37">
        <f>VLOOKUP(A18,'[1]TB 19-20'!$B$1:$H$212,7,FALSE)</f>
        <v>233070.41</v>
      </c>
      <c r="E18" s="67"/>
      <c r="G18" s="41"/>
    </row>
    <row r="19" spans="1:9" x14ac:dyDescent="0.25">
      <c r="A19" s="50" t="s">
        <v>52</v>
      </c>
      <c r="B19" s="51" t="s">
        <v>19</v>
      </c>
      <c r="C19" s="53">
        <v>1583687.8</v>
      </c>
      <c r="D19" s="37">
        <f>VLOOKUP(A19,'[1]TB 19-20'!$B$1:$H$212,7,FALSE)</f>
        <v>1542261.29</v>
      </c>
      <c r="E19" s="67"/>
      <c r="G19" s="41"/>
    </row>
    <row r="20" spans="1:9" x14ac:dyDescent="0.25">
      <c r="A20" s="50" t="s">
        <v>53</v>
      </c>
      <c r="B20" s="51" t="s">
        <v>20</v>
      </c>
      <c r="C20" s="53">
        <v>56825.13</v>
      </c>
      <c r="D20" s="37">
        <f>VLOOKUP(A20,'[1]TB 19-20'!$B$1:$H$212,7,FALSE)</f>
        <v>176375.44</v>
      </c>
      <c r="E20" s="67"/>
      <c r="G20" s="41"/>
    </row>
    <row r="21" spans="1:9" x14ac:dyDescent="0.25">
      <c r="A21" s="50" t="s">
        <v>54</v>
      </c>
      <c r="B21" s="51" t="s">
        <v>46</v>
      </c>
      <c r="C21" s="53">
        <v>134211.93</v>
      </c>
      <c r="D21" s="37">
        <f>VLOOKUP(A21,'[1]TB 19-20'!$B$1:$H$212,7,FALSE)</f>
        <v>116882.63</v>
      </c>
      <c r="E21" s="67"/>
      <c r="G21" s="41"/>
    </row>
    <row r="22" spans="1:9" x14ac:dyDescent="0.25">
      <c r="A22" s="50" t="s">
        <v>55</v>
      </c>
      <c r="B22" s="51" t="s">
        <v>62</v>
      </c>
      <c r="C22" s="53">
        <v>3052.2</v>
      </c>
      <c r="D22" s="37">
        <f>VLOOKUP(A22,'[1]TB 19-20'!$B$1:$H$212,7,FALSE)</f>
        <v>101664.33</v>
      </c>
      <c r="E22" s="67"/>
      <c r="G22" s="41"/>
    </row>
    <row r="23" spans="1:9" x14ac:dyDescent="0.25">
      <c r="A23" s="42" t="s">
        <v>56</v>
      </c>
      <c r="B23" s="43" t="s">
        <v>21</v>
      </c>
      <c r="C23" s="44">
        <v>561800.15</v>
      </c>
      <c r="D23" s="45">
        <f>VLOOKUP(A23,'[1]TB 19-20'!$B$1:$H$212,7,FALSE)</f>
        <v>543586.35</v>
      </c>
      <c r="E23" s="67"/>
      <c r="G23" s="41"/>
      <c r="I23" s="3"/>
    </row>
    <row r="24" spans="1:9" s="46" customFormat="1" x14ac:dyDescent="0.25">
      <c r="A24" s="50" t="s">
        <v>57</v>
      </c>
      <c r="B24" s="51" t="s">
        <v>22</v>
      </c>
      <c r="C24" s="53">
        <v>284758.48</v>
      </c>
      <c r="D24" s="37">
        <f>VLOOKUP(A24,'[1]TB 19-20'!$B$1:$H$212,7,FALSE)</f>
        <v>268289.53999999998</v>
      </c>
      <c r="E24" s="67"/>
      <c r="F24" s="47"/>
      <c r="G24" s="47"/>
      <c r="I24" s="48"/>
    </row>
    <row r="25" spans="1:9" s="46" customFormat="1" x14ac:dyDescent="0.25">
      <c r="A25" s="50" t="s">
        <v>65</v>
      </c>
      <c r="B25" s="51" t="s">
        <v>66</v>
      </c>
      <c r="C25" s="52">
        <v>0</v>
      </c>
      <c r="D25" s="53">
        <v>11642.15</v>
      </c>
      <c r="E25" s="67"/>
      <c r="G25" s="47"/>
      <c r="I25" s="48"/>
    </row>
    <row r="26" spans="1:9" x14ac:dyDescent="0.25">
      <c r="A26" s="50" t="s">
        <v>58</v>
      </c>
      <c r="B26" s="51" t="s">
        <v>23</v>
      </c>
      <c r="C26" s="53">
        <v>157506.84</v>
      </c>
      <c r="D26" s="37">
        <f>VLOOKUP(A26,'[1]TB 19-20'!$B$1:$H$212,7,FALSE)</f>
        <v>140775.03</v>
      </c>
      <c r="E26" s="67"/>
      <c r="G26" s="41"/>
      <c r="I26" s="3"/>
    </row>
    <row r="27" spans="1:9" x14ac:dyDescent="0.25">
      <c r="A27" s="50" t="s">
        <v>59</v>
      </c>
      <c r="B27" s="51" t="s">
        <v>24</v>
      </c>
      <c r="C27" s="53">
        <v>554574.80000000005</v>
      </c>
      <c r="D27" s="37">
        <f>VLOOKUP(A27,'[1]TB 19-20'!$B$1:$H$212,7,FALSE)</f>
        <v>678903.91</v>
      </c>
      <c r="E27" s="67"/>
      <c r="G27" s="41"/>
      <c r="I27" s="3"/>
    </row>
    <row r="28" spans="1:9" x14ac:dyDescent="0.25">
      <c r="A28" s="50" t="s">
        <v>60</v>
      </c>
      <c r="B28" s="51" t="s">
        <v>63</v>
      </c>
      <c r="C28" s="53">
        <v>200.65</v>
      </c>
      <c r="D28" s="37">
        <f>VLOOKUP(A28,'[1]TB 19-20'!$B$1:$H$212,7,FALSE)</f>
        <v>46856.37</v>
      </c>
      <c r="E28" s="67"/>
      <c r="G28" s="41"/>
      <c r="I28" s="3"/>
    </row>
    <row r="29" spans="1:9" x14ac:dyDescent="0.25">
      <c r="A29" s="50" t="s">
        <v>61</v>
      </c>
      <c r="B29" s="51" t="s">
        <v>64</v>
      </c>
      <c r="C29" s="53">
        <v>18207.75</v>
      </c>
      <c r="D29" s="37">
        <f>VLOOKUP(A29,'[1]TB 19-20'!$B$1:$H$212,7,FALSE)</f>
        <v>21020.69</v>
      </c>
      <c r="E29" s="67"/>
      <c r="G29" s="41"/>
      <c r="H29" s="41"/>
      <c r="I29" s="3"/>
    </row>
    <row r="30" spans="1:9" x14ac:dyDescent="0.25">
      <c r="A30" s="59" t="s">
        <v>38</v>
      </c>
      <c r="B30" s="60"/>
      <c r="C30" s="14">
        <f>SUM(C17:C29)</f>
        <v>10360428.630000001</v>
      </c>
      <c r="D30" s="15">
        <f>SUM(D17:D29)</f>
        <v>10290456.149999999</v>
      </c>
      <c r="E30" s="67"/>
      <c r="F30" s="49"/>
      <c r="G30" s="41"/>
    </row>
    <row r="31" spans="1:9" x14ac:dyDescent="0.25">
      <c r="A31" s="34"/>
      <c r="B31" s="34"/>
      <c r="C31" s="35"/>
      <c r="D31" s="36"/>
      <c r="E31" s="4"/>
    </row>
    <row r="32" spans="1:9" x14ac:dyDescent="0.25">
      <c r="A32" s="1" t="s">
        <v>11</v>
      </c>
    </row>
    <row r="33" spans="1:5" x14ac:dyDescent="0.25">
      <c r="E33" s="41"/>
    </row>
    <row r="34" spans="1:5" ht="23.45" customHeight="1" x14ac:dyDescent="0.25">
      <c r="A34" s="7" t="s">
        <v>1</v>
      </c>
      <c r="B34" s="8" t="s">
        <v>2</v>
      </c>
    </row>
    <row r="35" spans="1:5" x14ac:dyDescent="0.25">
      <c r="A35" s="9" t="s">
        <v>40</v>
      </c>
      <c r="B35" s="10">
        <f>D17+D23</f>
        <v>6952714.3599999994</v>
      </c>
      <c r="C35" s="5" t="s">
        <v>16</v>
      </c>
      <c r="D35" s="6"/>
    </row>
    <row r="36" spans="1:5" s="30" customFormat="1" ht="30" x14ac:dyDescent="0.25">
      <c r="A36" s="31" t="s">
        <v>39</v>
      </c>
      <c r="B36" s="54">
        <v>0.05</v>
      </c>
      <c r="C36" s="30" t="s">
        <v>34</v>
      </c>
      <c r="D36" s="32"/>
      <c r="E36" s="33"/>
    </row>
    <row r="37" spans="1:5" x14ac:dyDescent="0.25">
      <c r="A37" s="11" t="s">
        <v>13</v>
      </c>
      <c r="B37" s="55">
        <v>4565</v>
      </c>
      <c r="C37" s="5" t="s">
        <v>34</v>
      </c>
      <c r="D37" s="25"/>
    </row>
    <row r="38" spans="1:5" x14ac:dyDescent="0.25">
      <c r="A38" s="11" t="s">
        <v>14</v>
      </c>
      <c r="B38" s="55">
        <v>4543</v>
      </c>
      <c r="C38" s="5" t="s">
        <v>34</v>
      </c>
      <c r="D38" s="6"/>
    </row>
    <row r="39" spans="1:5" s="30" customFormat="1" ht="60.75" thickBot="1" x14ac:dyDescent="0.3">
      <c r="A39" s="26" t="s">
        <v>3</v>
      </c>
      <c r="B39" s="27">
        <f>IFERROR((B35/B38*(1+B36)*B37),0)</f>
        <v>7335702.8628813569</v>
      </c>
      <c r="C39" s="28" t="s">
        <v>9</v>
      </c>
      <c r="D39" s="29" t="s">
        <v>32</v>
      </c>
      <c r="E39" s="18" t="s">
        <v>33</v>
      </c>
    </row>
    <row r="42" spans="1:5" x14ac:dyDescent="0.25">
      <c r="A42" s="1" t="s">
        <v>12</v>
      </c>
    </row>
    <row r="44" spans="1:5" x14ac:dyDescent="0.25">
      <c r="A44" s="63" t="s">
        <v>4</v>
      </c>
      <c r="B44" s="63" t="s">
        <v>5</v>
      </c>
      <c r="C44" s="63" t="s">
        <v>6</v>
      </c>
      <c r="D44" s="65" t="s">
        <v>7</v>
      </c>
      <c r="E44" s="65" t="s">
        <v>8</v>
      </c>
    </row>
    <row r="45" spans="1:5" x14ac:dyDescent="0.25">
      <c r="A45" s="64"/>
      <c r="B45" s="64"/>
      <c r="C45" s="64"/>
      <c r="D45" s="66"/>
      <c r="E45" s="66"/>
    </row>
    <row r="46" spans="1:5" x14ac:dyDescent="0.25">
      <c r="A46" s="12" t="s">
        <v>45</v>
      </c>
      <c r="B46" s="13" t="s">
        <v>45</v>
      </c>
      <c r="C46" s="40">
        <f>C17+C23</f>
        <v>7312928.04</v>
      </c>
      <c r="D46" s="39">
        <f>B39</f>
        <v>7335702.8628813569</v>
      </c>
      <c r="E46" s="56">
        <f>D46-C46</f>
        <v>22774.822881356813</v>
      </c>
    </row>
    <row r="48" spans="1:5" ht="5.0999999999999996" customHeight="1" x14ac:dyDescent="0.25">
      <c r="A48" s="57" t="s">
        <v>42</v>
      </c>
      <c r="B48" s="57"/>
      <c r="C48" s="57"/>
      <c r="D48" s="57"/>
      <c r="E48" s="57"/>
    </row>
    <row r="49" spans="1:5" x14ac:dyDescent="0.25">
      <c r="A49" s="57"/>
      <c r="B49" s="57"/>
      <c r="C49" s="57"/>
      <c r="D49" s="57"/>
      <c r="E49" s="57"/>
    </row>
    <row r="50" spans="1:5" x14ac:dyDescent="0.25">
      <c r="A50" s="57"/>
      <c r="B50" s="57"/>
      <c r="C50" s="57"/>
      <c r="D50" s="57"/>
      <c r="E50" s="57"/>
    </row>
    <row r="53" spans="1:5" x14ac:dyDescent="0.25">
      <c r="B53" s="25"/>
    </row>
  </sheetData>
  <mergeCells count="11">
    <mergeCell ref="A48:E50"/>
    <mergeCell ref="A10:E11"/>
    <mergeCell ref="A30:B30"/>
    <mergeCell ref="A1:E1"/>
    <mergeCell ref="A2:E2"/>
    <mergeCell ref="C44:C45"/>
    <mergeCell ref="D44:D45"/>
    <mergeCell ref="E44:E45"/>
    <mergeCell ref="A44:A45"/>
    <mergeCell ref="B44:B45"/>
    <mergeCell ref="E17:E30"/>
  </mergeCells>
  <conditionalFormatting sqref="A17:A29">
    <cfRule type="duplicateValues" dxfId="2" priority="1"/>
  </conditionalFormatting>
  <conditionalFormatting sqref="A17:A29">
    <cfRule type="duplicateValues" dxfId="1" priority="2"/>
  </conditionalFormatting>
  <conditionalFormatting sqref="A17:A29">
    <cfRule type="duplicateValues" dxfId="0" priority="3"/>
  </conditionalFormatting>
  <pageMargins left="0.7" right="0.7" top="0.75" bottom="0.75" header="0.3" footer="0.3"/>
  <pageSetup paperSize="9" scale="6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2006FF-77B3-41BE-AA0C-AA8682DFF5F6}"/>
</file>

<file path=customXml/itemProps2.xml><?xml version="1.0" encoding="utf-8"?>
<ds:datastoreItem xmlns:ds="http://schemas.openxmlformats.org/officeDocument/2006/customXml" ds:itemID="{4E2B1D1B-3E2B-4472-9781-3FB478308271}"/>
</file>

<file path=customXml/itemProps3.xml><?xml version="1.0" encoding="utf-8"?>
<ds:datastoreItem xmlns:ds="http://schemas.openxmlformats.org/officeDocument/2006/customXml" ds:itemID="{F7150F8F-B5B5-48E3-B5D9-CFB563E657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Expected wages</vt:lpstr>
      <vt:lpstr>'Expected wages'!Print_Area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Tayob</dc:creator>
  <cp:lastModifiedBy>Nahid Hasan</cp:lastModifiedBy>
  <dcterms:created xsi:type="dcterms:W3CDTF">2021-03-12T15:06:57Z</dcterms:created>
  <dcterms:modified xsi:type="dcterms:W3CDTF">2021-09-05T12:32:01Z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2021-03-12T15:06:58Z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ee6693f0-e74f-4391-ae70-0000282a79e0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