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Profit or Loss/4. Factory Overhead/"/>
    </mc:Choice>
  </mc:AlternateContent>
  <xr:revisionPtr revIDLastSave="137" documentId="11_0380F0AA21CD9C347FDEFDE397FF359700175A12" xr6:coauthVersionLast="47" xr6:coauthVersionMax="47" xr10:uidLastSave="{020A43E2-5988-4B2A-9477-D2A8A7B67FD5}"/>
  <bookViews>
    <workbookView xWindow="-120" yWindow="-120" windowWidth="20730" windowHeight="11160" xr2:uid="{00000000-000D-0000-FFFF-FFFF00000000}"/>
  </bookViews>
  <sheets>
    <sheet name="FO 090 Top sheet" sheetId="2" r:id="rId1"/>
    <sheet name="FO 095 Balance tieout " sheetId="1" r:id="rId2"/>
  </sheets>
  <externalReferences>
    <externalReference r:id="rId3"/>
  </externalReferences>
  <definedNames>
    <definedName name="_xlnm._FilterDatabase" localSheetId="0" hidden="1">'FO 090 Top sheet'!#REF!</definedName>
    <definedName name="_xlnm._FilterDatabase" localSheetId="1" hidden="1">'FO 095 Balance tieout '!#REF!</definedName>
    <definedName name="StartDate">'[1]CASH FLOW'!$C$5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29" i="1"/>
  <c r="E29" i="1"/>
  <c r="E24" i="2"/>
  <c r="E26" i="2"/>
  <c r="E28" i="2"/>
  <c r="E29" i="2"/>
  <c r="E30" i="2"/>
  <c r="E31" i="2"/>
  <c r="E32" i="2"/>
  <c r="E23" i="2"/>
  <c r="D24" i="2"/>
  <c r="D26" i="2"/>
  <c r="D28" i="2"/>
  <c r="D29" i="2"/>
  <c r="D30" i="2"/>
  <c r="D31" i="2"/>
  <c r="D32" i="2"/>
  <c r="D23" i="2"/>
  <c r="C33" i="2"/>
  <c r="B33" i="2"/>
  <c r="D33" i="2" l="1"/>
  <c r="E33" i="2"/>
  <c r="D17" i="2" l="1"/>
  <c r="E17" i="2" s="1"/>
  <c r="G29" i="1" l="1"/>
</calcChain>
</file>

<file path=xl/sharedStrings.xml><?xml version="1.0" encoding="utf-8"?>
<sst xmlns="http://schemas.openxmlformats.org/spreadsheetml/2006/main" count="100" uniqueCount="70">
  <si>
    <t>Nurul Faruk Hasan &amp; Co.</t>
  </si>
  <si>
    <t>Chartered Accountants</t>
  </si>
  <si>
    <t>Conclusion:</t>
  </si>
  <si>
    <t>Top sheet</t>
  </si>
  <si>
    <t>Particulars</t>
  </si>
  <si>
    <t>Amount in USD</t>
  </si>
  <si>
    <t xml:space="preserve">Change </t>
  </si>
  <si>
    <t>In amount</t>
  </si>
  <si>
    <t>In %</t>
  </si>
  <si>
    <t>Factory Overhead</t>
  </si>
  <si>
    <t>GL</t>
  </si>
  <si>
    <t>LFS</t>
  </si>
  <si>
    <t>Total</t>
  </si>
  <si>
    <t>Break up</t>
  </si>
  <si>
    <t>TL</t>
  </si>
  <si>
    <t>WP Ref</t>
  </si>
  <si>
    <t>Electricity and diesel</t>
  </si>
  <si>
    <t>Gas charges</t>
  </si>
  <si>
    <t xml:space="preserve">Water </t>
  </si>
  <si>
    <t xml:space="preserve"> -   </t>
  </si>
  <si>
    <t>Repair and  maintenance</t>
  </si>
  <si>
    <t>Cleaning and house keeping expenses</t>
  </si>
  <si>
    <t>Factory expenses</t>
  </si>
  <si>
    <t>Insurance premium -Boiler / industrial all risks</t>
  </si>
  <si>
    <t>Lab testing fee</t>
  </si>
  <si>
    <t>Other factory expenses</t>
  </si>
  <si>
    <t>Depreciation  (note - 4.1)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</si>
  <si>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</si>
  <si>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</si>
  <si>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</si>
  <si>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</si>
  <si>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</si>
  <si>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</si>
  <si>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</si>
  <si>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</si>
  <si>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</si>
  <si>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</si>
  <si>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</si>
  <si>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</si>
  <si>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</si>
  <si>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</si>
  <si>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House Keeping Exp.</t>
  </si>
  <si>
    <t>Dep. - Building</t>
  </si>
  <si>
    <t>Dep.  Plant-Machiner</t>
  </si>
  <si>
    <t>Dep.Utilities &amp; Wash</t>
  </si>
  <si>
    <t>Dep. On Ravaluation</t>
  </si>
  <si>
    <t>F.O -Electricity</t>
  </si>
  <si>
    <t>F.O -Diesel for Gene</t>
  </si>
  <si>
    <t>Surveyor/Inspector/F</t>
  </si>
  <si>
    <t>F.O -Environment Tre</t>
  </si>
  <si>
    <t>F.O -Gas</t>
  </si>
  <si>
    <t>Ins. Prem.-Industria</t>
  </si>
  <si>
    <t>Lab Test Charges</t>
  </si>
  <si>
    <t>Testing Fee-R&amp;D</t>
  </si>
  <si>
    <t>F.O -Machine Hire Ch</t>
  </si>
  <si>
    <t>Repair &amp; Maintenance</t>
  </si>
  <si>
    <t>A</t>
  </si>
  <si>
    <t>Tick Mark Legends</t>
  </si>
  <si>
    <t>Date: 04 August 2021</t>
  </si>
  <si>
    <t>Date: 25 August 2021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</si>
  <si>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</si>
  <si>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</si>
  <si>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</si>
  <si>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</si>
  <si>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</si>
  <si>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</si>
  <si>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r>
      <t>A</t>
    </r>
    <r>
      <rPr>
        <sz val="11"/>
        <rFont val="Calibri"/>
        <family val="2"/>
        <scheme val="minor"/>
      </rPr>
      <t>- Matches with Ledger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</si>
  <si>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factory overhead in the financial statements. Also to obtain the rationale for 1 July 2020 to 30 June 2021 change in balances.</t>
    </r>
  </si>
  <si>
    <t>Ref: FO 090</t>
  </si>
  <si>
    <t>Ref: FO 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</si>
</sst>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D0D0D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164" fontId="0" fillId="0" borderId="0" xfId="1" applyNumberFormat="1" applyFont="1"/>
    <xf numFmtId="0" fontId="7" fillId="0" borderId="0" xfId="0" applyFont="1"/>
    <xf numFmtId="0" fontId="0" fillId="0" borderId="0" xfId="0" applyFont="1"/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165" fontId="10" fillId="0" borderId="0" xfId="2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1" fillId="0" borderId="1" xfId="2" applyFont="1" applyBorder="1" applyAlignment="1">
      <alignment vertical="center"/>
    </xf>
    <xf numFmtId="164" fontId="11" fillId="0" borderId="4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3" fontId="11" fillId="0" borderId="1" xfId="2" applyNumberFormat="1" applyFont="1" applyBorder="1" applyAlignment="1">
      <alignment horizontal="right" vertical="center"/>
    </xf>
    <xf numFmtId="164" fontId="7" fillId="0" borderId="4" xfId="0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164" fontId="11" fillId="0" borderId="9" xfId="1" applyNumberFormat="1" applyFont="1" applyFill="1" applyBorder="1" applyAlignment="1">
      <alignment horizontal="center" vertical="center"/>
    </xf>
    <xf numFmtId="3" fontId="11" fillId="0" borderId="1" xfId="2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right" vertical="center"/>
    </xf>
    <xf numFmtId="0" fontId="11" fillId="0" borderId="1" xfId="7" applyFont="1" applyBorder="1" applyAlignment="1">
      <alignment horizontal="left" vertical="center"/>
    </xf>
    <xf numFmtId="3" fontId="11" fillId="0" borderId="1" xfId="7" applyNumberFormat="1" applyFont="1" applyBorder="1" applyAlignment="1">
      <alignment horizontal="right" vertical="center"/>
    </xf>
    <xf numFmtId="0" fontId="11" fillId="0" borderId="1" xfId="7" applyFont="1" applyBorder="1" applyAlignment="1">
      <alignment horizontal="right" vertical="center"/>
    </xf>
    <xf numFmtId="0" fontId="11" fillId="0" borderId="4" xfId="7" applyFont="1" applyBorder="1" applyAlignment="1">
      <alignment horizontal="left" vertical="center"/>
    </xf>
    <xf numFmtId="3" fontId="11" fillId="0" borderId="4" xfId="7" applyNumberFormat="1" applyFont="1" applyBorder="1" applyAlignment="1">
      <alignment horizontal="right" vertical="center"/>
    </xf>
    <xf numFmtId="0" fontId="11" fillId="0" borderId="10" xfId="7" applyFont="1" applyBorder="1" applyAlignment="1">
      <alignment horizontal="left" vertical="center"/>
    </xf>
    <xf numFmtId="0" fontId="11" fillId="0" borderId="10" xfId="7" applyFont="1" applyBorder="1" applyAlignment="1">
      <alignment horizontal="right" vertical="center"/>
    </xf>
    <xf numFmtId="0" fontId="11" fillId="0" borderId="1" xfId="7" applyFont="1" applyBorder="1" applyAlignment="1">
      <alignment vertical="center"/>
    </xf>
    <xf numFmtId="3" fontId="11" fillId="0" borderId="1" xfId="7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Border="1" applyAlignment="1">
      <alignment horizontal="right" vertical="center"/>
    </xf>
    <xf numFmtId="164" fontId="11" fillId="0" borderId="10" xfId="1" applyNumberFormat="1" applyFont="1" applyFill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/>
    <xf numFmtId="0" fontId="6" fillId="0" borderId="0" xfId="0" applyFont="1"/>
    <xf numFmtId="164" fontId="0" fillId="0" borderId="0" xfId="0" applyNumberFormat="1" applyFont="1"/>
    <xf numFmtId="0" fontId="7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8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Border="1"/>
    <xf numFmtId="41" fontId="7" fillId="0" borderId="0" xfId="0" applyNumberFormat="1" applyFont="1" applyBorder="1"/>
    <xf numFmtId="0" fontId="6" fillId="0" borderId="0" xfId="0" applyFont="1" applyAlignment="1">
      <alignment horizontal="right"/>
    </xf>
    <xf numFmtId="0" fontId="12" fillId="0" borderId="0" xfId="0" applyFont="1" applyBorder="1" applyAlignment="1"/>
    <xf numFmtId="0" fontId="6" fillId="0" borderId="0" xfId="0" applyFont="1" applyBorder="1" applyAlignment="1"/>
    <xf numFmtId="0" fontId="13" fillId="0" borderId="0" xfId="0" applyFont="1" applyBorder="1" applyAlignment="1"/>
    <xf numFmtId="0" fontId="14" fillId="3" borderId="5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15" fontId="14" fillId="4" borderId="4" xfId="0" applyNumberFormat="1" applyFont="1" applyFill="1" applyBorder="1" applyAlignment="1">
      <alignment horizontal="center"/>
    </xf>
    <xf numFmtId="15" fontId="14" fillId="3" borderId="4" xfId="0" applyNumberFormat="1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1" fillId="0" borderId="11" xfId="0" applyFont="1" applyBorder="1" applyAlignment="1"/>
    <xf numFmtId="3" fontId="13" fillId="0" borderId="11" xfId="0" applyNumberFormat="1" applyFont="1" applyBorder="1" applyAlignment="1"/>
    <xf numFmtId="9" fontId="13" fillId="0" borderId="11" xfId="0" applyNumberFormat="1" applyFont="1" applyBorder="1" applyAlignment="1"/>
    <xf numFmtId="0" fontId="6" fillId="0" borderId="6" xfId="0" applyFont="1" applyBorder="1" applyAlignment="1"/>
    <xf numFmtId="0" fontId="6" fillId="0" borderId="1" xfId="0" applyFont="1" applyBorder="1" applyAlignment="1"/>
    <xf numFmtId="3" fontId="13" fillId="0" borderId="11" xfId="0" applyNumberFormat="1" applyFont="1" applyBorder="1" applyAlignment="1">
      <alignment horizontal="right"/>
    </xf>
    <xf numFmtId="0" fontId="11" fillId="0" borderId="11" xfId="0" applyFont="1" applyBorder="1" applyAlignment="1">
      <alignment wrapText="1"/>
    </xf>
    <xf numFmtId="3" fontId="13" fillId="0" borderId="11" xfId="0" applyNumberFormat="1" applyFont="1" applyBorder="1" applyAlignment="1">
      <alignment horizontal="right" vertical="center"/>
    </xf>
    <xf numFmtId="0" fontId="12" fillId="0" borderId="12" xfId="0" applyFont="1" applyBorder="1" applyAlignment="1"/>
    <xf numFmtId="3" fontId="12" fillId="0" borderId="13" xfId="0" applyNumberFormat="1" applyFont="1" applyBorder="1" applyAlignment="1"/>
    <xf numFmtId="3" fontId="12" fillId="0" borderId="11" xfId="0" applyNumberFormat="1" applyFont="1" applyBorder="1" applyAlignment="1"/>
    <xf numFmtId="9" fontId="12" fillId="0" borderId="11" xfId="0" applyNumberFormat="1" applyFont="1" applyBorder="1" applyAlignment="1"/>
  </cellXfs>
  <cellStyles count="8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Normal 651" xfId="7" xr:uid="{00000000-0005-0000-0000-000006000000}"/>
    <cellStyle name="Percent" xfId="3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showGridLines="0" tabSelected="1" zoomScale="90" zoomScaleNormal="90" workbookViewId="0">
      <selection activeCell="E5" sqref="E5"/>
    </sheetView>
  </sheetViews>
  <sheetFormatPr defaultColWidth="9.140625" defaultRowHeight="15" x14ac:dyDescent="0.25"/>
  <cols>
    <col min="1" max="1" width="37.7109375" style="3" customWidth="1"/>
    <col min="2" max="2" width="17.7109375" style="3" customWidth="1"/>
    <col min="3" max="3" width="20.85546875" style="3" customWidth="1"/>
    <col min="4" max="4" width="14" style="3" customWidth="1"/>
    <col min="5" max="5" width="9" style="3" customWidth="1"/>
    <col min="6" max="6" width="5.140625" style="3" customWidth="1"/>
    <col min="7" max="7" width="10" style="3" customWidth="1"/>
    <col min="8" max="8" width="17.5703125" style="3" bestFit="1" customWidth="1"/>
    <col min="9" max="16384" width="9.140625" style="3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</row>
    <row r="2" spans="1:10" x14ac:dyDescent="0.25">
      <c r="A2" s="5" t="s">
        <v>1</v>
      </c>
      <c r="B2" s="5"/>
      <c r="C2" s="5"/>
      <c r="D2" s="5"/>
      <c r="E2" s="5"/>
      <c r="F2" s="5"/>
      <c r="G2" s="5"/>
    </row>
    <row r="3" spans="1:10" x14ac:dyDescent="0.25">
      <c r="D3" s="1"/>
    </row>
    <row r="4" spans="1:10" ht="15" customHeight="1" x14ac:dyDescent="0.25">
      <c r="A4" s="3" t="s">
        <v>63</v>
      </c>
      <c r="C4" s="1"/>
      <c r="E4" s="6" t="s">
        <v>68</v>
      </c>
    </row>
    <row r="5" spans="1:10" x14ac:dyDescent="0.25">
      <c r="A5" s="3" t="s">
        <v>64</v>
      </c>
      <c r="C5" s="1"/>
    </row>
    <row r="6" spans="1:10" x14ac:dyDescent="0.25">
      <c r="A6" s="3" t="s">
        <v>60</v>
      </c>
      <c r="C6" s="1"/>
      <c r="E6" s="3" t="s">
        <v>58</v>
      </c>
    </row>
    <row r="7" spans="1:10" x14ac:dyDescent="0.25">
      <c r="A7" s="2" t="s">
        <v>61</v>
      </c>
      <c r="C7" s="1"/>
      <c r="E7" s="3" t="s">
        <v>58</v>
      </c>
    </row>
    <row r="8" spans="1:10" x14ac:dyDescent="0.25">
      <c r="A8" s="2" t="s">
        <v>62</v>
      </c>
      <c r="C8" s="1"/>
      <c r="E8" s="3" t="s">
        <v>59</v>
      </c>
    </row>
    <row r="9" spans="1:10" x14ac:dyDescent="0.25">
      <c r="A9" s="2"/>
      <c r="C9" s="1"/>
    </row>
    <row r="10" spans="1:10" ht="16.5" customHeight="1" x14ac:dyDescent="0.25">
      <c r="A10" s="7" t="s">
        <v>67</v>
      </c>
      <c r="B10" s="8"/>
      <c r="C10" s="8"/>
      <c r="D10" s="8"/>
      <c r="E10" s="8"/>
      <c r="F10" s="8"/>
      <c r="H10" s="9"/>
      <c r="I10" s="9"/>
      <c r="J10" s="9"/>
    </row>
    <row r="11" spans="1:10" x14ac:dyDescent="0.25">
      <c r="A11" s="2" t="s">
        <v>2</v>
      </c>
    </row>
    <row r="14" spans="1:10" x14ac:dyDescent="0.25">
      <c r="A14" s="46" t="s">
        <v>3</v>
      </c>
    </row>
    <row r="15" spans="1:10" x14ac:dyDescent="0.25">
      <c r="A15" s="47" t="s">
        <v>4</v>
      </c>
      <c r="B15" s="48" t="s">
        <v>5</v>
      </c>
      <c r="C15" s="49"/>
      <c r="D15" s="48" t="s">
        <v>6</v>
      </c>
      <c r="E15" s="49"/>
    </row>
    <row r="16" spans="1:10" x14ac:dyDescent="0.25">
      <c r="A16" s="50"/>
      <c r="B16" s="51">
        <v>44377</v>
      </c>
      <c r="C16" s="51">
        <v>44012</v>
      </c>
      <c r="D16" s="52" t="s">
        <v>7</v>
      </c>
      <c r="E16" s="52" t="s">
        <v>8</v>
      </c>
    </row>
    <row r="17" spans="1:7" x14ac:dyDescent="0.25">
      <c r="A17" s="53" t="s">
        <v>9</v>
      </c>
      <c r="B17" s="54">
        <v>3691163</v>
      </c>
      <c r="C17" s="54">
        <v>3275169.96</v>
      </c>
      <c r="D17" s="55">
        <f>B17-C17</f>
        <v>415993.04000000004</v>
      </c>
      <c r="E17" s="56">
        <f>D17/C17</f>
        <v>0.12701418402115536</v>
      </c>
    </row>
    <row r="18" spans="1:7" x14ac:dyDescent="0.25">
      <c r="B18" s="57" t="s">
        <v>10</v>
      </c>
      <c r="C18" s="57" t="s">
        <v>11</v>
      </c>
      <c r="D18" s="58"/>
      <c r="E18" s="58"/>
    </row>
    <row r="19" spans="1:7" x14ac:dyDescent="0.25">
      <c r="A19" s="59"/>
      <c r="B19" s="60"/>
    </row>
    <row r="20" spans="1:7" ht="14.25" customHeight="1" x14ac:dyDescent="0.25">
      <c r="A20" s="62" t="s">
        <v>13</v>
      </c>
      <c r="B20" s="63"/>
      <c r="C20" s="63"/>
      <c r="D20" s="63"/>
      <c r="E20" s="63"/>
      <c r="F20" s="64"/>
      <c r="G20" s="64"/>
    </row>
    <row r="21" spans="1:7" x14ac:dyDescent="0.25">
      <c r="A21" s="65" t="s">
        <v>4</v>
      </c>
      <c r="B21" s="66" t="s">
        <v>5</v>
      </c>
      <c r="C21" s="67"/>
      <c r="D21" s="66" t="s">
        <v>6</v>
      </c>
      <c r="E21" s="68"/>
      <c r="F21" s="69" t="s">
        <v>14</v>
      </c>
      <c r="G21" s="69" t="s">
        <v>15</v>
      </c>
    </row>
    <row r="22" spans="1:7" x14ac:dyDescent="0.25">
      <c r="A22" s="70"/>
      <c r="B22" s="71">
        <v>44377</v>
      </c>
      <c r="C22" s="72">
        <v>44012</v>
      </c>
      <c r="D22" s="73" t="s">
        <v>7</v>
      </c>
      <c r="E22" s="73" t="s">
        <v>8</v>
      </c>
      <c r="F22" s="69"/>
      <c r="G22" s="69"/>
    </row>
    <row r="23" spans="1:7" x14ac:dyDescent="0.25">
      <c r="A23" s="74" t="s">
        <v>16</v>
      </c>
      <c r="B23" s="75">
        <v>94771</v>
      </c>
      <c r="C23" s="75">
        <v>59838</v>
      </c>
      <c r="D23" s="75">
        <f>B23-C23</f>
        <v>34933</v>
      </c>
      <c r="E23" s="76">
        <f>(B23-C23)/C23</f>
        <v>0.58379290751696244</v>
      </c>
      <c r="F23" s="77"/>
      <c r="G23" s="78"/>
    </row>
    <row r="24" spans="1:7" x14ac:dyDescent="0.25">
      <c r="A24" s="74" t="s">
        <v>17</v>
      </c>
      <c r="B24" s="75">
        <v>583631</v>
      </c>
      <c r="C24" s="75">
        <v>591047</v>
      </c>
      <c r="D24" s="75">
        <f t="shared" ref="D24:D32" si="0">B24-C24</f>
        <v>-7416</v>
      </c>
      <c r="E24" s="76">
        <f t="shared" ref="E24:E33" si="1">(B24-C24)/C24</f>
        <v>-1.2547225516752475E-2</v>
      </c>
      <c r="F24" s="77"/>
      <c r="G24" s="78"/>
    </row>
    <row r="25" spans="1:7" x14ac:dyDescent="0.25">
      <c r="A25" s="74" t="s">
        <v>18</v>
      </c>
      <c r="B25" s="79" t="s">
        <v>19</v>
      </c>
      <c r="C25" s="75">
        <v>973</v>
      </c>
      <c r="D25" s="75">
        <v>-973</v>
      </c>
      <c r="E25" s="76">
        <v>0</v>
      </c>
      <c r="F25" s="77"/>
      <c r="G25" s="78"/>
    </row>
    <row r="26" spans="1:7" x14ac:dyDescent="0.25">
      <c r="A26" s="74" t="s">
        <v>20</v>
      </c>
      <c r="B26" s="75">
        <v>752148</v>
      </c>
      <c r="C26" s="75">
        <v>623687</v>
      </c>
      <c r="D26" s="75">
        <f t="shared" si="0"/>
        <v>128461</v>
      </c>
      <c r="E26" s="76">
        <f t="shared" si="1"/>
        <v>0.20597030241130568</v>
      </c>
      <c r="F26" s="77"/>
      <c r="G26" s="78"/>
    </row>
    <row r="27" spans="1:7" x14ac:dyDescent="0.25">
      <c r="A27" s="80" t="s">
        <v>21</v>
      </c>
      <c r="B27" s="81">
        <v>18514</v>
      </c>
      <c r="C27" s="81" t="s">
        <v>19</v>
      </c>
      <c r="D27" s="75">
        <v>18514</v>
      </c>
      <c r="E27" s="76">
        <v>0</v>
      </c>
      <c r="F27" s="77"/>
      <c r="G27" s="78"/>
    </row>
    <row r="28" spans="1:7" x14ac:dyDescent="0.25">
      <c r="A28" s="74" t="s">
        <v>22</v>
      </c>
      <c r="B28" s="75">
        <v>17190</v>
      </c>
      <c r="C28" s="75">
        <v>51030</v>
      </c>
      <c r="D28" s="75">
        <f t="shared" si="0"/>
        <v>-33840</v>
      </c>
      <c r="E28" s="76">
        <f t="shared" si="1"/>
        <v>-0.66313932980599644</v>
      </c>
      <c r="F28" s="77"/>
      <c r="G28" s="78"/>
    </row>
    <row r="29" spans="1:7" x14ac:dyDescent="0.25">
      <c r="A29" s="74" t="s">
        <v>23</v>
      </c>
      <c r="B29" s="75">
        <v>52847</v>
      </c>
      <c r="C29" s="75">
        <v>40891</v>
      </c>
      <c r="D29" s="75">
        <f t="shared" si="0"/>
        <v>11956</v>
      </c>
      <c r="E29" s="76">
        <f t="shared" si="1"/>
        <v>0.29238707784108975</v>
      </c>
      <c r="F29" s="77"/>
      <c r="G29" s="78"/>
    </row>
    <row r="30" spans="1:7" x14ac:dyDescent="0.25">
      <c r="A30" s="74" t="s">
        <v>24</v>
      </c>
      <c r="B30" s="75">
        <v>621951.5</v>
      </c>
      <c r="C30" s="75">
        <v>281846</v>
      </c>
      <c r="D30" s="75">
        <f t="shared" si="0"/>
        <v>340105.5</v>
      </c>
      <c r="E30" s="76">
        <f t="shared" si="1"/>
        <v>1.2067068540976278</v>
      </c>
      <c r="F30" s="77"/>
      <c r="G30" s="78"/>
    </row>
    <row r="31" spans="1:7" x14ac:dyDescent="0.25">
      <c r="A31" s="74" t="s">
        <v>25</v>
      </c>
      <c r="B31" s="75">
        <v>68410.5</v>
      </c>
      <c r="C31" s="75">
        <v>96186</v>
      </c>
      <c r="D31" s="75">
        <f t="shared" si="0"/>
        <v>-27775.5</v>
      </c>
      <c r="E31" s="76">
        <f t="shared" si="1"/>
        <v>-0.28876863576819911</v>
      </c>
      <c r="F31" s="77"/>
      <c r="G31" s="78"/>
    </row>
    <row r="32" spans="1:7" x14ac:dyDescent="0.25">
      <c r="A32" s="74" t="s">
        <v>26</v>
      </c>
      <c r="B32" s="75">
        <v>1481700</v>
      </c>
      <c r="C32" s="75">
        <v>1529674</v>
      </c>
      <c r="D32" s="75">
        <f t="shared" si="0"/>
        <v>-47974</v>
      </c>
      <c r="E32" s="76">
        <f t="shared" si="1"/>
        <v>-3.136223796704396E-2</v>
      </c>
      <c r="F32" s="77"/>
      <c r="G32" s="78"/>
    </row>
    <row r="33" spans="1:7" x14ac:dyDescent="0.25">
      <c r="A33" s="82" t="s">
        <v>12</v>
      </c>
      <c r="B33" s="83">
        <f>SUM(B23:B32)</f>
        <v>3691163</v>
      </c>
      <c r="C33" s="83">
        <f>SUM(C23:C32)</f>
        <v>3275172</v>
      </c>
      <c r="D33" s="84">
        <f>B33-C33</f>
        <v>415991</v>
      </c>
      <c r="E33" s="85">
        <f t="shared" si="1"/>
        <v>0.12701348204002721</v>
      </c>
      <c r="F33" s="78" t="s">
        <v>10</v>
      </c>
      <c r="G33" s="78"/>
    </row>
    <row r="35" spans="1:7" x14ac:dyDescent="0.25">
      <c r="A35" s="61" t="s">
        <v>27</v>
      </c>
      <c r="B35" s="44" t="s">
        <v>28</v>
      </c>
      <c r="C35" s="58"/>
    </row>
    <row r="36" spans="1:7" x14ac:dyDescent="0.25">
      <c r="A36" s="61" t="s">
        <v>29</v>
      </c>
      <c r="B36" s="44" t="s">
        <v>30</v>
      </c>
      <c r="C36" s="58"/>
    </row>
    <row r="37" spans="1:7" x14ac:dyDescent="0.25">
      <c r="A37" s="61" t="s">
        <v>31</v>
      </c>
      <c r="B37" s="44" t="s">
        <v>32</v>
      </c>
      <c r="C37" s="58"/>
    </row>
  </sheetData>
  <mergeCells count="8">
    <mergeCell ref="F20:G20"/>
    <mergeCell ref="D21:E21"/>
    <mergeCell ref="B21:C21"/>
    <mergeCell ref="A1:G1"/>
    <mergeCell ref="A2:G2"/>
    <mergeCell ref="A15:A16"/>
    <mergeCell ref="B15:C15"/>
    <mergeCell ref="D15:E15"/>
  </mergeCells>
  <phoneticPr fontId="4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showGridLines="0" zoomScale="90" zoomScaleNormal="90" workbookViewId="0">
      <selection activeCell="E5" sqref="E5"/>
    </sheetView>
  </sheetViews>
  <sheetFormatPr defaultColWidth="9.140625" defaultRowHeight="15" x14ac:dyDescent="0.25"/>
  <cols>
    <col min="1" max="1" width="11.7109375" style="3" customWidth="1"/>
    <col min="2" max="2" width="30.85546875" style="3" customWidth="1"/>
    <col min="3" max="3" width="38.5703125" style="3" bestFit="1" customWidth="1"/>
    <col min="4" max="4" width="48.7109375" style="3" bestFit="1" customWidth="1"/>
    <col min="5" max="5" width="17.42578125" style="3" bestFit="1" customWidth="1"/>
    <col min="6" max="6" width="15.85546875" style="3" bestFit="1" customWidth="1"/>
    <col min="7" max="7" width="19.42578125" style="3" customWidth="1"/>
    <col min="8" max="8" width="17.5703125" style="3" bestFit="1" customWidth="1"/>
    <col min="9" max="9" width="9.140625" style="3"/>
    <col min="10" max="10" width="10.7109375" style="3" bestFit="1" customWidth="1"/>
    <col min="11" max="16384" width="9.140625" style="3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D3" s="1"/>
    </row>
    <row r="4" spans="1:7" ht="15" customHeight="1" x14ac:dyDescent="0.25">
      <c r="A4" s="3" t="s">
        <v>63</v>
      </c>
      <c r="C4" s="1"/>
      <c r="E4" s="6" t="s">
        <v>69</v>
      </c>
    </row>
    <row r="5" spans="1:7" x14ac:dyDescent="0.25">
      <c r="A5" s="3" t="s">
        <v>64</v>
      </c>
      <c r="C5" s="1"/>
    </row>
    <row r="6" spans="1:7" x14ac:dyDescent="0.25">
      <c r="A6" s="3" t="s">
        <v>60</v>
      </c>
      <c r="C6" s="1"/>
      <c r="E6" s="3" t="s">
        <v>58</v>
      </c>
    </row>
    <row r="7" spans="1:7" x14ac:dyDescent="0.25">
      <c r="A7" s="2" t="s">
        <v>61</v>
      </c>
      <c r="C7" s="1"/>
      <c r="E7" s="3" t="s">
        <v>58</v>
      </c>
    </row>
    <row r="8" spans="1:7" x14ac:dyDescent="0.25">
      <c r="A8" s="2" t="s">
        <v>62</v>
      </c>
      <c r="C8" s="1"/>
      <c r="E8" s="3" t="s">
        <v>59</v>
      </c>
    </row>
    <row r="9" spans="1:7" x14ac:dyDescent="0.25">
      <c r="A9" s="2"/>
      <c r="C9" s="1"/>
    </row>
    <row r="10" spans="1:7" ht="16.5" customHeight="1" x14ac:dyDescent="0.25">
      <c r="A10" s="7" t="s">
        <v>65</v>
      </c>
      <c r="B10" s="8"/>
      <c r="C10" s="8"/>
      <c r="D10" s="8"/>
      <c r="E10" s="8"/>
      <c r="G10" s="9"/>
    </row>
    <row r="12" spans="1:7" s="13" customFormat="1" ht="15.6" customHeight="1" x14ac:dyDescent="0.25">
      <c r="A12" s="10" t="s">
        <v>33</v>
      </c>
      <c r="B12" s="10"/>
      <c r="C12" s="10"/>
      <c r="D12" s="10"/>
      <c r="E12" s="11" t="s">
        <v>34</v>
      </c>
      <c r="F12" s="12"/>
      <c r="G12" s="12"/>
    </row>
    <row r="13" spans="1:7" s="13" customFormat="1" x14ac:dyDescent="0.25">
      <c r="A13" s="14" t="s">
        <v>35</v>
      </c>
      <c r="B13" s="15" t="s">
        <v>36</v>
      </c>
      <c r="C13" s="14" t="s">
        <v>37</v>
      </c>
      <c r="D13" s="14" t="s">
        <v>38</v>
      </c>
      <c r="E13" s="16" t="s">
        <v>39</v>
      </c>
      <c r="F13" s="14" t="s">
        <v>37</v>
      </c>
      <c r="G13" s="14" t="s">
        <v>40</v>
      </c>
    </row>
    <row r="14" spans="1:7" s="13" customFormat="1" x14ac:dyDescent="0.25">
      <c r="A14" s="17">
        <v>50301002</v>
      </c>
      <c r="B14" s="18" t="s">
        <v>41</v>
      </c>
      <c r="C14" s="19" t="s">
        <v>21</v>
      </c>
      <c r="D14" s="20" t="s">
        <v>9</v>
      </c>
      <c r="E14" s="21">
        <v>18514</v>
      </c>
      <c r="F14" s="22">
        <v>18514</v>
      </c>
      <c r="G14" s="23">
        <f>SUM(F14:F28)</f>
        <v>3691162.5</v>
      </c>
    </row>
    <row r="15" spans="1:7" s="13" customFormat="1" x14ac:dyDescent="0.25">
      <c r="A15" s="17">
        <v>50308001</v>
      </c>
      <c r="B15" s="18" t="s">
        <v>42</v>
      </c>
      <c r="C15" s="24" t="s">
        <v>26</v>
      </c>
      <c r="D15" s="25"/>
      <c r="E15" s="21">
        <v>173847</v>
      </c>
      <c r="F15" s="26">
        <v>1481700</v>
      </c>
      <c r="G15" s="27"/>
    </row>
    <row r="16" spans="1:7" s="13" customFormat="1" x14ac:dyDescent="0.25">
      <c r="A16" s="17">
        <v>50308003</v>
      </c>
      <c r="B16" s="18" t="s">
        <v>43</v>
      </c>
      <c r="C16" s="24"/>
      <c r="D16" s="25"/>
      <c r="E16" s="21">
        <v>563615</v>
      </c>
      <c r="F16" s="28"/>
      <c r="G16" s="27"/>
    </row>
    <row r="17" spans="1:10" s="13" customFormat="1" x14ac:dyDescent="0.25">
      <c r="A17" s="17">
        <v>50308015</v>
      </c>
      <c r="B17" s="18" t="s">
        <v>44</v>
      </c>
      <c r="C17" s="24"/>
      <c r="D17" s="25"/>
      <c r="E17" s="21">
        <v>686465</v>
      </c>
      <c r="F17" s="28"/>
      <c r="G17" s="27"/>
    </row>
    <row r="18" spans="1:10" s="13" customFormat="1" x14ac:dyDescent="0.25">
      <c r="A18" s="17">
        <v>50308010</v>
      </c>
      <c r="B18" s="18" t="s">
        <v>45</v>
      </c>
      <c r="C18" s="24"/>
      <c r="D18" s="25"/>
      <c r="E18" s="21">
        <v>57773</v>
      </c>
      <c r="F18" s="28"/>
      <c r="G18" s="27"/>
    </row>
    <row r="19" spans="1:10" s="13" customFormat="1" x14ac:dyDescent="0.25">
      <c r="A19" s="17">
        <v>50307004</v>
      </c>
      <c r="B19" s="18" t="s">
        <v>46</v>
      </c>
      <c r="C19" s="29" t="s">
        <v>16</v>
      </c>
      <c r="D19" s="25"/>
      <c r="E19" s="21">
        <v>82482</v>
      </c>
      <c r="F19" s="30">
        <v>94771</v>
      </c>
      <c r="G19" s="27"/>
    </row>
    <row r="20" spans="1:10" s="13" customFormat="1" x14ac:dyDescent="0.25">
      <c r="A20" s="17">
        <v>50307007</v>
      </c>
      <c r="B20" s="18" t="s">
        <v>47</v>
      </c>
      <c r="C20" s="29"/>
      <c r="D20" s="25"/>
      <c r="E20" s="21">
        <v>12290</v>
      </c>
      <c r="F20" s="31"/>
      <c r="G20" s="27"/>
    </row>
    <row r="21" spans="1:10" s="13" customFormat="1" x14ac:dyDescent="0.25">
      <c r="A21" s="17">
        <v>50101022</v>
      </c>
      <c r="B21" s="18" t="s">
        <v>48</v>
      </c>
      <c r="C21" s="32" t="s">
        <v>22</v>
      </c>
      <c r="D21" s="25"/>
      <c r="E21" s="21">
        <v>243</v>
      </c>
      <c r="F21" s="33">
        <v>17190</v>
      </c>
      <c r="G21" s="27"/>
    </row>
    <row r="22" spans="1:10" s="13" customFormat="1" x14ac:dyDescent="0.25">
      <c r="A22" s="17">
        <v>50307006</v>
      </c>
      <c r="B22" s="18" t="s">
        <v>49</v>
      </c>
      <c r="C22" s="34"/>
      <c r="D22" s="25"/>
      <c r="E22" s="21">
        <v>16947</v>
      </c>
      <c r="F22" s="35"/>
      <c r="G22" s="27"/>
    </row>
    <row r="23" spans="1:10" s="13" customFormat="1" x14ac:dyDescent="0.25">
      <c r="A23" s="17">
        <v>50307003</v>
      </c>
      <c r="B23" s="18" t="s">
        <v>50</v>
      </c>
      <c r="C23" s="36" t="s">
        <v>17</v>
      </c>
      <c r="D23" s="25"/>
      <c r="E23" s="21">
        <v>583630.5</v>
      </c>
      <c r="F23" s="37">
        <v>583631</v>
      </c>
      <c r="G23" s="27"/>
    </row>
    <row r="24" spans="1:10" s="13" customFormat="1" x14ac:dyDescent="0.25">
      <c r="A24" s="17">
        <v>50310001</v>
      </c>
      <c r="B24" s="18" t="s">
        <v>51</v>
      </c>
      <c r="C24" s="36" t="s">
        <v>23</v>
      </c>
      <c r="D24" s="25"/>
      <c r="E24" s="21">
        <v>52846.5</v>
      </c>
      <c r="F24" s="37">
        <v>52847</v>
      </c>
      <c r="G24" s="27"/>
    </row>
    <row r="25" spans="1:10" s="13" customFormat="1" x14ac:dyDescent="0.25">
      <c r="A25" s="17">
        <v>50101023</v>
      </c>
      <c r="B25" s="18" t="s">
        <v>52</v>
      </c>
      <c r="C25" s="29" t="s">
        <v>24</v>
      </c>
      <c r="D25" s="25"/>
      <c r="E25" s="21">
        <v>638.5</v>
      </c>
      <c r="F25" s="30">
        <v>621951.5</v>
      </c>
      <c r="G25" s="27"/>
    </row>
    <row r="26" spans="1:10" s="13" customFormat="1" x14ac:dyDescent="0.25">
      <c r="A26" s="17">
        <v>50306001</v>
      </c>
      <c r="B26" s="18" t="s">
        <v>53</v>
      </c>
      <c r="C26" s="29"/>
      <c r="D26" s="25"/>
      <c r="E26" s="21">
        <v>621313.5</v>
      </c>
      <c r="F26" s="31"/>
      <c r="G26" s="27"/>
    </row>
    <row r="27" spans="1:10" s="13" customFormat="1" x14ac:dyDescent="0.25">
      <c r="A27" s="17">
        <v>50307002</v>
      </c>
      <c r="B27" s="18" t="s">
        <v>54</v>
      </c>
      <c r="C27" s="38" t="s">
        <v>25</v>
      </c>
      <c r="D27" s="25"/>
      <c r="E27" s="21">
        <v>68410.5</v>
      </c>
      <c r="F27" s="39">
        <v>68410.5</v>
      </c>
      <c r="G27" s="27"/>
    </row>
    <row r="28" spans="1:10" ht="16.5" customHeight="1" x14ac:dyDescent="0.25">
      <c r="A28" s="17">
        <v>50301001</v>
      </c>
      <c r="B28" s="18" t="s">
        <v>55</v>
      </c>
      <c r="C28" s="38" t="s">
        <v>20</v>
      </c>
      <c r="D28" s="40"/>
      <c r="E28" s="21">
        <v>752147.5</v>
      </c>
      <c r="F28" s="39">
        <v>752147.5</v>
      </c>
      <c r="G28" s="41"/>
    </row>
    <row r="29" spans="1:10" x14ac:dyDescent="0.25">
      <c r="A29" s="42" t="s">
        <v>12</v>
      </c>
      <c r="B29" s="42"/>
      <c r="C29" s="42"/>
      <c r="D29" s="42"/>
      <c r="E29" s="43">
        <f>SUM(E14:E28)</f>
        <v>3691163</v>
      </c>
      <c r="F29" s="43">
        <f>SUM(F14:F28)</f>
        <v>3691162.5</v>
      </c>
      <c r="G29" s="43">
        <f>SUM(G14:G14)</f>
        <v>3691162.5</v>
      </c>
      <c r="H29" s="44" t="s">
        <v>56</v>
      </c>
    </row>
    <row r="32" spans="1:10" x14ac:dyDescent="0.25">
      <c r="B32" s="3" t="s">
        <v>57</v>
      </c>
      <c r="J32" s="45"/>
    </row>
    <row r="33" spans="2:2" x14ac:dyDescent="0.25">
      <c r="B33" s="44" t="s">
        <v>66</v>
      </c>
    </row>
  </sheetData>
  <mergeCells count="15">
    <mergeCell ref="A29:D29"/>
    <mergeCell ref="D14:D28"/>
    <mergeCell ref="G14:G28"/>
    <mergeCell ref="C15:C18"/>
    <mergeCell ref="C19:C20"/>
    <mergeCell ref="C25:C26"/>
    <mergeCell ref="F15:F18"/>
    <mergeCell ref="F19:F20"/>
    <mergeCell ref="F25:F26"/>
    <mergeCell ref="F21:F22"/>
    <mergeCell ref="C21:C22"/>
    <mergeCell ref="A1:G1"/>
    <mergeCell ref="A2:G2"/>
    <mergeCell ref="A12:D12"/>
    <mergeCell ref="E12:G12"/>
  </mergeCells>
  <phoneticPr fontId="4" type="noConversion"/>
  <conditionalFormatting sqref="A14:A16">
    <cfRule type="duplicateValues" dxfId="12" priority="13"/>
  </conditionalFormatting>
  <conditionalFormatting sqref="A17">
    <cfRule type="duplicateValues" dxfId="11" priority="12"/>
  </conditionalFormatting>
  <conditionalFormatting sqref="A18">
    <cfRule type="duplicateValues" dxfId="10" priority="11"/>
  </conditionalFormatting>
  <conditionalFormatting sqref="A19">
    <cfRule type="duplicateValues" dxfId="9" priority="10"/>
  </conditionalFormatting>
  <conditionalFormatting sqref="A20 A22">
    <cfRule type="duplicateValues" dxfId="8" priority="9"/>
  </conditionalFormatting>
  <conditionalFormatting sqref="A23">
    <cfRule type="duplicateValues" dxfId="7" priority="8"/>
  </conditionalFormatting>
  <conditionalFormatting sqref="A24">
    <cfRule type="duplicateValues" dxfId="6" priority="7"/>
  </conditionalFormatting>
  <conditionalFormatting sqref="A25">
    <cfRule type="duplicateValues" dxfId="5" priority="6"/>
  </conditionalFormatting>
  <conditionalFormatting sqref="A26:A27">
    <cfRule type="duplicateValues" dxfId="4" priority="5"/>
  </conditionalFormatting>
  <conditionalFormatting sqref="A28">
    <cfRule type="duplicateValues" dxfId="3" priority="4"/>
  </conditionalFormatting>
  <conditionalFormatting sqref="A21">
    <cfRule type="duplicateValues" dxfId="2" priority="3"/>
  </conditionalFormatting>
  <conditionalFormatting sqref="B20 B22:B28">
    <cfRule type="duplicateValues" dxfId="1" priority="2"/>
  </conditionalFormatting>
  <conditionalFormatting sqref="B21">
    <cfRule type="duplicateValues" dxfId="0" priority="1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D8B7BF-CA72-4845-8335-F1DA9F996AC8}"/>
</file>

<file path=customXml/itemProps2.xml><?xml version="1.0" encoding="utf-8"?>
<ds:datastoreItem xmlns:ds="http://schemas.openxmlformats.org/officeDocument/2006/customXml" ds:itemID="{A0F390CF-1329-4586-AA9D-C796C8886EC5}"/>
</file>

<file path=customXml/itemProps3.xml><?xml version="1.0" encoding="utf-8"?>
<ds:datastoreItem xmlns:ds="http://schemas.openxmlformats.org/officeDocument/2006/customXml" ds:itemID="{6E5A0C4B-DD2F-4FC0-AD1E-3BF8BEFBF4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 090 Top sheet</vt:lpstr>
      <vt:lpstr>FO 095 Balance tieout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Nahid Hasan</cp:lastModifiedBy>
  <cp:revision/>
  <dcterms:created xsi:type="dcterms:W3CDTF">2020-07-22T06:53:14Z</dcterms:created>
  <dcterms:modified xsi:type="dcterms:W3CDTF">2021-09-05T12:42:14Z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