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5911dbbdbdc738ed/Desktop/Final Substantative Testing/Substantive Testing/Statement of Profit or Loss/6. Administrative Expenses/"/>
    </mc:Choice>
  </mc:AlternateContent>
  <xr:revisionPtr revIDLastSave="2" documentId="11_D7DE0E1BAFAD93E763E7DBDF2714F1C81E492047" xr6:coauthVersionLast="47" xr6:coauthVersionMax="47" xr10:uidLastSave="{F105AFF4-E187-4E6D-9C42-B0ABC051A2BC}"/>
  <bookViews>
    <workbookView xWindow="-120" yWindow="-120" windowWidth="20730" windowHeight="11160" xr2:uid="{00000000-000D-0000-FFFF-FFFF00000000}"/>
  </bookViews>
  <sheets>
    <sheet name="AE 290 ToD (Dr. Balance)" sheetId="1" r:id="rId1"/>
    <sheet name="AE 295 ToD (Cr. Balance)" sheetId="4" r:id="rId2"/>
    <sheet name="Tax Calculation(Clean Chain)" sheetId="3" r:id="rId3"/>
  </sheets>
  <externalReferences>
    <externalReference r:id="rId4"/>
  </externalReferences>
  <definedNames>
    <definedName name="_xlnm._FilterDatabase" localSheetId="0" hidden="1">'AE 290 ToD (Dr. Balance)'!#REF!</definedName>
    <definedName name="_xlnm.Print_Area" localSheetId="0">'AE 290 ToD (Dr. Balance)'!$A$27:$J$60</definedName>
    <definedName name="StartDate">'[1]CASH FLOW'!$C$5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4" l="1"/>
  <c r="B25" i="1"/>
  <c r="C15" i="3" l="1"/>
  <c r="D13" i="3"/>
  <c r="E13" i="3" s="1"/>
  <c r="D11" i="3"/>
  <c r="D15" i="3" l="1"/>
  <c r="E11" i="3"/>
  <c r="E15" i="3" s="1"/>
</calcChain>
</file>

<file path=xl/sharedStrings.xml><?xml version="1.0" encoding="utf-8"?>
<sst xmlns="http://schemas.openxmlformats.org/spreadsheetml/2006/main" count="252" uniqueCount="125">
  <si>
    <t>50402010</t>
  </si>
  <si>
    <t>[c]</t>
  </si>
  <si>
    <t>[b]</t>
  </si>
  <si>
    <t>[a]</t>
  </si>
  <si>
    <t>Tax</t>
  </si>
  <si>
    <t>Amount in USD</t>
  </si>
  <si>
    <t>Particulars</t>
  </si>
  <si>
    <t xml:space="preserve">GL Accont </t>
  </si>
  <si>
    <t>Posting date</t>
  </si>
  <si>
    <t>Document no.</t>
  </si>
  <si>
    <t>Sl 
No.</t>
  </si>
  <si>
    <t>No of times PM</t>
  </si>
  <si>
    <t>Chartered Accountants</t>
  </si>
  <si>
    <t>Nurul Faruk Hasan &amp; Co</t>
  </si>
  <si>
    <t>01 July 2020 to 30 June 2021</t>
  </si>
  <si>
    <t>Renwel for Online clean chain subscript</t>
  </si>
  <si>
    <t>x</t>
  </si>
  <si>
    <t>Vendor Name:</t>
  </si>
  <si>
    <t>Adec Innovations</t>
  </si>
  <si>
    <t>PO no:</t>
  </si>
  <si>
    <t>PO Value: ($)</t>
  </si>
  <si>
    <t>Gross</t>
  </si>
  <si>
    <t>Net TT</t>
  </si>
  <si>
    <t>1st paid</t>
  </si>
  <si>
    <t>Applied 20% Tax inclusive</t>
  </si>
  <si>
    <t>2nd Paid</t>
  </si>
  <si>
    <t>Applied 20% tax exclusive</t>
  </si>
  <si>
    <t>*** 1st payment was made deducting 20% TAX from Invoice value, but Vendor has denied to deduction of tax,</t>
  </si>
  <si>
    <t>On the other hand, we beared tax amount for $ 337.00</t>
  </si>
  <si>
    <t>Tax has to borne by CIPL, So, Net Invoice value stand for 1,400.00 (Wire charge of $ 25 was deducted from their bill)</t>
  </si>
  <si>
    <t xml:space="preserve">Subseqently they paid another TT for $ 260.00. All together Vendor got $ 1,140.00 + 260.00=  $ 1,400.00 </t>
  </si>
  <si>
    <t>Details</t>
  </si>
  <si>
    <t xml:space="preserve">Payment Step </t>
  </si>
  <si>
    <t xml:space="preserve">Total </t>
  </si>
  <si>
    <t>Note:</t>
  </si>
  <si>
    <t xml:space="preserve">Tax Calculation for Payment to vendor "Clean Chain" </t>
  </si>
  <si>
    <r>
      <rPr>
        <b/>
        <sz val="11"/>
        <color theme="1"/>
        <rFont val="Calibri"/>
        <family val="2"/>
      </rPr>
      <t>Accounting Period:</t>
    </r>
    <r>
      <rPr>
        <sz val="11"/>
        <color theme="1"/>
        <rFont val="Calibri"/>
        <family val="2"/>
      </rPr>
      <t xml:space="preserve"> 1 July 2020 to 30 June 2021</t>
    </r>
  </si>
  <si>
    <r>
      <rPr>
        <b/>
        <sz val="11"/>
        <color theme="1"/>
        <rFont val="Calibri"/>
        <family val="2"/>
      </rPr>
      <t>Date:</t>
    </r>
    <r>
      <rPr>
        <sz val="11"/>
        <color theme="1"/>
        <rFont val="Calibri"/>
        <family val="2"/>
      </rPr>
      <t xml:space="preserve"> 12-Aug-2021</t>
    </r>
  </si>
  <si>
    <r>
      <t xml:space="preserve">Reviewed by: </t>
    </r>
    <r>
      <rPr>
        <sz val="11"/>
        <color theme="1"/>
        <rFont val="Calibri"/>
        <family val="2"/>
      </rPr>
      <t>Rounak Rayhan Shuban</t>
    </r>
  </si>
  <si>
    <r>
      <t xml:space="preserve">Further reviewed by: </t>
    </r>
    <r>
      <rPr>
        <sz val="11"/>
        <color theme="1"/>
        <rFont val="Calibri"/>
        <family val="2"/>
      </rPr>
      <t>Humaun Ahamed</t>
    </r>
  </si>
  <si>
    <r>
      <rPr>
        <b/>
        <sz val="11"/>
        <color theme="1"/>
        <rFont val="Calibri"/>
        <family val="2"/>
      </rPr>
      <t>Date:</t>
    </r>
    <r>
      <rPr>
        <sz val="11"/>
        <color theme="1"/>
        <rFont val="Calibri"/>
        <family val="2"/>
      </rPr>
      <t xml:space="preserve"> 13-Aug-2021</t>
    </r>
  </si>
  <si>
    <r>
      <rPr>
        <b/>
        <sz val="11"/>
        <color theme="1"/>
        <rFont val="Calibri"/>
        <family val="2"/>
      </rPr>
      <t>Purpose:</t>
    </r>
    <r>
      <rPr>
        <sz val="11"/>
        <color theme="1"/>
        <rFont val="Calibri"/>
        <family val="2"/>
      </rPr>
      <t xml:space="preserve"> Perform test of details on selected samples</t>
    </r>
  </si>
  <si>
    <r>
      <rPr>
        <b/>
        <sz val="11"/>
        <color rgb="FFFF0000"/>
        <rFont val="Calibri"/>
        <family val="2"/>
      </rPr>
      <t>Sample number:</t>
    </r>
    <r>
      <rPr>
        <sz val="11"/>
        <color rgb="FFFF0000"/>
        <rFont val="Calibri"/>
        <family val="2"/>
      </rPr>
      <t xml:space="preserve"> Using the sampling guideline in audit sampling size table Ref# DTTL Figure 23002-4.1 (see below) the following number of samples were selected for performing test of detail based on not relying on control and lower risk.</t>
    </r>
  </si>
  <si>
    <t>Control No. :</t>
  </si>
  <si>
    <t>Key control #1</t>
  </si>
  <si>
    <t>Control objective:</t>
  </si>
  <si>
    <t>To confirm that salary have been paid to the employee as per contract and salary payments have not been made to the employees not working for the entity.</t>
  </si>
  <si>
    <t>Control activities:</t>
  </si>
  <si>
    <t>An employment contract is signed by both employee and organization by stating all the benefits they are entitled. Employee attendance is confirmed from system (KORMI software). Each month Salary sheet is prepared by Executive HR/Plant HR and approved by the CFO. Payment is made through the bank transfer.</t>
  </si>
  <si>
    <t>Source:</t>
  </si>
  <si>
    <t>Ledger</t>
  </si>
  <si>
    <t>Scope:</t>
  </si>
  <si>
    <t>Sample size:</t>
  </si>
  <si>
    <t>6 samples as PM times crosses 13 times</t>
  </si>
  <si>
    <t>Selection basis:</t>
  </si>
  <si>
    <t>6 samples have been selected by MUS.</t>
  </si>
  <si>
    <t>Performance Procedures:</t>
  </si>
  <si>
    <t>Step 1: Obtained ledger of each Administration expense;
Step 2: Selected samples using MUS;
Step 3: Obtain related supporting documents;
Step 4: Check the payment receipt from bank statement and other supporting documents;
Step 5: If any discrepancies found obtain management explanation.</t>
  </si>
  <si>
    <t>Sample Size as per Sample table</t>
  </si>
  <si>
    <t>Total population to be tested</t>
  </si>
  <si>
    <t>Performance materiality</t>
  </si>
  <si>
    <t>Sample size as per sample table</t>
  </si>
  <si>
    <r>
      <rPr>
        <b/>
        <sz val="11"/>
        <color theme="1"/>
        <rFont val="Calibri"/>
        <family val="2"/>
      </rPr>
      <t>Name of the Client:</t>
    </r>
    <r>
      <rPr>
        <sz val="11"/>
        <color theme="1"/>
        <rFont val="Calibri"/>
        <family val="2"/>
      </rPr>
      <t xml:space="preserve"> Cosmopolitan Industries (Pvt.) Limited</t>
    </r>
  </si>
  <si>
    <r>
      <rPr>
        <b/>
        <sz val="11"/>
        <color theme="1"/>
        <rFont val="Calibri"/>
        <family val="2"/>
      </rPr>
      <t>Prepared by:</t>
    </r>
    <r>
      <rPr>
        <sz val="11"/>
        <color theme="1"/>
        <rFont val="Calibri"/>
        <family val="2"/>
      </rPr>
      <t xml:space="preserve"> Md. Nahid Hasan Badhan</t>
    </r>
  </si>
  <si>
    <t>Tick-mark legend</t>
  </si>
  <si>
    <t>a.</t>
  </si>
  <si>
    <t xml:space="preserve">Checked with the supporting documents </t>
  </si>
  <si>
    <t>Supporting documents: Check whether proper documentation and relevant proof exist for the purpose of  payment of administrative expenses. And salary has been paid as per contract;</t>
  </si>
  <si>
    <t>b.</t>
  </si>
  <si>
    <t>Recorded in appropriate amount</t>
  </si>
  <si>
    <t>Proper amount: Check the accuracy of related voucher amount with the General ledger figure which also reflects accumulately on the Financial statements;</t>
  </si>
  <si>
    <t>c.</t>
  </si>
  <si>
    <t>Recorded in appropriate date</t>
  </si>
  <si>
    <t>Appropriate date: Confirm that the balance falls under the financial year 01 July 2020 to 30 June 2021 and have been recorded in the correct date.</t>
  </si>
  <si>
    <t>X</t>
  </si>
  <si>
    <t>Matched without any exception</t>
  </si>
  <si>
    <t>nf</t>
  </si>
  <si>
    <t>not found</t>
  </si>
  <si>
    <t>N/A</t>
  </si>
  <si>
    <t>Not Applicable</t>
  </si>
  <si>
    <t>Conclusion:</t>
  </si>
  <si>
    <t>The documents have been checked and found ok.</t>
  </si>
  <si>
    <t>Risk:</t>
  </si>
  <si>
    <t>Salary may not be paid to the employee as per contract and salary payments could be made to the employees not working for the entity.</t>
  </si>
  <si>
    <t>Assertion:</t>
  </si>
  <si>
    <t>Accuracy</t>
  </si>
  <si>
    <t>Control:</t>
  </si>
  <si>
    <t>12 samples have been selected by MUS.</t>
  </si>
  <si>
    <t>12 samples as PM times crosses 16 times</t>
  </si>
  <si>
    <t>2027000000</t>
  </si>
  <si>
    <t>2010000217</t>
  </si>
  <si>
    <t>2027000007</t>
  </si>
  <si>
    <t>2027000010</t>
  </si>
  <si>
    <t>2027000013</t>
  </si>
  <si>
    <t>2010000984</t>
  </si>
  <si>
    <t>2027000024</t>
  </si>
  <si>
    <t>2027000022</t>
  </si>
  <si>
    <t>2010001103</t>
  </si>
  <si>
    <t>2002000030</t>
  </si>
  <si>
    <t>50308004</t>
  </si>
  <si>
    <t>50401501</t>
  </si>
  <si>
    <t>50401001</t>
  </si>
  <si>
    <t>Staff salary Basic of CIP2 for 'Jul-20</t>
  </si>
  <si>
    <t>Expart salary- Sep-20 (CIP1)</t>
  </si>
  <si>
    <t>Sr.Sr.Staff Gross gross Oct-2020 Unit-2</t>
  </si>
  <si>
    <t>Staff salary Basic of CIP2 for Dec-20</t>
  </si>
  <si>
    <t>Staff salary Basic of CIP2 for Jan-21</t>
  </si>
  <si>
    <t>Expart salary - Mar-21 (CIPL)- Central</t>
  </si>
  <si>
    <t>Staff salary Basic of CIP1 for Jun-21</t>
  </si>
  <si>
    <t>Staff salary Basic of CIP1 for May-21</t>
  </si>
  <si>
    <t>Staff salary Basic of CIP2 for Jun-21</t>
  </si>
  <si>
    <t>Expart salary - Apr-21 (CIPL)- Central</t>
  </si>
  <si>
    <t>AFB01202001001-0000000031</t>
  </si>
  <si>
    <t>50402014</t>
  </si>
  <si>
    <t>GEAR PROGRAM</t>
  </si>
  <si>
    <t>Ref</t>
  </si>
  <si>
    <t>Remarks</t>
  </si>
  <si>
    <t>AE 301 2049001569.pdf</t>
  </si>
  <si>
    <t>AE 302 2027000000.pdf</t>
  </si>
  <si>
    <t>AE 303 2010000217.pdf</t>
  </si>
  <si>
    <t>AE 304 2027000007.pdf</t>
  </si>
  <si>
    <t>Nothing Noted</t>
  </si>
  <si>
    <t>AE 305 2003005944.pdf</t>
  </si>
  <si>
    <t>Ref: AE 280</t>
  </si>
  <si>
    <t>Ref: AE 285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</si>
</sst>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_);_(* \(#,##0.00\);_(* \-??_);_(@_)"/>
    <numFmt numFmtId="166" formatCode="[$-409]d\-mmm\-yy;@"/>
    <numFmt numFmtId="167" formatCode="[$-409]dd\-mmm\-yy"/>
  </numFmts>
  <fonts count="21" x14ac:knownFonts="1">
    <font>
      <sz val="11"/>
      <color theme="1"/>
      <name val="Calibri"/>
      <family val="2"/>
      <scheme val="minor"/>
    </font>
    <font>
      <sz val="11"/>
      <color theme="1"/>
      <name val="Calibri"/>
      <family val="2"/>
      <scheme val="minor"/>
    </font>
    <font>
      <sz val="10"/>
      <name val="Arial"/>
      <family val="2"/>
    </font>
    <font>
      <sz val="11"/>
      <name val="Open Sans"/>
      <family val="2"/>
    </font>
    <font>
      <sz val="12"/>
      <color theme="1"/>
      <name val="Calibri"/>
      <family val="2"/>
      <scheme val="minor"/>
    </font>
    <font>
      <sz val="11"/>
      <color rgb="FFFF0000"/>
      <name val="Open Sans"/>
      <family val="2"/>
    </font>
    <font>
      <b/>
      <sz val="11"/>
      <color rgb="FFFF0000"/>
      <name val="Open Sans"/>
      <family val="2"/>
    </font>
    <font>
      <u/>
      <sz val="11"/>
      <color rgb="FFFF0000"/>
      <name val="Open Sans"/>
      <family val="2"/>
    </font>
    <font>
      <sz val="11"/>
      <color theme="1"/>
      <name val="Open Sans"/>
      <family val="2"/>
    </font>
    <font>
      <b/>
      <sz val="11"/>
      <color theme="0"/>
      <name val="Open Sans"/>
      <family val="2"/>
    </font>
    <font>
      <b/>
      <sz val="11"/>
      <name val="Open Sans"/>
      <family val="2"/>
    </font>
    <font>
      <b/>
      <sz val="11"/>
      <color theme="0"/>
      <name val="Calibri"/>
      <family val="2"/>
      <scheme val="minor"/>
    </font>
    <font>
      <sz val="18"/>
      <color theme="0"/>
      <name val="Calibri"/>
      <family val="2"/>
      <scheme val="minor"/>
    </font>
    <font>
      <u/>
      <sz val="11"/>
      <color theme="10"/>
      <name val="Calibri"/>
      <family val="2"/>
      <scheme val="minor"/>
    </font>
    <font>
      <b/>
      <sz val="11"/>
      <color theme="1"/>
      <name val="Calibri"/>
      <family val="2"/>
    </font>
    <font>
      <sz val="11"/>
      <color theme="1"/>
      <name val="Calibri"/>
      <family val="2"/>
    </font>
    <font>
      <b/>
      <sz val="11"/>
      <color rgb="FFFF0000"/>
      <name val="Calibri"/>
      <family val="2"/>
    </font>
    <font>
      <sz val="11"/>
      <color rgb="FFFF0000"/>
      <name val="Calibri"/>
      <family val="2"/>
    </font>
    <font>
      <b/>
      <sz val="11"/>
      <name val="Calibri"/>
      <family val="2"/>
      <scheme val="minor"/>
    </font>
    <font>
      <sz val="11"/>
      <name val="Calibri"/>
      <family val="2"/>
      <scheme val="minor"/>
    </font>
    <font>
      <b/>
      <sz val="11"/>
      <color theme="0"/>
      <name val="Calibri"/>
      <family val="2"/>
    </font>
  </fonts>
  <fills count="13">
    <fill>
      <patternFill patternType="none"/>
    </fill>
    <fill>
      <patternFill patternType="gray125"/>
    </fill>
    <fill>
      <patternFill patternType="solid">
        <fgColor theme="1"/>
        <bgColor indexed="64"/>
      </patternFill>
    </fill>
    <fill>
      <patternFill patternType="solid">
        <fgColor theme="1"/>
        <bgColor rgb="FF000000"/>
      </patternFill>
    </fill>
    <fill>
      <patternFill patternType="solid">
        <fgColor rgb="FFA5A5A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indexed="9"/>
        <bgColor indexed="64"/>
      </patternFill>
    </fill>
    <fill>
      <patternFill patternType="solid">
        <fgColor theme="9" tint="0.39997558519241921"/>
        <bgColor indexed="64"/>
      </patternFill>
    </fill>
    <fill>
      <patternFill patternType="solid">
        <fgColor theme="0"/>
        <bgColor indexed="64"/>
      </patternFill>
    </fill>
    <fill>
      <patternFill patternType="solid">
        <fgColor theme="1"/>
        <bgColor theme="1"/>
      </patternFill>
    </fill>
  </fills>
  <borders count="22">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8">
    <xf numFmtId="0" fontId="0" fillId="0" borderId="0"/>
    <xf numFmtId="43" fontId="1" fillId="0" borderId="0" applyFont="0" applyFill="0" applyBorder="0" applyAlignment="0" applyProtection="0"/>
    <xf numFmtId="0" fontId="2"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2" fillId="0" borderId="0"/>
    <xf numFmtId="165" fontId="2" fillId="0" borderId="0" applyFill="0" applyBorder="0" applyAlignment="0" applyProtection="0"/>
    <xf numFmtId="0" fontId="1" fillId="0" borderId="0"/>
    <xf numFmtId="0" fontId="1" fillId="0" borderId="0"/>
    <xf numFmtId="43" fontId="2" fillId="0" borderId="0" applyFont="0" applyFill="0" applyBorder="0" applyAlignment="0" applyProtection="0"/>
    <xf numFmtId="0" fontId="11" fillId="4" borderId="2"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3" fillId="0" borderId="0" applyNumberFormat="0" applyFill="0" applyBorder="0" applyAlignment="0" applyProtection="0"/>
    <xf numFmtId="0" fontId="2" fillId="0" borderId="0"/>
  </cellStyleXfs>
  <cellXfs count="107">
    <xf numFmtId="0" fontId="0" fillId="0" borderId="0" xfId="0"/>
    <xf numFmtId="0" fontId="3" fillId="0" borderId="0" xfId="2" applyFont="1" applyBorder="1"/>
    <xf numFmtId="0" fontId="3" fillId="0" borderId="0" xfId="2" applyFont="1"/>
    <xf numFmtId="0" fontId="3" fillId="0" borderId="0" xfId="2" applyFont="1" applyFill="1" applyBorder="1"/>
    <xf numFmtId="0" fontId="3" fillId="0" borderId="0" xfId="2" applyFont="1" applyFill="1"/>
    <xf numFmtId="0" fontId="7" fillId="0" borderId="0" xfId="6" applyFont="1" applyFill="1"/>
    <xf numFmtId="0" fontId="3" fillId="0" borderId="0" xfId="2" applyFont="1" applyFill="1" applyBorder="1" applyAlignment="1">
      <alignment vertical="center"/>
    </xf>
    <xf numFmtId="164" fontId="3" fillId="0" borderId="1" xfId="1" applyNumberFormat="1" applyFont="1" applyFill="1" applyBorder="1" applyAlignment="1">
      <alignment vertical="center"/>
    </xf>
    <xf numFmtId="0" fontId="8" fillId="0" borderId="1" xfId="6" applyFont="1" applyFill="1" applyBorder="1" applyAlignment="1">
      <alignment horizontal="center" vertical="center"/>
    </xf>
    <xf numFmtId="0" fontId="5" fillId="0" borderId="1" xfId="2" applyFont="1" applyFill="1" applyBorder="1" applyAlignment="1">
      <alignment vertical="center" wrapText="1"/>
    </xf>
    <xf numFmtId="0" fontId="6" fillId="2" borderId="1" xfId="3" applyFont="1" applyFill="1" applyBorder="1" applyAlignment="1">
      <alignment horizontal="center" vertical="center"/>
    </xf>
    <xf numFmtId="0" fontId="6" fillId="3" borderId="1" xfId="3" applyFont="1" applyFill="1" applyBorder="1" applyAlignment="1">
      <alignment horizontal="center" vertical="center" wrapText="1"/>
    </xf>
    <xf numFmtId="0" fontId="9" fillId="2" borderId="1" xfId="3" applyFont="1" applyFill="1" applyBorder="1" applyAlignment="1">
      <alignment horizontal="center" vertical="center" wrapText="1"/>
    </xf>
    <xf numFmtId="0" fontId="10" fillId="0" borderId="0" xfId="2" applyFont="1" applyBorder="1" applyAlignment="1"/>
    <xf numFmtId="0" fontId="10" fillId="0" borderId="0" xfId="2" applyFont="1" applyFill="1" applyBorder="1"/>
    <xf numFmtId="0" fontId="5" fillId="0" borderId="0" xfId="2" applyFont="1" applyFill="1" applyBorder="1"/>
    <xf numFmtId="0" fontId="0" fillId="9" borderId="1" xfId="0" applyFill="1" applyBorder="1" applyAlignment="1">
      <alignment vertical="top"/>
    </xf>
    <xf numFmtId="166" fontId="0" fillId="9" borderId="1" xfId="0" applyNumberFormat="1" applyFill="1" applyBorder="1" applyAlignment="1">
      <alignment horizontal="right" vertical="top"/>
    </xf>
    <xf numFmtId="0" fontId="0" fillId="0" borderId="1" xfId="0" applyBorder="1" applyAlignment="1">
      <alignment horizontal="left" vertical="center"/>
    </xf>
    <xf numFmtId="0" fontId="0" fillId="0" borderId="1" xfId="0" applyBorder="1"/>
    <xf numFmtId="0" fontId="5" fillId="0" borderId="1" xfId="0" applyFont="1" applyFill="1" applyBorder="1" applyAlignment="1">
      <alignment horizontal="center" vertical="center"/>
    </xf>
    <xf numFmtId="43" fontId="0" fillId="0" borderId="0" xfId="0" applyNumberFormat="1"/>
    <xf numFmtId="0" fontId="1" fillId="5" borderId="1" xfId="12" applyBorder="1"/>
    <xf numFmtId="43" fontId="1" fillId="5" borderId="1" xfId="12" applyNumberFormat="1" applyBorder="1"/>
    <xf numFmtId="0" fontId="11" fillId="4" borderId="3" xfId="11" applyBorder="1" applyAlignment="1">
      <alignment wrapText="1"/>
    </xf>
    <xf numFmtId="0" fontId="11" fillId="4" borderId="3" xfId="11" applyBorder="1" applyAlignment="1">
      <alignment vertical="center"/>
    </xf>
    <xf numFmtId="0" fontId="1" fillId="6" borderId="1" xfId="13" applyBorder="1"/>
    <xf numFmtId="43" fontId="1" fillId="6" borderId="1" xfId="13" applyNumberFormat="1" applyBorder="1"/>
    <xf numFmtId="0" fontId="1" fillId="8" borderId="1" xfId="15" applyBorder="1"/>
    <xf numFmtId="0" fontId="1" fillId="7" borderId="1" xfId="14" applyBorder="1"/>
    <xf numFmtId="43" fontId="1" fillId="7" borderId="1" xfId="14" applyNumberFormat="1" applyBorder="1" applyAlignment="1">
      <alignment horizontal="right"/>
    </xf>
    <xf numFmtId="0" fontId="0" fillId="10" borderId="0" xfId="0" applyFill="1" applyAlignment="1">
      <alignment horizontal="right"/>
    </xf>
    <xf numFmtId="0" fontId="0" fillId="10" borderId="0" xfId="0" applyFill="1"/>
    <xf numFmtId="0" fontId="13" fillId="0" borderId="1" xfId="16" applyFill="1" applyBorder="1" applyAlignment="1">
      <alignment vertical="center" wrapText="1"/>
    </xf>
    <xf numFmtId="0" fontId="15" fillId="11" borderId="0" xfId="0" applyFont="1" applyFill="1"/>
    <xf numFmtId="0" fontId="15" fillId="0" borderId="0" xfId="0" applyFont="1"/>
    <xf numFmtId="0" fontId="15" fillId="0" borderId="0" xfId="0" applyFont="1" applyAlignment="1"/>
    <xf numFmtId="0" fontId="16" fillId="11" borderId="0" xfId="0" applyFont="1" applyFill="1"/>
    <xf numFmtId="0" fontId="15" fillId="11" borderId="0" xfId="0" applyFont="1" applyFill="1" applyAlignment="1"/>
    <xf numFmtId="0" fontId="14" fillId="11" borderId="0" xfId="0" applyFont="1" applyFill="1"/>
    <xf numFmtId="0" fontId="18" fillId="11" borderId="4" xfId="17" applyFont="1" applyFill="1" applyBorder="1" applyAlignment="1">
      <alignment vertical="top"/>
    </xf>
    <xf numFmtId="0" fontId="19" fillId="11" borderId="5" xfId="17" applyFont="1" applyFill="1" applyBorder="1" applyAlignment="1">
      <alignment horizontal="left" vertical="top"/>
    </xf>
    <xf numFmtId="0" fontId="19" fillId="11" borderId="5" xfId="17" applyFont="1" applyFill="1" applyBorder="1" applyAlignment="1">
      <alignment horizontal="left" vertical="top" wrapText="1"/>
    </xf>
    <xf numFmtId="0" fontId="20" fillId="12" borderId="7" xfId="0" applyFont="1" applyFill="1" applyBorder="1"/>
    <xf numFmtId="0" fontId="17" fillId="0" borderId="7" xfId="0" applyFont="1" applyBorder="1"/>
    <xf numFmtId="164" fontId="17" fillId="0" borderId="7" xfId="0" applyNumberFormat="1" applyFont="1" applyBorder="1"/>
    <xf numFmtId="1" fontId="17" fillId="0" borderId="7" xfId="0" applyNumberFormat="1" applyFont="1" applyBorder="1"/>
    <xf numFmtId="0" fontId="17" fillId="11" borderId="0" xfId="0" applyFont="1" applyFill="1" applyAlignment="1">
      <alignment horizontal="left" vertical="center" wrapText="1"/>
    </xf>
    <xf numFmtId="167" fontId="15" fillId="11" borderId="0" xfId="0" applyNumberFormat="1" applyFont="1" applyFill="1" applyAlignment="1">
      <alignment horizontal="center"/>
    </xf>
    <xf numFmtId="0" fontId="15" fillId="11" borderId="0" xfId="0" applyFont="1" applyFill="1" applyAlignment="1">
      <alignment horizontal="center"/>
    </xf>
    <xf numFmtId="0" fontId="16" fillId="11" borderId="0" xfId="0" applyFont="1" applyFill="1" applyAlignment="1">
      <alignment horizontal="right"/>
    </xf>
    <xf numFmtId="0" fontId="17" fillId="11" borderId="0" xfId="0" applyFont="1" applyFill="1" applyAlignment="1">
      <alignment horizontal="right"/>
    </xf>
    <xf numFmtId="0" fontId="17" fillId="11" borderId="0" xfId="0" applyFont="1" applyFill="1" applyAlignment="1">
      <alignment horizontal="left"/>
    </xf>
    <xf numFmtId="0" fontId="19" fillId="0" borderId="0" xfId="2" applyFont="1" applyFill="1"/>
    <xf numFmtId="0" fontId="19" fillId="0" borderId="0" xfId="2" applyFont="1"/>
    <xf numFmtId="0" fontId="14" fillId="11" borderId="8" xfId="0" applyFont="1" applyFill="1" applyBorder="1" applyAlignment="1">
      <alignment horizontal="right"/>
    </xf>
    <xf numFmtId="0" fontId="15" fillId="11" borderId="9" xfId="0" applyFont="1" applyFill="1" applyBorder="1"/>
    <xf numFmtId="0" fontId="15" fillId="11" borderId="10" xfId="0" applyFont="1" applyFill="1" applyBorder="1"/>
    <xf numFmtId="0" fontId="15" fillId="11" borderId="0" xfId="0" applyFont="1" applyFill="1" applyBorder="1"/>
    <xf numFmtId="0" fontId="14" fillId="11" borderId="11" xfId="0" applyFont="1" applyFill="1" applyBorder="1"/>
    <xf numFmtId="0" fontId="15" fillId="11" borderId="12" xfId="0" applyFont="1" applyFill="1" applyBorder="1"/>
    <xf numFmtId="0" fontId="14" fillId="11" borderId="11" xfId="0" applyFont="1" applyFill="1" applyBorder="1" applyAlignment="1">
      <alignment horizontal="right"/>
    </xf>
    <xf numFmtId="0" fontId="15" fillId="11" borderId="0" xfId="0" applyFont="1" applyFill="1" applyBorder="1" applyAlignment="1">
      <alignment vertical="top"/>
    </xf>
    <xf numFmtId="0" fontId="14" fillId="11" borderId="13" xfId="0" applyFont="1" applyFill="1" applyBorder="1" applyAlignment="1">
      <alignment horizontal="right"/>
    </xf>
    <xf numFmtId="0" fontId="15" fillId="0" borderId="6" xfId="0" applyFont="1" applyBorder="1"/>
    <xf numFmtId="0" fontId="15" fillId="0" borderId="18" xfId="0" applyFont="1" applyBorder="1"/>
    <xf numFmtId="0" fontId="19" fillId="0" borderId="17" xfId="17" applyFont="1" applyFill="1" applyBorder="1" applyAlignment="1">
      <alignment horizontal="left" vertical="top" wrapText="1"/>
    </xf>
    <xf numFmtId="0" fontId="18" fillId="11" borderId="19" xfId="17" applyFont="1" applyFill="1" applyBorder="1" applyAlignment="1">
      <alignment vertical="top"/>
    </xf>
    <xf numFmtId="0" fontId="19" fillId="11" borderId="0" xfId="17" applyFont="1" applyFill="1" applyBorder="1" applyAlignment="1">
      <alignment horizontal="left" vertical="top" wrapText="1"/>
    </xf>
    <xf numFmtId="0" fontId="15" fillId="0" borderId="20" xfId="0" applyFont="1" applyBorder="1"/>
    <xf numFmtId="0" fontId="18" fillId="0" borderId="16" xfId="17" applyFont="1" applyFill="1" applyBorder="1" applyAlignment="1">
      <alignment vertical="top" wrapText="1"/>
    </xf>
    <xf numFmtId="0" fontId="15" fillId="0" borderId="0" xfId="0" applyFont="1" applyBorder="1"/>
    <xf numFmtId="0" fontId="0" fillId="9" borderId="1" xfId="0" applyFill="1" applyBorder="1" applyAlignment="1">
      <alignment horizontal="center" vertical="center"/>
    </xf>
    <xf numFmtId="166" fontId="0" fillId="9" borderId="1" xfId="0" applyNumberFormat="1" applyFill="1" applyBorder="1" applyAlignment="1">
      <alignment horizontal="center" vertical="center"/>
    </xf>
    <xf numFmtId="0" fontId="0" fillId="0" borderId="1" xfId="0" applyBorder="1" applyAlignment="1">
      <alignment horizontal="center" vertical="center"/>
    </xf>
    <xf numFmtId="164" fontId="3" fillId="0" borderId="1" xfId="1" applyNumberFormat="1" applyFont="1" applyFill="1" applyBorder="1" applyAlignment="1">
      <alignment horizontal="center" vertical="center"/>
    </xf>
    <xf numFmtId="0" fontId="13" fillId="0" borderId="1" xfId="16" applyFill="1" applyBorder="1" applyAlignment="1">
      <alignment horizontal="center" vertical="center" wrapText="1"/>
    </xf>
    <xf numFmtId="0" fontId="8" fillId="0" borderId="0" xfId="6" applyFont="1" applyFill="1" applyBorder="1" applyAlignment="1">
      <alignment horizontal="center" vertical="center"/>
    </xf>
    <xf numFmtId="0" fontId="0" fillId="9" borderId="0" xfId="0" applyFill="1" applyBorder="1" applyAlignment="1">
      <alignment horizontal="center" vertical="center"/>
    </xf>
    <xf numFmtId="166" fontId="0" fillId="9" borderId="0" xfId="0" applyNumberFormat="1" applyFill="1" applyBorder="1" applyAlignment="1">
      <alignment horizontal="center" vertical="center"/>
    </xf>
    <xf numFmtId="0" fontId="0" fillId="0" borderId="0" xfId="0" applyBorder="1" applyAlignment="1">
      <alignment horizontal="center" vertical="center"/>
    </xf>
    <xf numFmtId="164" fontId="3" fillId="0" borderId="0" xfId="1" applyNumberFormat="1" applyFont="1" applyFill="1" applyBorder="1" applyAlignment="1">
      <alignment horizontal="center" vertical="center"/>
    </xf>
    <xf numFmtId="0" fontId="5" fillId="0" borderId="0" xfId="0" applyFont="1" applyFill="1" applyBorder="1" applyAlignment="1">
      <alignment horizontal="center" vertical="center"/>
    </xf>
    <xf numFmtId="0" fontId="13" fillId="0" borderId="0" xfId="16" applyFill="1" applyBorder="1" applyAlignment="1">
      <alignment horizontal="center" vertical="center" wrapText="1"/>
    </xf>
    <xf numFmtId="0" fontId="0" fillId="9" borderId="1" xfId="0" applyFont="1" applyFill="1" applyBorder="1" applyAlignment="1">
      <alignment vertical="top"/>
    </xf>
    <xf numFmtId="14" fontId="0" fillId="9" borderId="1" xfId="0" applyNumberFormat="1" applyFont="1" applyFill="1" applyBorder="1" applyAlignment="1">
      <alignment horizontal="right" vertical="top"/>
    </xf>
    <xf numFmtId="0" fontId="0" fillId="0" borderId="1" xfId="0" applyFont="1" applyFill="1" applyBorder="1" applyAlignment="1">
      <alignment vertical="top"/>
    </xf>
    <xf numFmtId="14" fontId="0" fillId="0" borderId="1" xfId="0" applyNumberFormat="1" applyFont="1" applyFill="1" applyBorder="1" applyAlignment="1">
      <alignment horizontal="right" vertical="top"/>
    </xf>
    <xf numFmtId="0" fontId="0" fillId="0" borderId="1" xfId="0" applyFont="1" applyBorder="1" applyAlignment="1">
      <alignment vertical="top"/>
    </xf>
    <xf numFmtId="3" fontId="0" fillId="9" borderId="1" xfId="0" applyNumberFormat="1" applyFont="1" applyFill="1" applyBorder="1" applyAlignment="1">
      <alignment horizontal="right" vertical="top"/>
    </xf>
    <xf numFmtId="0" fontId="0" fillId="0" borderId="1" xfId="0" applyFont="1" applyBorder="1" applyAlignment="1">
      <alignment horizontal="center" vertical="top"/>
    </xf>
    <xf numFmtId="0" fontId="6" fillId="2" borderId="0" xfId="3" applyFont="1" applyFill="1" applyBorder="1" applyAlignment="1">
      <alignment horizontal="center" vertical="center"/>
    </xf>
    <xf numFmtId="0" fontId="13" fillId="0" borderId="0" xfId="16" applyFill="1" applyBorder="1" applyAlignment="1">
      <alignment vertical="center" wrapText="1"/>
    </xf>
    <xf numFmtId="0" fontId="6" fillId="2" borderId="21" xfId="3" applyFont="1" applyFill="1" applyBorder="1" applyAlignment="1">
      <alignment horizontal="center" vertical="center"/>
    </xf>
    <xf numFmtId="0" fontId="19" fillId="0" borderId="6" xfId="16" applyFont="1" applyFill="1" applyBorder="1" applyAlignment="1">
      <alignment horizontal="center" vertical="center" wrapText="1"/>
    </xf>
    <xf numFmtId="0" fontId="19" fillId="0" borderId="17" xfId="17" applyFont="1" applyFill="1" applyBorder="1" applyAlignment="1">
      <alignment horizontal="left" vertical="top" wrapText="1"/>
    </xf>
    <xf numFmtId="0" fontId="15" fillId="11" borderId="0" xfId="0" applyFont="1" applyFill="1" applyBorder="1" applyAlignment="1">
      <alignment horizontal="left" vertical="top" wrapText="1"/>
    </xf>
    <xf numFmtId="0" fontId="15" fillId="11" borderId="12" xfId="0" applyFont="1" applyFill="1" applyBorder="1" applyAlignment="1">
      <alignment horizontal="left" vertical="top" wrapText="1"/>
    </xf>
    <xf numFmtId="0" fontId="15" fillId="11" borderId="14" xfId="0" applyFont="1" applyFill="1" applyBorder="1" applyAlignment="1">
      <alignment horizontal="left" vertical="top" wrapText="1"/>
    </xf>
    <xf numFmtId="0" fontId="15" fillId="11" borderId="15" xfId="0" applyFont="1" applyFill="1" applyBorder="1" applyAlignment="1">
      <alignment horizontal="left" vertical="top" wrapText="1"/>
    </xf>
    <xf numFmtId="0" fontId="19" fillId="11" borderId="5" xfId="17" applyFont="1" applyFill="1" applyBorder="1" applyAlignment="1">
      <alignment horizontal="left" vertical="top" wrapText="1"/>
    </xf>
    <xf numFmtId="0" fontId="14" fillId="11" borderId="0" xfId="0" applyFont="1" applyFill="1" applyAlignment="1">
      <alignment horizontal="center" vertical="top"/>
    </xf>
    <xf numFmtId="0" fontId="15" fillId="11" borderId="0" xfId="0" applyFont="1" applyFill="1" applyAlignment="1"/>
    <xf numFmtId="0" fontId="15" fillId="11" borderId="0" xfId="0" applyFont="1" applyFill="1" applyAlignment="1">
      <alignment horizontal="center"/>
    </xf>
    <xf numFmtId="0" fontId="17" fillId="11" borderId="0" xfId="0" applyFont="1" applyFill="1" applyAlignment="1">
      <alignment horizontal="left" vertical="center" wrapText="1"/>
    </xf>
    <xf numFmtId="0" fontId="18" fillId="11" borderId="5" xfId="17" applyFont="1" applyFill="1" applyBorder="1" applyAlignment="1">
      <alignment horizontal="left" wrapText="1"/>
    </xf>
    <xf numFmtId="0" fontId="12" fillId="2" borderId="0" xfId="0" applyFont="1" applyFill="1" applyAlignment="1">
      <alignment horizontal="center" vertical="center"/>
    </xf>
  </cellXfs>
  <cellStyles count="18">
    <cellStyle name="20% - Accent4" xfId="12" builtinId="42"/>
    <cellStyle name="40% - Accent5" xfId="14" builtinId="47"/>
    <cellStyle name="60% - Accent4" xfId="13" builtinId="44"/>
    <cellStyle name="60% - Accent5" xfId="15" builtinId="48"/>
    <cellStyle name="Check Cell" xfId="11" builtinId="23"/>
    <cellStyle name="Comma" xfId="1" builtinId="3"/>
    <cellStyle name="Comma 2" xfId="5" xr:uid="{00000000-0005-0000-0000-000006000000}"/>
    <cellStyle name="Comma 3" xfId="7" xr:uid="{00000000-0005-0000-0000-000007000000}"/>
    <cellStyle name="Comma 3 2 2" xfId="10" xr:uid="{00000000-0005-0000-0000-000008000000}"/>
    <cellStyle name="Hyperlink" xfId="16" builtinId="8"/>
    <cellStyle name="Normal" xfId="0" builtinId="0"/>
    <cellStyle name="Normal 3" xfId="9" xr:uid="{00000000-0005-0000-0000-00000B000000}"/>
    <cellStyle name="Normal 4" xfId="3" xr:uid="{00000000-0005-0000-0000-00000C000000}"/>
    <cellStyle name="Normal 42" xfId="6" xr:uid="{00000000-0005-0000-0000-00000D000000}"/>
    <cellStyle name="Normal_sales transaction test 2008-amended" xfId="2" xr:uid="{00000000-0005-0000-0000-00000E000000}"/>
    <cellStyle name="Normal_Testing Sample Summary Template" xfId="17" xr:uid="{00000000-0005-0000-0000-00000F000000}"/>
    <cellStyle name="Percent 2" xfId="4" xr:uid="{00000000-0005-0000-0000-000010000000}"/>
    <cellStyle name="一般 2" xfId="8"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AE%20303%202010000217.pdf" TargetMode="External"/><Relationship Id="rId2" Type="http://schemas.openxmlformats.org/officeDocument/2006/relationships/hyperlink" Target="AE%20302%202027000000.pdf" TargetMode="External"/><Relationship Id="rId1" Type="http://schemas.openxmlformats.org/officeDocument/2006/relationships/hyperlink" Target="AE%20301%202049001569.pdf" TargetMode="External"/><Relationship Id="rId5" Type="http://schemas.openxmlformats.org/officeDocument/2006/relationships/printerSettings" Target="../printerSettings/printerSettings1.bin"/><Relationship Id="rId4" Type="http://schemas.openxmlformats.org/officeDocument/2006/relationships/hyperlink" Target="AE%20304%202027000007.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E%20305%20200300594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0"/>
  <sheetViews>
    <sheetView showGridLines="0" tabSelected="1" topLeftCell="A7" zoomScale="70" zoomScaleNormal="70" zoomScaleSheetLayoutView="70" workbookViewId="0">
      <selection activeCell="F4" sqref="F4"/>
    </sheetView>
  </sheetViews>
  <sheetFormatPr defaultColWidth="9" defaultRowHeight="15.6" customHeight="1" x14ac:dyDescent="0.3"/>
  <cols>
    <col min="1" max="1" width="30.140625" style="1" customWidth="1"/>
    <col min="2" max="2" width="19.42578125" style="2" customWidth="1"/>
    <col min="3" max="3" width="22.5703125" style="2" customWidth="1"/>
    <col min="4" max="4" width="14.7109375" style="2" bestFit="1" customWidth="1"/>
    <col min="5" max="5" width="52.5703125" style="2" customWidth="1"/>
    <col min="6" max="6" width="18.42578125" style="2" customWidth="1"/>
    <col min="7" max="8" width="5.28515625" style="2" customWidth="1"/>
    <col min="9" max="9" width="4.85546875" style="2" bestFit="1" customWidth="1"/>
    <col min="10" max="10" width="24.85546875" style="2" bestFit="1" customWidth="1"/>
    <col min="11" max="11" width="37.5703125" style="2" customWidth="1"/>
    <col min="12" max="16384" width="9" style="1"/>
  </cols>
  <sheetData>
    <row r="1" spans="1:16" s="36" customFormat="1" ht="14.25" customHeight="1" x14ac:dyDescent="0.25">
      <c r="A1" s="101" t="s">
        <v>13</v>
      </c>
      <c r="B1" s="102"/>
      <c r="C1" s="102"/>
      <c r="D1" s="102"/>
      <c r="E1" s="102"/>
      <c r="F1" s="102"/>
      <c r="G1" s="35"/>
      <c r="H1" s="35"/>
      <c r="I1" s="35"/>
      <c r="J1" s="35"/>
      <c r="K1" s="35"/>
      <c r="L1" s="35"/>
      <c r="M1" s="35"/>
      <c r="N1" s="35"/>
      <c r="O1" s="35"/>
      <c r="P1" s="35"/>
    </row>
    <row r="2" spans="1:16" s="36" customFormat="1" ht="14.25" customHeight="1" x14ac:dyDescent="0.25">
      <c r="A2" s="103" t="s">
        <v>12</v>
      </c>
      <c r="B2" s="102"/>
      <c r="C2" s="102"/>
      <c r="D2" s="102"/>
      <c r="E2" s="102"/>
      <c r="F2" s="102"/>
      <c r="G2" s="35"/>
      <c r="H2" s="35"/>
      <c r="I2" s="35"/>
      <c r="J2" s="35"/>
      <c r="K2" s="35"/>
      <c r="L2" s="35"/>
      <c r="M2" s="35"/>
      <c r="N2" s="35"/>
      <c r="O2" s="35"/>
      <c r="P2" s="35"/>
    </row>
    <row r="3" spans="1:16" s="36" customFormat="1" ht="14.25" customHeight="1" x14ac:dyDescent="0.25">
      <c r="A3" s="34" t="s">
        <v>62</v>
      </c>
      <c r="B3" s="34"/>
      <c r="C3" s="37"/>
      <c r="E3" s="34"/>
      <c r="F3" s="37" t="s">
        <v>123</v>
      </c>
      <c r="G3" s="35"/>
      <c r="H3" s="35"/>
      <c r="I3" s="35"/>
      <c r="J3" s="35"/>
      <c r="K3" s="35"/>
      <c r="L3" s="35"/>
      <c r="M3" s="35"/>
      <c r="N3" s="35"/>
      <c r="O3" s="35"/>
      <c r="P3" s="35"/>
    </row>
    <row r="4" spans="1:16" s="36" customFormat="1" ht="14.25" customHeight="1" x14ac:dyDescent="0.25">
      <c r="A4" s="34" t="s">
        <v>36</v>
      </c>
      <c r="B4" s="34"/>
      <c r="C4" s="34"/>
      <c r="E4" s="34"/>
      <c r="F4" s="34"/>
      <c r="G4" s="35"/>
      <c r="H4" s="35"/>
      <c r="I4" s="35"/>
      <c r="J4" s="35"/>
      <c r="K4" s="35"/>
      <c r="L4" s="35"/>
      <c r="M4" s="35"/>
      <c r="N4" s="35"/>
      <c r="O4" s="35"/>
      <c r="P4" s="35"/>
    </row>
    <row r="5" spans="1:16" s="36" customFormat="1" ht="14.25" customHeight="1" x14ac:dyDescent="0.25">
      <c r="A5" s="34" t="s">
        <v>63</v>
      </c>
      <c r="B5" s="34"/>
      <c r="C5" s="38"/>
      <c r="E5" s="34"/>
      <c r="F5" s="38" t="s">
        <v>37</v>
      </c>
      <c r="G5" s="35"/>
      <c r="H5" s="35"/>
      <c r="I5" s="35"/>
      <c r="J5" s="35"/>
      <c r="K5" s="35"/>
      <c r="L5" s="35"/>
      <c r="M5" s="35"/>
      <c r="N5" s="35"/>
      <c r="O5" s="35"/>
      <c r="P5" s="35"/>
    </row>
    <row r="6" spans="1:16" s="36" customFormat="1" ht="14.25" customHeight="1" x14ac:dyDescent="0.25">
      <c r="A6" s="39" t="s">
        <v>38</v>
      </c>
      <c r="B6" s="39"/>
      <c r="C6" s="38"/>
      <c r="E6" s="34"/>
      <c r="F6" s="38" t="s">
        <v>37</v>
      </c>
      <c r="G6" s="35"/>
      <c r="H6" s="35"/>
      <c r="I6" s="35"/>
      <c r="J6" s="35"/>
      <c r="K6" s="35"/>
      <c r="L6" s="35"/>
      <c r="M6" s="35"/>
      <c r="N6" s="35"/>
      <c r="O6" s="35"/>
      <c r="P6" s="35"/>
    </row>
    <row r="7" spans="1:16" s="36" customFormat="1" ht="14.25" customHeight="1" x14ac:dyDescent="0.25">
      <c r="A7" s="39" t="s">
        <v>39</v>
      </c>
      <c r="B7" s="34"/>
      <c r="C7" s="38"/>
      <c r="E7" s="34"/>
      <c r="F7" s="38" t="s">
        <v>40</v>
      </c>
      <c r="G7" s="35"/>
      <c r="H7" s="35"/>
      <c r="I7" s="35"/>
      <c r="J7" s="35"/>
      <c r="K7" s="35"/>
      <c r="L7" s="35"/>
      <c r="M7" s="35"/>
      <c r="N7" s="35"/>
      <c r="O7" s="35"/>
      <c r="P7" s="35"/>
    </row>
    <row r="8" spans="1:16" s="36" customFormat="1" ht="14.25" customHeight="1" x14ac:dyDescent="0.25">
      <c r="A8" s="34" t="s">
        <v>41</v>
      </c>
      <c r="B8" s="34"/>
      <c r="C8" s="34"/>
      <c r="D8" s="34"/>
      <c r="E8" s="34"/>
      <c r="F8" s="34"/>
      <c r="G8" s="35"/>
      <c r="H8" s="35"/>
      <c r="I8" s="35"/>
      <c r="J8" s="35"/>
      <c r="K8" s="35"/>
      <c r="L8" s="35"/>
      <c r="M8" s="35"/>
      <c r="N8" s="35"/>
      <c r="O8" s="35"/>
      <c r="P8" s="35"/>
    </row>
    <row r="9" spans="1:16" s="36" customFormat="1" ht="14.25" customHeight="1" x14ac:dyDescent="0.25">
      <c r="A9" s="34"/>
      <c r="B9" s="34"/>
      <c r="C9" s="34"/>
      <c r="D9" s="34"/>
      <c r="E9" s="34"/>
      <c r="F9" s="34"/>
      <c r="G9" s="35"/>
      <c r="H9" s="35"/>
      <c r="I9" s="35"/>
      <c r="J9" s="35"/>
      <c r="K9" s="35"/>
      <c r="L9" s="35"/>
      <c r="M9" s="35"/>
      <c r="N9" s="35"/>
      <c r="O9" s="35"/>
      <c r="P9" s="35"/>
    </row>
    <row r="10" spans="1:16" s="36" customFormat="1" ht="15" customHeight="1" x14ac:dyDescent="0.25">
      <c r="A10" s="104" t="s">
        <v>42</v>
      </c>
      <c r="B10" s="104"/>
      <c r="C10" s="104"/>
      <c r="D10" s="104"/>
      <c r="E10" s="104"/>
      <c r="F10" s="104"/>
      <c r="G10" s="35"/>
      <c r="H10" s="35"/>
      <c r="I10" s="35"/>
      <c r="J10" s="35"/>
      <c r="K10" s="35"/>
      <c r="L10" s="35"/>
      <c r="M10" s="35"/>
      <c r="N10" s="35"/>
      <c r="O10" s="35"/>
      <c r="P10" s="35"/>
    </row>
    <row r="11" spans="1:16" s="36" customFormat="1" ht="15" customHeight="1" x14ac:dyDescent="0.25">
      <c r="A11" s="104"/>
      <c r="B11" s="104"/>
      <c r="C11" s="104"/>
      <c r="D11" s="104"/>
      <c r="E11" s="104"/>
      <c r="F11" s="104"/>
      <c r="G11" s="35"/>
      <c r="H11" s="35"/>
      <c r="I11" s="35"/>
      <c r="J11" s="35"/>
      <c r="K11" s="35"/>
      <c r="L11" s="35"/>
      <c r="M11" s="35"/>
      <c r="N11" s="35"/>
      <c r="O11" s="35"/>
      <c r="P11" s="35"/>
    </row>
    <row r="12" spans="1:16" s="36" customFormat="1" ht="15" customHeight="1" x14ac:dyDescent="0.25">
      <c r="A12" s="47"/>
      <c r="B12" s="47"/>
      <c r="C12" s="47"/>
      <c r="D12" s="47"/>
      <c r="E12" s="47"/>
      <c r="F12" s="47"/>
      <c r="G12" s="35"/>
      <c r="H12" s="35"/>
      <c r="I12" s="35"/>
      <c r="J12" s="35"/>
      <c r="K12" s="35"/>
      <c r="L12" s="35"/>
      <c r="M12" s="35"/>
      <c r="N12" s="35"/>
      <c r="O12" s="35"/>
      <c r="P12" s="35"/>
    </row>
    <row r="13" spans="1:16" s="36" customFormat="1" ht="15" customHeight="1" x14ac:dyDescent="0.25">
      <c r="A13" s="40" t="s">
        <v>43</v>
      </c>
      <c r="B13" s="105" t="s">
        <v>44</v>
      </c>
      <c r="C13" s="105"/>
      <c r="D13" s="105"/>
      <c r="E13" s="105"/>
      <c r="F13" s="105"/>
      <c r="G13" s="105"/>
      <c r="H13" s="105"/>
      <c r="I13" s="105"/>
      <c r="J13" s="64"/>
      <c r="K13" s="71"/>
      <c r="L13" s="35"/>
      <c r="M13" s="35"/>
      <c r="N13" s="35"/>
      <c r="O13" s="35"/>
      <c r="P13" s="35"/>
    </row>
    <row r="14" spans="1:16" s="36" customFormat="1" ht="15" customHeight="1" x14ac:dyDescent="0.25">
      <c r="A14" s="40" t="s">
        <v>45</v>
      </c>
      <c r="B14" s="41" t="s">
        <v>46</v>
      </c>
      <c r="C14" s="41"/>
      <c r="D14" s="41"/>
      <c r="E14" s="41"/>
      <c r="F14" s="41"/>
      <c r="G14" s="41"/>
      <c r="H14" s="41"/>
      <c r="I14" s="42"/>
      <c r="J14" s="64"/>
      <c r="K14" s="71"/>
      <c r="L14" s="35"/>
      <c r="M14" s="35"/>
      <c r="N14" s="35"/>
      <c r="O14" s="35"/>
      <c r="P14" s="35"/>
    </row>
    <row r="15" spans="1:16" s="36" customFormat="1" ht="47.25" customHeight="1" x14ac:dyDescent="0.25">
      <c r="A15" s="40" t="s">
        <v>47</v>
      </c>
      <c r="B15" s="100" t="s">
        <v>48</v>
      </c>
      <c r="C15" s="100"/>
      <c r="D15" s="100"/>
      <c r="E15" s="100"/>
      <c r="F15" s="100"/>
      <c r="G15" s="100"/>
      <c r="H15" s="100"/>
      <c r="I15" s="42"/>
      <c r="J15" s="64"/>
      <c r="K15" s="71"/>
      <c r="L15" s="35"/>
      <c r="M15" s="35"/>
      <c r="N15" s="35"/>
      <c r="O15" s="35"/>
      <c r="P15" s="35"/>
    </row>
    <row r="16" spans="1:16" s="36" customFormat="1" ht="15" customHeight="1" x14ac:dyDescent="0.25">
      <c r="A16" s="40" t="s">
        <v>49</v>
      </c>
      <c r="B16" s="42" t="s">
        <v>50</v>
      </c>
      <c r="C16" s="42"/>
      <c r="D16" s="42"/>
      <c r="E16" s="42"/>
      <c r="F16" s="42"/>
      <c r="G16" s="42"/>
      <c r="H16" s="42"/>
      <c r="I16" s="42"/>
      <c r="J16" s="64"/>
      <c r="K16" s="71"/>
      <c r="L16" s="35"/>
      <c r="M16" s="35"/>
      <c r="N16" s="35"/>
      <c r="O16" s="35"/>
      <c r="P16" s="35"/>
    </row>
    <row r="17" spans="1:16" s="36" customFormat="1" ht="15" customHeight="1" x14ac:dyDescent="0.25">
      <c r="A17" s="40" t="s">
        <v>51</v>
      </c>
      <c r="B17" s="100" t="s">
        <v>14</v>
      </c>
      <c r="C17" s="100"/>
      <c r="D17" s="42"/>
      <c r="E17" s="42"/>
      <c r="F17" s="42"/>
      <c r="G17" s="42"/>
      <c r="H17" s="42"/>
      <c r="I17" s="42"/>
      <c r="J17" s="64"/>
      <c r="K17" s="71"/>
      <c r="L17" s="35"/>
      <c r="M17" s="35"/>
      <c r="N17" s="35"/>
      <c r="O17" s="35"/>
      <c r="P17" s="35"/>
    </row>
    <row r="18" spans="1:16" s="36" customFormat="1" ht="15" customHeight="1" x14ac:dyDescent="0.25">
      <c r="A18" s="67" t="s">
        <v>52</v>
      </c>
      <c r="B18" s="100" t="s">
        <v>88</v>
      </c>
      <c r="C18" s="100"/>
      <c r="D18" s="100"/>
      <c r="E18" s="68"/>
      <c r="F18" s="68"/>
      <c r="G18" s="68"/>
      <c r="H18" s="68"/>
      <c r="I18" s="68"/>
      <c r="J18" s="69"/>
      <c r="K18" s="71"/>
      <c r="L18" s="35"/>
      <c r="M18" s="35"/>
      <c r="N18" s="35"/>
      <c r="O18" s="35"/>
      <c r="P18" s="35"/>
    </row>
    <row r="19" spans="1:16" s="36" customFormat="1" ht="15" customHeight="1" x14ac:dyDescent="0.25">
      <c r="A19" s="40" t="s">
        <v>54</v>
      </c>
      <c r="B19" s="100" t="s">
        <v>87</v>
      </c>
      <c r="C19" s="100"/>
      <c r="D19" s="100"/>
      <c r="E19" s="42"/>
      <c r="F19" s="42"/>
      <c r="G19" s="42"/>
      <c r="H19" s="42"/>
      <c r="I19" s="42"/>
      <c r="J19" s="64"/>
      <c r="K19" s="71"/>
      <c r="L19" s="35"/>
      <c r="M19" s="35"/>
      <c r="N19" s="35"/>
      <c r="O19" s="35"/>
      <c r="P19" s="35"/>
    </row>
    <row r="20" spans="1:16" s="36" customFormat="1" ht="87.75" customHeight="1" x14ac:dyDescent="0.25">
      <c r="A20" s="70" t="s">
        <v>56</v>
      </c>
      <c r="B20" s="95" t="s">
        <v>57</v>
      </c>
      <c r="C20" s="95"/>
      <c r="D20" s="95"/>
      <c r="E20" s="95"/>
      <c r="F20" s="95"/>
      <c r="G20" s="95"/>
      <c r="H20" s="95"/>
      <c r="I20" s="66"/>
      <c r="J20" s="65"/>
      <c r="K20" s="71"/>
      <c r="L20" s="35"/>
      <c r="M20" s="35"/>
      <c r="N20" s="35"/>
      <c r="O20" s="35"/>
      <c r="P20" s="35"/>
    </row>
    <row r="21" spans="1:16" s="36" customFormat="1" ht="14.25" customHeight="1" x14ac:dyDescent="0.25">
      <c r="A21" s="34"/>
      <c r="B21" s="34"/>
      <c r="C21" s="34"/>
      <c r="D21" s="34"/>
      <c r="E21" s="34"/>
      <c r="F21" s="34"/>
      <c r="G21" s="35"/>
      <c r="H21" s="35"/>
      <c r="I21" s="35"/>
      <c r="J21" s="35"/>
      <c r="K21" s="35"/>
      <c r="L21" s="35"/>
      <c r="M21" s="35"/>
      <c r="N21" s="35"/>
      <c r="O21" s="35"/>
      <c r="P21" s="35"/>
    </row>
    <row r="22" spans="1:16" s="36" customFormat="1" ht="14.25" customHeight="1" x14ac:dyDescent="0.25">
      <c r="A22" s="43" t="s">
        <v>58</v>
      </c>
      <c r="B22" s="43"/>
      <c r="C22" s="34"/>
      <c r="D22" s="34"/>
      <c r="E22" s="34"/>
      <c r="F22" s="34"/>
      <c r="G22" s="35"/>
      <c r="H22" s="35"/>
      <c r="I22" s="35"/>
      <c r="J22" s="35"/>
      <c r="K22" s="35"/>
      <c r="L22" s="35"/>
      <c r="M22" s="35"/>
      <c r="N22" s="35"/>
      <c r="O22" s="35"/>
      <c r="P22" s="35"/>
    </row>
    <row r="23" spans="1:16" s="36" customFormat="1" ht="14.25" customHeight="1" x14ac:dyDescent="0.25">
      <c r="A23" s="44" t="s">
        <v>59</v>
      </c>
      <c r="B23" s="45">
        <v>6018201.7400000123</v>
      </c>
      <c r="C23" s="34"/>
      <c r="D23" s="34"/>
      <c r="E23" s="34"/>
      <c r="F23" s="34"/>
      <c r="G23" s="35"/>
      <c r="H23" s="35"/>
      <c r="I23" s="35"/>
      <c r="J23" s="35"/>
      <c r="K23" s="35"/>
      <c r="L23" s="35"/>
      <c r="M23" s="35"/>
      <c r="N23" s="35"/>
      <c r="O23" s="35"/>
      <c r="P23" s="35"/>
    </row>
    <row r="24" spans="1:16" s="36" customFormat="1" ht="14.25" customHeight="1" x14ac:dyDescent="0.25">
      <c r="A24" s="44" t="s">
        <v>60</v>
      </c>
      <c r="B24" s="45">
        <v>375000</v>
      </c>
      <c r="C24" s="34"/>
      <c r="D24" s="34"/>
      <c r="E24" s="34"/>
      <c r="F24" s="34"/>
      <c r="G24" s="35"/>
      <c r="H24" s="35"/>
      <c r="I24" s="35"/>
      <c r="J24" s="35"/>
      <c r="K24" s="35"/>
      <c r="L24" s="35"/>
      <c r="M24" s="35"/>
      <c r="N24" s="35"/>
      <c r="O24" s="35"/>
      <c r="P24" s="35"/>
    </row>
    <row r="25" spans="1:16" s="36" customFormat="1" ht="14.25" customHeight="1" x14ac:dyDescent="0.25">
      <c r="A25" s="44" t="s">
        <v>11</v>
      </c>
      <c r="B25" s="46">
        <f>B23/B24</f>
        <v>16.048537973333367</v>
      </c>
      <c r="C25" s="34"/>
      <c r="D25" s="34"/>
      <c r="E25" s="34"/>
      <c r="F25" s="34"/>
      <c r="G25" s="35"/>
      <c r="H25" s="35"/>
      <c r="I25" s="35"/>
      <c r="J25" s="35"/>
      <c r="K25" s="35"/>
      <c r="L25" s="35"/>
      <c r="M25" s="35"/>
      <c r="N25" s="35"/>
      <c r="O25" s="35"/>
      <c r="P25" s="35"/>
    </row>
    <row r="26" spans="1:16" s="36" customFormat="1" ht="14.25" customHeight="1" x14ac:dyDescent="0.25">
      <c r="A26" s="44" t="s">
        <v>61</v>
      </c>
      <c r="B26" s="44">
        <v>12</v>
      </c>
      <c r="C26" s="34"/>
      <c r="D26" s="34"/>
      <c r="E26" s="34"/>
      <c r="F26" s="34"/>
      <c r="G26" s="35"/>
      <c r="H26" s="35"/>
      <c r="I26" s="35"/>
      <c r="J26" s="35"/>
      <c r="K26" s="35"/>
      <c r="L26" s="35"/>
      <c r="M26" s="35"/>
      <c r="N26" s="35"/>
      <c r="O26" s="35"/>
      <c r="P26" s="35"/>
    </row>
    <row r="27" spans="1:16" ht="15.6" customHeight="1" x14ac:dyDescent="0.3">
      <c r="A27" s="15"/>
      <c r="B27" s="14"/>
      <c r="C27" s="3"/>
      <c r="D27" s="3"/>
      <c r="E27" s="3"/>
      <c r="F27" s="3"/>
      <c r="G27" s="13"/>
      <c r="H27" s="13"/>
      <c r="I27" s="13"/>
      <c r="J27" s="3"/>
      <c r="K27" s="3"/>
    </row>
    <row r="28" spans="1:16" ht="33" x14ac:dyDescent="0.3">
      <c r="A28" s="12" t="s">
        <v>10</v>
      </c>
      <c r="B28" s="12" t="s">
        <v>9</v>
      </c>
      <c r="C28" s="12" t="s">
        <v>8</v>
      </c>
      <c r="D28" s="12" t="s">
        <v>7</v>
      </c>
      <c r="E28" s="12" t="s">
        <v>6</v>
      </c>
      <c r="F28" s="12" t="s">
        <v>5</v>
      </c>
      <c r="G28" s="11" t="s">
        <v>3</v>
      </c>
      <c r="H28" s="11" t="s">
        <v>2</v>
      </c>
      <c r="I28" s="11" t="s">
        <v>1</v>
      </c>
      <c r="J28" s="10" t="s">
        <v>115</v>
      </c>
      <c r="K28" s="91" t="s">
        <v>116</v>
      </c>
    </row>
    <row r="29" spans="1:16" s="6" customFormat="1" ht="16.5" x14ac:dyDescent="0.25">
      <c r="A29" s="8">
        <v>1</v>
      </c>
      <c r="B29" s="16">
        <v>2049001569</v>
      </c>
      <c r="C29" s="17">
        <v>44160</v>
      </c>
      <c r="D29" s="18" t="s">
        <v>0</v>
      </c>
      <c r="E29" s="19" t="s">
        <v>15</v>
      </c>
      <c r="F29" s="7">
        <v>1737</v>
      </c>
      <c r="G29" s="20" t="s">
        <v>16</v>
      </c>
      <c r="H29" s="20" t="s">
        <v>16</v>
      </c>
      <c r="I29" s="20" t="s">
        <v>16</v>
      </c>
      <c r="J29" s="33" t="s">
        <v>117</v>
      </c>
      <c r="K29" s="94" t="s">
        <v>121</v>
      </c>
    </row>
    <row r="30" spans="1:16" s="6" customFormat="1" ht="16.5" x14ac:dyDescent="0.25">
      <c r="A30" s="8">
        <v>2</v>
      </c>
      <c r="B30" s="84" t="s">
        <v>89</v>
      </c>
      <c r="C30" s="85">
        <v>44043</v>
      </c>
      <c r="D30" s="18" t="s">
        <v>100</v>
      </c>
      <c r="E30" s="88" t="s">
        <v>102</v>
      </c>
      <c r="F30" s="7">
        <v>42371.07</v>
      </c>
      <c r="G30" s="20" t="s">
        <v>16</v>
      </c>
      <c r="H30" s="20" t="s">
        <v>16</v>
      </c>
      <c r="I30" s="20" t="s">
        <v>16</v>
      </c>
      <c r="J30" s="33" t="s">
        <v>118</v>
      </c>
      <c r="K30" s="94" t="s">
        <v>121</v>
      </c>
    </row>
    <row r="31" spans="1:16" s="6" customFormat="1" ht="16.5" x14ac:dyDescent="0.25">
      <c r="A31" s="8">
        <v>3</v>
      </c>
      <c r="B31" s="84" t="s">
        <v>90</v>
      </c>
      <c r="C31" s="85">
        <v>44104</v>
      </c>
      <c r="D31" s="18" t="s">
        <v>101</v>
      </c>
      <c r="E31" s="88" t="s">
        <v>103</v>
      </c>
      <c r="F31" s="7">
        <v>16937.41</v>
      </c>
      <c r="G31" s="20" t="s">
        <v>16</v>
      </c>
      <c r="H31" s="20" t="s">
        <v>16</v>
      </c>
      <c r="I31" s="20" t="s">
        <v>16</v>
      </c>
      <c r="J31" s="33" t="s">
        <v>119</v>
      </c>
      <c r="K31" s="94" t="s">
        <v>121</v>
      </c>
    </row>
    <row r="32" spans="1:16" s="6" customFormat="1" ht="16.5" x14ac:dyDescent="0.25">
      <c r="A32" s="8">
        <v>4</v>
      </c>
      <c r="B32" s="84" t="s">
        <v>91</v>
      </c>
      <c r="C32" s="85">
        <v>44135</v>
      </c>
      <c r="D32" s="18" t="s">
        <v>100</v>
      </c>
      <c r="E32" s="88" t="s">
        <v>104</v>
      </c>
      <c r="F32" s="7">
        <v>22524</v>
      </c>
      <c r="G32" s="20" t="s">
        <v>16</v>
      </c>
      <c r="H32" s="20" t="s">
        <v>16</v>
      </c>
      <c r="I32" s="20" t="s">
        <v>16</v>
      </c>
      <c r="J32" s="33" t="s">
        <v>120</v>
      </c>
      <c r="K32" s="94" t="s">
        <v>121</v>
      </c>
    </row>
    <row r="33" spans="1:16" s="6" customFormat="1" ht="16.5" x14ac:dyDescent="0.25">
      <c r="A33" s="8">
        <v>5</v>
      </c>
      <c r="B33" s="84" t="s">
        <v>92</v>
      </c>
      <c r="C33" s="85">
        <v>44196</v>
      </c>
      <c r="D33" s="18" t="s">
        <v>100</v>
      </c>
      <c r="E33" s="88" t="s">
        <v>105</v>
      </c>
      <c r="F33" s="7">
        <v>49973.4</v>
      </c>
      <c r="G33" s="20" t="s">
        <v>16</v>
      </c>
      <c r="H33" s="20" t="s">
        <v>16</v>
      </c>
      <c r="I33" s="20" t="s">
        <v>16</v>
      </c>
      <c r="J33" s="33"/>
      <c r="K33" s="94" t="s">
        <v>121</v>
      </c>
    </row>
    <row r="34" spans="1:16" s="6" customFormat="1" ht="16.5" x14ac:dyDescent="0.25">
      <c r="A34" s="8">
        <v>6</v>
      </c>
      <c r="B34" s="84" t="s">
        <v>93</v>
      </c>
      <c r="C34" s="85">
        <v>44227</v>
      </c>
      <c r="D34" s="18" t="s">
        <v>100</v>
      </c>
      <c r="E34" s="88" t="s">
        <v>106</v>
      </c>
      <c r="F34" s="7">
        <v>51494.16</v>
      </c>
      <c r="G34" s="20" t="s">
        <v>16</v>
      </c>
      <c r="H34" s="20" t="s">
        <v>16</v>
      </c>
      <c r="I34" s="20" t="s">
        <v>16</v>
      </c>
      <c r="J34" s="33"/>
      <c r="K34" s="94" t="s">
        <v>121</v>
      </c>
    </row>
    <row r="35" spans="1:16" s="6" customFormat="1" ht="16.5" x14ac:dyDescent="0.25">
      <c r="A35" s="8">
        <v>7</v>
      </c>
      <c r="B35" s="84" t="s">
        <v>94</v>
      </c>
      <c r="C35" s="85">
        <v>44286</v>
      </c>
      <c r="D35" s="18" t="s">
        <v>101</v>
      </c>
      <c r="E35" s="88" t="s">
        <v>107</v>
      </c>
      <c r="F35" s="7">
        <v>17677</v>
      </c>
      <c r="G35" s="20" t="s">
        <v>16</v>
      </c>
      <c r="H35" s="20" t="s">
        <v>16</v>
      </c>
      <c r="I35" s="20" t="s">
        <v>16</v>
      </c>
      <c r="J35" s="33"/>
      <c r="K35" s="94" t="s">
        <v>121</v>
      </c>
    </row>
    <row r="36" spans="1:16" s="6" customFormat="1" ht="16.5" x14ac:dyDescent="0.25">
      <c r="A36" s="8">
        <v>8</v>
      </c>
      <c r="B36" s="86" t="s">
        <v>95</v>
      </c>
      <c r="C36" s="87">
        <v>44377</v>
      </c>
      <c r="D36" s="18" t="s">
        <v>100</v>
      </c>
      <c r="E36" s="86" t="s">
        <v>108</v>
      </c>
      <c r="F36" s="7">
        <v>59736.07</v>
      </c>
      <c r="G36" s="20" t="s">
        <v>16</v>
      </c>
      <c r="H36" s="20" t="s">
        <v>16</v>
      </c>
      <c r="I36" s="20" t="s">
        <v>16</v>
      </c>
      <c r="J36" s="33"/>
      <c r="K36" s="94" t="s">
        <v>121</v>
      </c>
    </row>
    <row r="37" spans="1:16" s="6" customFormat="1" ht="16.5" x14ac:dyDescent="0.25">
      <c r="A37" s="8">
        <v>9</v>
      </c>
      <c r="B37" s="86" t="s">
        <v>96</v>
      </c>
      <c r="C37" s="87">
        <v>44347</v>
      </c>
      <c r="D37" s="18" t="s">
        <v>100</v>
      </c>
      <c r="E37" s="86" t="s">
        <v>109</v>
      </c>
      <c r="F37" s="7">
        <v>58500.61</v>
      </c>
      <c r="G37" s="20" t="s">
        <v>16</v>
      </c>
      <c r="H37" s="20" t="s">
        <v>16</v>
      </c>
      <c r="I37" s="20" t="s">
        <v>16</v>
      </c>
      <c r="J37" s="33"/>
      <c r="K37" s="94" t="s">
        <v>121</v>
      </c>
    </row>
    <row r="38" spans="1:16" s="6" customFormat="1" ht="16.5" x14ac:dyDescent="0.25">
      <c r="A38" s="8">
        <v>10</v>
      </c>
      <c r="B38" s="86" t="s">
        <v>95</v>
      </c>
      <c r="C38" s="87">
        <v>44377</v>
      </c>
      <c r="D38" s="18" t="s">
        <v>100</v>
      </c>
      <c r="E38" s="86" t="s">
        <v>110</v>
      </c>
      <c r="F38" s="7">
        <v>57688.56</v>
      </c>
      <c r="G38" s="20" t="s">
        <v>16</v>
      </c>
      <c r="H38" s="20" t="s">
        <v>16</v>
      </c>
      <c r="I38" s="20" t="s">
        <v>16</v>
      </c>
      <c r="J38" s="33"/>
      <c r="K38" s="94" t="s">
        <v>121</v>
      </c>
    </row>
    <row r="39" spans="1:16" s="6" customFormat="1" ht="16.5" x14ac:dyDescent="0.25">
      <c r="A39" s="8">
        <v>11</v>
      </c>
      <c r="B39" s="84" t="s">
        <v>97</v>
      </c>
      <c r="C39" s="85">
        <v>44316</v>
      </c>
      <c r="D39" s="18" t="s">
        <v>101</v>
      </c>
      <c r="E39" s="88" t="s">
        <v>111</v>
      </c>
      <c r="F39" s="7">
        <v>29467</v>
      </c>
      <c r="G39" s="20" t="s">
        <v>16</v>
      </c>
      <c r="H39" s="20" t="s">
        <v>16</v>
      </c>
      <c r="I39" s="20" t="s">
        <v>16</v>
      </c>
      <c r="J39" s="33"/>
      <c r="K39" s="94" t="s">
        <v>121</v>
      </c>
    </row>
    <row r="40" spans="1:16" s="6" customFormat="1" ht="16.5" x14ac:dyDescent="0.25">
      <c r="A40" s="8">
        <v>12</v>
      </c>
      <c r="B40" s="84" t="s">
        <v>98</v>
      </c>
      <c r="C40" s="85">
        <v>44316</v>
      </c>
      <c r="D40" s="88" t="s">
        <v>99</v>
      </c>
      <c r="E40" s="88" t="s">
        <v>112</v>
      </c>
      <c r="F40" s="89">
        <v>3451.26</v>
      </c>
      <c r="G40" s="20" t="s">
        <v>16</v>
      </c>
      <c r="H40" s="20" t="s">
        <v>16</v>
      </c>
      <c r="I40" s="20" t="s">
        <v>16</v>
      </c>
      <c r="J40" s="9"/>
      <c r="K40" s="94" t="s">
        <v>121</v>
      </c>
    </row>
    <row r="41" spans="1:16" s="3" customFormat="1" ht="16.5" x14ac:dyDescent="0.3">
      <c r="A41" s="5"/>
      <c r="D41" s="4"/>
      <c r="E41" s="4"/>
      <c r="F41" s="4"/>
      <c r="G41" s="4"/>
      <c r="H41" s="4"/>
      <c r="I41" s="4"/>
      <c r="J41" s="4"/>
      <c r="K41" s="92"/>
    </row>
    <row r="42" spans="1:16" s="36" customFormat="1" ht="14.25" customHeight="1" x14ac:dyDescent="0.25">
      <c r="A42" s="48"/>
      <c r="B42" s="49"/>
      <c r="C42" s="49"/>
      <c r="D42" s="49"/>
      <c r="E42" s="34"/>
      <c r="F42" s="34"/>
      <c r="G42" s="35"/>
      <c r="H42" s="35"/>
      <c r="I42" s="35"/>
      <c r="J42" s="35"/>
      <c r="K42" s="35"/>
      <c r="L42" s="35"/>
      <c r="M42" s="35"/>
      <c r="N42" s="35"/>
      <c r="O42" s="35"/>
      <c r="P42" s="35"/>
    </row>
    <row r="43" spans="1:16" s="36" customFormat="1" ht="14.25" customHeight="1" x14ac:dyDescent="0.25">
      <c r="A43" s="50" t="s">
        <v>64</v>
      </c>
      <c r="B43" s="34"/>
      <c r="C43" s="34"/>
      <c r="D43" s="34"/>
      <c r="E43" s="34"/>
      <c r="F43" s="34"/>
      <c r="G43" s="35"/>
      <c r="H43" s="35"/>
      <c r="I43" s="35"/>
      <c r="J43" s="35"/>
      <c r="K43" s="35"/>
      <c r="L43" s="35"/>
      <c r="M43" s="35"/>
      <c r="N43" s="35"/>
      <c r="O43" s="35"/>
      <c r="P43" s="35"/>
    </row>
    <row r="44" spans="1:16" s="36" customFormat="1" ht="14.25" customHeight="1" x14ac:dyDescent="0.25">
      <c r="A44" s="51" t="s">
        <v>65</v>
      </c>
      <c r="B44" s="52" t="s">
        <v>66</v>
      </c>
      <c r="D44" s="36" t="s">
        <v>67</v>
      </c>
      <c r="E44" s="34"/>
      <c r="F44" s="34"/>
      <c r="G44" s="35"/>
      <c r="H44" s="35"/>
      <c r="I44" s="35"/>
      <c r="J44" s="35"/>
      <c r="K44" s="35"/>
      <c r="L44" s="35"/>
      <c r="M44" s="35"/>
      <c r="N44" s="35"/>
      <c r="O44" s="35"/>
      <c r="P44" s="35"/>
    </row>
    <row r="45" spans="1:16" s="36" customFormat="1" ht="14.25" customHeight="1" x14ac:dyDescent="0.25">
      <c r="A45" s="51" t="s">
        <v>68</v>
      </c>
      <c r="B45" s="52" t="s">
        <v>69</v>
      </c>
      <c r="D45" s="53" t="s">
        <v>70</v>
      </c>
      <c r="E45" s="34"/>
      <c r="F45" s="34"/>
      <c r="G45" s="35"/>
      <c r="H45" s="35"/>
      <c r="I45" s="35"/>
      <c r="J45" s="35"/>
      <c r="K45" s="35"/>
      <c r="L45" s="35"/>
      <c r="M45" s="35"/>
      <c r="N45" s="35"/>
      <c r="O45" s="35"/>
      <c r="P45" s="35"/>
    </row>
    <row r="46" spans="1:16" s="36" customFormat="1" ht="14.25" customHeight="1" x14ac:dyDescent="0.25">
      <c r="A46" s="51" t="s">
        <v>71</v>
      </c>
      <c r="B46" s="52" t="s">
        <v>72</v>
      </c>
      <c r="D46" s="54" t="s">
        <v>73</v>
      </c>
      <c r="E46" s="34"/>
      <c r="F46" s="34"/>
      <c r="G46" s="35"/>
      <c r="H46" s="35"/>
      <c r="I46" s="35"/>
      <c r="J46" s="35"/>
      <c r="K46" s="35"/>
      <c r="L46" s="35"/>
      <c r="M46" s="35"/>
      <c r="N46" s="35"/>
      <c r="O46" s="35"/>
      <c r="P46" s="35"/>
    </row>
    <row r="47" spans="1:16" s="36" customFormat="1" ht="14.25" customHeight="1" x14ac:dyDescent="0.25">
      <c r="A47" s="51"/>
      <c r="B47" s="52"/>
      <c r="C47" s="34"/>
      <c r="D47" s="34"/>
      <c r="E47" s="34"/>
      <c r="F47" s="34"/>
      <c r="G47" s="35"/>
      <c r="H47" s="35"/>
      <c r="I47" s="35"/>
      <c r="J47" s="35"/>
      <c r="K47" s="35"/>
      <c r="L47" s="35"/>
      <c r="M47" s="35"/>
      <c r="N47" s="35"/>
      <c r="O47" s="35"/>
      <c r="P47" s="35"/>
    </row>
    <row r="48" spans="1:16" s="36" customFormat="1" ht="14.25" customHeight="1" x14ac:dyDescent="0.25">
      <c r="A48" s="51" t="s">
        <v>74</v>
      </c>
      <c r="B48" s="52" t="s">
        <v>75</v>
      </c>
      <c r="C48" s="34"/>
      <c r="D48" s="34"/>
      <c r="E48" s="34"/>
      <c r="F48" s="34"/>
      <c r="G48" s="35"/>
      <c r="H48" s="35"/>
      <c r="I48" s="35"/>
      <c r="J48" s="35"/>
      <c r="K48" s="35"/>
      <c r="L48" s="35"/>
      <c r="M48" s="35"/>
      <c r="N48" s="35"/>
      <c r="O48" s="35"/>
      <c r="P48" s="35"/>
    </row>
    <row r="49" spans="1:16" s="36" customFormat="1" ht="14.25" customHeight="1" x14ac:dyDescent="0.25">
      <c r="A49" s="51" t="s">
        <v>76</v>
      </c>
      <c r="B49" s="52" t="s">
        <v>77</v>
      </c>
      <c r="C49" s="34"/>
      <c r="D49" s="34"/>
      <c r="E49" s="34"/>
      <c r="F49" s="34"/>
      <c r="G49" s="35"/>
      <c r="H49" s="35"/>
      <c r="I49" s="35"/>
      <c r="J49" s="35"/>
      <c r="K49" s="35"/>
      <c r="L49" s="35"/>
      <c r="M49" s="35"/>
      <c r="N49" s="35"/>
      <c r="O49" s="35"/>
      <c r="P49" s="35"/>
    </row>
    <row r="50" spans="1:16" s="36" customFormat="1" ht="14.25" customHeight="1" x14ac:dyDescent="0.25">
      <c r="A50" s="51" t="s">
        <v>78</v>
      </c>
      <c r="B50" s="52" t="s">
        <v>79</v>
      </c>
      <c r="C50" s="34"/>
      <c r="D50" s="34"/>
      <c r="E50" s="34"/>
      <c r="F50" s="34"/>
      <c r="G50" s="35"/>
      <c r="H50" s="35"/>
      <c r="I50" s="35"/>
      <c r="J50" s="35"/>
      <c r="K50" s="35"/>
      <c r="L50" s="35"/>
      <c r="M50" s="35"/>
      <c r="N50" s="35"/>
      <c r="O50" s="35"/>
      <c r="P50" s="35"/>
    </row>
    <row r="51" spans="1:16" s="36" customFormat="1" ht="14.25" customHeight="1" x14ac:dyDescent="0.25">
      <c r="A51" s="34"/>
      <c r="B51" s="34"/>
      <c r="C51" s="34"/>
      <c r="D51" s="34"/>
      <c r="E51" s="34"/>
      <c r="F51" s="34"/>
      <c r="G51" s="35"/>
      <c r="H51" s="35"/>
      <c r="I51" s="35"/>
      <c r="J51" s="35"/>
      <c r="K51" s="35"/>
      <c r="L51" s="35"/>
      <c r="M51" s="35"/>
      <c r="N51" s="35"/>
      <c r="O51" s="35"/>
      <c r="P51" s="35"/>
    </row>
    <row r="52" spans="1:16" s="36" customFormat="1" ht="14.25" customHeight="1" x14ac:dyDescent="0.25">
      <c r="A52" s="50" t="s">
        <v>80</v>
      </c>
      <c r="B52" s="52" t="s">
        <v>81</v>
      </c>
      <c r="C52" s="34"/>
      <c r="D52" s="34"/>
      <c r="E52" s="34"/>
      <c r="F52" s="34"/>
      <c r="G52" s="35"/>
      <c r="H52" s="35"/>
      <c r="I52" s="35"/>
      <c r="J52" s="35"/>
      <c r="K52" s="35"/>
      <c r="L52" s="35"/>
      <c r="M52" s="35"/>
      <c r="N52" s="35"/>
      <c r="O52" s="35"/>
      <c r="P52" s="35"/>
    </row>
    <row r="53" spans="1:16" s="36" customFormat="1" ht="14.25" customHeight="1" thickBot="1" x14ac:dyDescent="0.3">
      <c r="A53" s="34"/>
      <c r="B53" s="34"/>
      <c r="C53" s="34"/>
      <c r="D53" s="34"/>
      <c r="E53" s="34"/>
      <c r="F53" s="34"/>
      <c r="G53" s="35"/>
      <c r="H53" s="35"/>
      <c r="I53" s="35"/>
      <c r="J53" s="35"/>
      <c r="K53" s="35"/>
      <c r="L53" s="35"/>
      <c r="M53" s="35"/>
      <c r="N53" s="35"/>
      <c r="O53" s="35"/>
      <c r="P53" s="35"/>
    </row>
    <row r="54" spans="1:16" s="36" customFormat="1" ht="14.25" customHeight="1" x14ac:dyDescent="0.25">
      <c r="A54" s="55" t="s">
        <v>82</v>
      </c>
      <c r="B54" s="56" t="s">
        <v>83</v>
      </c>
      <c r="C54" s="56"/>
      <c r="D54" s="56"/>
      <c r="E54" s="56"/>
      <c r="F54" s="57"/>
      <c r="G54" s="58"/>
      <c r="H54" s="58"/>
      <c r="I54" s="35"/>
      <c r="J54" s="35"/>
      <c r="K54" s="35"/>
      <c r="L54" s="35"/>
      <c r="M54" s="35"/>
      <c r="N54" s="35"/>
      <c r="O54" s="35"/>
      <c r="P54" s="35"/>
    </row>
    <row r="55" spans="1:16" s="36" customFormat="1" ht="14.25" customHeight="1" x14ac:dyDescent="0.25">
      <c r="A55" s="59"/>
      <c r="B55" s="58"/>
      <c r="C55" s="58"/>
      <c r="D55" s="58"/>
      <c r="E55" s="58"/>
      <c r="F55" s="60"/>
      <c r="G55" s="58"/>
      <c r="H55" s="58"/>
      <c r="I55" s="35"/>
      <c r="J55" s="35"/>
      <c r="K55" s="35"/>
      <c r="L55" s="35"/>
      <c r="M55" s="35"/>
      <c r="N55" s="35"/>
      <c r="O55" s="35"/>
      <c r="P55" s="35"/>
    </row>
    <row r="56" spans="1:16" s="36" customFormat="1" ht="14.25" customHeight="1" x14ac:dyDescent="0.25">
      <c r="A56" s="61" t="s">
        <v>84</v>
      </c>
      <c r="B56" s="58" t="s">
        <v>85</v>
      </c>
      <c r="C56" s="58"/>
      <c r="D56" s="58"/>
      <c r="E56" s="58"/>
      <c r="F56" s="60"/>
      <c r="G56" s="58"/>
      <c r="H56" s="58"/>
      <c r="I56" s="35"/>
      <c r="J56" s="35"/>
      <c r="K56" s="35"/>
      <c r="L56" s="35"/>
      <c r="M56" s="35"/>
      <c r="N56" s="35"/>
      <c r="O56" s="35"/>
      <c r="P56" s="35"/>
    </row>
    <row r="57" spans="1:16" s="36" customFormat="1" ht="14.25" customHeight="1" x14ac:dyDescent="0.25">
      <c r="A57" s="61"/>
      <c r="B57" s="58"/>
      <c r="C57" s="58"/>
      <c r="D57" s="58"/>
      <c r="E57" s="58"/>
      <c r="F57" s="60"/>
      <c r="G57" s="58"/>
      <c r="H57" s="58"/>
      <c r="I57" s="35"/>
      <c r="J57" s="35"/>
      <c r="K57" s="35"/>
      <c r="L57" s="35"/>
      <c r="M57" s="35"/>
      <c r="N57" s="35"/>
      <c r="O57" s="35"/>
      <c r="P57" s="35"/>
    </row>
    <row r="58" spans="1:16" s="36" customFormat="1" ht="14.25" customHeight="1" x14ac:dyDescent="0.25">
      <c r="A58" s="61" t="s">
        <v>86</v>
      </c>
      <c r="B58" s="96" t="s">
        <v>48</v>
      </c>
      <c r="C58" s="96"/>
      <c r="D58" s="96"/>
      <c r="E58" s="96"/>
      <c r="F58" s="97"/>
      <c r="G58" s="62"/>
      <c r="H58" s="62"/>
      <c r="I58" s="35"/>
      <c r="J58" s="35"/>
      <c r="K58" s="35"/>
      <c r="L58" s="35"/>
      <c r="M58" s="35"/>
      <c r="N58" s="35"/>
      <c r="O58" s="35"/>
      <c r="P58" s="35"/>
    </row>
    <row r="59" spans="1:16" s="36" customFormat="1" ht="14.25" customHeight="1" x14ac:dyDescent="0.25">
      <c r="A59" s="61"/>
      <c r="B59" s="96"/>
      <c r="C59" s="96"/>
      <c r="D59" s="96"/>
      <c r="E59" s="96"/>
      <c r="F59" s="97"/>
      <c r="G59" s="62"/>
      <c r="H59" s="62"/>
      <c r="I59" s="35"/>
      <c r="J59" s="35"/>
      <c r="K59" s="35"/>
      <c r="L59" s="35"/>
      <c r="M59" s="35"/>
      <c r="N59" s="35"/>
      <c r="O59" s="35"/>
      <c r="P59" s="35"/>
    </row>
    <row r="60" spans="1:16" s="36" customFormat="1" ht="14.25" customHeight="1" thickBot="1" x14ac:dyDescent="0.3">
      <c r="A60" s="63"/>
      <c r="B60" s="98"/>
      <c r="C60" s="98"/>
      <c r="D60" s="98"/>
      <c r="E60" s="98"/>
      <c r="F60" s="99"/>
      <c r="G60" s="62"/>
      <c r="H60" s="62"/>
      <c r="I60" s="35"/>
      <c r="J60" s="35"/>
      <c r="K60" s="35"/>
      <c r="L60" s="35"/>
      <c r="M60" s="35"/>
      <c r="N60" s="35"/>
      <c r="O60" s="35"/>
      <c r="P60" s="35"/>
    </row>
  </sheetData>
  <mergeCells count="10">
    <mergeCell ref="A1:F1"/>
    <mergeCell ref="A2:F2"/>
    <mergeCell ref="A10:F11"/>
    <mergeCell ref="B13:I13"/>
    <mergeCell ref="B15:H15"/>
    <mergeCell ref="B20:H20"/>
    <mergeCell ref="B58:F60"/>
    <mergeCell ref="B17:C17"/>
    <mergeCell ref="B18:D18"/>
    <mergeCell ref="B19:D19"/>
  </mergeCells>
  <hyperlinks>
    <hyperlink ref="J29" r:id="rId1" xr:uid="{00000000-0004-0000-0000-000000000000}"/>
    <hyperlink ref="J30" r:id="rId2" xr:uid="{00000000-0004-0000-0000-000001000000}"/>
    <hyperlink ref="J31" r:id="rId3" xr:uid="{00000000-0004-0000-0000-000002000000}"/>
    <hyperlink ref="J32" r:id="rId4" xr:uid="{00000000-0004-0000-0000-000003000000}"/>
  </hyperlinks>
  <pageMargins left="0.28000000000000003" right="0.2" top="0.4" bottom="0.75" header="0.26" footer="0.3"/>
  <pageSetup paperSize="9" scale="36" orientation="landscape"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
  <sheetViews>
    <sheetView showGridLines="0" zoomScale="70" zoomScaleNormal="70" workbookViewId="0">
      <selection activeCell="J4" sqref="J4"/>
    </sheetView>
  </sheetViews>
  <sheetFormatPr defaultRowHeight="15" x14ac:dyDescent="0.25"/>
  <cols>
    <col min="1" max="1" width="30.85546875" customWidth="1"/>
    <col min="2" max="2" width="22.85546875" customWidth="1"/>
    <col min="3" max="3" width="18.85546875" customWidth="1"/>
    <col min="4" max="4" width="20.42578125" customWidth="1"/>
    <col min="5" max="5" width="43.85546875" customWidth="1"/>
    <col min="6" max="6" width="13.85546875" customWidth="1"/>
    <col min="7" max="9" width="4.85546875" bestFit="1" customWidth="1"/>
    <col min="10" max="10" width="29.140625" bestFit="1" customWidth="1"/>
    <col min="11" max="11" width="29.140625" customWidth="1"/>
  </cols>
  <sheetData>
    <row r="1" spans="1:16" s="36" customFormat="1" ht="14.25" customHeight="1" x14ac:dyDescent="0.25">
      <c r="A1" s="101" t="s">
        <v>13</v>
      </c>
      <c r="B1" s="102"/>
      <c r="C1" s="102"/>
      <c r="D1" s="102"/>
      <c r="E1" s="102"/>
      <c r="F1" s="102"/>
      <c r="G1" s="35"/>
      <c r="H1" s="35"/>
      <c r="I1" s="35"/>
      <c r="J1" s="35"/>
      <c r="K1" s="35"/>
      <c r="L1" s="35"/>
      <c r="M1" s="35"/>
      <c r="N1" s="35"/>
      <c r="O1" s="35"/>
      <c r="P1" s="35"/>
    </row>
    <row r="2" spans="1:16" s="36" customFormat="1" ht="14.25" customHeight="1" x14ac:dyDescent="0.25">
      <c r="A2" s="103" t="s">
        <v>12</v>
      </c>
      <c r="B2" s="102"/>
      <c r="C2" s="102"/>
      <c r="D2" s="102"/>
      <c r="E2" s="102"/>
      <c r="F2" s="102"/>
      <c r="G2" s="35"/>
      <c r="H2" s="35"/>
      <c r="I2" s="35"/>
      <c r="J2" s="35"/>
      <c r="K2" s="35"/>
      <c r="L2" s="35"/>
      <c r="M2" s="35"/>
      <c r="N2" s="35"/>
      <c r="O2" s="35"/>
      <c r="P2" s="35"/>
    </row>
    <row r="3" spans="1:16" s="36" customFormat="1" ht="14.25" customHeight="1" x14ac:dyDescent="0.25">
      <c r="A3" s="34" t="s">
        <v>62</v>
      </c>
      <c r="B3" s="34"/>
      <c r="C3" s="37"/>
      <c r="E3" s="34"/>
      <c r="F3" s="34"/>
      <c r="G3" s="35"/>
      <c r="H3" s="35"/>
      <c r="I3" s="35"/>
      <c r="J3" s="37" t="s">
        <v>124</v>
      </c>
      <c r="K3" s="37"/>
      <c r="L3" s="35"/>
      <c r="M3" s="35"/>
      <c r="N3" s="35"/>
      <c r="O3" s="35"/>
      <c r="P3" s="35"/>
    </row>
    <row r="4" spans="1:16" s="36" customFormat="1" ht="14.25" customHeight="1" x14ac:dyDescent="0.25">
      <c r="A4" s="34" t="s">
        <v>36</v>
      </c>
      <c r="B4" s="34"/>
      <c r="C4" s="34"/>
      <c r="E4" s="34"/>
      <c r="F4" s="34"/>
      <c r="G4" s="35"/>
      <c r="H4" s="35"/>
      <c r="I4" s="35"/>
      <c r="L4" s="35"/>
      <c r="M4" s="35"/>
      <c r="N4" s="35"/>
      <c r="O4" s="35"/>
      <c r="P4" s="35"/>
    </row>
    <row r="5" spans="1:16" s="36" customFormat="1" ht="14.25" customHeight="1" x14ac:dyDescent="0.25">
      <c r="A5" s="34" t="s">
        <v>63</v>
      </c>
      <c r="B5" s="34"/>
      <c r="C5" s="38"/>
      <c r="E5" s="34"/>
      <c r="F5" s="34"/>
      <c r="G5" s="35"/>
      <c r="H5" s="35"/>
      <c r="I5" s="35"/>
      <c r="J5" s="38" t="s">
        <v>37</v>
      </c>
      <c r="K5" s="38"/>
      <c r="L5" s="35"/>
      <c r="M5" s="35"/>
      <c r="N5" s="35"/>
      <c r="O5" s="35"/>
      <c r="P5" s="35"/>
    </row>
    <row r="6" spans="1:16" s="36" customFormat="1" ht="14.25" customHeight="1" x14ac:dyDescent="0.25">
      <c r="A6" s="39" t="s">
        <v>38</v>
      </c>
      <c r="B6" s="39"/>
      <c r="C6" s="38"/>
      <c r="E6" s="34"/>
      <c r="F6" s="34"/>
      <c r="G6" s="35"/>
      <c r="H6" s="35"/>
      <c r="I6" s="35"/>
      <c r="J6" s="38" t="s">
        <v>37</v>
      </c>
      <c r="K6" s="38"/>
      <c r="L6" s="35"/>
      <c r="M6" s="35"/>
      <c r="N6" s="35"/>
      <c r="O6" s="35"/>
      <c r="P6" s="35"/>
    </row>
    <row r="7" spans="1:16" s="36" customFormat="1" ht="14.25" customHeight="1" x14ac:dyDescent="0.25">
      <c r="A7" s="39" t="s">
        <v>39</v>
      </c>
      <c r="B7" s="34"/>
      <c r="C7" s="38"/>
      <c r="E7" s="34"/>
      <c r="F7" s="34"/>
      <c r="G7" s="35"/>
      <c r="H7" s="35"/>
      <c r="I7" s="35"/>
      <c r="J7" s="38" t="s">
        <v>40</v>
      </c>
      <c r="K7" s="38"/>
      <c r="L7" s="35"/>
      <c r="M7" s="35"/>
      <c r="N7" s="35"/>
      <c r="O7" s="35"/>
      <c r="P7" s="35"/>
    </row>
    <row r="8" spans="1:16" s="36" customFormat="1" ht="14.25" customHeight="1" x14ac:dyDescent="0.25">
      <c r="A8" s="34" t="s">
        <v>41</v>
      </c>
      <c r="B8" s="34"/>
      <c r="C8" s="34"/>
      <c r="D8" s="34"/>
      <c r="E8" s="34"/>
      <c r="F8" s="34"/>
      <c r="G8" s="35"/>
      <c r="H8" s="35"/>
      <c r="I8" s="35"/>
      <c r="L8" s="35"/>
      <c r="M8" s="35"/>
      <c r="N8" s="35"/>
      <c r="O8" s="35"/>
      <c r="P8" s="35"/>
    </row>
    <row r="9" spans="1:16" s="36" customFormat="1" ht="14.25" customHeight="1" x14ac:dyDescent="0.25">
      <c r="A9" s="34"/>
      <c r="B9" s="34"/>
      <c r="C9" s="34"/>
      <c r="D9" s="34"/>
      <c r="E9" s="34"/>
      <c r="F9" s="34"/>
      <c r="G9" s="35"/>
      <c r="H9" s="35"/>
      <c r="I9" s="35"/>
      <c r="J9" s="35"/>
      <c r="K9" s="35"/>
      <c r="L9" s="35"/>
      <c r="M9" s="35"/>
      <c r="N9" s="35"/>
      <c r="O9" s="35"/>
      <c r="P9" s="35"/>
    </row>
    <row r="10" spans="1:16" s="36" customFormat="1" ht="15" customHeight="1" x14ac:dyDescent="0.25">
      <c r="A10" s="104" t="s">
        <v>42</v>
      </c>
      <c r="B10" s="104"/>
      <c r="C10" s="104"/>
      <c r="D10" s="104"/>
      <c r="E10" s="104"/>
      <c r="F10" s="104"/>
      <c r="G10" s="35"/>
      <c r="H10" s="35"/>
      <c r="I10" s="35"/>
      <c r="J10" s="35"/>
      <c r="K10" s="35"/>
      <c r="L10" s="35"/>
      <c r="M10" s="35"/>
      <c r="N10" s="35"/>
      <c r="O10" s="35"/>
      <c r="P10" s="35"/>
    </row>
    <row r="11" spans="1:16" s="36" customFormat="1" ht="15" customHeight="1" x14ac:dyDescent="0.25">
      <c r="A11" s="104"/>
      <c r="B11" s="104"/>
      <c r="C11" s="104"/>
      <c r="D11" s="104"/>
      <c r="E11" s="104"/>
      <c r="F11" s="104"/>
      <c r="G11" s="35"/>
      <c r="H11" s="35"/>
      <c r="I11" s="35"/>
      <c r="J11" s="35"/>
      <c r="K11" s="35"/>
      <c r="L11" s="35"/>
      <c r="M11" s="35"/>
      <c r="N11" s="35"/>
      <c r="O11" s="35"/>
      <c r="P11" s="35"/>
    </row>
    <row r="12" spans="1:16" s="36" customFormat="1" ht="15" customHeight="1" x14ac:dyDescent="0.25">
      <c r="A12" s="47"/>
      <c r="B12" s="47"/>
      <c r="C12" s="47"/>
      <c r="D12" s="47"/>
      <c r="E12" s="47"/>
      <c r="F12" s="47"/>
      <c r="G12" s="35"/>
      <c r="H12" s="35"/>
      <c r="I12" s="35"/>
      <c r="J12" s="35"/>
      <c r="K12" s="35"/>
      <c r="L12" s="35"/>
      <c r="M12" s="35"/>
      <c r="N12" s="35"/>
      <c r="O12" s="35"/>
      <c r="P12" s="35"/>
    </row>
    <row r="13" spans="1:16" s="36" customFormat="1" ht="15" customHeight="1" x14ac:dyDescent="0.25">
      <c r="A13" s="40" t="s">
        <v>43</v>
      </c>
      <c r="B13" s="105" t="s">
        <v>44</v>
      </c>
      <c r="C13" s="105"/>
      <c r="D13" s="105"/>
      <c r="E13" s="105"/>
      <c r="F13" s="105"/>
      <c r="G13" s="105"/>
      <c r="H13" s="105"/>
      <c r="I13" s="105"/>
      <c r="J13" s="64"/>
      <c r="K13" s="71"/>
      <c r="L13" s="35"/>
      <c r="M13" s="35"/>
      <c r="N13" s="35"/>
      <c r="O13" s="35"/>
      <c r="P13" s="35"/>
    </row>
    <row r="14" spans="1:16" s="36" customFormat="1" ht="15" customHeight="1" x14ac:dyDescent="0.25">
      <c r="A14" s="40" t="s">
        <v>45</v>
      </c>
      <c r="B14" s="41" t="s">
        <v>46</v>
      </c>
      <c r="C14" s="41"/>
      <c r="D14" s="41"/>
      <c r="E14" s="41"/>
      <c r="F14" s="41"/>
      <c r="G14" s="41"/>
      <c r="H14" s="41"/>
      <c r="I14" s="42"/>
      <c r="J14" s="64"/>
      <c r="K14" s="71"/>
      <c r="L14" s="35"/>
      <c r="M14" s="35"/>
      <c r="N14" s="35"/>
      <c r="O14" s="35"/>
      <c r="P14" s="35"/>
    </row>
    <row r="15" spans="1:16" s="36" customFormat="1" ht="47.25" customHeight="1" x14ac:dyDescent="0.25">
      <c r="A15" s="40" t="s">
        <v>47</v>
      </c>
      <c r="B15" s="100" t="s">
        <v>48</v>
      </c>
      <c r="C15" s="100"/>
      <c r="D15" s="100"/>
      <c r="E15" s="100"/>
      <c r="F15" s="100"/>
      <c r="G15" s="100"/>
      <c r="H15" s="100"/>
      <c r="I15" s="42"/>
      <c r="J15" s="64"/>
      <c r="K15" s="71"/>
      <c r="L15" s="35"/>
      <c r="M15" s="35"/>
      <c r="N15" s="35"/>
      <c r="O15" s="35"/>
      <c r="P15" s="35"/>
    </row>
    <row r="16" spans="1:16" s="36" customFormat="1" ht="15" customHeight="1" x14ac:dyDescent="0.25">
      <c r="A16" s="40" t="s">
        <v>49</v>
      </c>
      <c r="B16" s="42" t="s">
        <v>50</v>
      </c>
      <c r="C16" s="42"/>
      <c r="D16" s="42"/>
      <c r="E16" s="42"/>
      <c r="F16" s="42"/>
      <c r="G16" s="42"/>
      <c r="H16" s="42"/>
      <c r="I16" s="42"/>
      <c r="J16" s="64"/>
      <c r="K16" s="71"/>
      <c r="L16" s="35"/>
      <c r="M16" s="35"/>
      <c r="N16" s="35"/>
      <c r="O16" s="35"/>
      <c r="P16" s="35"/>
    </row>
    <row r="17" spans="1:16" s="36" customFormat="1" ht="15" customHeight="1" x14ac:dyDescent="0.25">
      <c r="A17" s="40" t="s">
        <v>51</v>
      </c>
      <c r="B17" s="42" t="s">
        <v>14</v>
      </c>
      <c r="C17" s="42"/>
      <c r="D17" s="42"/>
      <c r="E17" s="42"/>
      <c r="F17" s="42"/>
      <c r="G17" s="42"/>
      <c r="H17" s="42"/>
      <c r="I17" s="42"/>
      <c r="J17" s="64"/>
      <c r="K17" s="71"/>
      <c r="L17" s="35"/>
      <c r="M17" s="35"/>
      <c r="N17" s="35"/>
      <c r="O17" s="35"/>
      <c r="P17" s="35"/>
    </row>
    <row r="18" spans="1:16" s="36" customFormat="1" ht="15" customHeight="1" x14ac:dyDescent="0.25">
      <c r="A18" s="67" t="s">
        <v>52</v>
      </c>
      <c r="B18" s="68" t="s">
        <v>53</v>
      </c>
      <c r="C18" s="68"/>
      <c r="D18" s="68"/>
      <c r="E18" s="68"/>
      <c r="F18" s="68"/>
      <c r="G18" s="68"/>
      <c r="H18" s="68"/>
      <c r="I18" s="68"/>
      <c r="J18" s="69"/>
      <c r="K18" s="71"/>
      <c r="L18" s="35"/>
      <c r="M18" s="35"/>
      <c r="N18" s="35"/>
      <c r="O18" s="35"/>
      <c r="P18" s="35"/>
    </row>
    <row r="19" spans="1:16" s="36" customFormat="1" ht="15" customHeight="1" x14ac:dyDescent="0.25">
      <c r="A19" s="40" t="s">
        <v>54</v>
      </c>
      <c r="B19" s="42" t="s">
        <v>55</v>
      </c>
      <c r="C19" s="42"/>
      <c r="D19" s="42"/>
      <c r="E19" s="42"/>
      <c r="F19" s="42"/>
      <c r="G19" s="42"/>
      <c r="H19" s="42"/>
      <c r="I19" s="42"/>
      <c r="J19" s="64"/>
      <c r="K19" s="71"/>
      <c r="L19" s="35"/>
      <c r="M19" s="35"/>
      <c r="N19" s="35"/>
      <c r="O19" s="35"/>
      <c r="P19" s="35"/>
    </row>
    <row r="20" spans="1:16" s="36" customFormat="1" ht="87.75" customHeight="1" x14ac:dyDescent="0.25">
      <c r="A20" s="70" t="s">
        <v>56</v>
      </c>
      <c r="B20" s="95" t="s">
        <v>57</v>
      </c>
      <c r="C20" s="95"/>
      <c r="D20" s="95"/>
      <c r="E20" s="95"/>
      <c r="F20" s="95"/>
      <c r="G20" s="95"/>
      <c r="H20" s="95"/>
      <c r="I20" s="66"/>
      <c r="J20" s="65"/>
      <c r="K20" s="71"/>
      <c r="L20" s="35"/>
      <c r="M20" s="35"/>
      <c r="N20" s="35"/>
      <c r="O20" s="35"/>
      <c r="P20" s="35"/>
    </row>
    <row r="21" spans="1:16" s="36" customFormat="1" ht="14.25" customHeight="1" x14ac:dyDescent="0.25">
      <c r="A21" s="34"/>
      <c r="B21" s="34"/>
      <c r="C21" s="34"/>
      <c r="D21" s="34"/>
      <c r="E21" s="34"/>
      <c r="F21" s="34"/>
      <c r="G21" s="35"/>
      <c r="H21" s="35"/>
      <c r="I21" s="35"/>
      <c r="J21" s="35"/>
      <c r="K21" s="35"/>
      <c r="L21" s="35"/>
      <c r="M21" s="35"/>
      <c r="N21" s="35"/>
      <c r="O21" s="35"/>
      <c r="P21" s="35"/>
    </row>
    <row r="22" spans="1:16" s="36" customFormat="1" ht="14.25" customHeight="1" x14ac:dyDescent="0.25">
      <c r="A22" s="43" t="s">
        <v>58</v>
      </c>
      <c r="B22" s="43"/>
      <c r="C22" s="34"/>
      <c r="D22" s="34"/>
      <c r="E22" s="34"/>
      <c r="F22" s="34"/>
      <c r="G22" s="35"/>
      <c r="H22" s="35"/>
      <c r="I22" s="35"/>
      <c r="J22" s="35"/>
      <c r="K22" s="35"/>
      <c r="L22" s="35"/>
      <c r="M22" s="35"/>
      <c r="N22" s="35"/>
      <c r="O22" s="35"/>
      <c r="P22" s="35"/>
    </row>
    <row r="23" spans="1:16" s="36" customFormat="1" ht="14.25" customHeight="1" x14ac:dyDescent="0.25">
      <c r="A23" s="44" t="s">
        <v>59</v>
      </c>
      <c r="B23" s="45">
        <v>145868.65999999997</v>
      </c>
      <c r="C23" s="34"/>
      <c r="D23" s="34"/>
      <c r="E23" s="34"/>
      <c r="F23" s="34"/>
      <c r="G23" s="35"/>
      <c r="H23" s="35"/>
      <c r="I23" s="35"/>
      <c r="J23" s="35"/>
      <c r="K23" s="35"/>
      <c r="L23" s="35"/>
      <c r="M23" s="35"/>
      <c r="N23" s="35"/>
      <c r="O23" s="35"/>
      <c r="P23" s="35"/>
    </row>
    <row r="24" spans="1:16" s="36" customFormat="1" ht="14.25" customHeight="1" x14ac:dyDescent="0.25">
      <c r="A24" s="44" t="s">
        <v>60</v>
      </c>
      <c r="B24" s="45">
        <v>375000</v>
      </c>
      <c r="C24" s="34"/>
      <c r="D24" s="34"/>
      <c r="E24" s="34"/>
      <c r="F24" s="34"/>
      <c r="G24" s="35"/>
      <c r="H24" s="35"/>
      <c r="I24" s="35"/>
      <c r="J24" s="35"/>
      <c r="K24" s="35"/>
      <c r="L24" s="35"/>
      <c r="M24" s="35"/>
      <c r="N24" s="35"/>
      <c r="O24" s="35"/>
      <c r="P24" s="35"/>
    </row>
    <row r="25" spans="1:16" s="36" customFormat="1" ht="14.25" customHeight="1" x14ac:dyDescent="0.25">
      <c r="A25" s="44" t="s">
        <v>11</v>
      </c>
      <c r="B25" s="46">
        <f>B23/B24</f>
        <v>0.38898309333333325</v>
      </c>
      <c r="C25" s="34"/>
      <c r="D25" s="34"/>
      <c r="E25" s="34"/>
      <c r="F25" s="34"/>
      <c r="G25" s="35"/>
      <c r="H25" s="35"/>
      <c r="I25" s="35"/>
      <c r="J25" s="35"/>
      <c r="K25" s="35"/>
      <c r="L25" s="35"/>
      <c r="M25" s="35"/>
      <c r="N25" s="35"/>
      <c r="O25" s="35"/>
      <c r="P25" s="35"/>
    </row>
    <row r="26" spans="1:16" s="36" customFormat="1" ht="14.25" customHeight="1" x14ac:dyDescent="0.25">
      <c r="A26" s="44" t="s">
        <v>61</v>
      </c>
      <c r="B26" s="44">
        <v>1</v>
      </c>
      <c r="C26" s="34"/>
      <c r="D26" s="34"/>
      <c r="E26" s="34"/>
      <c r="F26" s="34"/>
      <c r="G26" s="35"/>
      <c r="H26" s="35"/>
      <c r="I26" s="35"/>
      <c r="J26" s="35"/>
      <c r="K26" s="35"/>
      <c r="L26" s="35"/>
      <c r="M26" s="35"/>
      <c r="N26" s="35"/>
      <c r="O26" s="35"/>
      <c r="P26" s="35"/>
    </row>
    <row r="27" spans="1:16" s="1" customFormat="1" ht="15.6" customHeight="1" x14ac:dyDescent="0.3">
      <c r="A27" s="15"/>
      <c r="B27" s="14"/>
      <c r="C27" s="3"/>
      <c r="D27" s="3"/>
      <c r="E27" s="3"/>
      <c r="F27" s="3"/>
      <c r="G27" s="13"/>
      <c r="H27" s="13"/>
      <c r="I27" s="13"/>
      <c r="J27" s="3"/>
      <c r="K27" s="3"/>
    </row>
    <row r="28" spans="1:16" s="1" customFormat="1" ht="33" x14ac:dyDescent="0.3">
      <c r="A28" s="12" t="s">
        <v>10</v>
      </c>
      <c r="B28" s="12" t="s">
        <v>9</v>
      </c>
      <c r="C28" s="12" t="s">
        <v>8</v>
      </c>
      <c r="D28" s="12" t="s">
        <v>7</v>
      </c>
      <c r="E28" s="12" t="s">
        <v>6</v>
      </c>
      <c r="F28" s="12" t="s">
        <v>5</v>
      </c>
      <c r="G28" s="11" t="s">
        <v>3</v>
      </c>
      <c r="H28" s="11" t="s">
        <v>2</v>
      </c>
      <c r="I28" s="11" t="s">
        <v>1</v>
      </c>
      <c r="J28" s="93" t="s">
        <v>115</v>
      </c>
      <c r="K28" s="91" t="s">
        <v>116</v>
      </c>
    </row>
    <row r="29" spans="1:16" s="6" customFormat="1" ht="16.5" x14ac:dyDescent="0.25">
      <c r="A29" s="8">
        <v>1</v>
      </c>
      <c r="B29" s="72">
        <v>2003005944</v>
      </c>
      <c r="C29" s="73">
        <v>44303</v>
      </c>
      <c r="D29" s="90" t="s">
        <v>113</v>
      </c>
      <c r="E29" s="74" t="s">
        <v>114</v>
      </c>
      <c r="F29" s="75">
        <v>205.65</v>
      </c>
      <c r="G29" s="20" t="s">
        <v>16</v>
      </c>
      <c r="H29" s="20" t="s">
        <v>16</v>
      </c>
      <c r="I29" s="20" t="s">
        <v>16</v>
      </c>
      <c r="J29" s="76" t="s">
        <v>122</v>
      </c>
      <c r="K29" s="94" t="s">
        <v>121</v>
      </c>
    </row>
    <row r="30" spans="1:16" s="6" customFormat="1" ht="16.5" x14ac:dyDescent="0.25">
      <c r="A30" s="77"/>
      <c r="B30" s="78"/>
      <c r="C30" s="79"/>
      <c r="D30" s="80"/>
      <c r="E30" s="80"/>
      <c r="F30" s="81"/>
      <c r="G30" s="82"/>
      <c r="H30" s="82"/>
      <c r="I30" s="82"/>
      <c r="J30" s="83"/>
      <c r="K30" s="83"/>
    </row>
    <row r="31" spans="1:16" s="36" customFormat="1" ht="14.25" customHeight="1" x14ac:dyDescent="0.25">
      <c r="A31" s="48"/>
      <c r="B31" s="49"/>
      <c r="C31" s="49"/>
      <c r="D31" s="49"/>
      <c r="E31" s="34"/>
      <c r="F31" s="34"/>
      <c r="G31" s="35"/>
      <c r="H31" s="35"/>
      <c r="I31" s="35"/>
      <c r="J31" s="35"/>
      <c r="K31" s="35"/>
      <c r="L31" s="35"/>
      <c r="M31" s="35"/>
      <c r="N31" s="35"/>
      <c r="O31" s="35"/>
      <c r="P31" s="35"/>
    </row>
    <row r="32" spans="1:16" s="36" customFormat="1" ht="14.25" customHeight="1" x14ac:dyDescent="0.25">
      <c r="A32" s="50" t="s">
        <v>64</v>
      </c>
      <c r="B32" s="34"/>
      <c r="C32" s="34"/>
      <c r="D32" s="34"/>
      <c r="E32" s="34"/>
      <c r="F32" s="34"/>
      <c r="G32" s="35"/>
      <c r="H32" s="35"/>
      <c r="I32" s="35"/>
      <c r="J32" s="35"/>
      <c r="K32" s="35"/>
      <c r="L32" s="35"/>
      <c r="M32" s="35"/>
      <c r="N32" s="35"/>
      <c r="O32" s="35"/>
      <c r="P32" s="35"/>
    </row>
    <row r="33" spans="1:16" s="36" customFormat="1" ht="14.25" customHeight="1" x14ac:dyDescent="0.25">
      <c r="A33" s="51" t="s">
        <v>65</v>
      </c>
      <c r="B33" s="52" t="s">
        <v>66</v>
      </c>
      <c r="D33" s="36" t="s">
        <v>67</v>
      </c>
      <c r="E33" s="34"/>
      <c r="F33" s="34"/>
      <c r="G33" s="35"/>
      <c r="H33" s="35"/>
      <c r="I33" s="35"/>
      <c r="J33" s="35"/>
      <c r="K33" s="35"/>
      <c r="L33" s="35"/>
      <c r="M33" s="35"/>
      <c r="N33" s="35"/>
      <c r="O33" s="35"/>
      <c r="P33" s="35"/>
    </row>
    <row r="34" spans="1:16" s="36" customFormat="1" ht="14.25" customHeight="1" x14ac:dyDescent="0.25">
      <c r="A34" s="51" t="s">
        <v>68</v>
      </c>
      <c r="B34" s="52" t="s">
        <v>69</v>
      </c>
      <c r="D34" s="53" t="s">
        <v>70</v>
      </c>
      <c r="E34" s="34"/>
      <c r="F34" s="34"/>
      <c r="G34" s="35"/>
      <c r="H34" s="35"/>
      <c r="I34" s="35"/>
      <c r="J34" s="35"/>
      <c r="K34" s="35"/>
      <c r="L34" s="35"/>
      <c r="M34" s="35"/>
      <c r="N34" s="35"/>
      <c r="O34" s="35"/>
      <c r="P34" s="35"/>
    </row>
    <row r="35" spans="1:16" s="36" customFormat="1" ht="14.25" customHeight="1" x14ac:dyDescent="0.25">
      <c r="A35" s="51" t="s">
        <v>71</v>
      </c>
      <c r="B35" s="52" t="s">
        <v>72</v>
      </c>
      <c r="D35" s="54" t="s">
        <v>73</v>
      </c>
      <c r="E35" s="34"/>
      <c r="F35" s="34"/>
      <c r="G35" s="35"/>
      <c r="H35" s="35"/>
      <c r="I35" s="35"/>
      <c r="J35" s="35"/>
      <c r="K35" s="35"/>
      <c r="L35" s="35"/>
      <c r="M35" s="35"/>
      <c r="N35" s="35"/>
      <c r="O35" s="35"/>
      <c r="P35" s="35"/>
    </row>
    <row r="36" spans="1:16" s="36" customFormat="1" ht="14.25" customHeight="1" x14ac:dyDescent="0.25">
      <c r="A36" s="51"/>
      <c r="B36" s="52"/>
      <c r="C36" s="34"/>
      <c r="D36" s="34"/>
      <c r="E36" s="34"/>
      <c r="F36" s="34"/>
      <c r="G36" s="35"/>
      <c r="H36" s="35"/>
      <c r="I36" s="35"/>
      <c r="J36" s="35"/>
      <c r="K36" s="35"/>
      <c r="L36" s="35"/>
      <c r="M36" s="35"/>
      <c r="N36" s="35"/>
      <c r="O36" s="35"/>
      <c r="P36" s="35"/>
    </row>
    <row r="37" spans="1:16" s="36" customFormat="1" ht="14.25" customHeight="1" x14ac:dyDescent="0.25">
      <c r="A37" s="51" t="s">
        <v>74</v>
      </c>
      <c r="B37" s="52" t="s">
        <v>75</v>
      </c>
      <c r="C37" s="34"/>
      <c r="D37" s="34"/>
      <c r="E37" s="34"/>
      <c r="F37" s="34"/>
      <c r="G37" s="35"/>
      <c r="H37" s="35"/>
      <c r="I37" s="35"/>
      <c r="J37" s="35"/>
      <c r="K37" s="35"/>
      <c r="L37" s="35"/>
      <c r="M37" s="35"/>
      <c r="N37" s="35"/>
      <c r="O37" s="35"/>
      <c r="P37" s="35"/>
    </row>
    <row r="38" spans="1:16" s="36" customFormat="1" ht="14.25" customHeight="1" x14ac:dyDescent="0.25">
      <c r="A38" s="51" t="s">
        <v>76</v>
      </c>
      <c r="B38" s="52" t="s">
        <v>77</v>
      </c>
      <c r="C38" s="34"/>
      <c r="D38" s="34"/>
      <c r="E38" s="34"/>
      <c r="F38" s="34"/>
      <c r="G38" s="35"/>
      <c r="H38" s="35"/>
      <c r="I38" s="35"/>
      <c r="J38" s="35"/>
      <c r="K38" s="35"/>
      <c r="L38" s="35"/>
      <c r="M38" s="35"/>
      <c r="N38" s="35"/>
      <c r="O38" s="35"/>
      <c r="P38" s="35"/>
    </row>
    <row r="39" spans="1:16" s="36" customFormat="1" ht="14.25" customHeight="1" x14ac:dyDescent="0.25">
      <c r="A39" s="51" t="s">
        <v>78</v>
      </c>
      <c r="B39" s="52" t="s">
        <v>79</v>
      </c>
      <c r="C39" s="34"/>
      <c r="D39" s="34"/>
      <c r="E39" s="34"/>
      <c r="F39" s="34"/>
      <c r="G39" s="35"/>
      <c r="H39" s="35"/>
      <c r="I39" s="35"/>
      <c r="J39" s="35"/>
      <c r="K39" s="35"/>
      <c r="L39" s="35"/>
      <c r="M39" s="35"/>
      <c r="N39" s="35"/>
      <c r="O39" s="35"/>
      <c r="P39" s="35"/>
    </row>
    <row r="40" spans="1:16" s="36" customFormat="1" ht="14.25" customHeight="1" x14ac:dyDescent="0.25">
      <c r="A40" s="34"/>
      <c r="B40" s="34"/>
      <c r="C40" s="34"/>
      <c r="D40" s="34"/>
      <c r="E40" s="34"/>
      <c r="F40" s="34"/>
      <c r="G40" s="35"/>
      <c r="H40" s="35"/>
      <c r="I40" s="35"/>
      <c r="J40" s="35"/>
      <c r="K40" s="35"/>
      <c r="L40" s="35"/>
      <c r="M40" s="35"/>
      <c r="N40" s="35"/>
      <c r="O40" s="35"/>
      <c r="P40" s="35"/>
    </row>
    <row r="41" spans="1:16" s="36" customFormat="1" ht="14.25" customHeight="1" x14ac:dyDescent="0.25">
      <c r="A41" s="50" t="s">
        <v>80</v>
      </c>
      <c r="B41" s="52" t="s">
        <v>81</v>
      </c>
      <c r="C41" s="34"/>
      <c r="D41" s="34"/>
      <c r="E41" s="34"/>
      <c r="F41" s="34"/>
      <c r="G41" s="35"/>
      <c r="H41" s="35"/>
      <c r="I41" s="35"/>
      <c r="J41" s="35"/>
      <c r="K41" s="35"/>
      <c r="L41" s="35"/>
      <c r="M41" s="35"/>
      <c r="N41" s="35"/>
      <c r="O41" s="35"/>
      <c r="P41" s="35"/>
    </row>
    <row r="42" spans="1:16" s="36" customFormat="1" ht="14.25" customHeight="1" thickBot="1" x14ac:dyDescent="0.3">
      <c r="A42" s="34"/>
      <c r="B42" s="34"/>
      <c r="C42" s="34"/>
      <c r="D42" s="34"/>
      <c r="E42" s="34"/>
      <c r="F42" s="34"/>
      <c r="G42" s="35"/>
      <c r="H42" s="35"/>
      <c r="I42" s="35"/>
      <c r="J42" s="35"/>
      <c r="K42" s="35"/>
      <c r="L42" s="35"/>
      <c r="M42" s="35"/>
      <c r="N42" s="35"/>
      <c r="O42" s="35"/>
      <c r="P42" s="35"/>
    </row>
    <row r="43" spans="1:16" s="36" customFormat="1" ht="14.25" customHeight="1" x14ac:dyDescent="0.25">
      <c r="A43" s="55" t="s">
        <v>82</v>
      </c>
      <c r="B43" s="56" t="s">
        <v>83</v>
      </c>
      <c r="C43" s="56"/>
      <c r="D43" s="56"/>
      <c r="E43" s="56"/>
      <c r="F43" s="56"/>
      <c r="G43" s="58"/>
      <c r="H43" s="58"/>
      <c r="I43" s="35"/>
      <c r="J43" s="35"/>
      <c r="K43" s="35"/>
      <c r="L43" s="35"/>
      <c r="M43" s="35"/>
      <c r="N43" s="35"/>
      <c r="O43" s="35"/>
      <c r="P43" s="35"/>
    </row>
    <row r="44" spans="1:16" s="36" customFormat="1" ht="14.25" customHeight="1" x14ac:dyDescent="0.25">
      <c r="A44" s="59"/>
      <c r="B44" s="58"/>
      <c r="C44" s="58"/>
      <c r="D44" s="58"/>
      <c r="E44" s="58"/>
      <c r="F44" s="58"/>
      <c r="G44" s="58"/>
      <c r="H44" s="58"/>
      <c r="I44" s="35"/>
      <c r="J44" s="35"/>
      <c r="K44" s="35"/>
      <c r="L44" s="35"/>
      <c r="M44" s="35"/>
      <c r="N44" s="35"/>
      <c r="O44" s="35"/>
      <c r="P44" s="35"/>
    </row>
    <row r="45" spans="1:16" s="36" customFormat="1" ht="14.25" customHeight="1" x14ac:dyDescent="0.25">
      <c r="A45" s="61" t="s">
        <v>84</v>
      </c>
      <c r="B45" s="58" t="s">
        <v>85</v>
      </c>
      <c r="C45" s="58"/>
      <c r="D45" s="58"/>
      <c r="E45" s="58"/>
      <c r="F45" s="58"/>
      <c r="G45" s="58"/>
      <c r="H45" s="58"/>
      <c r="I45" s="35"/>
      <c r="J45" s="35"/>
      <c r="K45" s="35"/>
      <c r="L45" s="35"/>
      <c r="M45" s="35"/>
      <c r="N45" s="35"/>
      <c r="O45" s="35"/>
      <c r="P45" s="35"/>
    </row>
    <row r="46" spans="1:16" s="36" customFormat="1" ht="14.25" customHeight="1" x14ac:dyDescent="0.25">
      <c r="A46" s="61"/>
      <c r="B46" s="58"/>
      <c r="C46" s="58"/>
      <c r="D46" s="58"/>
      <c r="E46" s="58"/>
      <c r="F46" s="58"/>
      <c r="G46" s="58"/>
      <c r="H46" s="58"/>
      <c r="I46" s="35"/>
      <c r="J46" s="35"/>
      <c r="K46" s="35"/>
      <c r="L46" s="35"/>
      <c r="M46" s="35"/>
      <c r="N46" s="35"/>
      <c r="O46" s="35"/>
      <c r="P46" s="35"/>
    </row>
    <row r="47" spans="1:16" s="36" customFormat="1" ht="14.25" customHeight="1" x14ac:dyDescent="0.25">
      <c r="A47" s="61" t="s">
        <v>86</v>
      </c>
      <c r="B47" s="96" t="s">
        <v>48</v>
      </c>
      <c r="C47" s="96"/>
      <c r="D47" s="96"/>
      <c r="E47" s="96"/>
      <c r="F47" s="96"/>
      <c r="G47" s="62"/>
      <c r="H47" s="62"/>
      <c r="I47" s="35"/>
      <c r="J47" s="35"/>
      <c r="K47" s="35"/>
      <c r="L47" s="35"/>
      <c r="M47" s="35"/>
      <c r="N47" s="35"/>
      <c r="O47" s="35"/>
      <c r="P47" s="35"/>
    </row>
    <row r="48" spans="1:16" s="36" customFormat="1" ht="14.25" customHeight="1" x14ac:dyDescent="0.25">
      <c r="A48" s="61"/>
      <c r="B48" s="96"/>
      <c r="C48" s="96"/>
      <c r="D48" s="96"/>
      <c r="E48" s="96"/>
      <c r="F48" s="96"/>
      <c r="G48" s="62"/>
      <c r="H48" s="62"/>
      <c r="I48" s="35"/>
      <c r="J48" s="35"/>
      <c r="K48" s="35"/>
      <c r="L48" s="35"/>
      <c r="M48" s="35"/>
      <c r="N48" s="35"/>
      <c r="O48" s="35"/>
      <c r="P48" s="35"/>
    </row>
    <row r="49" spans="1:16" s="36" customFormat="1" ht="14.25" customHeight="1" thickBot="1" x14ac:dyDescent="0.3">
      <c r="A49" s="63"/>
      <c r="B49" s="98"/>
      <c r="C49" s="98"/>
      <c r="D49" s="98"/>
      <c r="E49" s="98"/>
      <c r="F49" s="98"/>
      <c r="G49" s="62"/>
      <c r="H49" s="62"/>
      <c r="I49" s="35"/>
      <c r="J49" s="35"/>
      <c r="K49" s="35"/>
      <c r="L49" s="35"/>
      <c r="M49" s="35"/>
      <c r="N49" s="35"/>
      <c r="O49" s="35"/>
      <c r="P49" s="35"/>
    </row>
  </sheetData>
  <mergeCells count="7">
    <mergeCell ref="B47:F49"/>
    <mergeCell ref="A1:F1"/>
    <mergeCell ref="A2:F2"/>
    <mergeCell ref="A10:F11"/>
    <mergeCell ref="B13:I13"/>
    <mergeCell ref="B15:H15"/>
    <mergeCell ref="B20:H20"/>
  </mergeCells>
  <hyperlinks>
    <hyperlink ref="J29"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showGridLines="0" workbookViewId="0">
      <selection sqref="A1:N3"/>
    </sheetView>
  </sheetViews>
  <sheetFormatPr defaultRowHeight="15" x14ac:dyDescent="0.25"/>
  <cols>
    <col min="2" max="2" width="14.42578125" customWidth="1"/>
    <col min="3" max="3" width="16.42578125" bestFit="1" customWidth="1"/>
    <col min="4" max="4" width="8" bestFit="1" customWidth="1"/>
    <col min="5" max="5" width="9.5703125" bestFit="1" customWidth="1"/>
    <col min="6" max="6" width="25.140625" customWidth="1"/>
  </cols>
  <sheetData>
    <row r="1" spans="1:14" x14ac:dyDescent="0.25">
      <c r="A1" s="106" t="s">
        <v>35</v>
      </c>
      <c r="B1" s="106"/>
      <c r="C1" s="106"/>
      <c r="D1" s="106"/>
      <c r="E1" s="106"/>
      <c r="F1" s="106"/>
      <c r="G1" s="106"/>
      <c r="H1" s="106"/>
      <c r="I1" s="106"/>
      <c r="J1" s="106"/>
      <c r="K1" s="106"/>
      <c r="L1" s="106"/>
      <c r="M1" s="106"/>
      <c r="N1" s="106"/>
    </row>
    <row r="2" spans="1:14" x14ac:dyDescent="0.25">
      <c r="A2" s="106"/>
      <c r="B2" s="106"/>
      <c r="C2" s="106"/>
      <c r="D2" s="106"/>
      <c r="E2" s="106"/>
      <c r="F2" s="106"/>
      <c r="G2" s="106"/>
      <c r="H2" s="106"/>
      <c r="I2" s="106"/>
      <c r="J2" s="106"/>
      <c r="K2" s="106"/>
      <c r="L2" s="106"/>
      <c r="M2" s="106"/>
      <c r="N2" s="106"/>
    </row>
    <row r="3" spans="1:14" x14ac:dyDescent="0.25">
      <c r="A3" s="106"/>
      <c r="B3" s="106"/>
      <c r="C3" s="106"/>
      <c r="D3" s="106"/>
      <c r="E3" s="106"/>
      <c r="F3" s="106"/>
      <c r="G3" s="106"/>
      <c r="H3" s="106"/>
      <c r="I3" s="106"/>
      <c r="J3" s="106"/>
      <c r="K3" s="106"/>
      <c r="L3" s="106"/>
      <c r="M3" s="106"/>
      <c r="N3" s="106"/>
    </row>
    <row r="5" spans="1:14" x14ac:dyDescent="0.25">
      <c r="B5" s="28" t="s">
        <v>17</v>
      </c>
      <c r="C5" s="28" t="s">
        <v>18</v>
      </c>
    </row>
    <row r="6" spans="1:14" x14ac:dyDescent="0.25">
      <c r="B6" s="29" t="s">
        <v>19</v>
      </c>
      <c r="C6" s="29">
        <v>4500042753</v>
      </c>
    </row>
    <row r="7" spans="1:14" x14ac:dyDescent="0.25">
      <c r="B7" s="29" t="s">
        <v>20</v>
      </c>
      <c r="C7" s="30">
        <v>1737</v>
      </c>
    </row>
    <row r="9" spans="1:14" ht="15.75" thickBot="1" x14ac:dyDescent="0.3"/>
    <row r="10" spans="1:14" ht="15.75" thickTop="1" x14ac:dyDescent="0.25">
      <c r="B10" s="24" t="s">
        <v>32</v>
      </c>
      <c r="C10" s="25" t="s">
        <v>21</v>
      </c>
      <c r="D10" s="25" t="s">
        <v>4</v>
      </c>
      <c r="E10" s="25" t="s">
        <v>22</v>
      </c>
      <c r="F10" s="25" t="s">
        <v>31</v>
      </c>
    </row>
    <row r="11" spans="1:14" x14ac:dyDescent="0.25">
      <c r="B11" s="22" t="s">
        <v>23</v>
      </c>
      <c r="C11" s="23">
        <v>1425</v>
      </c>
      <c r="D11" s="23">
        <f>C11*20/100</f>
        <v>285</v>
      </c>
      <c r="E11" s="23">
        <f>C11-D11</f>
        <v>1140</v>
      </c>
      <c r="F11" s="22" t="s">
        <v>24</v>
      </c>
    </row>
    <row r="12" spans="1:14" x14ac:dyDescent="0.25">
      <c r="B12" s="22"/>
      <c r="C12" s="22"/>
      <c r="D12" s="22"/>
      <c r="E12" s="22"/>
      <c r="F12" s="22"/>
    </row>
    <row r="13" spans="1:14" x14ac:dyDescent="0.25">
      <c r="B13" s="22" t="s">
        <v>25</v>
      </c>
      <c r="C13" s="23">
        <v>312</v>
      </c>
      <c r="D13" s="23">
        <f>C13*20/120</f>
        <v>52</v>
      </c>
      <c r="E13" s="23">
        <f>C13-D13</f>
        <v>260</v>
      </c>
      <c r="F13" s="22" t="s">
        <v>26</v>
      </c>
      <c r="G13" s="21"/>
    </row>
    <row r="14" spans="1:14" x14ac:dyDescent="0.25">
      <c r="B14" s="22"/>
      <c r="C14" s="22"/>
      <c r="D14" s="22"/>
      <c r="E14" s="22"/>
      <c r="F14" s="22"/>
    </row>
    <row r="15" spans="1:14" x14ac:dyDescent="0.25">
      <c r="B15" s="26" t="s">
        <v>33</v>
      </c>
      <c r="C15" s="27">
        <f>SUM(C11:C14)</f>
        <v>1737</v>
      </c>
      <c r="D15" s="27">
        <f>SUM(D11:D14)</f>
        <v>337</v>
      </c>
      <c r="E15" s="27">
        <f>SUM(E11:E14)</f>
        <v>1400</v>
      </c>
      <c r="F15" s="26"/>
    </row>
    <row r="18" spans="1:10" x14ac:dyDescent="0.25">
      <c r="A18" s="31" t="s">
        <v>34</v>
      </c>
      <c r="B18" s="32" t="s">
        <v>27</v>
      </c>
      <c r="C18" s="32"/>
      <c r="D18" s="32"/>
      <c r="E18" s="32"/>
      <c r="F18" s="32"/>
      <c r="G18" s="32"/>
      <c r="H18" s="32"/>
      <c r="I18" s="32"/>
      <c r="J18" s="32"/>
    </row>
    <row r="19" spans="1:10" x14ac:dyDescent="0.25">
      <c r="A19" s="32"/>
      <c r="B19" s="32" t="s">
        <v>29</v>
      </c>
      <c r="C19" s="32"/>
      <c r="D19" s="32"/>
      <c r="E19" s="32"/>
      <c r="F19" s="32"/>
      <c r="G19" s="32"/>
      <c r="H19" s="32"/>
      <c r="I19" s="32"/>
      <c r="J19" s="32"/>
    </row>
    <row r="20" spans="1:10" x14ac:dyDescent="0.25">
      <c r="A20" s="32"/>
      <c r="B20" s="32" t="s">
        <v>30</v>
      </c>
      <c r="C20" s="32"/>
      <c r="D20" s="32"/>
      <c r="E20" s="32"/>
      <c r="F20" s="32"/>
      <c r="G20" s="32"/>
      <c r="H20" s="32"/>
      <c r="I20" s="32"/>
      <c r="J20" s="32"/>
    </row>
    <row r="21" spans="1:10" x14ac:dyDescent="0.25">
      <c r="A21" s="32"/>
      <c r="B21" s="32" t="s">
        <v>28</v>
      </c>
      <c r="C21" s="32"/>
      <c r="D21" s="32"/>
      <c r="E21" s="32"/>
      <c r="F21" s="32"/>
      <c r="G21" s="32"/>
      <c r="H21" s="32"/>
      <c r="I21" s="32"/>
      <c r="J21" s="32"/>
    </row>
  </sheetData>
  <mergeCells count="1">
    <mergeCell ref="A1:N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7BEE56-16B1-4B2B-B1B7-83EEEA138D81}"/>
</file>

<file path=customXml/itemProps2.xml><?xml version="1.0" encoding="utf-8"?>
<ds:datastoreItem xmlns:ds="http://schemas.openxmlformats.org/officeDocument/2006/customXml" ds:itemID="{76AF2548-EB8D-4CEB-8BCD-23ACBA70AD90}"/>
</file>

<file path=customXml/itemProps3.xml><?xml version="1.0" encoding="utf-8"?>
<ds:datastoreItem xmlns:ds="http://schemas.openxmlformats.org/officeDocument/2006/customXml" ds:itemID="{FFCB4279-ED7E-4A8E-849C-A9FD65A096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AE 290 ToD (Dr. Balance)</vt:lpstr>
      <vt:lpstr>AE 295 ToD (Cr. Balance)</vt:lpstr>
      <vt:lpstr>Tax Calculation(Clean Chain)</vt:lpstr>
      <vt:lpstr>'AE 290 ToD (Dr. Balance)'!Print_Area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Nahid Hasan</cp:lastModifiedBy>
  <dcterms:created xsi:type="dcterms:W3CDTF">2020-08-07T18:42:25Z</dcterms:created>
  <dcterms:modified xsi:type="dcterms:W3CDTF">2021-09-05T13:50:05Z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