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https://apcdeloitte-my.sharepoint.com/personal/mirahman_deloitte_com/Documents/EPIC-2021/Backup/EGMCL/2. Testing/Export Sales/3. Month wise and Unit wise Analysis/"/>
    </mc:Choice>
  </mc:AlternateContent>
  <xr:revisionPtr revIDLastSave="1" documentId="11_81077539DAFC74D03B49DE25F7DB2EECEA3D1236" xr6:coauthVersionLast="47" xr6:coauthVersionMax="47" xr10:uidLastSave="{ACB4368A-1D47-4AD2-9A72-E68BC817215B}"/>
  <bookViews>
    <workbookView xWindow="-110" yWindow="-110" windowWidth="19420" windowHeight="10420" activeTab="1" xr2:uid="{00000000-000D-0000-FFFF-FFFF00000000}"/>
  </bookViews>
  <sheets>
    <sheet name="ES-330 Gross Profit Analysis" sheetId="1" r:id="rId1"/>
    <sheet name="ES-340 Relative GP Analysis" sheetId="3" r:id="rId2"/>
  </sheets>
  <definedNames>
    <definedName name="_xlnm.Print_Area" localSheetId="0">'ES-330 Gross Profit Analysis'!$A$1:$K$52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3" l="1"/>
  <c r="E20" i="3"/>
  <c r="D20" i="3"/>
  <c r="F19" i="1" l="1"/>
  <c r="E18" i="3" l="1"/>
  <c r="D18" i="3"/>
  <c r="G21" i="3"/>
  <c r="E21" i="3"/>
  <c r="D21" i="3"/>
  <c r="C21" i="3"/>
  <c r="F21" i="3"/>
  <c r="E22" i="3" l="1"/>
  <c r="F22" i="3"/>
  <c r="D22" i="3"/>
  <c r="F18" i="3"/>
  <c r="G19" i="1"/>
  <c r="G20" i="1" s="1"/>
  <c r="D19" i="1"/>
  <c r="D20" i="1" s="1"/>
  <c r="E19" i="1"/>
  <c r="E20" i="1" s="1"/>
  <c r="C19" i="1"/>
  <c r="C20" i="1" s="1"/>
  <c r="F20" i="1" l="1"/>
</calcChain>
</file>

<file path=xl/sharedStrings.xml><?xml version="1.0" encoding="utf-8"?>
<sst xmlns="http://schemas.openxmlformats.org/spreadsheetml/2006/main" count="70" uniqueCount="38">
  <si>
    <t>Export Sales</t>
  </si>
  <si>
    <t xml:space="preserve">FY 2019-20 </t>
  </si>
  <si>
    <t>FY 2018-19</t>
  </si>
  <si>
    <t>FY 2017-18</t>
  </si>
  <si>
    <t>Cost of Sales</t>
  </si>
  <si>
    <t>Nurul Faruk Hasan &amp; Co</t>
  </si>
  <si>
    <t>Chartered Accountants</t>
  </si>
  <si>
    <t>Purpose:</t>
  </si>
  <si>
    <t>Procedure:</t>
  </si>
  <si>
    <t>Conclusion:</t>
  </si>
  <si>
    <t>Particulars</t>
  </si>
  <si>
    <t>FY 2020-21 (Annualized)</t>
  </si>
  <si>
    <t>Apr 21 YTD</t>
  </si>
  <si>
    <r>
      <t xml:space="preserve">To carry out comparative analysis on </t>
    </r>
    <r>
      <rPr>
        <b/>
        <sz val="12"/>
        <color rgb="FFFF0000"/>
        <rFont val="Calibri"/>
        <family val="2"/>
        <scheme val="minor"/>
      </rPr>
      <t xml:space="preserve">Gross Profit </t>
    </r>
    <r>
      <rPr>
        <sz val="12"/>
        <rFont val="Calibri"/>
        <family val="2"/>
        <scheme val="minor"/>
      </rPr>
      <t xml:space="preserve">in order </t>
    </r>
    <r>
      <rPr>
        <sz val="12"/>
        <color theme="1"/>
        <rFont val="Calibri"/>
        <family val="2"/>
        <scheme val="minor"/>
      </rPr>
      <t>to find out the yearly trends.</t>
    </r>
  </si>
  <si>
    <t>Gross Profit</t>
  </si>
  <si>
    <t>Gross Profit Margin</t>
  </si>
  <si>
    <t>Step 1: Collect the annual financial statements for the 4 consecutive years;
Step 2: Accumulate the Export Sales, Cost of Sales &amp; Gross profit data and compute the gross profit margin from these information;
Step 3: Prepare the comparative graphs based on the information accumulated in step 2;
Step 4: Obtain justification for the unusual changes.</t>
  </si>
  <si>
    <t>Step 1: Collect the annual financial statements for the 4 consecutive years;
Step 2: Accumulate the Export Sales, Cost of Sales &amp; Gross profit data and compute the data table using the information;
Step 3: Prepare the relative revenue &amp; gross profit graph based on the information accumulated in step 2;
Step 4: Obtain justification for the unusual changes.</t>
  </si>
  <si>
    <t>Risk:</t>
  </si>
  <si>
    <t>Control:</t>
  </si>
  <si>
    <t>Assertion:</t>
  </si>
  <si>
    <t>% Change in Export Sales</t>
  </si>
  <si>
    <t>% Change in Gross Profit</t>
  </si>
  <si>
    <t>Gross Profit has decreased at a much greater rate than the rate of decrease of Revenue as is observable from the following tables.</t>
  </si>
  <si>
    <r>
      <rPr>
        <b/>
        <sz val="11"/>
        <color theme="1"/>
        <rFont val="Calibri"/>
        <family val="2"/>
        <scheme val="minor"/>
      </rPr>
      <t>Accounting Period:</t>
    </r>
    <r>
      <rPr>
        <sz val="11"/>
        <color theme="1"/>
        <rFont val="Calibri"/>
        <family val="2"/>
        <scheme val="minor"/>
      </rPr>
      <t xml:space="preserve"> 01 July 2020 to 30 June 2021</t>
    </r>
  </si>
  <si>
    <r>
      <rPr>
        <b/>
        <sz val="11"/>
        <color theme="1"/>
        <rFont val="Calibri"/>
        <family val="2"/>
        <scheme val="minor"/>
      </rPr>
      <t>Prepared by:</t>
    </r>
    <r>
      <rPr>
        <sz val="11"/>
        <color theme="1"/>
        <rFont val="Calibri"/>
        <family val="2"/>
        <scheme val="minor"/>
      </rPr>
      <t xml:space="preserve"> Mir M Emdadul Hasib</t>
    </r>
  </si>
  <si>
    <r>
      <t xml:space="preserve">Reviewed by: </t>
    </r>
    <r>
      <rPr>
        <sz val="11"/>
        <color theme="1"/>
        <rFont val="Calibri"/>
        <family val="2"/>
        <scheme val="minor"/>
      </rPr>
      <t>Rounak Rayhan Shuban</t>
    </r>
  </si>
  <si>
    <r>
      <t xml:space="preserve">Further Reviewed by: </t>
    </r>
    <r>
      <rPr>
        <sz val="11"/>
        <color theme="1"/>
        <rFont val="Calibri"/>
        <family val="2"/>
        <scheme val="minor"/>
      </rPr>
      <t>Humaun Ahamed</t>
    </r>
  </si>
  <si>
    <t>Date:</t>
  </si>
  <si>
    <t>Risk, assertion &amp; control in RoMM</t>
  </si>
  <si>
    <t>Revenue may overstate because invoices issued and recorded may not relate to valid sales contract/ shipment</t>
  </si>
  <si>
    <t>Occurrence</t>
  </si>
  <si>
    <t>Monthly a reconciliation statement is prepared by extracting the monthly sales report with sales contracts, bill of lading, ex-factory confirmation. Central Finance team approves and shares that reconciliation report with EDL and DW (two customer). Then the customer gives feedback on that reconciliation report. If any differences is noted then corrected as discussion.</t>
  </si>
  <si>
    <t>Gross Profit and Gross Profit Margin of EGMCL have decreased significantly during the last four years.</t>
  </si>
  <si>
    <r>
      <rPr>
        <b/>
        <sz val="11"/>
        <color theme="1"/>
        <rFont val="Calibri"/>
        <family val="2"/>
        <scheme val="minor"/>
      </rPr>
      <t>Name of the Client:</t>
    </r>
    <r>
      <rPr>
        <sz val="11"/>
        <color theme="1"/>
        <rFont val="Calibri"/>
        <family val="2"/>
        <scheme val="minor"/>
      </rPr>
      <t xml:space="preserve"> Epic Garments Manufacturing  Company Limited (EGMCL)</t>
    </r>
  </si>
  <si>
    <t>% Change in Cost of Sales</t>
  </si>
  <si>
    <t>ES-330</t>
  </si>
  <si>
    <t>ES-340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</si>
</sst>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 #,##0\ \);_(* &quot;-&quot;??_);_(\ @_ \)"/>
    <numFmt numFmtId="165" formatCode="_(* #,##0_);_(* \(#,##0\);_(* &quot;-&quot;??_);_(@_)"/>
    <numFmt numFmtId="166" formatCode="[$-409]d\-mmm\-yyyy;@"/>
    <numFmt numFmtId="167" formatCode="0.0%"/>
    <numFmt numFmtId="168" formatCode="[$-409]d\-mmm\-yy;@"/>
  </numFmts>
  <fonts count="14" x14ac:knownFonts="1">
    <font>
      <sz val="11"/>
      <color theme="1"/>
      <name val="Calibri"/>
      <family val="2"/>
      <scheme val="minor"/>
    </font>
    <font>
      <sz val="11"/>
      <color theme="1"/>
      <name val="Calibri"/>
      <family val="2"/>
      <scheme val="minor"/>
    </font>
    <font>
      <sz val="10"/>
      <name val="Arial"/>
      <family val="2"/>
    </font>
    <font>
      <b/>
      <sz val="14"/>
      <color theme="1"/>
      <name val="Calibri"/>
      <family val="2"/>
      <scheme val="minor"/>
    </font>
    <font>
      <sz val="14"/>
      <color theme="1"/>
      <name val="Calibri"/>
      <family val="2"/>
      <scheme val="minor"/>
    </font>
    <font>
      <sz val="12"/>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b/>
      <sz val="12"/>
      <name val="Calibri"/>
      <family val="2"/>
      <scheme val="minor"/>
    </font>
    <font>
      <sz val="12"/>
      <color rgb="FFFF0000"/>
      <name val="Calibri"/>
      <family val="2"/>
      <scheme val="minor"/>
    </font>
    <font>
      <b/>
      <sz val="12"/>
      <color theme="0"/>
      <name val="Calibri"/>
      <family val="2"/>
      <scheme val="minor"/>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0" fontId="2" fillId="0" borderId="0"/>
    <xf numFmtId="9" fontId="1" fillId="0" borderId="0" applyFont="0" applyFill="0" applyBorder="0" applyAlignment="0" applyProtection="0"/>
  </cellStyleXfs>
  <cellXfs count="61">
    <xf numFmtId="0" fontId="0" fillId="0" borderId="0" xfId="0"/>
    <xf numFmtId="0" fontId="5" fillId="2" borderId="0" xfId="4" applyFont="1" applyFill="1" applyAlignment="1">
      <alignment vertical="top"/>
    </xf>
    <xf numFmtId="0" fontId="5" fillId="2" borderId="0" xfId="4" applyFont="1" applyFill="1" applyAlignment="1">
      <alignment horizontal="right" vertical="top"/>
    </xf>
    <xf numFmtId="0" fontId="7" fillId="0" borderId="0" xfId="0" applyFont="1"/>
    <xf numFmtId="0" fontId="7" fillId="2" borderId="0" xfId="0" applyFont="1" applyFill="1"/>
    <xf numFmtId="0" fontId="8" fillId="2" borderId="0" xfId="0" applyFont="1" applyFill="1" applyAlignment="1">
      <alignment vertical="top" wrapText="1"/>
    </xf>
    <xf numFmtId="0" fontId="6" fillId="2" borderId="0" xfId="0" applyFont="1" applyFill="1" applyAlignment="1">
      <alignment horizontal="right" indent="1"/>
    </xf>
    <xf numFmtId="0" fontId="6" fillId="2" borderId="0" xfId="0" applyFont="1" applyFill="1" applyAlignment="1">
      <alignment horizontal="right" vertical="top" indent="1"/>
    </xf>
    <xf numFmtId="0" fontId="10" fillId="2" borderId="0" xfId="0" applyFont="1" applyFill="1"/>
    <xf numFmtId="0" fontId="11" fillId="3" borderId="1" xfId="0" applyFont="1" applyFill="1" applyBorder="1"/>
    <xf numFmtId="165" fontId="11" fillId="3" borderId="1" xfId="3" applyNumberFormat="1" applyFont="1" applyFill="1" applyBorder="1" applyAlignment="1">
      <alignment horizontal="center"/>
    </xf>
    <xf numFmtId="0" fontId="7" fillId="0" borderId="1" xfId="0" applyFont="1" applyBorder="1"/>
    <xf numFmtId="0" fontId="0" fillId="0" borderId="0" xfId="0" applyFont="1"/>
    <xf numFmtId="0" fontId="0" fillId="2" borderId="0" xfId="0" applyFont="1" applyFill="1"/>
    <xf numFmtId="164" fontId="7" fillId="0" borderId="1" xfId="1" applyNumberFormat="1" applyFont="1" applyBorder="1" applyAlignment="1">
      <alignment horizontal="center"/>
    </xf>
    <xf numFmtId="0" fontId="6" fillId="0" borderId="1" xfId="0" applyFont="1" applyBorder="1"/>
    <xf numFmtId="10" fontId="6" fillId="0" borderId="1" xfId="0" applyNumberFormat="1" applyFont="1" applyBorder="1"/>
    <xf numFmtId="17" fontId="11" fillId="3" borderId="1" xfId="3" quotePrefix="1" applyNumberFormat="1" applyFont="1" applyFill="1" applyBorder="1" applyAlignment="1">
      <alignment horizontal="center"/>
    </xf>
    <xf numFmtId="167" fontId="6" fillId="0" borderId="1" xfId="5" applyNumberFormat="1" applyFont="1" applyBorder="1" applyAlignment="1">
      <alignment horizontal="right"/>
    </xf>
    <xf numFmtId="164" fontId="6" fillId="0" borderId="1" xfId="1" applyNumberFormat="1" applyFont="1" applyBorder="1" applyAlignment="1">
      <alignment horizontal="center"/>
    </xf>
    <xf numFmtId="0" fontId="0" fillId="2" borderId="0" xfId="0" applyFill="1" applyBorder="1"/>
    <xf numFmtId="0" fontId="12" fillId="2" borderId="0" xfId="0" applyFont="1" applyFill="1" applyBorder="1"/>
    <xf numFmtId="0" fontId="8" fillId="2" borderId="0" xfId="0" applyFont="1" applyFill="1" applyBorder="1" applyAlignment="1">
      <alignment vertical="top"/>
    </xf>
    <xf numFmtId="166" fontId="8" fillId="2" borderId="0" xfId="0" applyNumberFormat="1" applyFont="1" applyFill="1" applyBorder="1" applyAlignment="1">
      <alignment vertical="top"/>
    </xf>
    <xf numFmtId="0" fontId="12" fillId="2" borderId="0" xfId="0" applyFont="1" applyFill="1" applyBorder="1" applyAlignment="1">
      <alignment horizontal="right" vertical="center"/>
    </xf>
    <xf numFmtId="168" fontId="0" fillId="2" borderId="0" xfId="0" applyNumberFormat="1" applyFill="1" applyBorder="1" applyAlignment="1">
      <alignment horizontal="left" vertical="center"/>
    </xf>
    <xf numFmtId="0" fontId="9" fillId="0" borderId="0" xfId="0" applyFont="1" applyFill="1" applyBorder="1" applyAlignment="1">
      <alignment horizontal="left" vertical="top"/>
    </xf>
    <xf numFmtId="0" fontId="8" fillId="0" borderId="0" xfId="0" applyFont="1" applyFill="1" applyBorder="1" applyAlignment="1">
      <alignment vertical="top" wrapText="1"/>
    </xf>
    <xf numFmtId="0" fontId="7" fillId="0" borderId="0" xfId="0" applyFont="1" applyFill="1" applyBorder="1"/>
    <xf numFmtId="15" fontId="8" fillId="0" borderId="0" xfId="0" applyNumberFormat="1" applyFont="1" applyFill="1" applyBorder="1" applyAlignment="1">
      <alignment horizontal="left" vertical="top" wrapText="1"/>
    </xf>
    <xf numFmtId="164" fontId="7" fillId="0" borderId="1" xfId="1" applyNumberFormat="1" applyFont="1" applyFill="1" applyBorder="1" applyAlignment="1">
      <alignment horizontal="center"/>
    </xf>
    <xf numFmtId="0" fontId="12" fillId="2" borderId="0" xfId="0" applyFont="1" applyFill="1"/>
    <xf numFmtId="0" fontId="0" fillId="2" borderId="0" xfId="0" applyFill="1"/>
    <xf numFmtId="0" fontId="12" fillId="2" borderId="3" xfId="0" applyFont="1" applyFill="1" applyBorder="1" applyAlignment="1">
      <alignment horizontal="right"/>
    </xf>
    <xf numFmtId="0" fontId="0" fillId="2" borderId="4" xfId="0" applyFill="1" applyBorder="1"/>
    <xf numFmtId="0" fontId="0" fillId="2" borderId="5" xfId="0" applyFill="1" applyBorder="1"/>
    <xf numFmtId="0" fontId="12" fillId="2" borderId="6" xfId="0" applyFont="1" applyFill="1" applyBorder="1"/>
    <xf numFmtId="0" fontId="0" fillId="2" borderId="7" xfId="0" applyFill="1" applyBorder="1"/>
    <xf numFmtId="0" fontId="12" fillId="2" borderId="6" xfId="0" applyFont="1" applyFill="1" applyBorder="1" applyAlignment="1">
      <alignment horizontal="right"/>
    </xf>
    <xf numFmtId="0" fontId="0" fillId="2" borderId="8" xfId="0" applyFill="1" applyBorder="1"/>
    <xf numFmtId="0" fontId="0" fillId="2" borderId="0" xfId="0" applyFill="1" applyBorder="1" applyAlignment="1">
      <alignment vertical="top"/>
    </xf>
    <xf numFmtId="0" fontId="12" fillId="2" borderId="6" xfId="0" applyFont="1" applyFill="1" applyBorder="1" applyAlignment="1">
      <alignment horizontal="right" vertical="top"/>
    </xf>
    <xf numFmtId="0" fontId="3" fillId="2" borderId="0" xfId="0" applyFont="1" applyFill="1" applyBorder="1" applyAlignment="1">
      <alignment vertical="center"/>
    </xf>
    <xf numFmtId="0" fontId="4" fillId="2" borderId="0" xfId="0" applyFont="1" applyFill="1" applyBorder="1" applyAlignment="1">
      <alignment vertical="center"/>
    </xf>
    <xf numFmtId="0" fontId="0" fillId="0" borderId="0" xfId="0" applyFont="1" applyBorder="1"/>
    <xf numFmtId="0" fontId="0" fillId="0" borderId="4" xfId="0" applyFont="1" applyBorder="1"/>
    <xf numFmtId="0" fontId="0" fillId="0" borderId="5" xfId="0" applyFont="1" applyBorder="1"/>
    <xf numFmtId="0" fontId="0" fillId="0" borderId="7" xfId="0" applyFont="1" applyBorder="1"/>
    <xf numFmtId="0" fontId="12" fillId="2" borderId="0" xfId="0" applyFont="1" applyFill="1" applyAlignment="1">
      <alignment horizontal="right"/>
    </xf>
    <xf numFmtId="0" fontId="13" fillId="2" borderId="0" xfId="0" applyFont="1" applyFill="1" applyAlignment="1">
      <alignment horizontal="right"/>
    </xf>
    <xf numFmtId="0" fontId="0" fillId="2" borderId="0" xfId="0" applyFill="1" applyBorder="1" applyAlignment="1">
      <alignment horizontal="justify" vertical="justify" wrapText="1"/>
    </xf>
    <xf numFmtId="0" fontId="0" fillId="2" borderId="7" xfId="0" applyFill="1" applyBorder="1" applyAlignment="1">
      <alignment horizontal="justify" vertical="justify" wrapText="1"/>
    </xf>
    <xf numFmtId="0" fontId="0" fillId="2" borderId="2" xfId="0" applyFill="1" applyBorder="1" applyAlignment="1">
      <alignment horizontal="justify" vertical="justify" wrapText="1"/>
    </xf>
    <xf numFmtId="0" fontId="0" fillId="2" borderId="9" xfId="0" applyFill="1" applyBorder="1" applyAlignment="1">
      <alignment horizontal="justify" vertical="justify" wrapText="1"/>
    </xf>
    <xf numFmtId="0" fontId="3"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7" fillId="2" borderId="0" xfId="0" applyFont="1" applyFill="1" applyAlignment="1">
      <alignment horizontal="left" vertical="top" wrapText="1"/>
    </xf>
    <xf numFmtId="0" fontId="0" fillId="2" borderId="0" xfId="0" applyFill="1" applyBorder="1" applyAlignment="1">
      <alignment horizontal="justify" vertical="justify"/>
    </xf>
    <xf numFmtId="0" fontId="0" fillId="2" borderId="7" xfId="0" applyFill="1" applyBorder="1" applyAlignment="1">
      <alignment horizontal="justify" vertical="justify"/>
    </xf>
    <xf numFmtId="0" fontId="0" fillId="2" borderId="2" xfId="0" applyFill="1" applyBorder="1" applyAlignment="1">
      <alignment horizontal="justify" vertical="justify"/>
    </xf>
    <xf numFmtId="0" fontId="0" fillId="2" borderId="9" xfId="0" applyFill="1" applyBorder="1" applyAlignment="1">
      <alignment horizontal="justify" vertical="justify"/>
    </xf>
  </cellXfs>
  <cellStyles count="6">
    <cellStyle name="Comma" xfId="1" builtinId="3"/>
    <cellStyle name="Comma 10 11" xfId="3" xr:uid="{00000000-0005-0000-0000-000001000000}"/>
    <cellStyle name="Comma 12 2 2 12 2 3" xfId="2" xr:uid="{00000000-0005-0000-0000-000002000000}"/>
    <cellStyle name="Normal" xfId="0" builtinId="0"/>
    <cellStyle name="Normal 2" xfId="4"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baseline="0">
                <a:solidFill>
                  <a:schemeClr val="bg1"/>
                </a:solidFill>
                <a:latin typeface="+mn-lt"/>
                <a:ea typeface="+mn-ea"/>
                <a:cs typeface="+mn-cs"/>
              </a:rPr>
              <a:t>Comparative Analysis of Gross Profit(EGMCL)</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'ES-330 Gross Profit Analysis'!$B$19</c:f>
              <c:strCache>
                <c:ptCount val="1"/>
                <c:pt idx="0">
                  <c:v>Gross Profit</c:v>
                </c:pt>
              </c:strCache>
            </c:strRef>
          </c:tx>
          <c:spPr>
            <a:solidFill>
              <a:srgbClr val="92D050"/>
            </a:solidFill>
            <a:ln>
              <a:noFill/>
            </a:ln>
            <a:effectLst>
              <a:outerShdw blurRad="57150" dist="19050" dir="5400000" algn="ctr" rotWithShape="0">
                <a:srgbClr val="000000">
                  <a:alpha val="63000"/>
                </a:srgbClr>
              </a:outerShdw>
            </a:effectLst>
          </c:spPr>
          <c:invertIfNegative val="0"/>
          <c:trendline>
            <c:spPr>
              <a:ln w="19050" cap="rnd">
                <a:solidFill>
                  <a:srgbClr val="FF0000"/>
                </a:solidFill>
              </a:ln>
              <a:effectLst/>
            </c:spPr>
            <c:trendlineType val="linear"/>
            <c:dispRSqr val="0"/>
            <c:dispEq val="0"/>
          </c:trendline>
          <c:cat>
            <c:strRef>
              <c:f>'ES-330 Gross Profit Analysis'!$C$16:$F$16</c:f>
              <c:strCache>
                <c:ptCount val="4"/>
                <c:pt idx="0">
                  <c:v> FY 2017-18 </c:v>
                </c:pt>
                <c:pt idx="1">
                  <c:v>FY 2018-19</c:v>
                </c:pt>
                <c:pt idx="2">
                  <c:v> FY 2019-20  </c:v>
                </c:pt>
                <c:pt idx="3">
                  <c:v>FY 2020-21 (Annualized)</c:v>
                </c:pt>
              </c:strCache>
            </c:strRef>
          </c:cat>
          <c:val>
            <c:numRef>
              <c:f>'ES-330 Gross Profit Analysis'!$C$19:$F$19</c:f>
              <c:numCache>
                <c:formatCode>_(* #,##0_);_(* \(\ #,##0\ \);_(* "-"??_);_(\ @_ \)</c:formatCode>
                <c:ptCount val="4"/>
                <c:pt idx="0">
                  <c:v>15124067</c:v>
                </c:pt>
                <c:pt idx="1">
                  <c:v>13846454</c:v>
                </c:pt>
                <c:pt idx="2">
                  <c:v>9809726</c:v>
                </c:pt>
                <c:pt idx="3">
                  <c:v>12490365.480000004</c:v>
                </c:pt>
              </c:numCache>
            </c:numRef>
          </c:val>
          <c:extLst>
            <c:ext xmlns:c16="http://schemas.microsoft.com/office/drawing/2014/chart" uri="{C3380CC4-5D6E-409C-BE32-E72D297353CC}">
              <c16:uniqueId val="{00000000-C613-4DDB-90F2-2A2917B3C384}"/>
            </c:ext>
          </c:extLst>
        </c:ser>
        <c:dLbls>
          <c:showLegendKey val="0"/>
          <c:showVal val="0"/>
          <c:showCatName val="0"/>
          <c:showSerName val="0"/>
          <c:showPercent val="0"/>
          <c:showBubbleSize val="0"/>
        </c:dLbls>
        <c:gapWidth val="100"/>
        <c:overlap val="-24"/>
        <c:axId val="287060512"/>
        <c:axId val="287060904"/>
      </c:barChart>
      <c:catAx>
        <c:axId val="287060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060904"/>
        <c:crosses val="autoZero"/>
        <c:auto val="1"/>
        <c:lblAlgn val="ctr"/>
        <c:lblOffset val="100"/>
        <c:noMultiLvlLbl val="0"/>
      </c:catAx>
      <c:valAx>
        <c:axId val="287060904"/>
        <c:scaling>
          <c:orientation val="minMax"/>
        </c:scaling>
        <c:delete val="0"/>
        <c:axPos val="l"/>
        <c:majorGridlines>
          <c:spPr>
            <a:ln w="9525" cap="flat" cmpd="sng" algn="ctr">
              <a:solidFill>
                <a:schemeClr val="bg1">
                  <a:lumMod val="75000"/>
                </a:schemeClr>
              </a:solidFill>
              <a:round/>
            </a:ln>
            <a:effectLst/>
          </c:spPr>
        </c:majorGridlines>
        <c:numFmt formatCode="_(* #,##0_);_(* \(\ #,##0\ \);_(* &quot;-&quot;??_);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70605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tx1"/>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bg1"/>
                </a:solidFill>
              </a:rPr>
              <a:t>Comparative</a:t>
            </a:r>
            <a:r>
              <a:rPr lang="en-US" sz="1600" baseline="0">
                <a:solidFill>
                  <a:schemeClr val="bg1"/>
                </a:solidFill>
              </a:rPr>
              <a:t> Analysis of Gross Profit Margin (EGMCL)</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'ES-330 Gross Profit Analysis'!$B$20</c:f>
              <c:strCache>
                <c:ptCount val="1"/>
                <c:pt idx="0">
                  <c:v>Gross Profit Margin</c:v>
                </c:pt>
              </c:strCache>
            </c:strRef>
          </c:tx>
          <c:spPr>
            <a:solidFill>
              <a:srgbClr val="92D050"/>
            </a:solidFill>
            <a:ln w="9525" cap="flat" cmpd="sng" algn="ctr">
              <a:noFill/>
              <a:round/>
            </a:ln>
            <a:effectLst/>
          </c:spPr>
          <c:invertIfNegative val="0"/>
          <c:dLbls>
            <c:dLbl>
              <c:idx val="1"/>
              <c:layout>
                <c:manualLayout>
                  <c:x val="0"/>
                  <c:y val="0.127827060793181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12-4C72-A603-5AC23682C206}"/>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rgbClr val="FF0000"/>
                </a:solidFill>
              </a:ln>
              <a:effectLst/>
            </c:spPr>
            <c:trendlineType val="linear"/>
            <c:dispRSqr val="0"/>
            <c:dispEq val="0"/>
          </c:trendline>
          <c:cat>
            <c:strRef>
              <c:f>'ES-330 Gross Profit Analysis'!$C$16:$F$16</c:f>
              <c:strCache>
                <c:ptCount val="4"/>
                <c:pt idx="0">
                  <c:v> FY 2017-18 </c:v>
                </c:pt>
                <c:pt idx="1">
                  <c:v>FY 2018-19</c:v>
                </c:pt>
                <c:pt idx="2">
                  <c:v> FY 2019-20  </c:v>
                </c:pt>
                <c:pt idx="3">
                  <c:v>FY 2020-21 (Annualized)</c:v>
                </c:pt>
              </c:strCache>
            </c:strRef>
          </c:cat>
          <c:val>
            <c:numRef>
              <c:f>'ES-330 Gross Profit Analysis'!$C$20:$F$20</c:f>
              <c:numCache>
                <c:formatCode>0.00%</c:formatCode>
                <c:ptCount val="4"/>
                <c:pt idx="0">
                  <c:v>0.1358838430810197</c:v>
                </c:pt>
                <c:pt idx="1">
                  <c:v>0.11730087258279683</c:v>
                </c:pt>
                <c:pt idx="2">
                  <c:v>8.4753807072829312E-2</c:v>
                </c:pt>
                <c:pt idx="3">
                  <c:v>0.10374017317559356</c:v>
                </c:pt>
              </c:numCache>
            </c:numRef>
          </c:val>
          <c:extLst>
            <c:ext xmlns:c16="http://schemas.microsoft.com/office/drawing/2014/chart" uri="{C3380CC4-5D6E-409C-BE32-E72D297353CC}">
              <c16:uniqueId val="{00000000-65F3-4468-8CEE-EA448E98513D}"/>
            </c:ext>
          </c:extLst>
        </c:ser>
        <c:dLbls>
          <c:dLblPos val="inEnd"/>
          <c:showLegendKey val="0"/>
          <c:showVal val="1"/>
          <c:showCatName val="0"/>
          <c:showSerName val="0"/>
          <c:showPercent val="0"/>
          <c:showBubbleSize val="0"/>
        </c:dLbls>
        <c:gapWidth val="139"/>
        <c:axId val="287062080"/>
        <c:axId val="287062472"/>
      </c:barChart>
      <c:catAx>
        <c:axId val="287062080"/>
        <c:scaling>
          <c:orientation val="minMax"/>
        </c:scaling>
        <c:delete val="0"/>
        <c:axPos val="b"/>
        <c:numFmt formatCode="General" sourceLinked="1"/>
        <c:majorTickMark val="out"/>
        <c:minorTickMark val="none"/>
        <c:tickLblPos val="nextTo"/>
        <c:spPr>
          <a:solidFill>
            <a:schemeClr val="bg1"/>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7062472"/>
        <c:crosses val="autoZero"/>
        <c:auto val="0"/>
        <c:lblAlgn val="ctr"/>
        <c:lblOffset val="100"/>
        <c:noMultiLvlLbl val="0"/>
      </c:catAx>
      <c:valAx>
        <c:axId val="287062472"/>
        <c:scaling>
          <c:orientation val="minMax"/>
        </c:scaling>
        <c:delete val="0"/>
        <c:axPos val="l"/>
        <c:majorGridlines>
          <c:spPr>
            <a:ln w="9525" cap="flat" cmpd="sng" algn="ctr">
              <a:solidFill>
                <a:schemeClr val="bg1">
                  <a:lumMod val="7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70620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Relative Revenue &amp; Gross Profit Analysis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'ES-340 Relative GP Analysis'!$B$17</c:f>
              <c:strCache>
                <c:ptCount val="1"/>
                <c:pt idx="0">
                  <c:v>Export Sales</c:v>
                </c:pt>
              </c:strCache>
            </c:strRef>
          </c:tx>
          <c:spPr>
            <a:ln w="38100" cap="rnd">
              <a:solidFill>
                <a:srgbClr val="FF0000"/>
              </a:solidFill>
              <a:round/>
            </a:ln>
            <a:effectLst/>
          </c:spPr>
          <c:marker>
            <c:symbol val="circle"/>
            <c:size val="5"/>
            <c:spPr>
              <a:solidFill>
                <a:srgbClr val="FF0000"/>
              </a:solidFill>
              <a:ln w="9525">
                <a:solidFill>
                  <a:srgbClr val="FF0000"/>
                </a:solidFill>
              </a:ln>
              <a:effectLst/>
            </c:spPr>
          </c:marker>
          <c:cat>
            <c:strRef>
              <c:f>'ES-340 Relative GP Analysis'!$C$16:$F$16</c:f>
              <c:strCache>
                <c:ptCount val="4"/>
                <c:pt idx="0">
                  <c:v> FY 2017-18 </c:v>
                </c:pt>
                <c:pt idx="1">
                  <c:v>FY 2018-19</c:v>
                </c:pt>
                <c:pt idx="2">
                  <c:v> FY 2019-20  </c:v>
                </c:pt>
                <c:pt idx="3">
                  <c:v>FY 2020-21 (Annualized)</c:v>
                </c:pt>
              </c:strCache>
            </c:strRef>
          </c:cat>
          <c:val>
            <c:numRef>
              <c:f>'ES-340 Relative GP Analysis'!$C$17:$F$17</c:f>
              <c:numCache>
                <c:formatCode>_(* #,##0_);_(* \(\ #,##0\ \);_(* "-"??_);_(\ @_ \)</c:formatCode>
                <c:ptCount val="4"/>
                <c:pt idx="0">
                  <c:v>111301437</c:v>
                </c:pt>
                <c:pt idx="1">
                  <c:v>118042208</c:v>
                </c:pt>
                <c:pt idx="2">
                  <c:v>115743780</c:v>
                </c:pt>
                <c:pt idx="3">
                  <c:v>120400468.76400001</c:v>
                </c:pt>
              </c:numCache>
            </c:numRef>
          </c:val>
          <c:smooth val="0"/>
          <c:extLst>
            <c:ext xmlns:c16="http://schemas.microsoft.com/office/drawing/2014/chart" uri="{C3380CC4-5D6E-409C-BE32-E72D297353CC}">
              <c16:uniqueId val="{00000000-AD06-4121-9464-82A2ED4A5DDA}"/>
            </c:ext>
          </c:extLst>
        </c:ser>
        <c:ser>
          <c:idx val="2"/>
          <c:order val="2"/>
          <c:tx>
            <c:strRef>
              <c:f>'ES-340 Relative GP Analysis'!$B$19</c:f>
              <c:strCache>
                <c:ptCount val="1"/>
                <c:pt idx="0">
                  <c:v>Cost of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'ES-340 Relative GP Analysis'!$C$16:$F$16</c:f>
              <c:strCache>
                <c:ptCount val="4"/>
                <c:pt idx="0">
                  <c:v> FY 2017-18 </c:v>
                </c:pt>
                <c:pt idx="1">
                  <c:v>FY 2018-19</c:v>
                </c:pt>
                <c:pt idx="2">
                  <c:v> FY 2019-20  </c:v>
                </c:pt>
                <c:pt idx="3">
                  <c:v>FY 2020-21 (Annualized)</c:v>
                </c:pt>
              </c:strCache>
            </c:strRef>
          </c:cat>
          <c:val>
            <c:numRef>
              <c:f>'ES-340 Relative GP Analysis'!$C$19:$F$19</c:f>
              <c:numCache>
                <c:formatCode>_(* #,##0_);_(* \(\ #,##0\ \);_(* "-"??_);_(\ @_ \)</c:formatCode>
                <c:ptCount val="4"/>
                <c:pt idx="0">
                  <c:v>96177370</c:v>
                </c:pt>
                <c:pt idx="1">
                  <c:v>104195754</c:v>
                </c:pt>
                <c:pt idx="2">
                  <c:v>105934054</c:v>
                </c:pt>
                <c:pt idx="3">
                  <c:v>107910103.28400001</c:v>
                </c:pt>
              </c:numCache>
            </c:numRef>
          </c:val>
          <c:smooth val="0"/>
          <c:extLst>
            <c:ext xmlns:c16="http://schemas.microsoft.com/office/drawing/2014/chart" uri="{C3380CC4-5D6E-409C-BE32-E72D297353CC}">
              <c16:uniqueId val="{00000000-4ABE-4F03-88B9-8F18F60CD420}"/>
            </c:ext>
          </c:extLst>
        </c:ser>
        <c:dLbls>
          <c:showLegendKey val="0"/>
          <c:showVal val="0"/>
          <c:showCatName val="0"/>
          <c:showSerName val="0"/>
          <c:showPercent val="0"/>
          <c:showBubbleSize val="0"/>
        </c:dLbls>
        <c:marker val="1"/>
        <c:smooth val="0"/>
        <c:axId val="307061560"/>
        <c:axId val="307061952"/>
      </c:lineChart>
      <c:lineChart>
        <c:grouping val="standard"/>
        <c:varyColors val="0"/>
        <c:ser>
          <c:idx val="1"/>
          <c:order val="1"/>
          <c:tx>
            <c:strRef>
              <c:f>'ES-340 Relative GP Analysis'!$B$21</c:f>
              <c:strCache>
                <c:ptCount val="1"/>
                <c:pt idx="0">
                  <c:v>Gross Profit</c:v>
                </c:pt>
              </c:strCache>
            </c:strRef>
          </c:tx>
          <c:spPr>
            <a:ln w="38100" cap="rnd">
              <a:solidFill>
                <a:srgbClr val="92D050"/>
              </a:solidFill>
              <a:round/>
            </a:ln>
            <a:effectLst/>
          </c:spPr>
          <c:marker>
            <c:symbol val="circle"/>
            <c:size val="5"/>
            <c:spPr>
              <a:solidFill>
                <a:srgbClr val="92D050"/>
              </a:solidFill>
              <a:ln w="9525">
                <a:solidFill>
                  <a:srgbClr val="92D050"/>
                </a:solidFill>
              </a:ln>
              <a:effectLst/>
            </c:spPr>
          </c:marker>
          <c:cat>
            <c:strRef>
              <c:f>'ES-340 Relative GP Analysis'!$C$16:$F$16</c:f>
              <c:strCache>
                <c:ptCount val="4"/>
                <c:pt idx="0">
                  <c:v> FY 2017-18 </c:v>
                </c:pt>
                <c:pt idx="1">
                  <c:v>FY 2018-19</c:v>
                </c:pt>
                <c:pt idx="2">
                  <c:v> FY 2019-20  </c:v>
                </c:pt>
                <c:pt idx="3">
                  <c:v>FY 2020-21 (Annualized)</c:v>
                </c:pt>
              </c:strCache>
            </c:strRef>
          </c:cat>
          <c:val>
            <c:numRef>
              <c:f>'ES-340 Relative GP Analysis'!$C$21:$F$21</c:f>
              <c:numCache>
                <c:formatCode>_(* #,##0_);_(* \(\ #,##0\ \);_(* "-"??_);_(\ @_ \)</c:formatCode>
                <c:ptCount val="4"/>
                <c:pt idx="0">
                  <c:v>15124067</c:v>
                </c:pt>
                <c:pt idx="1">
                  <c:v>13846454</c:v>
                </c:pt>
                <c:pt idx="2">
                  <c:v>9809726</c:v>
                </c:pt>
                <c:pt idx="3">
                  <c:v>12490365.480000004</c:v>
                </c:pt>
              </c:numCache>
            </c:numRef>
          </c:val>
          <c:smooth val="0"/>
          <c:extLst>
            <c:ext xmlns:c16="http://schemas.microsoft.com/office/drawing/2014/chart" uri="{C3380CC4-5D6E-409C-BE32-E72D297353CC}">
              <c16:uniqueId val="{00000001-AD06-4121-9464-82A2ED4A5DDA}"/>
            </c:ext>
          </c:extLst>
        </c:ser>
        <c:dLbls>
          <c:showLegendKey val="0"/>
          <c:showVal val="0"/>
          <c:showCatName val="0"/>
          <c:showSerName val="0"/>
          <c:showPercent val="0"/>
          <c:showBubbleSize val="0"/>
        </c:dLbls>
        <c:marker val="1"/>
        <c:smooth val="0"/>
        <c:axId val="307062736"/>
        <c:axId val="307062344"/>
      </c:lineChart>
      <c:catAx>
        <c:axId val="30706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07061952"/>
        <c:crosses val="autoZero"/>
        <c:auto val="1"/>
        <c:lblAlgn val="ctr"/>
        <c:lblOffset val="100"/>
        <c:noMultiLvlLbl val="0"/>
      </c:catAx>
      <c:valAx>
        <c:axId val="307061952"/>
        <c:scaling>
          <c:orientation val="minMax"/>
        </c:scaling>
        <c:delete val="0"/>
        <c:axPos val="l"/>
        <c:majorGridlines>
          <c:spPr>
            <a:ln w="9525" cap="flat" cmpd="sng" algn="ctr">
              <a:solidFill>
                <a:schemeClr val="bg1">
                  <a:alpha val="40000"/>
                </a:schemeClr>
              </a:solidFill>
              <a:round/>
            </a:ln>
            <a:effectLst/>
          </c:spPr>
        </c:majorGridlines>
        <c:numFmt formatCode="_(* #,##0_);_(* \(\ #,##0\ \);_(* &quot;-&quot;??_);_(\ @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07061560"/>
        <c:crosses val="autoZero"/>
        <c:crossBetween val="between"/>
      </c:valAx>
      <c:valAx>
        <c:axId val="307062344"/>
        <c:scaling>
          <c:orientation val="minMax"/>
        </c:scaling>
        <c:delete val="0"/>
        <c:axPos val="r"/>
        <c:numFmt formatCode="_(* #,##0_);_(* \(\ #,##0\ \);_(* &quot;-&quot;??_);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7062736"/>
        <c:crosses val="max"/>
        <c:crossBetween val="between"/>
      </c:valAx>
      <c:catAx>
        <c:axId val="307062736"/>
        <c:scaling>
          <c:orientation val="minMax"/>
        </c:scaling>
        <c:delete val="1"/>
        <c:axPos val="b"/>
        <c:numFmt formatCode="General" sourceLinked="1"/>
        <c:majorTickMark val="out"/>
        <c:minorTickMark val="none"/>
        <c:tickLblPos val="nextTo"/>
        <c:crossAx val="30706234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Relative Percentage Change in Sales &amp; Gross Profit Analysis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'ES-340 Relative GP Analysis'!$B$18:$C$18</c:f>
              <c:strCache>
                <c:ptCount val="2"/>
                <c:pt idx="0">
                  <c:v>% Change in Export Sales</c:v>
                </c:pt>
              </c:strCache>
            </c:strRef>
          </c:tx>
          <c:spPr>
            <a:ln w="31750"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'ES-340 Relative GP Analysis'!$D$16:$F$16</c:f>
              <c:strCache>
                <c:ptCount val="3"/>
                <c:pt idx="0">
                  <c:v>FY 2018-19</c:v>
                </c:pt>
                <c:pt idx="1">
                  <c:v> FY 2019-20  </c:v>
                </c:pt>
                <c:pt idx="2">
                  <c:v>FY 2020-21 (Annualized)</c:v>
                </c:pt>
              </c:strCache>
            </c:strRef>
          </c:cat>
          <c:val>
            <c:numRef>
              <c:f>'ES-340 Relative GP Analysis'!$D$18:$F$18</c:f>
              <c:numCache>
                <c:formatCode>0.0%</c:formatCode>
                <c:ptCount val="3"/>
                <c:pt idx="0">
                  <c:v>6.0563198299048014E-2</c:v>
                </c:pt>
                <c:pt idx="1">
                  <c:v>-1.9471238626780008E-2</c:v>
                </c:pt>
                <c:pt idx="2">
                  <c:v>4.0232734441539866E-2</c:v>
                </c:pt>
              </c:numCache>
            </c:numRef>
          </c:val>
          <c:smooth val="0"/>
          <c:extLst>
            <c:ext xmlns:c16="http://schemas.microsoft.com/office/drawing/2014/chart" uri="{C3380CC4-5D6E-409C-BE32-E72D297353CC}">
              <c16:uniqueId val="{00000000-2852-4CC5-B7C3-2D24B55E16D7}"/>
            </c:ext>
          </c:extLst>
        </c:ser>
        <c:ser>
          <c:idx val="1"/>
          <c:order val="1"/>
          <c:tx>
            <c:strRef>
              <c:f>'ES-340 Relative GP Analysis'!$B$22:$C$22</c:f>
              <c:strCache>
                <c:ptCount val="2"/>
                <c:pt idx="0">
                  <c:v>% Change in Gross Profit</c:v>
                </c:pt>
              </c:strCache>
            </c:strRef>
          </c:tx>
          <c:spPr>
            <a:ln w="31750" cap="rnd">
              <a:solidFill>
                <a:srgbClr val="92D050"/>
              </a:solidFill>
              <a:round/>
            </a:ln>
            <a:effectLst/>
          </c:spPr>
          <c:marker>
            <c:symbol val="circle"/>
            <c:size val="5"/>
            <c:spPr>
              <a:solidFill>
                <a:srgbClr val="92D050"/>
              </a:solidFill>
              <a:ln w="9525">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'ES-340 Relative GP Analysis'!$D$16:$F$16</c:f>
              <c:strCache>
                <c:ptCount val="3"/>
                <c:pt idx="0">
                  <c:v>FY 2018-19</c:v>
                </c:pt>
                <c:pt idx="1">
                  <c:v> FY 2019-20  </c:v>
                </c:pt>
                <c:pt idx="2">
                  <c:v>FY 2020-21 (Annualized)</c:v>
                </c:pt>
              </c:strCache>
            </c:strRef>
          </c:cat>
          <c:val>
            <c:numRef>
              <c:f>'ES-340 Relative GP Analysis'!$D$22:$F$22</c:f>
              <c:numCache>
                <c:formatCode>0.0%</c:formatCode>
                <c:ptCount val="3"/>
                <c:pt idx="0">
                  <c:v>-8.4475491942742648E-2</c:v>
                </c:pt>
                <c:pt idx="1">
                  <c:v>-0.29153514683253923</c:v>
                </c:pt>
                <c:pt idx="2">
                  <c:v>0.27326344079335185</c:v>
                </c:pt>
              </c:numCache>
            </c:numRef>
          </c:val>
          <c:smooth val="0"/>
          <c:extLst>
            <c:ext xmlns:c16="http://schemas.microsoft.com/office/drawing/2014/chart" uri="{C3380CC4-5D6E-409C-BE32-E72D297353CC}">
              <c16:uniqueId val="{00000001-2852-4CC5-B7C3-2D24B55E16D7}"/>
            </c:ext>
          </c:extLst>
        </c:ser>
        <c:ser>
          <c:idx val="2"/>
          <c:order val="2"/>
          <c:tx>
            <c:strRef>
              <c:f>'ES-340 Relative GP Analysis'!$B$20</c:f>
              <c:strCache>
                <c:ptCount val="1"/>
                <c:pt idx="0">
                  <c:v>% Change in Cost of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'ES-340 Relative GP Analysis'!$D$20:$F$20</c:f>
              <c:numCache>
                <c:formatCode>0.0%</c:formatCode>
                <c:ptCount val="3"/>
                <c:pt idx="0">
                  <c:v>8.3370797101230784E-2</c:v>
                </c:pt>
                <c:pt idx="1">
                  <c:v>1.6683021459780404E-2</c:v>
                </c:pt>
                <c:pt idx="2">
                  <c:v>1.8653579367405398E-2</c:v>
                </c:pt>
              </c:numCache>
            </c:numRef>
          </c:val>
          <c:smooth val="0"/>
          <c:extLst>
            <c:ext xmlns:c16="http://schemas.microsoft.com/office/drawing/2014/chart" uri="{C3380CC4-5D6E-409C-BE32-E72D297353CC}">
              <c16:uniqueId val="{00000000-904D-4277-AD90-3FADC2B8BAD1}"/>
            </c:ext>
          </c:extLst>
        </c:ser>
        <c:dLbls>
          <c:dLblPos val="b"/>
          <c:showLegendKey val="0"/>
          <c:showVal val="1"/>
          <c:showCatName val="0"/>
          <c:showSerName val="0"/>
          <c:showPercent val="0"/>
          <c:showBubbleSize val="0"/>
        </c:dLbls>
        <c:marker val="1"/>
        <c:smooth val="0"/>
        <c:axId val="307063912"/>
        <c:axId val="307064304"/>
      </c:lineChart>
      <c:catAx>
        <c:axId val="30706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07064304"/>
        <c:crosses val="autoZero"/>
        <c:auto val="1"/>
        <c:lblAlgn val="ctr"/>
        <c:lblOffset val="100"/>
        <c:noMultiLvlLbl val="0"/>
      </c:catAx>
      <c:valAx>
        <c:axId val="307064304"/>
        <c:scaling>
          <c:orientation val="minMax"/>
        </c:scaling>
        <c:delete val="0"/>
        <c:axPos val="l"/>
        <c:majorGridlines>
          <c:spPr>
            <a:ln w="9525" cap="flat" cmpd="sng" algn="ctr">
              <a:solidFill>
                <a:schemeClr val="bg1">
                  <a:alpha val="36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07063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1616074</xdr:colOff>
      <xdr:row>21</xdr:row>
      <xdr:rowOff>81643</xdr:rowOff>
    </xdr:from>
    <xdr:to>
      <xdr:col>5</xdr:col>
      <xdr:colOff>281214</xdr:colOff>
      <xdr:row>42</xdr:row>
      <xdr:rowOff>127000</xdr:rowOff>
    </xdr:to>
    <xdr:graphicFrame macro="">
      <xdr:nvGraphicFramePr>
        <xdr:cNvPr id="2" name="Chart 1">
          <a:extLst>
            <a:ext uri="{FF2B5EF4-FFF2-40B4-BE49-F238E27FC236}">
              <a16:creationId xmlns:a16="http://schemas.microsoft.com/office/drawing/2014/main" id="{2AA4131F-6124-4699-81F5-BC8D7665C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568324</xdr:colOff>
      <xdr:row>21</xdr:row>
      <xdr:rowOff>85497</xdr:rowOff>
    </xdr:from>
    <xdr:to>
      <xdr:col>11</xdr:col>
      <xdr:colOff>36285</xdr:colOff>
      <xdr:row>42</xdr:row>
      <xdr:rowOff>136072</xdr:rowOff>
    </xdr:to>
    <xdr:graphicFrame macro="">
      <xdr:nvGraphicFramePr>
        <xdr:cNvPr id="4" name="Chart 3">
          <a:extLst>
            <a:ext uri="{FF2B5EF4-FFF2-40B4-BE49-F238E27FC236}">
              <a16:creationId xmlns:a16="http://schemas.microsoft.com/office/drawing/2014/main" id="{3FCDD2CC-389A-4F40-A0E1-2BA096D83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122877</xdr:rowOff>
    </xdr:from>
    <xdr:to>
      <xdr:col>6</xdr:col>
      <xdr:colOff>496455</xdr:colOff>
      <xdr:row>49</xdr:row>
      <xdr:rowOff>46182</xdr:rowOff>
    </xdr:to>
    <xdr:graphicFrame macro="">
      <xdr:nvGraphicFramePr>
        <xdr:cNvPr id="4" name="Chart 3">
          <a:extLst>
            <a:ext uri="{FF2B5EF4-FFF2-40B4-BE49-F238E27FC236}">
              <a16:creationId xmlns:a16="http://schemas.microsoft.com/office/drawing/2014/main" id="{F5A634B4-EA45-41A9-8C57-E18EBA53D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784676</xdr:colOff>
      <xdr:row>23</xdr:row>
      <xdr:rowOff>126011</xdr:rowOff>
    </xdr:from>
    <xdr:to>
      <xdr:col>19</xdr:col>
      <xdr:colOff>150091</xdr:colOff>
      <xdr:row>49</xdr:row>
      <xdr:rowOff>69273</xdr:rowOff>
    </xdr:to>
    <xdr:graphicFrame macro="">
      <xdr:nvGraphicFramePr>
        <xdr:cNvPr id="2" name="Chart 1">
          <a:extLst>
            <a:ext uri="{FF2B5EF4-FFF2-40B4-BE49-F238E27FC236}">
              <a16:creationId xmlns:a16="http://schemas.microsoft.com/office/drawing/2014/main" id="{0D28EC87-C5E5-48AB-972C-A32F18B14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
  <sheetViews>
    <sheetView showGridLines="0" view="pageBreakPreview" zoomScale="90" zoomScaleNormal="70" zoomScaleSheetLayoutView="90" workbookViewId="0">
      <selection activeCell="K3" sqref="K3"/>
    </sheetView>
  </sheetViews>
  <sheetFormatPr defaultColWidth="8.7265625" defaultRowHeight="14.5" x14ac:dyDescent="0.35"/>
  <cols>
    <col min="1" max="1" width="23.453125" style="12" bestFit="1" customWidth="1"/>
    <col min="2" max="2" width="19.54296875" style="12" customWidth="1"/>
    <col min="3" max="3" width="16.54296875" style="12" bestFit="1" customWidth="1"/>
    <col min="4" max="4" width="17.453125" style="12" bestFit="1" customWidth="1"/>
    <col min="5" max="5" width="14.54296875" style="12" customWidth="1"/>
    <col min="6" max="6" width="24" style="12" bestFit="1" customWidth="1"/>
    <col min="7" max="7" width="14.81640625" style="12" bestFit="1" customWidth="1"/>
    <col min="8" max="8" width="11.54296875" style="12" customWidth="1"/>
    <col min="9" max="9" width="20.26953125" style="12" bestFit="1" customWidth="1"/>
    <col min="10" max="10" width="13.54296875" style="12" bestFit="1" customWidth="1"/>
    <col min="11" max="16384" width="8.7265625" style="12"/>
  </cols>
  <sheetData>
    <row r="1" spans="1:14" ht="18.5" x14ac:dyDescent="0.35">
      <c r="A1" s="54" t="s">
        <v>5</v>
      </c>
      <c r="B1" s="54"/>
      <c r="C1" s="54"/>
      <c r="D1" s="54"/>
      <c r="E1" s="54"/>
      <c r="F1" s="54"/>
      <c r="G1" s="54"/>
      <c r="H1" s="54"/>
      <c r="I1" s="54"/>
      <c r="J1" s="54"/>
      <c r="K1" s="54"/>
      <c r="L1" s="42"/>
      <c r="M1" s="42"/>
      <c r="N1" s="42"/>
    </row>
    <row r="2" spans="1:14" ht="18.5" x14ac:dyDescent="0.35">
      <c r="A2" s="55" t="s">
        <v>6</v>
      </c>
      <c r="B2" s="55"/>
      <c r="C2" s="55"/>
      <c r="D2" s="55"/>
      <c r="E2" s="55"/>
      <c r="F2" s="55"/>
      <c r="G2" s="55"/>
      <c r="H2" s="55"/>
      <c r="I2" s="55"/>
      <c r="J2" s="55"/>
      <c r="K2" s="55"/>
      <c r="L2" s="43"/>
      <c r="M2" s="43"/>
      <c r="N2" s="43"/>
    </row>
    <row r="3" spans="1:14" ht="15.5" x14ac:dyDescent="0.35">
      <c r="A3" s="1"/>
      <c r="B3" s="2"/>
      <c r="C3" s="13"/>
      <c r="D3" s="13"/>
      <c r="E3" s="13"/>
      <c r="F3" s="13"/>
      <c r="G3" s="13"/>
      <c r="H3" s="13"/>
      <c r="I3" s="13"/>
      <c r="J3" s="48"/>
      <c r="K3" s="49" t="s">
        <v>36</v>
      </c>
      <c r="L3" s="13"/>
      <c r="M3" s="13"/>
      <c r="N3" s="13"/>
    </row>
    <row r="4" spans="1:14" s="3" customFormat="1" ht="15" customHeight="1" x14ac:dyDescent="0.35">
      <c r="A4" s="20" t="s">
        <v>34</v>
      </c>
      <c r="B4" s="22"/>
      <c r="C4" s="22"/>
      <c r="D4" s="5"/>
      <c r="E4" s="5"/>
      <c r="F4" s="5"/>
      <c r="G4" s="20"/>
      <c r="H4" s="20"/>
      <c r="I4" s="4"/>
      <c r="J4" s="4"/>
      <c r="K4" s="4"/>
      <c r="L4" s="4"/>
      <c r="M4" s="4"/>
      <c r="N4" s="4"/>
    </row>
    <row r="5" spans="1:14" s="3" customFormat="1" ht="15.5" x14ac:dyDescent="0.35">
      <c r="A5" s="20" t="s">
        <v>24</v>
      </c>
      <c r="B5" s="22"/>
      <c r="C5" s="22"/>
      <c r="D5" s="4"/>
      <c r="E5" s="4"/>
      <c r="F5" s="4"/>
      <c r="G5" s="20"/>
      <c r="H5" s="20"/>
      <c r="I5" s="26"/>
      <c r="J5" s="27"/>
      <c r="K5" s="28"/>
      <c r="L5" s="4"/>
      <c r="M5" s="4"/>
      <c r="N5" s="4"/>
    </row>
    <row r="6" spans="1:14" s="3" customFormat="1" ht="15.5" x14ac:dyDescent="0.35">
      <c r="A6" s="20" t="s">
        <v>25</v>
      </c>
      <c r="B6" s="22"/>
      <c r="C6" s="22"/>
      <c r="D6" s="4"/>
      <c r="E6" s="4"/>
      <c r="F6" s="4"/>
      <c r="G6" s="24" t="s">
        <v>28</v>
      </c>
      <c r="H6" s="25">
        <v>44361</v>
      </c>
      <c r="I6" s="26"/>
      <c r="J6" s="29"/>
      <c r="K6" s="28"/>
      <c r="L6" s="4"/>
      <c r="M6" s="4"/>
      <c r="N6" s="4"/>
    </row>
    <row r="7" spans="1:14" s="3" customFormat="1" ht="15.5" x14ac:dyDescent="0.35">
      <c r="A7" s="21" t="s">
        <v>26</v>
      </c>
      <c r="B7" s="22"/>
      <c r="C7" s="22"/>
      <c r="D7" s="4"/>
      <c r="E7" s="4"/>
      <c r="F7" s="4"/>
      <c r="G7" s="24" t="s">
        <v>28</v>
      </c>
      <c r="H7" s="24"/>
      <c r="I7" s="26"/>
      <c r="J7" s="29"/>
      <c r="K7" s="28"/>
      <c r="L7" s="4"/>
      <c r="M7" s="4"/>
      <c r="N7" s="4"/>
    </row>
    <row r="8" spans="1:14" s="3" customFormat="1" ht="15.5" x14ac:dyDescent="0.35">
      <c r="A8" s="21" t="s">
        <v>27</v>
      </c>
      <c r="B8" s="23"/>
      <c r="C8" s="23"/>
      <c r="D8" s="4"/>
      <c r="E8" s="4"/>
      <c r="F8" s="4"/>
      <c r="G8" s="24" t="s">
        <v>28</v>
      </c>
      <c r="H8" s="24"/>
      <c r="I8" s="28"/>
      <c r="J8" s="28"/>
      <c r="K8" s="28"/>
      <c r="L8" s="4"/>
      <c r="M8" s="4"/>
      <c r="N8" s="4"/>
    </row>
    <row r="9" spans="1:14" s="3" customFormat="1" ht="15.5" x14ac:dyDescent="0.35">
      <c r="A9" s="1"/>
      <c r="B9" s="2"/>
      <c r="C9" s="1"/>
      <c r="D9" s="1"/>
      <c r="E9" s="1"/>
      <c r="F9" s="1"/>
      <c r="G9" s="1"/>
      <c r="H9" s="1"/>
      <c r="I9" s="1"/>
      <c r="J9" s="1"/>
      <c r="K9" s="1"/>
      <c r="L9" s="1"/>
      <c r="M9" s="1"/>
      <c r="N9" s="1"/>
    </row>
    <row r="10" spans="1:14" s="3" customFormat="1" ht="15.5" x14ac:dyDescent="0.35">
      <c r="A10" s="6" t="s">
        <v>7</v>
      </c>
      <c r="B10" s="4" t="s">
        <v>13</v>
      </c>
      <c r="C10" s="4"/>
      <c r="D10" s="4"/>
      <c r="E10" s="4"/>
      <c r="F10" s="4"/>
      <c r="G10" s="4"/>
      <c r="H10" s="4"/>
      <c r="I10" s="4"/>
      <c r="J10" s="4"/>
      <c r="K10" s="4"/>
      <c r="L10" s="4"/>
      <c r="M10" s="4"/>
      <c r="N10" s="4"/>
    </row>
    <row r="11" spans="1:14" s="3" customFormat="1" ht="15.5" x14ac:dyDescent="0.35">
      <c r="A11" s="6"/>
      <c r="B11" s="4"/>
      <c r="C11" s="4"/>
      <c r="D11" s="4"/>
      <c r="E11" s="4"/>
      <c r="F11" s="4"/>
      <c r="G11" s="4"/>
      <c r="H11" s="4"/>
      <c r="I11" s="4"/>
      <c r="J11" s="4"/>
      <c r="K11" s="4"/>
      <c r="L11" s="4"/>
      <c r="M11" s="4"/>
      <c r="N11" s="4"/>
    </row>
    <row r="12" spans="1:14" s="3" customFormat="1" ht="68.150000000000006" customHeight="1" x14ac:dyDescent="0.35">
      <c r="A12" s="7" t="s">
        <v>8</v>
      </c>
      <c r="B12" s="56" t="s">
        <v>16</v>
      </c>
      <c r="C12" s="56"/>
      <c r="D12" s="56"/>
      <c r="E12" s="56"/>
      <c r="F12" s="56"/>
      <c r="G12" s="56"/>
      <c r="H12" s="56"/>
      <c r="I12" s="56"/>
      <c r="J12" s="56"/>
      <c r="K12" s="56"/>
      <c r="L12" s="4"/>
      <c r="M12" s="4"/>
      <c r="N12" s="4"/>
    </row>
    <row r="13" spans="1:14" s="3" customFormat="1" ht="15.5" x14ac:dyDescent="0.35">
      <c r="A13" s="6"/>
      <c r="B13" s="4"/>
      <c r="C13" s="4"/>
      <c r="D13" s="4"/>
      <c r="E13" s="4"/>
      <c r="F13" s="4"/>
      <c r="G13" s="4"/>
      <c r="H13" s="4"/>
      <c r="I13" s="4"/>
      <c r="J13" s="4"/>
      <c r="K13" s="4"/>
      <c r="L13" s="4"/>
      <c r="M13" s="4"/>
      <c r="N13" s="4"/>
    </row>
    <row r="14" spans="1:14" s="3" customFormat="1" ht="15.5" x14ac:dyDescent="0.35">
      <c r="A14" s="6" t="s">
        <v>9</v>
      </c>
      <c r="B14" s="8" t="s">
        <v>33</v>
      </c>
      <c r="C14" s="4"/>
      <c r="D14" s="4"/>
      <c r="E14" s="4"/>
      <c r="F14" s="4"/>
      <c r="G14" s="4"/>
      <c r="H14" s="4"/>
      <c r="I14" s="4"/>
      <c r="J14" s="4"/>
      <c r="K14" s="4"/>
      <c r="L14" s="4"/>
      <c r="M14" s="4"/>
      <c r="N14" s="4"/>
    </row>
    <row r="15" spans="1:14" s="3" customFormat="1" ht="15.5" x14ac:dyDescent="0.35"/>
    <row r="16" spans="1:14" s="3" customFormat="1" ht="15.5" x14ac:dyDescent="0.35">
      <c r="B16" s="9" t="s">
        <v>10</v>
      </c>
      <c r="C16" s="10" t="s">
        <v>3</v>
      </c>
      <c r="D16" s="17" t="s">
        <v>2</v>
      </c>
      <c r="E16" s="10" t="s">
        <v>1</v>
      </c>
      <c r="F16" s="17" t="s">
        <v>11</v>
      </c>
      <c r="G16" s="17" t="s">
        <v>12</v>
      </c>
    </row>
    <row r="17" spans="2:7" s="3" customFormat="1" ht="15.5" x14ac:dyDescent="0.35">
      <c r="B17" s="11" t="s">
        <v>0</v>
      </c>
      <c r="C17" s="14">
        <v>111301437</v>
      </c>
      <c r="D17" s="14">
        <v>118042208</v>
      </c>
      <c r="E17" s="14">
        <v>115743780</v>
      </c>
      <c r="F17" s="30">
        <v>120400468.76400001</v>
      </c>
      <c r="G17" s="30">
        <v>100333723.97000001</v>
      </c>
    </row>
    <row r="18" spans="2:7" s="3" customFormat="1" ht="15.5" x14ac:dyDescent="0.35">
      <c r="B18" s="11" t="s">
        <v>4</v>
      </c>
      <c r="C18" s="14">
        <v>96177370</v>
      </c>
      <c r="D18" s="14">
        <v>104195754</v>
      </c>
      <c r="E18" s="14">
        <v>105934054</v>
      </c>
      <c r="F18" s="30">
        <v>107910103.28400001</v>
      </c>
      <c r="G18" s="30">
        <v>89925086.070000008</v>
      </c>
    </row>
    <row r="19" spans="2:7" s="3" customFormat="1" ht="15.5" x14ac:dyDescent="0.35">
      <c r="B19" s="11" t="s">
        <v>14</v>
      </c>
      <c r="C19" s="14">
        <f>C17-C18</f>
        <v>15124067</v>
      </c>
      <c r="D19" s="14">
        <f t="shared" ref="D19:G19" si="0">D17-D18</f>
        <v>13846454</v>
      </c>
      <c r="E19" s="14">
        <f t="shared" si="0"/>
        <v>9809726</v>
      </c>
      <c r="F19" s="30">
        <f t="shared" si="0"/>
        <v>12490365.480000004</v>
      </c>
      <c r="G19" s="30">
        <f t="shared" si="0"/>
        <v>10408637.900000006</v>
      </c>
    </row>
    <row r="20" spans="2:7" s="3" customFormat="1" ht="15.5" x14ac:dyDescent="0.35">
      <c r="B20" s="15" t="s">
        <v>15</v>
      </c>
      <c r="C20" s="16">
        <f>C19/C17</f>
        <v>0.1358838430810197</v>
      </c>
      <c r="D20" s="16">
        <f t="shared" ref="D20:G20" si="1">D19/D17</f>
        <v>0.11730087258279683</v>
      </c>
      <c r="E20" s="16">
        <f t="shared" si="1"/>
        <v>8.4753807072829312E-2</v>
      </c>
      <c r="F20" s="16">
        <f t="shared" si="1"/>
        <v>0.10374017317559356</v>
      </c>
      <c r="G20" s="16">
        <f t="shared" si="1"/>
        <v>0.10374017317559359</v>
      </c>
    </row>
    <row r="46" spans="1:14" ht="15" thickBot="1" x14ac:dyDescent="0.4">
      <c r="A46" s="31" t="s">
        <v>29</v>
      </c>
      <c r="B46" s="32"/>
      <c r="C46" s="32"/>
      <c r="D46" s="32"/>
      <c r="E46" s="32"/>
      <c r="F46" s="32"/>
      <c r="G46" s="32"/>
      <c r="H46" s="32"/>
      <c r="I46" s="32"/>
      <c r="J46" s="32"/>
      <c r="K46" s="32"/>
      <c r="L46" s="32"/>
      <c r="M46" s="32"/>
      <c r="N46" s="32"/>
    </row>
    <row r="47" spans="1:14" x14ac:dyDescent="0.35">
      <c r="A47" s="33" t="s">
        <v>18</v>
      </c>
      <c r="B47" s="34" t="s">
        <v>30</v>
      </c>
      <c r="C47" s="34"/>
      <c r="D47" s="34"/>
      <c r="E47" s="34"/>
      <c r="F47" s="34"/>
      <c r="G47" s="34"/>
      <c r="H47" s="34"/>
      <c r="I47" s="34"/>
      <c r="J47" s="34"/>
      <c r="K47" s="35"/>
      <c r="L47" s="20"/>
      <c r="M47" s="20"/>
      <c r="N47" s="20"/>
    </row>
    <row r="48" spans="1:14" ht="15.65" customHeight="1" x14ac:dyDescent="0.35">
      <c r="A48" s="36"/>
      <c r="B48" s="20"/>
      <c r="C48" s="20"/>
      <c r="D48" s="20"/>
      <c r="E48" s="20"/>
      <c r="F48" s="20"/>
      <c r="G48" s="20"/>
      <c r="H48" s="20"/>
      <c r="I48" s="20"/>
      <c r="J48" s="20"/>
      <c r="K48" s="37"/>
      <c r="L48" s="20"/>
      <c r="M48" s="20"/>
      <c r="N48" s="20"/>
    </row>
    <row r="49" spans="1:14" x14ac:dyDescent="0.35">
      <c r="A49" s="38" t="s">
        <v>20</v>
      </c>
      <c r="B49" s="20" t="s">
        <v>31</v>
      </c>
      <c r="C49" s="20"/>
      <c r="D49" s="20"/>
      <c r="E49" s="20"/>
      <c r="F49" s="20"/>
      <c r="G49" s="20"/>
      <c r="H49" s="20"/>
      <c r="I49" s="20"/>
      <c r="J49" s="20"/>
      <c r="K49" s="37"/>
      <c r="L49" s="20"/>
      <c r="M49" s="20"/>
      <c r="N49" s="20"/>
    </row>
    <row r="50" spans="1:14" x14ac:dyDescent="0.35">
      <c r="A50" s="38"/>
      <c r="B50" s="20"/>
      <c r="C50" s="20"/>
      <c r="D50" s="20"/>
      <c r="E50" s="20"/>
      <c r="F50" s="20"/>
      <c r="G50" s="20"/>
      <c r="H50" s="20"/>
      <c r="I50" s="20"/>
      <c r="J50" s="20"/>
      <c r="K50" s="37"/>
      <c r="L50" s="20"/>
      <c r="M50" s="20"/>
      <c r="N50" s="20"/>
    </row>
    <row r="51" spans="1:14" ht="21" customHeight="1" x14ac:dyDescent="0.35">
      <c r="A51" s="41" t="s">
        <v>19</v>
      </c>
      <c r="B51" s="50" t="s">
        <v>32</v>
      </c>
      <c r="C51" s="50"/>
      <c r="D51" s="50"/>
      <c r="E51" s="50"/>
      <c r="F51" s="50"/>
      <c r="G51" s="50"/>
      <c r="H51" s="50"/>
      <c r="I51" s="50"/>
      <c r="J51" s="50"/>
      <c r="K51" s="51"/>
      <c r="L51" s="40"/>
      <c r="M51" s="40"/>
      <c r="N51" s="40"/>
    </row>
    <row r="52" spans="1:14" ht="22.5" customHeight="1" thickBot="1" x14ac:dyDescent="0.4">
      <c r="A52" s="39"/>
      <c r="B52" s="52"/>
      <c r="C52" s="52"/>
      <c r="D52" s="52"/>
      <c r="E52" s="52"/>
      <c r="F52" s="52"/>
      <c r="G52" s="52"/>
      <c r="H52" s="52"/>
      <c r="I52" s="52"/>
      <c r="J52" s="52"/>
      <c r="K52" s="53"/>
      <c r="L52" s="40"/>
      <c r="M52" s="40"/>
      <c r="N52" s="40"/>
    </row>
  </sheetData>
  <mergeCells count="4">
    <mergeCell ref="B51:K52"/>
    <mergeCell ref="A1:K1"/>
    <mergeCell ref="A2:K2"/>
    <mergeCell ref="B12:K12"/>
  </mergeCells>
  <pageMargins left="0.7" right="0.7" top="0.75" bottom="0.75" header="0.3" footer="0.3"/>
  <pageSetup scale="4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7"/>
  <sheetViews>
    <sheetView showGridLines="0" tabSelected="1" view="pageBreakPreview" topLeftCell="A13" zoomScale="60" zoomScaleNormal="55" workbookViewId="0">
      <selection activeCell="O64" sqref="O64"/>
    </sheetView>
  </sheetViews>
  <sheetFormatPr defaultColWidth="8.7265625" defaultRowHeight="14.5" x14ac:dyDescent="0.35"/>
  <cols>
    <col min="1" max="1" width="23.453125" style="12" bestFit="1" customWidth="1"/>
    <col min="2" max="2" width="24.1796875" style="12" customWidth="1"/>
    <col min="3" max="3" width="19" style="12" bestFit="1" customWidth="1"/>
    <col min="4" max="4" width="17" style="12" bestFit="1" customWidth="1"/>
    <col min="5" max="5" width="20.1796875" style="12" bestFit="1" customWidth="1"/>
    <col min="6" max="6" width="35.54296875" style="12" bestFit="1" customWidth="1"/>
    <col min="7" max="7" width="17" style="12" bestFit="1" customWidth="1"/>
    <col min="8" max="8" width="10.453125" style="12" bestFit="1" customWidth="1"/>
    <col min="9" max="9" width="20.26953125" style="12" bestFit="1" customWidth="1"/>
    <col min="10" max="10" width="13.54296875" style="12" bestFit="1" customWidth="1"/>
    <col min="11" max="18" width="8.7265625" style="12"/>
    <col min="19" max="19" width="10.54296875" style="12" bestFit="1" customWidth="1"/>
    <col min="20" max="16384" width="8.7265625" style="12"/>
  </cols>
  <sheetData>
    <row r="1" spans="1:20" ht="18.5" x14ac:dyDescent="0.35">
      <c r="A1" s="54" t="s">
        <v>5</v>
      </c>
      <c r="B1" s="54"/>
      <c r="C1" s="54"/>
      <c r="D1" s="54"/>
      <c r="E1" s="54"/>
      <c r="F1" s="54"/>
      <c r="G1" s="54"/>
      <c r="H1" s="54"/>
      <c r="I1" s="54"/>
      <c r="J1" s="54"/>
      <c r="K1" s="54"/>
      <c r="L1" s="54"/>
      <c r="M1" s="54"/>
      <c r="N1" s="54"/>
      <c r="O1" s="54"/>
      <c r="P1" s="54"/>
      <c r="Q1" s="54"/>
      <c r="R1" s="54"/>
      <c r="S1" s="54"/>
      <c r="T1" s="54"/>
    </row>
    <row r="2" spans="1:20" ht="18.5" x14ac:dyDescent="0.35">
      <c r="A2" s="55" t="s">
        <v>6</v>
      </c>
      <c r="B2" s="55"/>
      <c r="C2" s="55"/>
      <c r="D2" s="55"/>
      <c r="E2" s="55"/>
      <c r="F2" s="55"/>
      <c r="G2" s="55"/>
      <c r="H2" s="55"/>
      <c r="I2" s="55"/>
      <c r="J2" s="55"/>
      <c r="K2" s="55"/>
      <c r="L2" s="55"/>
      <c r="M2" s="55"/>
      <c r="N2" s="55"/>
      <c r="O2" s="55"/>
      <c r="P2" s="55"/>
      <c r="Q2" s="55"/>
      <c r="R2" s="55"/>
      <c r="S2" s="55"/>
      <c r="T2" s="55"/>
    </row>
    <row r="3" spans="1:20" ht="15.5" x14ac:dyDescent="0.35">
      <c r="A3" s="1"/>
      <c r="B3" s="2"/>
      <c r="C3" s="13"/>
      <c r="D3" s="13"/>
      <c r="E3" s="13"/>
      <c r="F3" s="13"/>
      <c r="G3" s="13"/>
      <c r="H3" s="13"/>
      <c r="I3" s="13"/>
      <c r="J3" s="13"/>
      <c r="K3" s="13"/>
      <c r="L3" s="13"/>
      <c r="M3" s="13"/>
      <c r="N3" s="13"/>
    </row>
    <row r="4" spans="1:20" s="3" customFormat="1" ht="15" customHeight="1" x14ac:dyDescent="0.35">
      <c r="A4" s="20" t="s">
        <v>34</v>
      </c>
      <c r="B4" s="22"/>
      <c r="C4" s="22"/>
      <c r="D4" s="5"/>
      <c r="E4" s="5"/>
      <c r="F4" s="5"/>
      <c r="G4" s="20"/>
      <c r="H4" s="20"/>
      <c r="I4" s="4"/>
      <c r="J4" s="4"/>
      <c r="K4" s="4"/>
      <c r="L4" s="4"/>
      <c r="M4" s="4"/>
      <c r="N4" s="4"/>
      <c r="S4" s="49" t="s">
        <v>37</v>
      </c>
    </row>
    <row r="5" spans="1:20" s="3" customFormat="1" ht="15.5" x14ac:dyDescent="0.35">
      <c r="A5" s="20" t="s">
        <v>24</v>
      </c>
      <c r="B5" s="22"/>
      <c r="C5" s="22"/>
      <c r="D5" s="4"/>
      <c r="E5" s="4"/>
      <c r="F5" s="4"/>
      <c r="G5" s="20"/>
      <c r="H5" s="20"/>
      <c r="I5" s="26"/>
      <c r="J5" s="27"/>
      <c r="K5" s="28"/>
      <c r="L5" s="4"/>
      <c r="M5" s="4"/>
      <c r="N5" s="4"/>
    </row>
    <row r="6" spans="1:20" s="3" customFormat="1" ht="15.5" x14ac:dyDescent="0.35">
      <c r="A6" s="20" t="s">
        <v>25</v>
      </c>
      <c r="B6" s="22"/>
      <c r="C6" s="22"/>
      <c r="D6" s="4"/>
      <c r="E6" s="4"/>
      <c r="F6" s="4"/>
      <c r="G6" s="24" t="s">
        <v>28</v>
      </c>
      <c r="H6" s="25">
        <v>44361</v>
      </c>
      <c r="I6" s="26"/>
      <c r="J6" s="29"/>
      <c r="K6" s="28"/>
      <c r="L6" s="4"/>
      <c r="M6" s="4"/>
      <c r="N6" s="4"/>
    </row>
    <row r="7" spans="1:20" s="3" customFormat="1" ht="15.5" x14ac:dyDescent="0.35">
      <c r="A7" s="21" t="s">
        <v>26</v>
      </c>
      <c r="B7" s="22"/>
      <c r="C7" s="22"/>
      <c r="D7" s="4"/>
      <c r="E7" s="4"/>
      <c r="F7" s="4"/>
      <c r="G7" s="24" t="s">
        <v>28</v>
      </c>
      <c r="H7" s="24"/>
      <c r="I7" s="26"/>
      <c r="J7" s="29"/>
      <c r="K7" s="28"/>
      <c r="L7" s="4"/>
      <c r="M7" s="4"/>
      <c r="N7" s="4"/>
    </row>
    <row r="8" spans="1:20" s="3" customFormat="1" ht="15.5" x14ac:dyDescent="0.35">
      <c r="A8" s="21" t="s">
        <v>27</v>
      </c>
      <c r="B8" s="23"/>
      <c r="C8" s="23"/>
      <c r="D8" s="4"/>
      <c r="E8" s="4"/>
      <c r="F8" s="4"/>
      <c r="G8" s="24" t="s">
        <v>28</v>
      </c>
      <c r="H8" s="24"/>
      <c r="I8" s="28"/>
      <c r="J8" s="28"/>
      <c r="K8" s="28"/>
      <c r="L8" s="4"/>
      <c r="M8" s="4"/>
      <c r="N8" s="4"/>
    </row>
    <row r="9" spans="1:20" s="3" customFormat="1" ht="15.5" x14ac:dyDescent="0.35">
      <c r="A9" s="1"/>
      <c r="B9" s="2"/>
      <c r="C9" s="1"/>
      <c r="D9" s="1"/>
      <c r="E9" s="1"/>
      <c r="F9" s="1"/>
      <c r="G9" s="1"/>
      <c r="H9" s="1"/>
      <c r="I9" s="1"/>
      <c r="J9" s="1"/>
      <c r="K9" s="1"/>
      <c r="L9" s="1"/>
      <c r="M9" s="1"/>
      <c r="N9" s="1"/>
    </row>
    <row r="10" spans="1:20" s="3" customFormat="1" ht="15.5" x14ac:dyDescent="0.35">
      <c r="A10" s="6" t="s">
        <v>7</v>
      </c>
      <c r="B10" s="4" t="s">
        <v>13</v>
      </c>
      <c r="C10" s="4"/>
      <c r="D10" s="4"/>
      <c r="E10" s="4"/>
      <c r="F10" s="4"/>
      <c r="G10" s="4"/>
      <c r="H10" s="4"/>
      <c r="I10" s="4"/>
      <c r="J10" s="4"/>
      <c r="K10" s="4"/>
      <c r="L10" s="4"/>
      <c r="M10" s="4"/>
      <c r="N10" s="4"/>
    </row>
    <row r="11" spans="1:20" s="3" customFormat="1" ht="15.5" x14ac:dyDescent="0.35">
      <c r="A11" s="6"/>
      <c r="B11" s="4"/>
      <c r="C11" s="4"/>
      <c r="D11" s="4"/>
      <c r="E11" s="4"/>
      <c r="F11" s="4"/>
      <c r="G11" s="4"/>
      <c r="H11" s="4"/>
      <c r="I11" s="4"/>
      <c r="J11" s="4"/>
      <c r="K11" s="4"/>
      <c r="L11" s="4"/>
      <c r="M11" s="4"/>
      <c r="N11" s="4"/>
    </row>
    <row r="12" spans="1:20" s="3" customFormat="1" ht="68.150000000000006" customHeight="1" x14ac:dyDescent="0.35">
      <c r="A12" s="7" t="s">
        <v>8</v>
      </c>
      <c r="B12" s="56" t="s">
        <v>17</v>
      </c>
      <c r="C12" s="56"/>
      <c r="D12" s="56"/>
      <c r="E12" s="56"/>
      <c r="F12" s="56"/>
      <c r="G12" s="56"/>
      <c r="H12" s="56"/>
      <c r="I12" s="56"/>
      <c r="J12" s="56"/>
      <c r="K12" s="56"/>
      <c r="L12" s="4"/>
      <c r="M12" s="4"/>
      <c r="N12" s="4"/>
    </row>
    <row r="13" spans="1:20" s="3" customFormat="1" ht="15.5" x14ac:dyDescent="0.35">
      <c r="A13" s="6"/>
      <c r="B13" s="4"/>
      <c r="C13" s="4"/>
      <c r="D13" s="4"/>
      <c r="E13" s="4"/>
      <c r="F13" s="4"/>
      <c r="G13" s="4"/>
      <c r="H13" s="4"/>
      <c r="I13" s="4"/>
      <c r="J13" s="4"/>
      <c r="K13" s="4"/>
      <c r="L13" s="4"/>
      <c r="M13" s="4"/>
      <c r="N13" s="4"/>
    </row>
    <row r="14" spans="1:20" s="3" customFormat="1" ht="15.5" x14ac:dyDescent="0.35">
      <c r="A14" s="6" t="s">
        <v>9</v>
      </c>
      <c r="B14" s="8" t="s">
        <v>23</v>
      </c>
      <c r="C14" s="4"/>
      <c r="D14" s="4"/>
      <c r="E14" s="4"/>
      <c r="F14" s="4"/>
      <c r="G14" s="4"/>
      <c r="H14" s="4"/>
      <c r="I14" s="4"/>
      <c r="J14" s="4"/>
      <c r="K14" s="4"/>
      <c r="L14" s="4"/>
      <c r="M14" s="4"/>
      <c r="N14" s="4"/>
    </row>
    <row r="15" spans="1:20" s="3" customFormat="1" ht="15.5" x14ac:dyDescent="0.35"/>
    <row r="16" spans="1:20" s="3" customFormat="1" ht="15.5" x14ac:dyDescent="0.35">
      <c r="B16" s="9" t="s">
        <v>10</v>
      </c>
      <c r="C16" s="10" t="s">
        <v>3</v>
      </c>
      <c r="D16" s="17" t="s">
        <v>2</v>
      </c>
      <c r="E16" s="10" t="s">
        <v>1</v>
      </c>
      <c r="F16" s="17" t="s">
        <v>11</v>
      </c>
      <c r="G16" s="17" t="s">
        <v>12</v>
      </c>
    </row>
    <row r="17" spans="2:7" s="3" customFormat="1" ht="15.5" x14ac:dyDescent="0.35">
      <c r="B17" s="11" t="s">
        <v>0</v>
      </c>
      <c r="C17" s="14">
        <v>111301437</v>
      </c>
      <c r="D17" s="14">
        <v>118042208</v>
      </c>
      <c r="E17" s="14">
        <v>115743780</v>
      </c>
      <c r="F17" s="14">
        <v>120400468.76400001</v>
      </c>
      <c r="G17" s="14">
        <v>100333723.97000001</v>
      </c>
    </row>
    <row r="18" spans="2:7" s="3" customFormat="1" ht="15.5" x14ac:dyDescent="0.35">
      <c r="B18" s="15" t="s">
        <v>21</v>
      </c>
      <c r="C18" s="19"/>
      <c r="D18" s="18">
        <f>(D17-C17)/C17</f>
        <v>6.0563198299048014E-2</v>
      </c>
      <c r="E18" s="18">
        <f t="shared" ref="E18:F18" si="0">(E17-D17)/D17</f>
        <v>-1.9471238626780008E-2</v>
      </c>
      <c r="F18" s="18">
        <f t="shared" si="0"/>
        <v>4.0232734441539866E-2</v>
      </c>
      <c r="G18" s="18"/>
    </row>
    <row r="19" spans="2:7" s="3" customFormat="1" ht="15.5" x14ac:dyDescent="0.35">
      <c r="B19" s="11" t="s">
        <v>4</v>
      </c>
      <c r="C19" s="14">
        <v>96177370</v>
      </c>
      <c r="D19" s="14">
        <v>104195754</v>
      </c>
      <c r="E19" s="14">
        <v>105934054</v>
      </c>
      <c r="F19" s="14">
        <v>107910103.28400001</v>
      </c>
      <c r="G19" s="14">
        <v>89925086.070000008</v>
      </c>
    </row>
    <row r="20" spans="2:7" s="3" customFormat="1" ht="15.5" x14ac:dyDescent="0.35">
      <c r="B20" s="15" t="s">
        <v>35</v>
      </c>
      <c r="C20" s="14"/>
      <c r="D20" s="18">
        <f>(D19-C19)/C19</f>
        <v>8.3370797101230784E-2</v>
      </c>
      <c r="E20" s="18">
        <f t="shared" ref="E20" si="1">(E19-D19)/D19</f>
        <v>1.6683021459780404E-2</v>
      </c>
      <c r="F20" s="18">
        <f t="shared" ref="F20" si="2">(F19-E19)/E19</f>
        <v>1.8653579367405398E-2</v>
      </c>
      <c r="G20" s="14"/>
    </row>
    <row r="21" spans="2:7" s="3" customFormat="1" ht="15.5" x14ac:dyDescent="0.35">
      <c r="B21" s="11" t="s">
        <v>14</v>
      </c>
      <c r="C21" s="14">
        <f>C17-C19</f>
        <v>15124067</v>
      </c>
      <c r="D21" s="14">
        <f>D17-D19</f>
        <v>13846454</v>
      </c>
      <c r="E21" s="14">
        <f>E17-E19</f>
        <v>9809726</v>
      </c>
      <c r="F21" s="14">
        <f>F17-F19</f>
        <v>12490365.480000004</v>
      </c>
      <c r="G21" s="14">
        <f>G17-G19</f>
        <v>10408637.900000006</v>
      </c>
    </row>
    <row r="22" spans="2:7" s="3" customFormat="1" ht="15.5" x14ac:dyDescent="0.35">
      <c r="B22" s="15" t="s">
        <v>22</v>
      </c>
      <c r="C22" s="16"/>
      <c r="D22" s="18">
        <f>(D21-C21)/C21</f>
        <v>-8.4475491942742648E-2</v>
      </c>
      <c r="E22" s="18">
        <f t="shared" ref="E22:F22" si="3">(E21-D21)/D21</f>
        <v>-0.29153514683253923</v>
      </c>
      <c r="F22" s="18">
        <f t="shared" si="3"/>
        <v>0.27326344079335185</v>
      </c>
      <c r="G22" s="18"/>
    </row>
    <row r="51" spans="1:20" ht="15" thickBot="1" x14ac:dyDescent="0.4">
      <c r="A51" s="31" t="s">
        <v>29</v>
      </c>
      <c r="B51" s="32"/>
      <c r="C51" s="32"/>
      <c r="D51" s="32"/>
      <c r="E51" s="32"/>
      <c r="F51" s="32"/>
      <c r="G51" s="32"/>
      <c r="H51" s="32"/>
      <c r="I51" s="32"/>
      <c r="J51" s="32"/>
      <c r="K51" s="32"/>
      <c r="L51" s="32"/>
      <c r="M51" s="32"/>
      <c r="N51" s="32"/>
    </row>
    <row r="52" spans="1:20" x14ac:dyDescent="0.35">
      <c r="A52" s="33" t="s">
        <v>18</v>
      </c>
      <c r="B52" s="34" t="s">
        <v>30</v>
      </c>
      <c r="C52" s="34"/>
      <c r="D52" s="34"/>
      <c r="E52" s="34"/>
      <c r="F52" s="34"/>
      <c r="G52" s="34"/>
      <c r="H52" s="34"/>
      <c r="I52" s="34"/>
      <c r="J52" s="34"/>
      <c r="K52" s="34"/>
      <c r="L52" s="34"/>
      <c r="M52" s="34"/>
      <c r="N52" s="34"/>
      <c r="O52" s="45"/>
      <c r="P52" s="45"/>
      <c r="Q52" s="45"/>
      <c r="R52" s="45"/>
      <c r="S52" s="45"/>
      <c r="T52" s="46"/>
    </row>
    <row r="53" spans="1:20" ht="15.75" customHeight="1" x14ac:dyDescent="0.35">
      <c r="A53" s="36"/>
      <c r="B53" s="20"/>
      <c r="C53" s="20"/>
      <c r="D53" s="20"/>
      <c r="E53" s="20"/>
      <c r="F53" s="20"/>
      <c r="G53" s="20"/>
      <c r="H53" s="20"/>
      <c r="I53" s="20"/>
      <c r="J53" s="20"/>
      <c r="K53" s="20"/>
      <c r="L53" s="20"/>
      <c r="M53" s="20"/>
      <c r="N53" s="20"/>
      <c r="O53" s="44"/>
      <c r="P53" s="44"/>
      <c r="Q53" s="44"/>
      <c r="R53" s="44"/>
      <c r="S53" s="44"/>
      <c r="T53" s="47"/>
    </row>
    <row r="54" spans="1:20" x14ac:dyDescent="0.35">
      <c r="A54" s="38" t="s">
        <v>20</v>
      </c>
      <c r="B54" s="20" t="s">
        <v>31</v>
      </c>
      <c r="C54" s="20"/>
      <c r="D54" s="20"/>
      <c r="E54" s="20"/>
      <c r="F54" s="20"/>
      <c r="G54" s="20"/>
      <c r="H54" s="20"/>
      <c r="I54" s="20"/>
      <c r="J54" s="20"/>
      <c r="K54" s="20"/>
      <c r="L54" s="20"/>
      <c r="M54" s="20"/>
      <c r="N54" s="20"/>
      <c r="O54" s="44"/>
      <c r="P54" s="44"/>
      <c r="Q54" s="44"/>
      <c r="R54" s="44"/>
      <c r="S54" s="44"/>
      <c r="T54" s="47"/>
    </row>
    <row r="55" spans="1:20" x14ac:dyDescent="0.35">
      <c r="A55" s="38"/>
      <c r="B55" s="20"/>
      <c r="C55" s="20"/>
      <c r="D55" s="20"/>
      <c r="E55" s="20"/>
      <c r="F55" s="20"/>
      <c r="G55" s="20"/>
      <c r="H55" s="20"/>
      <c r="I55" s="20"/>
      <c r="J55" s="20"/>
      <c r="K55" s="20"/>
      <c r="L55" s="20"/>
      <c r="M55" s="20"/>
      <c r="N55" s="20"/>
      <c r="O55" s="44"/>
      <c r="P55" s="44"/>
      <c r="Q55" s="44"/>
      <c r="R55" s="44"/>
      <c r="S55" s="44"/>
      <c r="T55" s="47"/>
    </row>
    <row r="56" spans="1:20" x14ac:dyDescent="0.35">
      <c r="A56" s="38" t="s">
        <v>19</v>
      </c>
      <c r="B56" s="57" t="s">
        <v>32</v>
      </c>
      <c r="C56" s="57"/>
      <c r="D56" s="57"/>
      <c r="E56" s="57"/>
      <c r="F56" s="57"/>
      <c r="G56" s="57"/>
      <c r="H56" s="57"/>
      <c r="I56" s="57"/>
      <c r="J56" s="57"/>
      <c r="K56" s="57"/>
      <c r="L56" s="57"/>
      <c r="M56" s="57"/>
      <c r="N56" s="57"/>
      <c r="O56" s="57"/>
      <c r="P56" s="57"/>
      <c r="Q56" s="57"/>
      <c r="R56" s="57"/>
      <c r="S56" s="57"/>
      <c r="T56" s="58"/>
    </row>
    <row r="57" spans="1:20" ht="15" thickBot="1" x14ac:dyDescent="0.4">
      <c r="A57" s="39"/>
      <c r="B57" s="59"/>
      <c r="C57" s="59"/>
      <c r="D57" s="59"/>
      <c r="E57" s="59"/>
      <c r="F57" s="59"/>
      <c r="G57" s="59"/>
      <c r="H57" s="59"/>
      <c r="I57" s="59"/>
      <c r="J57" s="59"/>
      <c r="K57" s="59"/>
      <c r="L57" s="59"/>
      <c r="M57" s="59"/>
      <c r="N57" s="59"/>
      <c r="O57" s="59"/>
      <c r="P57" s="59"/>
      <c r="Q57" s="59"/>
      <c r="R57" s="59"/>
      <c r="S57" s="59"/>
      <c r="T57" s="60"/>
    </row>
  </sheetData>
  <mergeCells count="4">
    <mergeCell ref="B56:T57"/>
    <mergeCell ref="B12:K12"/>
    <mergeCell ref="A1:T1"/>
    <mergeCell ref="A2:T2"/>
  </mergeCells>
  <pageMargins left="0.7" right="0.7" top="0.75" bottom="0.75" header="0.3" footer="0.3"/>
  <pageSetup scale="3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ES-330 Gross Profit Analysis</vt:lpstr>
      <vt:lpstr>ES-340 Relative GP Analysis</vt:lpstr>
      <vt:lpstr>'ES-330 Gross Profit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dc:creator>
  <cp:lastModifiedBy>Rahman, Mizanur</cp:lastModifiedBy>
  <dcterms:created xsi:type="dcterms:W3CDTF">2021-06-20T04:05:50Z</dcterms:created>
  <dcterms:modified xsi:type="dcterms:W3CDTF">2022-09-04T10:47:09Z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2022-09-04T10:47:07Z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e6deb103-2349-4069-ae29-be169ccfddd1</vt:lpwstr>
  </property>
  <property fmtid="{D5CDD505-2E9C-101B-9397-08002B2CF9AE}" pid="8" name="MSIP_Label_ea60d57e-af5b-4752-ac57-3e4f28ca11dc_ContentBits">
    <vt:lpwstr>0</vt:lpwstr>
  </property>
</Properties>
</file>