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B4C\"/>
    </mc:Choice>
  </mc:AlternateContent>
  <bookViews>
    <workbookView xWindow="2940" yWindow="315" windowWidth="6600" windowHeight="4785" firstSheet="2" activeTab="2"/>
  </bookViews>
  <sheets>
    <sheet name="1st Qtr" sheetId="1" r:id="rId1"/>
    <sheet name="2nd Qtr" sheetId="2" r:id="rId2"/>
    <sheet name="3rd Qtr" sheetId="3" r:id="rId3"/>
    <sheet name="4th Qtr" sheetId="4" r:id="rId4"/>
  </sheets>
  <definedNames>
    <definedName name="_xlnm.Print_Area" localSheetId="0">'1st Qtr'!$A$1:$K$94</definedName>
    <definedName name="_xlnm.Print_Area" localSheetId="1">'2nd Qtr'!$A$1:$K$94</definedName>
    <definedName name="_xlnm.Print_Area" localSheetId="2">'3rd Qtr'!$A$1:$K$94</definedName>
    <definedName name="_xlnm.Print_Area" localSheetId="3">'4th Qtr'!$A$1:$K$94</definedName>
    <definedName name="Z_400C906A_D23E_4271_9EBD_CFC71D7FDF09_.wvu.PrintArea" localSheetId="0" hidden="1">'1st Qtr'!$A$1:$K$94</definedName>
    <definedName name="Z_400C906A_D23E_4271_9EBD_CFC71D7FDF09_.wvu.PrintArea" localSheetId="1" hidden="1">'2nd Qtr'!$A$1:$K$94</definedName>
    <definedName name="Z_400C906A_D23E_4271_9EBD_CFC71D7FDF09_.wvu.PrintArea" localSheetId="2" hidden="1">'3rd Qtr'!$A$1:$K$94</definedName>
    <definedName name="Z_400C906A_D23E_4271_9EBD_CFC71D7FDF09_.wvu.PrintArea" localSheetId="3" hidden="1">'4th Qtr'!$A$1:$K$94</definedName>
  </definedNames>
  <calcPr calcId="171026"/>
  <customWorkbookViews>
    <customWorkbookView name="Peter Clouet - Personal View" guid="{52C2D340-3C6C-11D2-B185-C2FA3BB99650}" mergeInterval="0" personalView="1" maximized="1" windowWidth="796" windowHeight="427" activeSheetId="1"/>
    <customWorkbookView name="M-DCPS - Personal View" guid="{400C906A-D23E-4271-9EBD-CFC71D7FDF09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J13" i="1" l="1"/>
  <c r="D69" i="2"/>
  <c r="D20" i="1"/>
  <c r="E20" i="1"/>
  <c r="H3" i="4"/>
  <c r="J1" i="4"/>
  <c r="H1" i="4"/>
  <c r="E11" i="4"/>
  <c r="C11" i="4"/>
  <c r="E8" i="4"/>
  <c r="C7" i="4"/>
  <c r="C5" i="4"/>
  <c r="J1" i="3"/>
  <c r="H3" i="3"/>
  <c r="H1" i="3"/>
  <c r="J1" i="2"/>
  <c r="H3" i="2"/>
  <c r="H1" i="2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K46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J30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K13" i="1"/>
  <c r="J12" i="1"/>
  <c r="K12" i="1"/>
  <c r="J11" i="1"/>
  <c r="K11" i="1"/>
  <c r="J10" i="1"/>
  <c r="K10" i="1"/>
  <c r="J9" i="1"/>
  <c r="K9" i="1"/>
  <c r="J8" i="1"/>
  <c r="J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D45" i="1"/>
  <c r="E45" i="1"/>
  <c r="D44" i="1"/>
  <c r="E44" i="1"/>
  <c r="D43" i="1"/>
  <c r="E43" i="1"/>
  <c r="D42" i="1"/>
  <c r="E42" i="1"/>
  <c r="D41" i="1"/>
  <c r="D39" i="1"/>
  <c r="D40" i="1"/>
  <c r="D46" i="1"/>
  <c r="E40" i="1"/>
  <c r="E39" i="1"/>
  <c r="D37" i="1"/>
  <c r="E37" i="1"/>
  <c r="D36" i="1"/>
  <c r="E36" i="1"/>
  <c r="D35" i="1"/>
  <c r="E35" i="1"/>
  <c r="D34" i="1"/>
  <c r="E34" i="1"/>
  <c r="D33" i="1"/>
  <c r="E33" i="1"/>
  <c r="D32" i="1"/>
  <c r="D31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D21" i="1"/>
  <c r="E21" i="1"/>
  <c r="D19" i="1"/>
  <c r="E19" i="1"/>
  <c r="D18" i="1"/>
  <c r="E18" i="1"/>
  <c r="D17" i="1"/>
  <c r="E17" i="1"/>
  <c r="D16" i="1"/>
  <c r="E16" i="1"/>
  <c r="D15" i="1"/>
  <c r="E15" i="1"/>
  <c r="J56" i="1"/>
  <c r="K56" i="1"/>
  <c r="J55" i="1"/>
  <c r="K55" i="1"/>
  <c r="J54" i="1"/>
  <c r="K54" i="1"/>
  <c r="J53" i="1"/>
  <c r="J52" i="1"/>
  <c r="J51" i="1"/>
  <c r="J50" i="1"/>
  <c r="D88" i="1"/>
  <c r="D87" i="1"/>
  <c r="D86" i="1"/>
  <c r="D85" i="1"/>
  <c r="E85" i="1"/>
  <c r="D84" i="1"/>
  <c r="E84" i="1"/>
  <c r="D83" i="1"/>
  <c r="D82" i="1"/>
  <c r="D80" i="1"/>
  <c r="D79" i="1"/>
  <c r="D78" i="1"/>
  <c r="D77" i="1"/>
  <c r="D76" i="1"/>
  <c r="E76" i="1"/>
  <c r="D75" i="1"/>
  <c r="D74" i="1"/>
  <c r="D72" i="1"/>
  <c r="D71" i="1"/>
  <c r="D70" i="1"/>
  <c r="D69" i="1"/>
  <c r="D68" i="1"/>
  <c r="D67" i="1"/>
  <c r="E67" i="1"/>
  <c r="D66" i="1"/>
  <c r="D64" i="1"/>
  <c r="D63" i="1"/>
  <c r="D62" i="1"/>
  <c r="D61" i="1"/>
  <c r="D60" i="1"/>
  <c r="D59" i="1"/>
  <c r="D58" i="1"/>
  <c r="J56" i="4"/>
  <c r="K56" i="4"/>
  <c r="J55" i="4"/>
  <c r="J54" i="4"/>
  <c r="K54" i="4"/>
  <c r="J53" i="4"/>
  <c r="J52" i="4"/>
  <c r="J51" i="4"/>
  <c r="J50" i="4"/>
  <c r="J45" i="4"/>
  <c r="K45" i="4"/>
  <c r="J44" i="4"/>
  <c r="K44" i="4"/>
  <c r="J43" i="4"/>
  <c r="J42" i="4"/>
  <c r="K42" i="4"/>
  <c r="J41" i="4"/>
  <c r="J40" i="4"/>
  <c r="J39" i="4"/>
  <c r="J37" i="4"/>
  <c r="K37" i="4"/>
  <c r="J36" i="4"/>
  <c r="J35" i="4"/>
  <c r="K35" i="4"/>
  <c r="J34" i="4"/>
  <c r="J33" i="4"/>
  <c r="J32" i="4"/>
  <c r="J31" i="4"/>
  <c r="J29" i="4"/>
  <c r="J28" i="4"/>
  <c r="J27" i="4"/>
  <c r="K27" i="4"/>
  <c r="J26" i="4"/>
  <c r="K26" i="4"/>
  <c r="J25" i="4"/>
  <c r="J24" i="4"/>
  <c r="J23" i="4"/>
  <c r="J21" i="4"/>
  <c r="J20" i="4"/>
  <c r="J19" i="4"/>
  <c r="J18" i="4"/>
  <c r="K18" i="4"/>
  <c r="J17" i="4"/>
  <c r="K17" i="4"/>
  <c r="J16" i="4"/>
  <c r="J15" i="4"/>
  <c r="J13" i="4"/>
  <c r="J12" i="4"/>
  <c r="J11" i="4"/>
  <c r="J10" i="4"/>
  <c r="K10" i="4"/>
  <c r="J9" i="4"/>
  <c r="J8" i="4"/>
  <c r="J7" i="4"/>
  <c r="J14" i="4"/>
  <c r="D88" i="4"/>
  <c r="D87" i="4"/>
  <c r="D86" i="4"/>
  <c r="D85" i="4"/>
  <c r="D84" i="4"/>
  <c r="D83" i="4"/>
  <c r="E83" i="4"/>
  <c r="D82" i="4"/>
  <c r="E82" i="4"/>
  <c r="E84" i="4"/>
  <c r="E85" i="4"/>
  <c r="E86" i="4"/>
  <c r="E87" i="4"/>
  <c r="E88" i="4"/>
  <c r="E89" i="4"/>
  <c r="D80" i="4"/>
  <c r="D79" i="4"/>
  <c r="D78" i="4"/>
  <c r="D77" i="4"/>
  <c r="D76" i="4"/>
  <c r="D75" i="4"/>
  <c r="D74" i="4"/>
  <c r="D72" i="4"/>
  <c r="E72" i="4"/>
  <c r="D71" i="4"/>
  <c r="D70" i="4"/>
  <c r="D69" i="4"/>
  <c r="D68" i="4"/>
  <c r="D67" i="4"/>
  <c r="D66" i="4"/>
  <c r="E66" i="4"/>
  <c r="D64" i="4"/>
  <c r="E64" i="4"/>
  <c r="D63" i="4"/>
  <c r="E63" i="4"/>
  <c r="D62" i="4"/>
  <c r="D61" i="4"/>
  <c r="E61" i="4"/>
  <c r="D60" i="4"/>
  <c r="D59" i="4"/>
  <c r="D58" i="4"/>
  <c r="D53" i="4"/>
  <c r="E53" i="4"/>
  <c r="D52" i="4"/>
  <c r="E52" i="4"/>
  <c r="D51" i="4"/>
  <c r="D50" i="4"/>
  <c r="D45" i="4"/>
  <c r="D44" i="4"/>
  <c r="D43" i="4"/>
  <c r="D42" i="4"/>
  <c r="E42" i="4"/>
  <c r="D41" i="4"/>
  <c r="E41" i="4"/>
  <c r="D40" i="4"/>
  <c r="D39" i="4"/>
  <c r="D46" i="4"/>
  <c r="D37" i="4"/>
  <c r="E37" i="4"/>
  <c r="D36" i="4"/>
  <c r="D35" i="4"/>
  <c r="D34" i="4"/>
  <c r="E34" i="4"/>
  <c r="D33" i="4"/>
  <c r="E33" i="4"/>
  <c r="D32" i="4"/>
  <c r="D31" i="4"/>
  <c r="D29" i="4"/>
  <c r="D28" i="4"/>
  <c r="D27" i="4"/>
  <c r="D26" i="4"/>
  <c r="D25" i="4"/>
  <c r="E25" i="4"/>
  <c r="D24" i="4"/>
  <c r="D23" i="4"/>
  <c r="D21" i="4"/>
  <c r="E21" i="4"/>
  <c r="D20" i="4"/>
  <c r="D19" i="4"/>
  <c r="D18" i="4"/>
  <c r="D17" i="4"/>
  <c r="D16" i="4"/>
  <c r="D88" i="3"/>
  <c r="E88" i="3"/>
  <c r="D87" i="3"/>
  <c r="E87" i="3"/>
  <c r="D86" i="3"/>
  <c r="E86" i="3"/>
  <c r="D85" i="3"/>
  <c r="D84" i="3"/>
  <c r="D83" i="3"/>
  <c r="D82" i="3"/>
  <c r="D80" i="3"/>
  <c r="D79" i="3"/>
  <c r="E79" i="3"/>
  <c r="D78" i="3"/>
  <c r="E78" i="3"/>
  <c r="D77" i="3"/>
  <c r="E77" i="3"/>
  <c r="D76" i="3"/>
  <c r="D75" i="3"/>
  <c r="E75" i="3"/>
  <c r="D74" i="3"/>
  <c r="D72" i="3"/>
  <c r="D71" i="3"/>
  <c r="D70" i="3"/>
  <c r="E70" i="3"/>
  <c r="D69" i="3"/>
  <c r="E69" i="3"/>
  <c r="D68" i="3"/>
  <c r="E68" i="3"/>
  <c r="D67" i="3"/>
  <c r="D66" i="3"/>
  <c r="D64" i="3"/>
  <c r="D63" i="3"/>
  <c r="D62" i="3"/>
  <c r="E62" i="3"/>
  <c r="D61" i="3"/>
  <c r="E61" i="3"/>
  <c r="D60" i="3"/>
  <c r="E60" i="3"/>
  <c r="D59" i="3"/>
  <c r="D58" i="3"/>
  <c r="D54" i="3"/>
  <c r="D53" i="3"/>
  <c r="D52" i="3"/>
  <c r="D51" i="3"/>
  <c r="D50" i="3"/>
  <c r="E50" i="3"/>
  <c r="J56" i="3"/>
  <c r="K56" i="3"/>
  <c r="J55" i="3"/>
  <c r="K55" i="3"/>
  <c r="J54" i="3"/>
  <c r="J53" i="3"/>
  <c r="J52" i="3"/>
  <c r="J51" i="3"/>
  <c r="J50" i="3"/>
  <c r="J45" i="3"/>
  <c r="K45" i="3"/>
  <c r="J44" i="3"/>
  <c r="J43" i="3"/>
  <c r="K43" i="3"/>
  <c r="J42" i="3"/>
  <c r="J41" i="3"/>
  <c r="J40" i="3"/>
  <c r="J39" i="3"/>
  <c r="D45" i="3"/>
  <c r="E45" i="3"/>
  <c r="D44" i="3"/>
  <c r="D43" i="3"/>
  <c r="E43" i="3"/>
  <c r="D42" i="3"/>
  <c r="E42" i="3"/>
  <c r="D41" i="3"/>
  <c r="D40" i="3"/>
  <c r="D39" i="3"/>
  <c r="J37" i="3"/>
  <c r="J36" i="3"/>
  <c r="J35" i="3"/>
  <c r="J34" i="3"/>
  <c r="K34" i="3"/>
  <c r="J33" i="3"/>
  <c r="K33" i="3"/>
  <c r="J32" i="3"/>
  <c r="J31" i="3"/>
  <c r="D37" i="3"/>
  <c r="D36" i="3"/>
  <c r="D35" i="3"/>
  <c r="D34" i="3"/>
  <c r="E34" i="3"/>
  <c r="D33" i="3"/>
  <c r="E33" i="3"/>
  <c r="D32" i="3"/>
  <c r="D31" i="3"/>
  <c r="D38" i="3"/>
  <c r="D29" i="3"/>
  <c r="E29" i="3"/>
  <c r="J29" i="3"/>
  <c r="J28" i="3"/>
  <c r="J27" i="3"/>
  <c r="J26" i="3"/>
  <c r="K26" i="3"/>
  <c r="J25" i="3"/>
  <c r="K25" i="3"/>
  <c r="J24" i="3"/>
  <c r="J23" i="3"/>
  <c r="D28" i="3"/>
  <c r="D27" i="3"/>
  <c r="D26" i="3"/>
  <c r="D25" i="3"/>
  <c r="E25" i="3"/>
  <c r="D24" i="3"/>
  <c r="D23" i="3"/>
  <c r="J21" i="3"/>
  <c r="K21" i="3"/>
  <c r="J20" i="3"/>
  <c r="J19" i="3"/>
  <c r="J18" i="3"/>
  <c r="J17" i="3"/>
  <c r="J16" i="3"/>
  <c r="K16" i="3"/>
  <c r="J15" i="3"/>
  <c r="J13" i="3"/>
  <c r="K13" i="3"/>
  <c r="J12" i="3"/>
  <c r="K12" i="3"/>
  <c r="J11" i="3"/>
  <c r="J10" i="3"/>
  <c r="K10" i="3"/>
  <c r="J9" i="3"/>
  <c r="J8" i="3"/>
  <c r="J7" i="3"/>
  <c r="D21" i="3"/>
  <c r="E21" i="3"/>
  <c r="D20" i="3"/>
  <c r="E20" i="3"/>
  <c r="D19" i="3"/>
  <c r="D18" i="3"/>
  <c r="E18" i="3"/>
  <c r="D17" i="3"/>
  <c r="D16" i="3"/>
  <c r="E16" i="3"/>
  <c r="D88" i="2"/>
  <c r="D87" i="2"/>
  <c r="E87" i="2"/>
  <c r="D86" i="2"/>
  <c r="D85" i="2"/>
  <c r="E85" i="2"/>
  <c r="D84" i="2"/>
  <c r="D83" i="2"/>
  <c r="D82" i="2"/>
  <c r="E82" i="2"/>
  <c r="D80" i="2"/>
  <c r="D79" i="2"/>
  <c r="E79" i="2"/>
  <c r="D78" i="2"/>
  <c r="E78" i="2"/>
  <c r="D77" i="2"/>
  <c r="D76" i="2"/>
  <c r="E76" i="2"/>
  <c r="D75" i="2"/>
  <c r="D74" i="2"/>
  <c r="D68" i="2"/>
  <c r="E68" i="2"/>
  <c r="D67" i="2"/>
  <c r="D66" i="2"/>
  <c r="E66" i="2"/>
  <c r="D64" i="2"/>
  <c r="D63" i="2"/>
  <c r="D62" i="2"/>
  <c r="E62" i="2"/>
  <c r="D61" i="2"/>
  <c r="D60" i="2"/>
  <c r="D59" i="2"/>
  <c r="D58" i="2"/>
  <c r="E58" i="2"/>
  <c r="D56" i="2"/>
  <c r="E56" i="2"/>
  <c r="D55" i="2"/>
  <c r="D54" i="2"/>
  <c r="E54" i="2"/>
  <c r="D53" i="2"/>
  <c r="D52" i="2"/>
  <c r="E52" i="2"/>
  <c r="D51" i="2"/>
  <c r="D50" i="2"/>
  <c r="E50" i="2"/>
  <c r="J56" i="2"/>
  <c r="K56" i="2"/>
  <c r="J55" i="2"/>
  <c r="K55" i="2"/>
  <c r="J54" i="2"/>
  <c r="K54" i="2"/>
  <c r="J53" i="2"/>
  <c r="J52" i="2"/>
  <c r="J50" i="2"/>
  <c r="J51" i="2"/>
  <c r="J57" i="2"/>
  <c r="J45" i="2"/>
  <c r="K45" i="2"/>
  <c r="J44" i="2"/>
  <c r="K44" i="2"/>
  <c r="J43" i="2"/>
  <c r="K43" i="2"/>
  <c r="J42" i="2"/>
  <c r="K42" i="2"/>
  <c r="J41" i="2"/>
  <c r="J40" i="2"/>
  <c r="J39" i="2"/>
  <c r="J37" i="2"/>
  <c r="K37" i="2"/>
  <c r="J36" i="2"/>
  <c r="K36" i="2"/>
  <c r="J35" i="2"/>
  <c r="K35" i="2"/>
  <c r="J34" i="2"/>
  <c r="K34" i="2"/>
  <c r="J33" i="2"/>
  <c r="J32" i="2"/>
  <c r="K32" i="2"/>
  <c r="J31" i="2"/>
  <c r="K31" i="2"/>
  <c r="J29" i="2"/>
  <c r="J28" i="2"/>
  <c r="K28" i="2"/>
  <c r="J27" i="2"/>
  <c r="K27" i="2"/>
  <c r="J26" i="2"/>
  <c r="K26" i="2"/>
  <c r="J25" i="2"/>
  <c r="K25" i="2"/>
  <c r="J24" i="2"/>
  <c r="J23" i="2"/>
  <c r="K23" i="2"/>
  <c r="J21" i="2"/>
  <c r="K21" i="2"/>
  <c r="J20" i="2"/>
  <c r="K20" i="2"/>
  <c r="J19" i="2"/>
  <c r="K19" i="2"/>
  <c r="J18" i="2"/>
  <c r="K18" i="2"/>
  <c r="J17" i="2"/>
  <c r="J16" i="2"/>
  <c r="K16" i="2"/>
  <c r="J15" i="2"/>
  <c r="K15" i="2"/>
  <c r="J13" i="2"/>
  <c r="K13" i="2"/>
  <c r="J12" i="2"/>
  <c r="K12" i="2"/>
  <c r="J11" i="2"/>
  <c r="K11" i="2"/>
  <c r="J10" i="2"/>
  <c r="J9" i="2"/>
  <c r="K9" i="2"/>
  <c r="J8" i="2"/>
  <c r="K8" i="2"/>
  <c r="J7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7" i="2"/>
  <c r="D36" i="2"/>
  <c r="E36" i="2"/>
  <c r="D35" i="2"/>
  <c r="E35" i="2"/>
  <c r="D34" i="2"/>
  <c r="D33" i="2"/>
  <c r="D32" i="2"/>
  <c r="E32" i="2"/>
  <c r="D31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D21" i="2"/>
  <c r="E21" i="2"/>
  <c r="D20" i="2"/>
  <c r="E20" i="2"/>
  <c r="D19" i="2"/>
  <c r="E19" i="2"/>
  <c r="D18" i="2"/>
  <c r="D17" i="2"/>
  <c r="E17" i="2"/>
  <c r="K50" i="1"/>
  <c r="K51" i="1"/>
  <c r="K52" i="1"/>
  <c r="K53" i="1"/>
  <c r="K57" i="1"/>
  <c r="E59" i="1"/>
  <c r="E60" i="1"/>
  <c r="E61" i="1"/>
  <c r="E62" i="1"/>
  <c r="E63" i="1"/>
  <c r="E64" i="1"/>
  <c r="E68" i="1"/>
  <c r="E69" i="1"/>
  <c r="E70" i="1"/>
  <c r="E71" i="1"/>
  <c r="E72" i="1"/>
  <c r="E74" i="1"/>
  <c r="E77" i="1"/>
  <c r="E78" i="1"/>
  <c r="E79" i="1"/>
  <c r="E80" i="1"/>
  <c r="E82" i="1"/>
  <c r="E83" i="1"/>
  <c r="E86" i="1"/>
  <c r="E87" i="1"/>
  <c r="E88" i="1"/>
  <c r="K17" i="2"/>
  <c r="E23" i="2"/>
  <c r="K24" i="2"/>
  <c r="K29" i="2"/>
  <c r="E33" i="2"/>
  <c r="E37" i="2"/>
  <c r="K39" i="2"/>
  <c r="K41" i="2"/>
  <c r="K50" i="2"/>
  <c r="E51" i="2"/>
  <c r="K51" i="2"/>
  <c r="E53" i="2"/>
  <c r="K53" i="2"/>
  <c r="E59" i="2"/>
  <c r="D81" i="2"/>
  <c r="E60" i="2"/>
  <c r="E61" i="2"/>
  <c r="E63" i="2"/>
  <c r="E67" i="2"/>
  <c r="E69" i="2"/>
  <c r="E74" i="2"/>
  <c r="E75" i="2"/>
  <c r="E77" i="2"/>
  <c r="E80" i="2"/>
  <c r="E81" i="2"/>
  <c r="E83" i="2"/>
  <c r="E84" i="2"/>
  <c r="E86" i="2"/>
  <c r="E88" i="2"/>
  <c r="K7" i="3"/>
  <c r="K8" i="3"/>
  <c r="K9" i="3"/>
  <c r="K11" i="3"/>
  <c r="K15" i="3"/>
  <c r="E17" i="3"/>
  <c r="K17" i="3"/>
  <c r="K18" i="3"/>
  <c r="K19" i="3"/>
  <c r="K20" i="3"/>
  <c r="K23" i="3"/>
  <c r="E24" i="3"/>
  <c r="E26" i="3"/>
  <c r="E27" i="3"/>
  <c r="K27" i="3"/>
  <c r="E28" i="3"/>
  <c r="K28" i="3"/>
  <c r="K29" i="3"/>
  <c r="E31" i="3"/>
  <c r="K31" i="3"/>
  <c r="K32" i="3"/>
  <c r="E35" i="3"/>
  <c r="K35" i="3"/>
  <c r="E36" i="3"/>
  <c r="K36" i="3"/>
  <c r="E37" i="3"/>
  <c r="K37" i="3"/>
  <c r="E39" i="3"/>
  <c r="K39" i="3"/>
  <c r="E40" i="3"/>
  <c r="K40" i="3"/>
  <c r="E41" i="3"/>
  <c r="K41" i="3"/>
  <c r="K42" i="3"/>
  <c r="E44" i="3"/>
  <c r="K44" i="3"/>
  <c r="K50" i="3"/>
  <c r="E51" i="3"/>
  <c r="K51" i="3"/>
  <c r="E52" i="3"/>
  <c r="K52" i="3"/>
  <c r="E53" i="3"/>
  <c r="K53" i="3"/>
  <c r="E54" i="3"/>
  <c r="K54" i="3"/>
  <c r="E58" i="3"/>
  <c r="E63" i="3"/>
  <c r="E64" i="3"/>
  <c r="E66" i="3"/>
  <c r="E67" i="3"/>
  <c r="E71" i="3"/>
  <c r="E72" i="3"/>
  <c r="E74" i="3"/>
  <c r="E76" i="3"/>
  <c r="E80" i="3"/>
  <c r="E82" i="3"/>
  <c r="E83" i="3"/>
  <c r="E85" i="3"/>
  <c r="K7" i="4"/>
  <c r="K9" i="4"/>
  <c r="K11" i="4"/>
  <c r="K12" i="4"/>
  <c r="K13" i="4"/>
  <c r="K15" i="4"/>
  <c r="E16" i="4"/>
  <c r="K16" i="4"/>
  <c r="E17" i="4"/>
  <c r="E18" i="4"/>
  <c r="E19" i="4"/>
  <c r="K19" i="4"/>
  <c r="E20" i="4"/>
  <c r="K20" i="4"/>
  <c r="K21" i="4"/>
  <c r="K23" i="4"/>
  <c r="E24" i="4"/>
  <c r="K24" i="4"/>
  <c r="K25" i="4"/>
  <c r="E26" i="4"/>
  <c r="E27" i="4"/>
  <c r="E28" i="4"/>
  <c r="K28" i="4"/>
  <c r="E29" i="4"/>
  <c r="K29" i="4"/>
  <c r="K31" i="4"/>
  <c r="E32" i="4"/>
  <c r="K32" i="4"/>
  <c r="K33" i="4"/>
  <c r="K34" i="4"/>
  <c r="E35" i="4"/>
  <c r="E36" i="4"/>
  <c r="K36" i="4"/>
  <c r="E39" i="4"/>
  <c r="K39" i="4"/>
  <c r="K40" i="4"/>
  <c r="K41" i="4"/>
  <c r="E43" i="4"/>
  <c r="K43" i="4"/>
  <c r="E44" i="4"/>
  <c r="E45" i="4"/>
  <c r="E50" i="4"/>
  <c r="K50" i="4"/>
  <c r="E51" i="4"/>
  <c r="E57" i="4"/>
  <c r="K51" i="4"/>
  <c r="K52" i="4"/>
  <c r="K53" i="4"/>
  <c r="K55" i="4"/>
  <c r="E58" i="4"/>
  <c r="E59" i="4"/>
  <c r="E60" i="4"/>
  <c r="E62" i="4"/>
  <c r="E67" i="4"/>
  <c r="E68" i="4"/>
  <c r="E69" i="4"/>
  <c r="E70" i="4"/>
  <c r="E71" i="4"/>
  <c r="E75" i="4"/>
  <c r="E76" i="4"/>
  <c r="E77" i="4"/>
  <c r="E78" i="4"/>
  <c r="E79" i="4"/>
  <c r="E80" i="4"/>
  <c r="K31" i="1"/>
  <c r="K7" i="1"/>
  <c r="E50" i="1"/>
  <c r="E31" i="1"/>
  <c r="D57" i="1"/>
  <c r="E65" i="4"/>
  <c r="K57" i="4"/>
  <c r="E32" i="3"/>
  <c r="K14" i="3"/>
  <c r="D89" i="2"/>
  <c r="K10" i="2"/>
  <c r="D30" i="3"/>
  <c r="E23" i="3"/>
  <c r="D30" i="4"/>
  <c r="E23" i="4"/>
  <c r="E30" i="4"/>
  <c r="D81" i="4"/>
  <c r="E74" i="4"/>
  <c r="E81" i="4"/>
  <c r="E58" i="1"/>
  <c r="E65" i="1"/>
  <c r="D65" i="1"/>
  <c r="E41" i="1"/>
  <c r="E46" i="1"/>
  <c r="E59" i="3"/>
  <c r="D65" i="3"/>
  <c r="D57" i="4"/>
  <c r="E40" i="4"/>
  <c r="E46" i="4"/>
  <c r="K24" i="3"/>
  <c r="J30" i="2"/>
  <c r="E55" i="2"/>
  <c r="E73" i="4"/>
  <c r="J57" i="4"/>
  <c r="D81" i="3"/>
  <c r="J57" i="3"/>
  <c r="D22" i="4"/>
  <c r="D65" i="4"/>
  <c r="J46" i="4"/>
  <c r="D73" i="3"/>
  <c r="E32" i="1"/>
  <c r="E38" i="1"/>
  <c r="D38" i="1"/>
  <c r="J46" i="1"/>
  <c r="J22" i="1"/>
  <c r="K8" i="4"/>
  <c r="K14" i="4"/>
  <c r="J14" i="3"/>
  <c r="E18" i="2"/>
  <c r="D22" i="2"/>
  <c r="E89" i="2"/>
  <c r="K30" i="4"/>
  <c r="K22" i="4"/>
  <c r="K46" i="3"/>
  <c r="J38" i="3"/>
  <c r="D46" i="3"/>
  <c r="J46" i="3"/>
  <c r="D89" i="3"/>
  <c r="J22" i="4"/>
  <c r="J30" i="4"/>
  <c r="J38" i="4"/>
  <c r="D89" i="1"/>
  <c r="J57" i="1"/>
  <c r="K8" i="1"/>
  <c r="J38" i="1"/>
  <c r="E19" i="3"/>
  <c r="D38" i="4"/>
  <c r="E31" i="4"/>
  <c r="E38" i="4"/>
  <c r="E66" i="1"/>
  <c r="E73" i="1"/>
  <c r="D73" i="1"/>
  <c r="D81" i="1"/>
  <c r="E75" i="1"/>
  <c r="E81" i="1"/>
  <c r="D30" i="1"/>
  <c r="E23" i="1"/>
  <c r="E30" i="1"/>
  <c r="K33" i="2"/>
  <c r="J38" i="2"/>
  <c r="E64" i="2"/>
  <c r="J22" i="3"/>
  <c r="K23" i="1"/>
  <c r="K30" i="1"/>
  <c r="K46" i="4"/>
  <c r="E38" i="3"/>
  <c r="K38" i="4"/>
  <c r="E81" i="3"/>
  <c r="D89" i="4"/>
  <c r="E22" i="4"/>
  <c r="K59" i="4"/>
  <c r="E46" i="3"/>
  <c r="E34" i="2"/>
  <c r="D57" i="3"/>
  <c r="J22" i="2"/>
  <c r="E84" i="3"/>
  <c r="E89" i="3"/>
  <c r="K52" i="2"/>
  <c r="K57" i="2"/>
  <c r="D73" i="4"/>
  <c r="D46" i="2"/>
  <c r="K40" i="2"/>
  <c r="J59" i="4"/>
  <c r="D57" i="2"/>
  <c r="D65" i="2"/>
  <c r="D73" i="2"/>
  <c r="K57" i="3"/>
  <c r="K38" i="3"/>
  <c r="E57" i="3"/>
  <c r="E30" i="3"/>
  <c r="D22" i="3"/>
  <c r="K38" i="1"/>
  <c r="K22" i="1"/>
  <c r="E57" i="1"/>
  <c r="E89" i="1"/>
  <c r="K14" i="1"/>
  <c r="K59" i="1"/>
  <c r="K61" i="1"/>
  <c r="K60" i="2"/>
  <c r="J14" i="1"/>
  <c r="J59" i="1"/>
  <c r="J61" i="1"/>
  <c r="J60" i="2"/>
  <c r="K46" i="2"/>
  <c r="J46" i="2"/>
  <c r="K38" i="2"/>
  <c r="K30" i="2"/>
  <c r="K22" i="2"/>
  <c r="J14" i="2"/>
  <c r="K7" i="2"/>
  <c r="K14" i="2"/>
  <c r="E73" i="2"/>
  <c r="E65" i="2"/>
  <c r="E57" i="2"/>
  <c r="E46" i="2"/>
  <c r="D38" i="2"/>
  <c r="E31" i="2"/>
  <c r="E38" i="2"/>
  <c r="E30" i="2"/>
  <c r="D30" i="2"/>
  <c r="E22" i="2"/>
  <c r="J59" i="2"/>
  <c r="J61" i="2"/>
  <c r="J60" i="3"/>
  <c r="K59" i="2"/>
  <c r="K61" i="2"/>
  <c r="K60" i="3"/>
  <c r="E73" i="3"/>
  <c r="E22" i="3"/>
  <c r="E65" i="3"/>
  <c r="K30" i="3"/>
  <c r="K22" i="3"/>
  <c r="J30" i="3"/>
  <c r="J59" i="3"/>
  <c r="J61" i="3"/>
  <c r="J60" i="4"/>
  <c r="J61" i="4"/>
  <c r="K59" i="3"/>
  <c r="K61" i="3"/>
  <c r="K60" i="4"/>
  <c r="K61" i="4"/>
</calcChain>
</file>

<file path=xl/sharedStrings.xml><?xml version="1.0" encoding="utf-8"?>
<sst xmlns="http://schemas.openxmlformats.org/spreadsheetml/2006/main" count="361" uniqueCount="53">
  <si>
    <t>MIAMI-DADE COUNTY PUBLIC SCHOOLS</t>
  </si>
  <si>
    <t>Program</t>
  </si>
  <si>
    <t>DCT</t>
  </si>
  <si>
    <t xml:space="preserve">Program # </t>
  </si>
  <si>
    <t>Office of Career &amp; Technical Education</t>
  </si>
  <si>
    <t>1100 NW 71st Street, Miami, Florida 33150</t>
  </si>
  <si>
    <t>School</t>
  </si>
  <si>
    <t>CORAL GABLES SENIOR HIGH SCHOOL</t>
  </si>
  <si>
    <t>JOB TRAINING ATTENDANCE RECORD</t>
  </si>
  <si>
    <t>Student's Name</t>
  </si>
  <si>
    <t>HOURS</t>
  </si>
  <si>
    <t>No. Of Hours</t>
  </si>
  <si>
    <t xml:space="preserve">Gross </t>
  </si>
  <si>
    <t>Training Agency</t>
  </si>
  <si>
    <t>Date</t>
  </si>
  <si>
    <t>From</t>
  </si>
  <si>
    <t>To</t>
  </si>
  <si>
    <t>Worked</t>
  </si>
  <si>
    <t>Earnings</t>
  </si>
  <si>
    <t>Social Security #</t>
  </si>
  <si>
    <t>Wage Rate</t>
  </si>
  <si>
    <t>Days Absent from Job</t>
  </si>
  <si>
    <t>ID#</t>
  </si>
  <si>
    <t>Assigned Hours           From</t>
  </si>
  <si>
    <t>Beginning Date</t>
  </si>
  <si>
    <t>Ending Date</t>
  </si>
  <si>
    <t>Grade</t>
  </si>
  <si>
    <t>Age</t>
  </si>
  <si>
    <t>(TO BE COMPLETED EVERY GRADING PERIOD)</t>
  </si>
  <si>
    <t>Total</t>
  </si>
  <si>
    <t>FM-5248 Rev. (08-02)</t>
  </si>
  <si>
    <t>(This timecard must be on file to receive credit)</t>
  </si>
  <si>
    <r>
      <t xml:space="preserve">           </t>
    </r>
    <r>
      <rPr>
        <b/>
        <sz val="8"/>
        <rFont val="Arial"/>
        <family val="2"/>
      </rPr>
      <t xml:space="preserve"> FM-5248 Rev. (08-02)</t>
    </r>
  </si>
  <si>
    <t>Hours</t>
  </si>
  <si>
    <t>Gross Earnings</t>
  </si>
  <si>
    <t xml:space="preserve">Totals for Current Period </t>
  </si>
  <si>
    <t xml:space="preserve">Totals for Previous Periods </t>
  </si>
  <si>
    <t xml:space="preserve">Totals Year-To-Date </t>
  </si>
  <si>
    <t>(This timecard must be on file to receive credit.)</t>
  </si>
  <si>
    <t>Comments</t>
  </si>
  <si>
    <t>Print Name of Supervisor</t>
  </si>
  <si>
    <t>Signature of Supervisor</t>
  </si>
  <si>
    <t>Signature of Student</t>
  </si>
  <si>
    <r>
      <t xml:space="preserve">                     </t>
    </r>
    <r>
      <rPr>
        <b/>
        <sz val="8"/>
        <rFont val="Arial"/>
        <family val="2"/>
      </rPr>
      <t xml:space="preserve"> FM-5248 Rev. (08-02)</t>
    </r>
  </si>
  <si>
    <t>Signature of Coop. Education Teacher</t>
  </si>
  <si>
    <t>off</t>
  </si>
  <si>
    <t>__________________________________</t>
  </si>
  <si>
    <t>______________________</t>
  </si>
  <si>
    <t>Kassandra Balart</t>
  </si>
  <si>
    <t>Basik Boutique</t>
  </si>
  <si>
    <t>590-69-4404</t>
  </si>
  <si>
    <t>Varies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</si>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</sst>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"/>
    <numFmt numFmtId="165" formatCode="m/d/yy;@"/>
    <numFmt numFmtId="166" formatCode="mm/dd/yy;@"/>
    <numFmt numFmtId="167" formatCode="000\-00\-0000"/>
    <numFmt numFmtId="168" formatCode="0000000"/>
    <numFmt numFmtId="169" formatCode="00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u/>
      <sz val="10"/>
      <name val="Arial"/>
      <family val="2"/>
    </font>
    <font>
      <sz val="1"/>
      <name val="Arial"/>
      <family val="2"/>
    </font>
    <font>
      <b/>
      <sz val="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5" fillId="0" borderId="1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14" fontId="5" fillId="0" borderId="1" xfId="0" applyNumberFormat="1" applyFont="1" applyBorder="1" applyAlignment="1" applyProtection="1">
      <alignment vertical="center"/>
    </xf>
    <xf numFmtId="14" fontId="5" fillId="0" borderId="7" xfId="0" applyNumberFormat="1" applyFont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14" fontId="5" fillId="0" borderId="1" xfId="0" applyNumberFormat="1" applyFont="1" applyBorder="1" applyAlignment="1" applyProtection="1">
      <alignment horizontal="center" vertical="center"/>
    </xf>
    <xf numFmtId="14" fontId="5" fillId="0" borderId="7" xfId="0" applyNumberFormat="1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center"/>
    </xf>
    <xf numFmtId="2" fontId="4" fillId="0" borderId="0" xfId="0" applyNumberFormat="1" applyFont="1" applyBorder="1" applyAlignment="1" applyProtection="1">
      <alignment vertical="center"/>
    </xf>
    <xf numFmtId="2" fontId="4" fillId="0" borderId="8" xfId="0" applyNumberFormat="1" applyFont="1" applyBorder="1" applyAlignment="1" applyProtection="1">
      <alignment vertical="center"/>
    </xf>
    <xf numFmtId="2" fontId="0" fillId="0" borderId="8" xfId="0" applyNumberFormat="1" applyBorder="1" applyAlignment="1" applyProtection="1">
      <alignment vertical="center"/>
    </xf>
    <xf numFmtId="0" fontId="5" fillId="0" borderId="5" xfId="0" applyFont="1" applyBorder="1" applyAlignment="1" applyProtection="1">
      <alignment vertical="center"/>
      <protection locked="0"/>
    </xf>
    <xf numFmtId="20" fontId="4" fillId="0" borderId="0" xfId="0" applyNumberFormat="1" applyFont="1" applyBorder="1" applyAlignment="1" applyProtection="1">
      <alignment vertical="center"/>
      <protection locked="0"/>
    </xf>
    <xf numFmtId="2" fontId="5" fillId="0" borderId="3" xfId="0" applyNumberFormat="1" applyFont="1" applyBorder="1" applyAlignment="1" applyProtection="1">
      <alignment vertical="center"/>
    </xf>
    <xf numFmtId="2" fontId="5" fillId="0" borderId="0" xfId="0" applyNumberFormat="1" applyFont="1" applyBorder="1" applyAlignment="1" applyProtection="1">
      <alignment vertical="center"/>
    </xf>
    <xf numFmtId="2" fontId="5" fillId="0" borderId="8" xfId="0" applyNumberFormat="1" applyFont="1" applyBorder="1" applyAlignment="1" applyProtection="1">
      <alignment vertical="center"/>
    </xf>
    <xf numFmtId="2" fontId="5" fillId="0" borderId="5" xfId="0" applyNumberFormat="1" applyFont="1" applyBorder="1" applyAlignment="1" applyProtection="1">
      <alignment vertical="center"/>
    </xf>
    <xf numFmtId="2" fontId="5" fillId="0" borderId="6" xfId="0" applyNumberFormat="1" applyFont="1" applyBorder="1" applyAlignment="1" applyProtection="1">
      <alignment vertical="center"/>
    </xf>
    <xf numFmtId="2" fontId="5" fillId="0" borderId="5" xfId="0" applyNumberFormat="1" applyFont="1" applyBorder="1" applyAlignment="1" applyProtection="1">
      <alignment horizontal="right" vertical="center"/>
    </xf>
    <xf numFmtId="2" fontId="5" fillId="0" borderId="6" xfId="0" applyNumberFormat="1" applyFont="1" applyBorder="1" applyAlignment="1" applyProtection="1">
      <alignment horizontal="right" vertical="center"/>
    </xf>
    <xf numFmtId="14" fontId="12" fillId="0" borderId="7" xfId="0" applyNumberFormat="1" applyFont="1" applyBorder="1" applyAlignment="1" applyProtection="1">
      <alignment vertical="center"/>
    </xf>
    <xf numFmtId="18" fontId="5" fillId="0" borderId="2" xfId="0" applyNumberFormat="1" applyFont="1" applyBorder="1" applyAlignment="1" applyProtection="1">
      <alignment horizontal="right" vertical="center"/>
      <protection locked="0"/>
    </xf>
    <xf numFmtId="18" fontId="5" fillId="0" borderId="0" xfId="0" applyNumberFormat="1" applyFont="1" applyBorder="1" applyAlignment="1" applyProtection="1">
      <alignment horizontal="right" vertical="center"/>
      <protection locked="0"/>
    </xf>
    <xf numFmtId="0" fontId="5" fillId="0" borderId="5" xfId="0" applyFont="1" applyBorder="1" applyAlignment="1" applyProtection="1">
      <alignment horizontal="right" vertical="center"/>
      <protection locked="0"/>
    </xf>
    <xf numFmtId="165" fontId="5" fillId="0" borderId="1" xfId="0" applyNumberFormat="1" applyFont="1" applyBorder="1" applyAlignment="1" applyProtection="1">
      <alignment vertical="center"/>
    </xf>
    <xf numFmtId="165" fontId="5" fillId="0" borderId="7" xfId="0" applyNumberFormat="1" applyFont="1" applyBorder="1" applyAlignment="1" applyProtection="1">
      <alignment vertical="center"/>
    </xf>
    <xf numFmtId="166" fontId="5" fillId="0" borderId="7" xfId="0" applyNumberFormat="1" applyFont="1" applyBorder="1" applyAlignment="1" applyProtection="1">
      <alignment vertical="center"/>
    </xf>
    <xf numFmtId="165" fontId="5" fillId="0" borderId="4" xfId="0" applyNumberFormat="1" applyFont="1" applyBorder="1" applyAlignment="1" applyProtection="1">
      <alignment vertical="center"/>
    </xf>
    <xf numFmtId="0" fontId="10" fillId="0" borderId="10" xfId="0" applyFont="1" applyBorder="1" applyAlignment="1" applyProtection="1">
      <alignment vertical="center"/>
    </xf>
    <xf numFmtId="0" fontId="1" fillId="0" borderId="0" xfId="0" applyFont="1" applyProtection="1">
      <protection hidden="1"/>
    </xf>
    <xf numFmtId="0" fontId="5" fillId="0" borderId="0" xfId="0" applyFont="1" applyProtection="1">
      <protection hidden="1"/>
    </xf>
    <xf numFmtId="14" fontId="3" fillId="0" borderId="0" xfId="0" applyNumberFormat="1" applyFont="1" applyBorder="1" applyAlignment="1" applyProtection="1">
      <alignment vertical="center"/>
    </xf>
    <xf numFmtId="14" fontId="3" fillId="0" borderId="8" xfId="0" applyNumberFormat="1" applyFont="1" applyBorder="1" applyAlignment="1" applyProtection="1">
      <alignment vertical="center"/>
    </xf>
    <xf numFmtId="1" fontId="3" fillId="0" borderId="0" xfId="0" applyNumberFormat="1" applyFont="1" applyBorder="1" applyAlignment="1" applyProtection="1">
      <alignment vertical="center"/>
      <protection locked="0"/>
    </xf>
    <xf numFmtId="164" fontId="3" fillId="0" borderId="8" xfId="0" applyNumberFormat="1" applyFont="1" applyBorder="1" applyAlignment="1" applyProtection="1">
      <alignment vertical="center"/>
      <protection locked="0"/>
    </xf>
    <xf numFmtId="20" fontId="3" fillId="0" borderId="8" xfId="0" applyNumberFormat="1" applyFont="1" applyBorder="1" applyAlignment="1" applyProtection="1">
      <alignment vertical="center"/>
      <protection locked="0"/>
    </xf>
    <xf numFmtId="166" fontId="5" fillId="0" borderId="7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horizontal="right" vertical="center"/>
    </xf>
    <xf numFmtId="166" fontId="5" fillId="0" borderId="1" xfId="0" applyNumberFormat="1" applyFont="1" applyBorder="1" applyAlignment="1" applyProtection="1">
      <alignment horizontal="center" vertical="center"/>
    </xf>
    <xf numFmtId="165" fontId="5" fillId="0" borderId="7" xfId="0" applyNumberFormat="1" applyFont="1" applyBorder="1" applyAlignment="1" applyProtection="1">
      <alignment horizontal="center" vertical="center"/>
    </xf>
    <xf numFmtId="167" fontId="3" fillId="0" borderId="0" xfId="0" applyNumberFormat="1" applyFont="1" applyBorder="1" applyAlignment="1" applyProtection="1">
      <alignment vertical="center"/>
      <protection locked="0"/>
    </xf>
    <xf numFmtId="168" fontId="3" fillId="0" borderId="8" xfId="0" applyNumberFormat="1" applyFont="1" applyBorder="1" applyAlignment="1" applyProtection="1">
      <alignment horizontal="right" vertical="center"/>
      <protection locked="0"/>
    </xf>
    <xf numFmtId="169" fontId="4" fillId="0" borderId="0" xfId="0" applyNumberFormat="1" applyFont="1" applyBorder="1" applyAlignment="1" applyProtection="1">
      <alignment vertical="center"/>
      <protection locked="0"/>
    </xf>
    <xf numFmtId="169" fontId="4" fillId="0" borderId="8" xfId="0" applyNumberFormat="1" applyFont="1" applyBorder="1" applyAlignment="1" applyProtection="1">
      <alignment vertical="center"/>
      <protection locked="0"/>
    </xf>
    <xf numFmtId="167" fontId="3" fillId="0" borderId="0" xfId="0" applyNumberFormat="1" applyFont="1" applyBorder="1" applyAlignment="1" applyProtection="1">
      <alignment vertical="center"/>
    </xf>
    <xf numFmtId="168" fontId="3" fillId="0" borderId="8" xfId="0" applyNumberFormat="1" applyFont="1" applyBorder="1" applyAlignment="1" applyProtection="1">
      <alignment horizontal="right" vertical="center"/>
    </xf>
    <xf numFmtId="1" fontId="3" fillId="0" borderId="0" xfId="0" applyNumberFormat="1" applyFont="1" applyBorder="1" applyAlignment="1" applyProtection="1">
      <alignment vertical="center"/>
    </xf>
    <xf numFmtId="1" fontId="3" fillId="0" borderId="8" xfId="0" applyNumberFormat="1" applyFont="1" applyBorder="1" applyAlignment="1" applyProtection="1">
      <alignment vertical="center"/>
    </xf>
    <xf numFmtId="18" fontId="5" fillId="0" borderId="2" xfId="0" applyNumberFormat="1" applyFont="1" applyBorder="1" applyAlignment="1" applyProtection="1">
      <alignment horizontal="right" vertical="center"/>
    </xf>
    <xf numFmtId="18" fontId="5" fillId="0" borderId="0" xfId="0" applyNumberFormat="1" applyFont="1" applyBorder="1" applyAlignment="1" applyProtection="1">
      <alignment horizontal="right" vertical="center"/>
    </xf>
    <xf numFmtId="0" fontId="5" fillId="0" borderId="5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169" fontId="3" fillId="0" borderId="0" xfId="0" applyNumberFormat="1" applyFont="1" applyBorder="1" applyAlignment="1" applyProtection="1">
      <alignment vertical="center"/>
    </xf>
    <xf numFmtId="169" fontId="3" fillId="0" borderId="8" xfId="0" applyNumberFormat="1" applyFont="1" applyBorder="1" applyAlignment="1" applyProtection="1">
      <alignment vertical="center"/>
    </xf>
    <xf numFmtId="49" fontId="2" fillId="0" borderId="2" xfId="0" applyNumberFormat="1" applyFont="1" applyBorder="1" applyAlignment="1" applyProtection="1">
      <alignment horizontal="center" vertical="center"/>
    </xf>
    <xf numFmtId="1" fontId="2" fillId="0" borderId="2" xfId="0" applyNumberFormat="1" applyFont="1" applyBorder="1" applyAlignment="1" applyProtection="1">
      <alignment horizontal="left" vertical="center"/>
    </xf>
    <xf numFmtId="49" fontId="9" fillId="0" borderId="2" xfId="0" applyNumberFormat="1" applyFont="1" applyBorder="1" applyAlignment="1" applyProtection="1">
      <alignment horizontal="center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</xf>
    <xf numFmtId="49" fontId="9" fillId="0" borderId="2" xfId="0" applyNumberFormat="1" applyFont="1" applyBorder="1" applyAlignment="1" applyProtection="1">
      <alignment horizontal="center" vertical="center"/>
    </xf>
    <xf numFmtId="166" fontId="14" fillId="0" borderId="7" xfId="0" applyNumberFormat="1" applyFont="1" applyBorder="1" applyAlignment="1" applyProtection="1">
      <alignment horizontal="center" vertical="center"/>
    </xf>
    <xf numFmtId="18" fontId="14" fillId="0" borderId="2" xfId="0" applyNumberFormat="1" applyFont="1" applyBorder="1" applyAlignment="1" applyProtection="1">
      <alignment horizontal="right" vertical="center"/>
      <protection locked="0"/>
    </xf>
    <xf numFmtId="2" fontId="14" fillId="0" borderId="0" xfId="0" applyNumberFormat="1" applyFont="1" applyBorder="1" applyAlignment="1" applyProtection="1">
      <alignment vertical="center"/>
    </xf>
    <xf numFmtId="2" fontId="14" fillId="0" borderId="8" xfId="0" applyNumberFormat="1" applyFont="1" applyBorder="1" applyAlignment="1" applyProtection="1">
      <alignment vertical="center"/>
    </xf>
    <xf numFmtId="18" fontId="14" fillId="0" borderId="0" xfId="0" applyNumberFormat="1" applyFont="1" applyBorder="1" applyAlignment="1" applyProtection="1">
      <alignment horizontal="right" vertical="center"/>
      <protection locked="0"/>
    </xf>
    <xf numFmtId="0" fontId="14" fillId="0" borderId="4" xfId="0" applyFont="1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2" fontId="14" fillId="0" borderId="5" xfId="0" applyNumberFormat="1" applyFont="1" applyBorder="1" applyAlignment="1" applyProtection="1">
      <alignment vertical="center"/>
    </xf>
    <xf numFmtId="2" fontId="14" fillId="0" borderId="6" xfId="0" applyNumberFormat="1" applyFont="1" applyBorder="1" applyAlignment="1" applyProtection="1">
      <alignment vertical="center"/>
    </xf>
    <xf numFmtId="165" fontId="14" fillId="0" borderId="4" xfId="0" applyNumberFormat="1" applyFont="1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  <protection locked="0"/>
    </xf>
    <xf numFmtId="18" fontId="3" fillId="0" borderId="0" xfId="0" applyNumberFormat="1" applyFont="1" applyBorder="1" applyAlignment="1" applyProtection="1">
      <alignment vertical="center"/>
      <protection locked="0"/>
    </xf>
    <xf numFmtId="18" fontId="3" fillId="0" borderId="8" xfId="0" applyNumberFormat="1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right" vertical="center"/>
    </xf>
    <xf numFmtId="0" fontId="5" fillId="0" borderId="2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right" vertical="center"/>
    </xf>
    <xf numFmtId="0" fontId="6" fillId="0" borderId="11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horizontal="center"/>
    </xf>
    <xf numFmtId="0" fontId="0" fillId="0" borderId="0" xfId="0" applyAlignment="1"/>
    <xf numFmtId="0" fontId="0" fillId="0" borderId="8" xfId="0" applyBorder="1" applyAlignment="1"/>
    <xf numFmtId="0" fontId="5" fillId="0" borderId="4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0" fillId="0" borderId="0" xfId="0" applyAlignment="1" applyProtection="1"/>
    <xf numFmtId="0" fontId="4" fillId="0" borderId="0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0" borderId="3" xfId="0" applyBorder="1" applyAlignment="1" applyProtection="1">
      <alignment horizontal="left" vertical="top"/>
    </xf>
    <xf numFmtId="0" fontId="0" fillId="0" borderId="4" xfId="0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/>
    </xf>
    <xf numFmtId="0" fontId="0" fillId="0" borderId="6" xfId="0" applyBorder="1" applyAlignment="1" applyProtection="1">
      <alignment horizontal="left" vertical="top"/>
    </xf>
    <xf numFmtId="0" fontId="0" fillId="0" borderId="7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4" xfId="0" applyFont="1" applyBorder="1" applyAlignment="1" applyProtection="1">
      <alignment horizontal="right" vertical="center"/>
    </xf>
    <xf numFmtId="0" fontId="9" fillId="0" borderId="5" xfId="0" applyFont="1" applyBorder="1" applyAlignment="1" applyProtection="1">
      <alignment horizontal="right" vertical="center"/>
    </xf>
    <xf numFmtId="0" fontId="0" fillId="0" borderId="7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3" fillId="0" borderId="7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0" fillId="0" borderId="12" xfId="0" applyBorder="1" applyAlignment="1" applyProtection="1"/>
    <xf numFmtId="0" fontId="0" fillId="0" borderId="13" xfId="0" applyBorder="1" applyAlignment="1" applyProtection="1"/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protection locked="0"/>
    </xf>
    <xf numFmtId="0" fontId="5" fillId="0" borderId="3" xfId="0" applyFont="1" applyBorder="1" applyAlignment="1" applyProtection="1">
      <protection locked="0"/>
    </xf>
    <xf numFmtId="0" fontId="5" fillId="0" borderId="12" xfId="0" applyFont="1" applyBorder="1" applyAlignment="1" applyProtection="1">
      <protection locked="0"/>
    </xf>
    <xf numFmtId="0" fontId="5" fillId="0" borderId="13" xfId="0" applyFont="1" applyBorder="1" applyAlignment="1" applyProtection="1">
      <protection locked="0"/>
    </xf>
    <xf numFmtId="0" fontId="7" fillId="0" borderId="7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right"/>
    </xf>
    <xf numFmtId="0" fontId="0" fillId="0" borderId="2" xfId="0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0" fontId="9" fillId="0" borderId="7" xfId="0" applyFont="1" applyBorder="1" applyAlignment="1" applyProtection="1">
      <alignment horizontal="right"/>
    </xf>
    <xf numFmtId="0" fontId="0" fillId="0" borderId="4" xfId="0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/>
    <xf numFmtId="0" fontId="0" fillId="0" borderId="0" xfId="0" applyBorder="1" applyAlignment="1" applyProtection="1">
      <alignment horizontal="left" vertical="center"/>
    </xf>
    <xf numFmtId="0" fontId="0" fillId="0" borderId="7" xfId="0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0" fillId="0" borderId="14" xfId="0" applyBorder="1" applyAlignment="1" applyProtection="1"/>
    <xf numFmtId="0" fontId="11" fillId="0" borderId="2" xfId="0" applyFont="1" applyBorder="1" applyAlignment="1" applyProtection="1">
      <protection locked="0"/>
    </xf>
    <xf numFmtId="0" fontId="11" fillId="0" borderId="3" xfId="0" applyFont="1" applyBorder="1" applyAlignment="1" applyProtection="1">
      <protection locked="0"/>
    </xf>
    <xf numFmtId="0" fontId="11" fillId="0" borderId="12" xfId="0" applyFont="1" applyBorder="1" applyAlignment="1" applyProtection="1">
      <protection locked="0"/>
    </xf>
    <xf numFmtId="0" fontId="11" fillId="0" borderId="13" xfId="0" applyFont="1" applyBorder="1" applyAlignment="1" applyProtection="1">
      <protection locked="0"/>
    </xf>
    <xf numFmtId="49" fontId="6" fillId="0" borderId="0" xfId="0" applyNumberFormat="1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right"/>
    </xf>
    <xf numFmtId="0" fontId="9" fillId="0" borderId="8" xfId="0" applyFont="1" applyBorder="1" applyAlignment="1" applyProtection="1">
      <alignment horizontal="right"/>
    </xf>
    <xf numFmtId="0" fontId="9" fillId="0" borderId="4" xfId="0" applyFont="1" applyBorder="1" applyAlignment="1" applyProtection="1">
      <alignment horizontal="right"/>
    </xf>
    <xf numFmtId="0" fontId="9" fillId="0" borderId="5" xfId="0" applyFont="1" applyBorder="1" applyAlignment="1" applyProtection="1">
      <alignment horizontal="right"/>
    </xf>
    <xf numFmtId="0" fontId="9" fillId="0" borderId="6" xfId="0" applyFont="1" applyBorder="1" applyAlignment="1" applyProtection="1">
      <alignment horizontal="right"/>
    </xf>
    <xf numFmtId="0" fontId="11" fillId="0" borderId="15" xfId="0" applyFont="1" applyBorder="1" applyAlignment="1" applyProtection="1">
      <protection locked="0"/>
    </xf>
    <xf numFmtId="0" fontId="11" fillId="0" borderId="16" xfId="0" applyFont="1" applyBorder="1" applyAlignment="1" applyProtection="1">
      <protection locked="0"/>
    </xf>
    <xf numFmtId="49" fontId="5" fillId="0" borderId="0" xfId="0" applyNumberFormat="1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0" fillId="0" borderId="15" xfId="0" applyBorder="1" applyAlignment="1" applyProtection="1"/>
    <xf numFmtId="0" fontId="0" fillId="0" borderId="16" xfId="0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57150</xdr:rowOff>
    </xdr:from>
    <xdr:to>
      <xdr:col>10</xdr:col>
      <xdr:colOff>676275</xdr:colOff>
      <xdr:row>3</xdr:row>
      <xdr:rowOff>104775</xdr:rowOff>
    </xdr:to>
    <xdr:pic>
      <xdr:nvPicPr>
        <xdr:cNvPr id="1291" name="Picture 2" descr="MDCPS - logo.jpg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7150"/>
          <a:ext cx="504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0</xdr:row>
      <xdr:rowOff>57150</xdr:rowOff>
    </xdr:from>
    <xdr:to>
      <xdr:col>14</xdr:col>
      <xdr:colOff>161925</xdr:colOff>
      <xdr:row>4</xdr:row>
      <xdr:rowOff>9525</xdr:rowOff>
    </xdr:to>
    <xdr:pic>
      <xdr:nvPicPr>
        <xdr:cNvPr id="2220" name="Picture 2" descr="MDCPS - logo.jpg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57150"/>
          <a:ext cx="5429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19050</xdr:rowOff>
    </xdr:from>
    <xdr:to>
      <xdr:col>10</xdr:col>
      <xdr:colOff>676275</xdr:colOff>
      <xdr:row>3</xdr:row>
      <xdr:rowOff>95250</xdr:rowOff>
    </xdr:to>
    <xdr:pic>
      <xdr:nvPicPr>
        <xdr:cNvPr id="3241" name="Picture 2" descr="MDCPS - logo.jpg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9050"/>
          <a:ext cx="5334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0</xdr:row>
      <xdr:rowOff>19050</xdr:rowOff>
    </xdr:from>
    <xdr:to>
      <xdr:col>10</xdr:col>
      <xdr:colOff>628650</xdr:colOff>
      <xdr:row>3</xdr:row>
      <xdr:rowOff>114300</xdr:rowOff>
    </xdr:to>
    <xdr:pic>
      <xdr:nvPicPr>
        <xdr:cNvPr id="4267" name="Picture 2" descr="MDCPS - logo.jpg">
          <a:extLst>
            <a:ext uri="{FF2B5EF4-FFF2-40B4-BE49-F238E27FC236}">
              <a16:creationId xmlns:a16="http://schemas.microsoft.com/office/drawing/2014/main" id="{00000000-0008-0000-0300-0000A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9050"/>
          <a:ext cx="5619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="125" zoomScaleNormal="100" workbookViewId="0">
      <selection activeCell="M76" sqref="M76"/>
    </sheetView>
  </sheetViews>
  <sheetFormatPr defaultRowHeight="12.75"/>
  <cols>
    <col min="1" max="11" width="11.7109375" customWidth="1"/>
    <col min="12" max="12" width="7.7109375" customWidth="1"/>
  </cols>
  <sheetData>
    <row r="1" spans="1:11" ht="11.65" customHeight="1" thickTop="1">
      <c r="A1" s="105" t="s">
        <v>0</v>
      </c>
      <c r="B1" s="106"/>
      <c r="C1" s="106"/>
      <c r="D1" s="106"/>
      <c r="E1" s="107"/>
      <c r="F1" s="108"/>
      <c r="G1" s="41" t="s">
        <v>1</v>
      </c>
      <c r="H1" s="67" t="s">
        <v>2</v>
      </c>
      <c r="I1" s="42" t="s">
        <v>3</v>
      </c>
      <c r="J1" s="68">
        <v>8300410</v>
      </c>
      <c r="K1" s="163"/>
    </row>
    <row r="2" spans="1:11" ht="11.65" customHeight="1">
      <c r="A2" s="100" t="s">
        <v>4</v>
      </c>
      <c r="B2" s="101"/>
      <c r="C2" s="101"/>
      <c r="D2" s="101"/>
      <c r="E2" s="102"/>
      <c r="F2" s="108"/>
      <c r="G2" s="166"/>
      <c r="H2" s="167"/>
      <c r="I2" s="167"/>
      <c r="J2" s="167"/>
      <c r="K2" s="135"/>
    </row>
    <row r="3" spans="1:11" ht="11.65" customHeight="1">
      <c r="A3" s="100" t="s">
        <v>5</v>
      </c>
      <c r="B3" s="109"/>
      <c r="C3" s="109"/>
      <c r="D3" s="109"/>
      <c r="E3" s="110"/>
      <c r="F3" s="108"/>
      <c r="G3" s="85" t="s">
        <v>6</v>
      </c>
      <c r="H3" s="165" t="s">
        <v>7</v>
      </c>
      <c r="I3" s="165"/>
      <c r="J3" s="165"/>
      <c r="K3" s="135"/>
    </row>
    <row r="4" spans="1:11" ht="11.65" customHeight="1" thickBot="1">
      <c r="A4" s="111" t="s">
        <v>8</v>
      </c>
      <c r="B4" s="112"/>
      <c r="C4" s="112"/>
      <c r="D4" s="112"/>
      <c r="E4" s="113"/>
      <c r="F4" s="108"/>
      <c r="G4" s="103"/>
      <c r="H4" s="104"/>
      <c r="I4" s="104"/>
      <c r="J4" s="104"/>
      <c r="K4" s="164"/>
    </row>
    <row r="5" spans="1:11" ht="11.65" customHeight="1" thickTop="1">
      <c r="A5" s="96" t="s">
        <v>9</v>
      </c>
      <c r="B5" s="97"/>
      <c r="C5" s="98"/>
      <c r="D5" s="98"/>
      <c r="E5" s="99"/>
      <c r="F5" s="108"/>
      <c r="G5" s="1"/>
      <c r="H5" s="95" t="s">
        <v>10</v>
      </c>
      <c r="I5" s="95"/>
      <c r="J5" s="87" t="s">
        <v>11</v>
      </c>
      <c r="K5" s="84" t="s">
        <v>12</v>
      </c>
    </row>
    <row r="6" spans="1:11" ht="11.65" customHeight="1" thickBot="1">
      <c r="A6" s="96" t="s">
        <v>13</v>
      </c>
      <c r="B6" s="97"/>
      <c r="C6" s="98"/>
      <c r="D6" s="98"/>
      <c r="E6" s="99"/>
      <c r="F6" s="108"/>
      <c r="G6" s="91" t="s">
        <v>14</v>
      </c>
      <c r="H6" s="2" t="s">
        <v>15</v>
      </c>
      <c r="I6" s="2" t="s">
        <v>16</v>
      </c>
      <c r="J6" s="2" t="s">
        <v>17</v>
      </c>
      <c r="K6" s="3" t="s">
        <v>18</v>
      </c>
    </row>
    <row r="7" spans="1:11" ht="11.65" customHeight="1" thickTop="1">
      <c r="A7" s="96" t="s">
        <v>19</v>
      </c>
      <c r="B7" s="97"/>
      <c r="C7" s="45"/>
      <c r="D7" s="86" t="s">
        <v>20</v>
      </c>
      <c r="E7" s="38"/>
      <c r="F7" s="108"/>
      <c r="G7" s="40">
        <v>42268</v>
      </c>
      <c r="H7" s="26"/>
      <c r="I7" s="25"/>
      <c r="J7" s="18">
        <f>IF(+H7=$A$95,0,(+I7-H7)*24)</f>
        <v>0</v>
      </c>
      <c r="K7" s="19">
        <f>$E$7*J7</f>
        <v>0</v>
      </c>
    </row>
    <row r="8" spans="1:11" ht="11.65" customHeight="1">
      <c r="A8" s="96" t="s">
        <v>21</v>
      </c>
      <c r="B8" s="97"/>
      <c r="C8" s="37"/>
      <c r="D8" s="86" t="s">
        <v>22</v>
      </c>
      <c r="E8" s="46"/>
      <c r="F8" s="108"/>
      <c r="G8" s="40">
        <v>42269</v>
      </c>
      <c r="H8" s="26"/>
      <c r="I8" s="26"/>
      <c r="J8" s="18">
        <f t="shared" ref="J8:J13" si="0">IF(+H8=$A$95,0,(+I8-H8)*24)</f>
        <v>0</v>
      </c>
      <c r="K8" s="19">
        <f t="shared" ref="K8:K13" si="1">$E$7*J8</f>
        <v>0</v>
      </c>
    </row>
    <row r="9" spans="1:11" ht="11.65" customHeight="1">
      <c r="A9" s="96" t="s">
        <v>23</v>
      </c>
      <c r="B9" s="97"/>
      <c r="C9" s="16"/>
      <c r="D9" s="86" t="s">
        <v>16</v>
      </c>
      <c r="E9" s="39"/>
      <c r="F9" s="108"/>
      <c r="G9" s="40">
        <v>42270</v>
      </c>
      <c r="H9" s="26"/>
      <c r="I9" s="26"/>
      <c r="J9" s="18">
        <f t="shared" si="0"/>
        <v>0</v>
      </c>
      <c r="K9" s="19">
        <f t="shared" si="1"/>
        <v>0</v>
      </c>
    </row>
    <row r="10" spans="1:11" ht="11.65" customHeight="1">
      <c r="A10" s="114" t="s">
        <v>24</v>
      </c>
      <c r="B10" s="115"/>
      <c r="C10" s="35">
        <v>42271</v>
      </c>
      <c r="D10" s="86" t="s">
        <v>25</v>
      </c>
      <c r="E10" s="36">
        <v>42306</v>
      </c>
      <c r="F10" s="108"/>
      <c r="G10" s="40">
        <v>42271</v>
      </c>
      <c r="H10" s="26"/>
      <c r="I10" s="26"/>
      <c r="J10" s="18">
        <f t="shared" si="0"/>
        <v>0</v>
      </c>
      <c r="K10" s="19">
        <f t="shared" si="1"/>
        <v>0</v>
      </c>
    </row>
    <row r="11" spans="1:11" ht="11.65" customHeight="1">
      <c r="A11" s="85"/>
      <c r="B11" s="86" t="s">
        <v>26</v>
      </c>
      <c r="C11" s="47"/>
      <c r="D11" s="86" t="s">
        <v>27</v>
      </c>
      <c r="E11" s="48"/>
      <c r="F11" s="108"/>
      <c r="G11" s="40">
        <v>42272</v>
      </c>
      <c r="H11" s="26"/>
      <c r="I11" s="26"/>
      <c r="J11" s="18">
        <f t="shared" si="0"/>
        <v>0</v>
      </c>
      <c r="K11" s="19">
        <f t="shared" si="1"/>
        <v>0</v>
      </c>
    </row>
    <row r="12" spans="1:11" ht="11.65" customHeight="1" thickBot="1">
      <c r="A12" s="116" t="s">
        <v>28</v>
      </c>
      <c r="B12" s="117"/>
      <c r="C12" s="117"/>
      <c r="D12" s="117"/>
      <c r="E12" s="118"/>
      <c r="F12" s="108"/>
      <c r="G12" s="40">
        <v>42273</v>
      </c>
      <c r="H12" s="26"/>
      <c r="I12" s="26"/>
      <c r="J12" s="18">
        <f t="shared" si="0"/>
        <v>0</v>
      </c>
      <c r="K12" s="19">
        <f t="shared" si="1"/>
        <v>0</v>
      </c>
    </row>
    <row r="13" spans="1:11" ht="11.65" customHeight="1" thickTop="1">
      <c r="A13" s="1"/>
      <c r="B13" s="95" t="s">
        <v>10</v>
      </c>
      <c r="C13" s="95"/>
      <c r="D13" s="87" t="s">
        <v>11</v>
      </c>
      <c r="E13" s="84" t="s">
        <v>12</v>
      </c>
      <c r="F13" s="108"/>
      <c r="G13" s="40">
        <v>42274</v>
      </c>
      <c r="H13" s="26"/>
      <c r="I13" s="26"/>
      <c r="J13" s="18">
        <f t="shared" si="0"/>
        <v>0</v>
      </c>
      <c r="K13" s="19">
        <f t="shared" si="1"/>
        <v>0</v>
      </c>
    </row>
    <row r="14" spans="1:11" ht="11.65" customHeight="1" thickBot="1">
      <c r="A14" s="91" t="s">
        <v>14</v>
      </c>
      <c r="B14" s="2" t="s">
        <v>15</v>
      </c>
      <c r="C14" s="2" t="s">
        <v>16</v>
      </c>
      <c r="D14" s="2" t="s">
        <v>17</v>
      </c>
      <c r="E14" s="3" t="s">
        <v>18</v>
      </c>
      <c r="F14" s="108"/>
      <c r="G14" s="6" t="s">
        <v>29</v>
      </c>
      <c r="H14" s="56"/>
      <c r="I14" s="56"/>
      <c r="J14" s="20">
        <f>SUM(J7:J13)</f>
        <v>0</v>
      </c>
      <c r="K14" s="21">
        <f>SUM(K7:K13)</f>
        <v>0</v>
      </c>
    </row>
    <row r="15" spans="1:11" ht="11.65" customHeight="1" thickTop="1">
      <c r="A15" s="43">
        <v>42240</v>
      </c>
      <c r="B15" s="25"/>
      <c r="C15" s="25"/>
      <c r="D15" s="18">
        <f>IF(+B15=$A$95,0,(+C15-B15)*24)</f>
        <v>0</v>
      </c>
      <c r="E15" s="19">
        <f>$E$7*D15</f>
        <v>0</v>
      </c>
      <c r="F15" s="108"/>
      <c r="G15" s="40">
        <v>42275</v>
      </c>
      <c r="H15" s="25"/>
      <c r="I15" s="25"/>
      <c r="J15" s="18">
        <f>IF(+H15=$A$95,0,(+I15-H15)*24)</f>
        <v>0</v>
      </c>
      <c r="K15" s="19">
        <f>$E$7*J15</f>
        <v>0</v>
      </c>
    </row>
    <row r="16" spans="1:11" ht="11.65" customHeight="1">
      <c r="A16" s="40">
        <v>42241</v>
      </c>
      <c r="B16" s="26"/>
      <c r="C16" s="26"/>
      <c r="D16" s="18">
        <f t="shared" ref="D16:D21" si="2">IF(+B16=$A$95,0,(+C16-B16)*24)</f>
        <v>0</v>
      </c>
      <c r="E16" s="19">
        <f t="shared" ref="E16:E29" si="3">$E$7*D16</f>
        <v>0</v>
      </c>
      <c r="F16" s="108"/>
      <c r="G16" s="40">
        <v>42276</v>
      </c>
      <c r="H16" s="26"/>
      <c r="I16" s="26"/>
      <c r="J16" s="18">
        <f t="shared" ref="J16:J21" si="4">IF(+H16=$A$95,0,(+I16-H16)*24)</f>
        <v>0</v>
      </c>
      <c r="K16" s="19">
        <f t="shared" ref="K16:K21" si="5">$E$7*J16</f>
        <v>0</v>
      </c>
    </row>
    <row r="17" spans="1:11" ht="11.65" customHeight="1">
      <c r="A17" s="40">
        <v>42242</v>
      </c>
      <c r="B17" s="26"/>
      <c r="C17" s="26"/>
      <c r="D17" s="18">
        <f t="shared" si="2"/>
        <v>0</v>
      </c>
      <c r="E17" s="19">
        <f t="shared" si="3"/>
        <v>0</v>
      </c>
      <c r="F17" s="108"/>
      <c r="G17" s="40">
        <v>42277</v>
      </c>
      <c r="H17" s="26"/>
      <c r="I17" s="26"/>
      <c r="J17" s="18">
        <f t="shared" si="4"/>
        <v>0</v>
      </c>
      <c r="K17" s="19">
        <f t="shared" si="5"/>
        <v>0</v>
      </c>
    </row>
    <row r="18" spans="1:11" ht="11.65" customHeight="1">
      <c r="A18" s="40">
        <v>42243</v>
      </c>
      <c r="B18" s="26"/>
      <c r="C18" s="26"/>
      <c r="D18" s="18">
        <f t="shared" si="2"/>
        <v>0</v>
      </c>
      <c r="E18" s="19">
        <f t="shared" si="3"/>
        <v>0</v>
      </c>
      <c r="F18" s="108"/>
      <c r="G18" s="40">
        <v>42278</v>
      </c>
      <c r="H18" s="26"/>
      <c r="I18" s="26"/>
      <c r="J18" s="18">
        <f t="shared" si="4"/>
        <v>0</v>
      </c>
      <c r="K18" s="19">
        <f t="shared" si="5"/>
        <v>0</v>
      </c>
    </row>
    <row r="19" spans="1:11" ht="11.65" customHeight="1">
      <c r="A19" s="40">
        <v>42244</v>
      </c>
      <c r="B19" s="26"/>
      <c r="C19" s="26"/>
      <c r="D19" s="18">
        <f t="shared" si="2"/>
        <v>0</v>
      </c>
      <c r="E19" s="19">
        <f t="shared" si="3"/>
        <v>0</v>
      </c>
      <c r="F19" s="108"/>
      <c r="G19" s="40">
        <v>42279</v>
      </c>
      <c r="H19" s="26"/>
      <c r="I19" s="26"/>
      <c r="J19" s="18">
        <f t="shared" si="4"/>
        <v>0</v>
      </c>
      <c r="K19" s="19">
        <f t="shared" si="5"/>
        <v>0</v>
      </c>
    </row>
    <row r="20" spans="1:11" ht="11.65" customHeight="1">
      <c r="A20" s="40">
        <v>42245</v>
      </c>
      <c r="B20" s="26"/>
      <c r="C20" s="26"/>
      <c r="D20" s="18">
        <f>IF(+B20=$A$95,0,(+C20-B20)*24)</f>
        <v>0</v>
      </c>
      <c r="E20" s="19">
        <f t="shared" si="3"/>
        <v>0</v>
      </c>
      <c r="F20" s="108"/>
      <c r="G20" s="40">
        <v>42280</v>
      </c>
      <c r="H20" s="26"/>
      <c r="I20" s="26"/>
      <c r="J20" s="18">
        <f t="shared" si="4"/>
        <v>0</v>
      </c>
      <c r="K20" s="19">
        <f t="shared" si="5"/>
        <v>0</v>
      </c>
    </row>
    <row r="21" spans="1:11" ht="11.65" customHeight="1">
      <c r="A21" s="40">
        <v>42246</v>
      </c>
      <c r="B21" s="26"/>
      <c r="C21" s="26"/>
      <c r="D21" s="18">
        <f t="shared" si="2"/>
        <v>0</v>
      </c>
      <c r="E21" s="19">
        <f t="shared" si="3"/>
        <v>0</v>
      </c>
      <c r="F21" s="108"/>
      <c r="G21" s="40">
        <v>42281</v>
      </c>
      <c r="H21" s="26"/>
      <c r="I21" s="26"/>
      <c r="J21" s="18">
        <f t="shared" si="4"/>
        <v>0</v>
      </c>
      <c r="K21" s="19">
        <f t="shared" si="5"/>
        <v>0</v>
      </c>
    </row>
    <row r="22" spans="1:11" ht="11.65" customHeight="1" thickBot="1">
      <c r="A22" s="6" t="s">
        <v>29</v>
      </c>
      <c r="B22" s="56"/>
      <c r="C22" s="56"/>
      <c r="D22" s="20">
        <v>0</v>
      </c>
      <c r="E22" s="21">
        <v>0</v>
      </c>
      <c r="F22" s="108"/>
      <c r="G22" s="6" t="s">
        <v>29</v>
      </c>
      <c r="H22" s="56"/>
      <c r="I22" s="56"/>
      <c r="J22" s="20">
        <f>SUM(J15:J21)</f>
        <v>0</v>
      </c>
      <c r="K22" s="21">
        <f>SUM(K15:K21)</f>
        <v>0</v>
      </c>
    </row>
    <row r="23" spans="1:11" ht="11.65" customHeight="1" thickTop="1">
      <c r="A23" s="40">
        <v>42247</v>
      </c>
      <c r="B23" s="25"/>
      <c r="C23" s="25"/>
      <c r="D23" s="18">
        <f>IF(+B23=$A$95,0,(+C23-B23)*24)</f>
        <v>0</v>
      </c>
      <c r="E23" s="19">
        <f>$E$7*D23</f>
        <v>0</v>
      </c>
      <c r="F23" s="108"/>
      <c r="G23" s="40">
        <v>42282</v>
      </c>
      <c r="H23" s="25"/>
      <c r="I23" s="25"/>
      <c r="J23" s="18">
        <f>IF(+H23=$A$95,0,(+I23-H23)*24)</f>
        <v>0</v>
      </c>
      <c r="K23" s="19">
        <f>$E$7*J23</f>
        <v>0</v>
      </c>
    </row>
    <row r="24" spans="1:11" ht="11.65" customHeight="1">
      <c r="A24" s="40">
        <v>42248</v>
      </c>
      <c r="B24" s="26"/>
      <c r="C24" s="26"/>
      <c r="D24" s="18">
        <f t="shared" ref="D24:D29" si="6">IF(+B24=$A$95,0,(+C24-B24)*24)</f>
        <v>0</v>
      </c>
      <c r="E24" s="19">
        <f t="shared" si="3"/>
        <v>0</v>
      </c>
      <c r="F24" s="108"/>
      <c r="G24" s="40">
        <v>42283</v>
      </c>
      <c r="H24" s="26"/>
      <c r="I24" s="26"/>
      <c r="J24" s="18">
        <f t="shared" ref="J24:J29" si="7">IF(+H24=$A$95,0,(+I24-H24)*24)</f>
        <v>0</v>
      </c>
      <c r="K24" s="19">
        <f t="shared" ref="K24:K29" si="8">$E$7*J24</f>
        <v>0</v>
      </c>
    </row>
    <row r="25" spans="1:11" ht="11.65" customHeight="1">
      <c r="A25" s="40">
        <v>42249</v>
      </c>
      <c r="B25" s="26"/>
      <c r="C25" s="26"/>
      <c r="D25" s="18">
        <f t="shared" si="6"/>
        <v>0</v>
      </c>
      <c r="E25" s="19">
        <f t="shared" si="3"/>
        <v>0</v>
      </c>
      <c r="F25" s="108"/>
      <c r="G25" s="40">
        <v>42284</v>
      </c>
      <c r="H25" s="26"/>
      <c r="I25" s="26"/>
      <c r="J25" s="18">
        <f t="shared" si="7"/>
        <v>0</v>
      </c>
      <c r="K25" s="19">
        <f t="shared" si="8"/>
        <v>0</v>
      </c>
    </row>
    <row r="26" spans="1:11" ht="11.65" customHeight="1">
      <c r="A26" s="40">
        <v>42250</v>
      </c>
      <c r="B26" s="26"/>
      <c r="C26" s="26"/>
      <c r="D26" s="18">
        <f t="shared" si="6"/>
        <v>0</v>
      </c>
      <c r="E26" s="19">
        <f t="shared" si="3"/>
        <v>0</v>
      </c>
      <c r="F26" s="108"/>
      <c r="G26" s="40">
        <v>42285</v>
      </c>
      <c r="H26" s="26"/>
      <c r="I26" s="26"/>
      <c r="J26" s="18">
        <f t="shared" si="7"/>
        <v>0</v>
      </c>
      <c r="K26" s="19">
        <f t="shared" si="8"/>
        <v>0</v>
      </c>
    </row>
    <row r="27" spans="1:11" ht="11.65" customHeight="1">
      <c r="A27" s="40">
        <v>42251</v>
      </c>
      <c r="B27" s="26"/>
      <c r="C27" s="26"/>
      <c r="D27" s="18">
        <f t="shared" si="6"/>
        <v>0</v>
      </c>
      <c r="E27" s="19">
        <f t="shared" si="3"/>
        <v>0</v>
      </c>
      <c r="F27" s="108"/>
      <c r="G27" s="40">
        <v>42286</v>
      </c>
      <c r="H27" s="26"/>
      <c r="I27" s="26"/>
      <c r="J27" s="18">
        <f t="shared" si="7"/>
        <v>0</v>
      </c>
      <c r="K27" s="19">
        <f t="shared" si="8"/>
        <v>0</v>
      </c>
    </row>
    <row r="28" spans="1:11" ht="11.65" customHeight="1">
      <c r="A28" s="40">
        <v>42252</v>
      </c>
      <c r="B28" s="26"/>
      <c r="C28" s="26"/>
      <c r="D28" s="18">
        <f t="shared" si="6"/>
        <v>0</v>
      </c>
      <c r="E28" s="19">
        <f t="shared" si="3"/>
        <v>0</v>
      </c>
      <c r="F28" s="108"/>
      <c r="G28" s="40">
        <v>42287</v>
      </c>
      <c r="H28" s="26"/>
      <c r="I28" s="26"/>
      <c r="J28" s="18">
        <f t="shared" si="7"/>
        <v>0</v>
      </c>
      <c r="K28" s="19">
        <f t="shared" si="8"/>
        <v>0</v>
      </c>
    </row>
    <row r="29" spans="1:11" ht="11.65" customHeight="1">
      <c r="A29" s="40">
        <v>42253</v>
      </c>
      <c r="B29" s="26"/>
      <c r="C29" s="26"/>
      <c r="D29" s="18">
        <f t="shared" si="6"/>
        <v>0</v>
      </c>
      <c r="E29" s="19">
        <f t="shared" si="3"/>
        <v>0</v>
      </c>
      <c r="F29" s="108"/>
      <c r="G29" s="40">
        <v>42288</v>
      </c>
      <c r="H29" s="26"/>
      <c r="I29" s="26"/>
      <c r="J29" s="18">
        <f t="shared" si="7"/>
        <v>0</v>
      </c>
      <c r="K29" s="19">
        <f t="shared" si="8"/>
        <v>0</v>
      </c>
    </row>
    <row r="30" spans="1:11" ht="11.65" customHeight="1" thickBot="1">
      <c r="A30" s="6" t="s">
        <v>29</v>
      </c>
      <c r="B30" s="56"/>
      <c r="C30" s="56"/>
      <c r="D30" s="20">
        <f>SUM(D23:D29)</f>
        <v>0</v>
      </c>
      <c r="E30" s="21">
        <f>SUM(E23:E29)</f>
        <v>0</v>
      </c>
      <c r="F30" s="108"/>
      <c r="G30" s="6" t="s">
        <v>29</v>
      </c>
      <c r="H30" s="56"/>
      <c r="I30" s="56"/>
      <c r="J30" s="20">
        <f>SUM(J23:J29)</f>
        <v>0</v>
      </c>
      <c r="K30" s="21">
        <f>SUM(K23:K29)</f>
        <v>0</v>
      </c>
    </row>
    <row r="31" spans="1:11" ht="11.65" customHeight="1" thickTop="1">
      <c r="A31" s="40">
        <v>42254</v>
      </c>
      <c r="B31" s="25"/>
      <c r="C31" s="25"/>
      <c r="D31" s="18">
        <f>IF(+B31=$A$95,0,(+C31-B31)*24)</f>
        <v>0</v>
      </c>
      <c r="E31" s="19">
        <f>$E$7*D31</f>
        <v>0</v>
      </c>
      <c r="F31" s="108"/>
      <c r="G31" s="71">
        <v>42289</v>
      </c>
      <c r="H31" s="72"/>
      <c r="I31" s="72"/>
      <c r="J31" s="73">
        <f>IF(+H31=$A$95,0,(+I31-H31)*24)</f>
        <v>0</v>
      </c>
      <c r="K31" s="74">
        <f>$E$7*J31</f>
        <v>0</v>
      </c>
    </row>
    <row r="32" spans="1:11" ht="11.65" customHeight="1">
      <c r="A32" s="40">
        <v>42255</v>
      </c>
      <c r="B32" s="26"/>
      <c r="C32" s="26"/>
      <c r="D32" s="18">
        <f t="shared" ref="D32:D37" si="9">IF(+B32=$A$95,0,(+C32-B32)*24)</f>
        <v>0</v>
      </c>
      <c r="E32" s="19">
        <f t="shared" ref="E32:E37" si="10">$E$7*D32</f>
        <v>0</v>
      </c>
      <c r="F32" s="108"/>
      <c r="G32" s="71">
        <v>42290</v>
      </c>
      <c r="H32" s="75"/>
      <c r="I32" s="75"/>
      <c r="J32" s="73">
        <f t="shared" ref="J32:J37" si="11">IF(+H32=$A$95,0,(+I32-H32)*24)</f>
        <v>0</v>
      </c>
      <c r="K32" s="74">
        <f t="shared" ref="K32:K37" si="12">$E$7*J32</f>
        <v>0</v>
      </c>
    </row>
    <row r="33" spans="1:11" ht="11.65" customHeight="1">
      <c r="A33" s="40">
        <v>42256</v>
      </c>
      <c r="B33" s="26"/>
      <c r="C33" s="26"/>
      <c r="D33" s="18">
        <f t="shared" si="9"/>
        <v>0</v>
      </c>
      <c r="E33" s="19">
        <f t="shared" si="10"/>
        <v>0</v>
      </c>
      <c r="F33" s="108"/>
      <c r="G33" s="71">
        <v>42291</v>
      </c>
      <c r="H33" s="75"/>
      <c r="I33" s="75"/>
      <c r="J33" s="73">
        <f t="shared" si="11"/>
        <v>0</v>
      </c>
      <c r="K33" s="74">
        <f t="shared" si="12"/>
        <v>0</v>
      </c>
    </row>
    <row r="34" spans="1:11" ht="11.65" customHeight="1">
      <c r="A34" s="40">
        <v>42257</v>
      </c>
      <c r="B34" s="26"/>
      <c r="C34" s="26"/>
      <c r="D34" s="18">
        <f t="shared" si="9"/>
        <v>0</v>
      </c>
      <c r="E34" s="19">
        <f t="shared" si="10"/>
        <v>0</v>
      </c>
      <c r="F34" s="108"/>
      <c r="G34" s="71">
        <v>42292</v>
      </c>
      <c r="H34" s="75"/>
      <c r="I34" s="75"/>
      <c r="J34" s="73">
        <f t="shared" si="11"/>
        <v>0</v>
      </c>
      <c r="K34" s="74">
        <f t="shared" si="12"/>
        <v>0</v>
      </c>
    </row>
    <row r="35" spans="1:11" ht="11.65" customHeight="1">
      <c r="A35" s="40">
        <v>42258</v>
      </c>
      <c r="B35" s="26"/>
      <c r="C35" s="26"/>
      <c r="D35" s="18">
        <f t="shared" si="9"/>
        <v>0</v>
      </c>
      <c r="E35" s="19">
        <f t="shared" si="10"/>
        <v>0</v>
      </c>
      <c r="F35" s="108"/>
      <c r="G35" s="71">
        <v>42293</v>
      </c>
      <c r="H35" s="75"/>
      <c r="I35" s="75"/>
      <c r="J35" s="73">
        <f t="shared" si="11"/>
        <v>0</v>
      </c>
      <c r="K35" s="74">
        <f t="shared" si="12"/>
        <v>0</v>
      </c>
    </row>
    <row r="36" spans="1:11" ht="11.65" customHeight="1">
      <c r="A36" s="40">
        <v>42259</v>
      </c>
      <c r="B36" s="26"/>
      <c r="C36" s="26"/>
      <c r="D36" s="18">
        <f t="shared" si="9"/>
        <v>0</v>
      </c>
      <c r="E36" s="19">
        <f t="shared" si="10"/>
        <v>0</v>
      </c>
      <c r="F36" s="108"/>
      <c r="G36" s="71">
        <v>42294</v>
      </c>
      <c r="H36" s="75"/>
      <c r="I36" s="75"/>
      <c r="J36" s="73">
        <f t="shared" si="11"/>
        <v>0</v>
      </c>
      <c r="K36" s="74">
        <f t="shared" si="12"/>
        <v>0</v>
      </c>
    </row>
    <row r="37" spans="1:11" ht="11.65" customHeight="1">
      <c r="A37" s="40">
        <v>42260</v>
      </c>
      <c r="B37" s="26"/>
      <c r="C37" s="26"/>
      <c r="D37" s="18">
        <f t="shared" si="9"/>
        <v>0</v>
      </c>
      <c r="E37" s="19">
        <f t="shared" si="10"/>
        <v>0</v>
      </c>
      <c r="F37" s="108"/>
      <c r="G37" s="71">
        <v>42295</v>
      </c>
      <c r="H37" s="75"/>
      <c r="I37" s="75"/>
      <c r="J37" s="73">
        <f t="shared" si="11"/>
        <v>0</v>
      </c>
      <c r="K37" s="74">
        <f t="shared" si="12"/>
        <v>0</v>
      </c>
    </row>
    <row r="38" spans="1:11" ht="11.65" customHeight="1" thickBot="1">
      <c r="A38" s="6" t="s">
        <v>29</v>
      </c>
      <c r="B38" s="56"/>
      <c r="C38" s="56"/>
      <c r="D38" s="20">
        <f>SUM(D31:D37)</f>
        <v>0</v>
      </c>
      <c r="E38" s="21">
        <f>SUM(E31:E37)</f>
        <v>0</v>
      </c>
      <c r="F38" s="108"/>
      <c r="G38" s="76" t="s">
        <v>29</v>
      </c>
      <c r="H38" s="77"/>
      <c r="I38" s="77"/>
      <c r="J38" s="78">
        <f>SUM(J31:J37)</f>
        <v>0</v>
      </c>
      <c r="K38" s="79">
        <f>SUM(K31:K37)</f>
        <v>0</v>
      </c>
    </row>
    <row r="39" spans="1:11" ht="11.65" customHeight="1" thickTop="1">
      <c r="A39" s="40">
        <v>42261</v>
      </c>
      <c r="B39" s="25"/>
      <c r="C39" s="25"/>
      <c r="D39" s="18">
        <f>IF(+B39=$A$95,0,(+C39-B39)*24)</f>
        <v>0</v>
      </c>
      <c r="E39" s="19">
        <f>$E$7*D39</f>
        <v>0</v>
      </c>
      <c r="F39" s="108"/>
      <c r="G39" s="40">
        <v>42296</v>
      </c>
      <c r="H39" s="25"/>
      <c r="I39" s="25"/>
      <c r="J39" s="18">
        <f>IF(+H39=$A$95,0,(+I39-H39)*24)</f>
        <v>0</v>
      </c>
      <c r="K39" s="19">
        <f>$E$7*J39</f>
        <v>0</v>
      </c>
    </row>
    <row r="40" spans="1:11" ht="11.65" customHeight="1">
      <c r="A40" s="40">
        <v>42262</v>
      </c>
      <c r="B40" s="26"/>
      <c r="C40" s="26"/>
      <c r="D40" s="18">
        <f t="shared" ref="D40:D45" si="13">IF(+B40=$A$95,0,(+C40-B40)*24)</f>
        <v>0</v>
      </c>
      <c r="E40" s="19">
        <f t="shared" ref="E40:E45" si="14">$E$7*D40</f>
        <v>0</v>
      </c>
      <c r="F40" s="108"/>
      <c r="G40" s="40">
        <v>42297</v>
      </c>
      <c r="H40" s="26"/>
      <c r="I40" s="26"/>
      <c r="J40" s="18">
        <f t="shared" ref="J40:J45" si="15">IF(+H40=$A$95,0,(+I40-H40)*24)</f>
        <v>0</v>
      </c>
      <c r="K40" s="19">
        <f t="shared" ref="K40:K45" si="16">$E$7*J40</f>
        <v>0</v>
      </c>
    </row>
    <row r="41" spans="1:11" ht="11.65" customHeight="1">
      <c r="A41" s="40">
        <v>42263</v>
      </c>
      <c r="B41" s="26"/>
      <c r="C41" s="26"/>
      <c r="D41" s="18">
        <f t="shared" si="13"/>
        <v>0</v>
      </c>
      <c r="E41" s="19">
        <f t="shared" si="14"/>
        <v>0</v>
      </c>
      <c r="F41" s="108"/>
      <c r="G41" s="40">
        <v>42298</v>
      </c>
      <c r="H41" s="26"/>
      <c r="I41" s="26"/>
      <c r="J41" s="18">
        <f t="shared" si="15"/>
        <v>0</v>
      </c>
      <c r="K41" s="19">
        <f t="shared" si="16"/>
        <v>0</v>
      </c>
    </row>
    <row r="42" spans="1:11" ht="11.65" customHeight="1">
      <c r="A42" s="40">
        <v>42264</v>
      </c>
      <c r="B42" s="26"/>
      <c r="C42" s="26"/>
      <c r="D42" s="18">
        <f t="shared" si="13"/>
        <v>0</v>
      </c>
      <c r="E42" s="19">
        <f t="shared" si="14"/>
        <v>0</v>
      </c>
      <c r="F42" s="108"/>
      <c r="G42" s="40">
        <v>42299</v>
      </c>
      <c r="H42" s="26"/>
      <c r="I42" s="26"/>
      <c r="J42" s="18">
        <f t="shared" si="15"/>
        <v>0</v>
      </c>
      <c r="K42" s="19">
        <f t="shared" si="16"/>
        <v>0</v>
      </c>
    </row>
    <row r="43" spans="1:11" ht="11.65" customHeight="1">
      <c r="A43" s="40">
        <v>42265</v>
      </c>
      <c r="B43" s="26"/>
      <c r="C43" s="26"/>
      <c r="D43" s="18">
        <f t="shared" si="13"/>
        <v>0</v>
      </c>
      <c r="E43" s="19">
        <f t="shared" si="14"/>
        <v>0</v>
      </c>
      <c r="F43" s="108"/>
      <c r="G43" s="40">
        <v>42300</v>
      </c>
      <c r="H43" s="26"/>
      <c r="I43" s="26"/>
      <c r="J43" s="18">
        <f t="shared" si="15"/>
        <v>0</v>
      </c>
      <c r="K43" s="19">
        <f t="shared" si="16"/>
        <v>0</v>
      </c>
    </row>
    <row r="44" spans="1:11" ht="11.65" customHeight="1">
      <c r="A44" s="40">
        <v>42266</v>
      </c>
      <c r="B44" s="26"/>
      <c r="C44" s="26"/>
      <c r="D44" s="18">
        <f t="shared" si="13"/>
        <v>0</v>
      </c>
      <c r="E44" s="19">
        <f t="shared" si="14"/>
        <v>0</v>
      </c>
      <c r="F44" s="108"/>
      <c r="G44" s="40">
        <v>42301</v>
      </c>
      <c r="H44" s="26"/>
      <c r="I44" s="26"/>
      <c r="J44" s="18">
        <f t="shared" si="15"/>
        <v>0</v>
      </c>
      <c r="K44" s="19">
        <f t="shared" si="16"/>
        <v>0</v>
      </c>
    </row>
    <row r="45" spans="1:11" ht="11.65" customHeight="1">
      <c r="A45" s="40">
        <v>42267</v>
      </c>
      <c r="B45" s="26"/>
      <c r="C45" s="26"/>
      <c r="D45" s="18">
        <f t="shared" si="13"/>
        <v>0</v>
      </c>
      <c r="E45" s="19">
        <f t="shared" si="14"/>
        <v>0</v>
      </c>
      <c r="F45" s="108"/>
      <c r="G45" s="40">
        <v>42302</v>
      </c>
      <c r="H45" s="26"/>
      <c r="I45" s="26"/>
      <c r="J45" s="18">
        <f t="shared" si="15"/>
        <v>0</v>
      </c>
      <c r="K45" s="19">
        <f t="shared" si="16"/>
        <v>0</v>
      </c>
    </row>
    <row r="46" spans="1:11" ht="11.65" customHeight="1" thickBot="1">
      <c r="A46" s="6" t="s">
        <v>29</v>
      </c>
      <c r="B46" s="56"/>
      <c r="C46" s="56"/>
      <c r="D46" s="20">
        <f>SUM(D39:D45)</f>
        <v>0</v>
      </c>
      <c r="E46" s="21">
        <f>SUM(E39:E45)</f>
        <v>0</v>
      </c>
      <c r="F46" s="108"/>
      <c r="G46" s="6" t="s">
        <v>29</v>
      </c>
      <c r="H46" s="56"/>
      <c r="I46" s="56"/>
      <c r="J46" s="20">
        <f>SUM(J39:J45)</f>
        <v>0</v>
      </c>
      <c r="K46" s="21">
        <f>SUM(K39:K45)</f>
        <v>0</v>
      </c>
    </row>
    <row r="47" spans="1:11" ht="11.65" customHeight="1" thickTop="1" thickBot="1">
      <c r="A47" s="92" t="s">
        <v>30</v>
      </c>
      <c r="B47" s="93"/>
      <c r="C47" s="93"/>
      <c r="D47" s="93"/>
      <c r="E47" s="94"/>
      <c r="F47" s="108"/>
      <c r="G47" s="32" t="s">
        <v>31</v>
      </c>
      <c r="H47" s="7"/>
      <c r="I47" s="7"/>
      <c r="J47" s="8" t="s">
        <v>32</v>
      </c>
      <c r="K47" s="88"/>
    </row>
    <row r="48" spans="1:11" ht="11.65" customHeight="1" thickTop="1">
      <c r="A48" s="1"/>
      <c r="B48" s="95" t="s">
        <v>10</v>
      </c>
      <c r="C48" s="95"/>
      <c r="D48" s="87" t="s">
        <v>11</v>
      </c>
      <c r="E48" s="84" t="s">
        <v>12</v>
      </c>
      <c r="F48" s="108"/>
      <c r="G48" s="1"/>
      <c r="H48" s="95" t="s">
        <v>10</v>
      </c>
      <c r="I48" s="95"/>
      <c r="J48" s="87" t="s">
        <v>11</v>
      </c>
      <c r="K48" s="84" t="s">
        <v>12</v>
      </c>
    </row>
    <row r="49" spans="1:11" ht="11.65" customHeight="1" thickBot="1">
      <c r="A49" s="91" t="s">
        <v>14</v>
      </c>
      <c r="B49" s="2" t="s">
        <v>15</v>
      </c>
      <c r="C49" s="2" t="s">
        <v>16</v>
      </c>
      <c r="D49" s="2" t="s">
        <v>17</v>
      </c>
      <c r="E49" s="3" t="s">
        <v>18</v>
      </c>
      <c r="F49" s="108"/>
      <c r="G49" s="91" t="s">
        <v>14</v>
      </c>
      <c r="H49" s="2" t="s">
        <v>15</v>
      </c>
      <c r="I49" s="2" t="s">
        <v>16</v>
      </c>
      <c r="J49" s="2" t="s">
        <v>17</v>
      </c>
      <c r="K49" s="3" t="s">
        <v>18</v>
      </c>
    </row>
    <row r="50" spans="1:11" ht="11.65" customHeight="1" thickTop="1">
      <c r="A50" s="44">
        <v>42303</v>
      </c>
      <c r="B50" s="25"/>
      <c r="C50" s="25"/>
      <c r="D50" s="18">
        <f>IF(+B50=$A$95,0,(+C50-B50)*24)</f>
        <v>0</v>
      </c>
      <c r="E50" s="19">
        <f>$E$7*D50</f>
        <v>0</v>
      </c>
      <c r="F50" s="108"/>
      <c r="G50" s="9"/>
      <c r="H50" s="53"/>
      <c r="I50" s="53"/>
      <c r="J50" s="18">
        <f t="shared" ref="J50:J56" si="17">IF(+H50=$A$95,0,(+I50-H50)*24)</f>
        <v>0</v>
      </c>
      <c r="K50" s="19">
        <f t="shared" ref="K50:K56" si="18">$E$7*J50</f>
        <v>0</v>
      </c>
    </row>
    <row r="51" spans="1:11" ht="11.65" customHeight="1">
      <c r="A51" s="40">
        <v>42304</v>
      </c>
      <c r="B51" s="26"/>
      <c r="C51" s="26"/>
      <c r="D51" s="18">
        <f t="shared" ref="D51:D56" si="19">IF(+B51=$A$95,0,(+C51-B51)*24)</f>
        <v>0</v>
      </c>
      <c r="E51" s="19">
        <f t="shared" ref="E51:E56" si="20">$E$7*D51</f>
        <v>0</v>
      </c>
      <c r="F51" s="108"/>
      <c r="G51" s="10"/>
      <c r="H51" s="54"/>
      <c r="I51" s="54"/>
      <c r="J51" s="18">
        <f t="shared" si="17"/>
        <v>0</v>
      </c>
      <c r="K51" s="19">
        <f t="shared" si="18"/>
        <v>0</v>
      </c>
    </row>
    <row r="52" spans="1:11" ht="11.65" customHeight="1">
      <c r="A52" s="40">
        <v>42305</v>
      </c>
      <c r="B52" s="26"/>
      <c r="C52" s="26"/>
      <c r="D52" s="18">
        <f t="shared" si="19"/>
        <v>0</v>
      </c>
      <c r="E52" s="19">
        <f t="shared" si="20"/>
        <v>0</v>
      </c>
      <c r="F52" s="108"/>
      <c r="G52" s="10"/>
      <c r="H52" s="54"/>
      <c r="I52" s="54"/>
      <c r="J52" s="18">
        <f t="shared" si="17"/>
        <v>0</v>
      </c>
      <c r="K52" s="19">
        <f t="shared" si="18"/>
        <v>0</v>
      </c>
    </row>
    <row r="53" spans="1:11" ht="11.65" customHeight="1">
      <c r="A53" s="40">
        <v>42306</v>
      </c>
      <c r="B53" s="26"/>
      <c r="C53" s="26"/>
      <c r="D53" s="18">
        <f t="shared" si="19"/>
        <v>0</v>
      </c>
      <c r="E53" s="19">
        <f t="shared" si="20"/>
        <v>0</v>
      </c>
      <c r="F53" s="108"/>
      <c r="G53" s="10"/>
      <c r="H53" s="54"/>
      <c r="I53" s="54"/>
      <c r="J53" s="18">
        <f t="shared" si="17"/>
        <v>0</v>
      </c>
      <c r="K53" s="19">
        <f t="shared" si="18"/>
        <v>0</v>
      </c>
    </row>
    <row r="54" spans="1:11" ht="11.65" customHeight="1">
      <c r="A54" s="40"/>
      <c r="B54" s="26"/>
      <c r="C54" s="26"/>
      <c r="D54" s="18">
        <f t="shared" si="19"/>
        <v>0</v>
      </c>
      <c r="E54" s="19">
        <f t="shared" si="20"/>
        <v>0</v>
      </c>
      <c r="F54" s="108"/>
      <c r="G54" s="10"/>
      <c r="H54" s="54"/>
      <c r="I54" s="54"/>
      <c r="J54" s="18">
        <f t="shared" si="17"/>
        <v>0</v>
      </c>
      <c r="K54" s="19">
        <f t="shared" si="18"/>
        <v>0</v>
      </c>
    </row>
    <row r="55" spans="1:11" ht="11.65" customHeight="1">
      <c r="A55" s="40"/>
      <c r="B55" s="26"/>
      <c r="C55" s="26"/>
      <c r="D55" s="18">
        <f t="shared" si="19"/>
        <v>0</v>
      </c>
      <c r="E55" s="19">
        <f t="shared" si="20"/>
        <v>0</v>
      </c>
      <c r="F55" s="108"/>
      <c r="G55" s="10"/>
      <c r="H55" s="54"/>
      <c r="I55" s="54"/>
      <c r="J55" s="18">
        <f t="shared" si="17"/>
        <v>0</v>
      </c>
      <c r="K55" s="19">
        <f t="shared" si="18"/>
        <v>0</v>
      </c>
    </row>
    <row r="56" spans="1:11" ht="11.65" customHeight="1">
      <c r="A56" s="40"/>
      <c r="B56" s="26"/>
      <c r="C56" s="26"/>
      <c r="D56" s="18">
        <f t="shared" si="19"/>
        <v>0</v>
      </c>
      <c r="E56" s="19">
        <f t="shared" si="20"/>
        <v>0</v>
      </c>
      <c r="F56" s="108"/>
      <c r="G56" s="10"/>
      <c r="H56" s="54"/>
      <c r="I56" s="54"/>
      <c r="J56" s="18">
        <f t="shared" si="17"/>
        <v>0</v>
      </c>
      <c r="K56" s="19">
        <f t="shared" si="18"/>
        <v>0</v>
      </c>
    </row>
    <row r="57" spans="1:11" ht="11.65" customHeight="1" thickBot="1">
      <c r="A57" s="6" t="s">
        <v>29</v>
      </c>
      <c r="B57" s="56"/>
      <c r="C57" s="56"/>
      <c r="D57" s="20">
        <f>SUM(D50:D56)</f>
        <v>0</v>
      </c>
      <c r="E57" s="21">
        <f>SUM(E50:E56)</f>
        <v>0</v>
      </c>
      <c r="F57" s="108"/>
      <c r="G57" s="11" t="s">
        <v>29</v>
      </c>
      <c r="H57" s="56"/>
      <c r="I57" s="56"/>
      <c r="J57" s="22">
        <f>SUM(J50:J56)</f>
        <v>0</v>
      </c>
      <c r="K57" s="23">
        <f>SUM(K50:K56)</f>
        <v>0</v>
      </c>
    </row>
    <row r="58" spans="1:11" ht="11.65" customHeight="1" thickTop="1">
      <c r="A58" s="4"/>
      <c r="B58" s="53"/>
      <c r="C58" s="53"/>
      <c r="D58" s="18">
        <f t="shared" ref="D58:D64" si="21">IF(+B58=$A$95,0,(+C58-B58)*24)</f>
        <v>0</v>
      </c>
      <c r="E58" s="19">
        <f t="shared" ref="E58:E64" si="22">$E$7*D58</f>
        <v>0</v>
      </c>
      <c r="F58" s="108"/>
      <c r="G58" s="59"/>
      <c r="H58" s="60"/>
      <c r="I58" s="60"/>
      <c r="J58" s="61" t="s">
        <v>33</v>
      </c>
      <c r="K58" s="62" t="s">
        <v>34</v>
      </c>
    </row>
    <row r="59" spans="1:11" ht="11.65" customHeight="1">
      <c r="A59" s="5"/>
      <c r="B59" s="54"/>
      <c r="C59" s="54"/>
      <c r="D59" s="18">
        <f t="shared" si="21"/>
        <v>0</v>
      </c>
      <c r="E59" s="19">
        <f t="shared" si="22"/>
        <v>0</v>
      </c>
      <c r="F59" s="108"/>
      <c r="G59" s="136" t="s">
        <v>35</v>
      </c>
      <c r="H59" s="137"/>
      <c r="I59" s="137"/>
      <c r="J59" s="12">
        <f>+D22+D30+D38+D46+D57+D65+D73+D81+D89+J14+J22+J30+J38+J46+J57</f>
        <v>0</v>
      </c>
      <c r="K59" s="13">
        <f>+E22+E30+E38+E46+E57+E65+E73+E81+E89+K14+K22+K30+K38+K46+K57</f>
        <v>0</v>
      </c>
    </row>
    <row r="60" spans="1:11" ht="11.65" customHeight="1">
      <c r="A60" s="5"/>
      <c r="B60" s="54"/>
      <c r="C60" s="54"/>
      <c r="D60" s="18">
        <f t="shared" si="21"/>
        <v>0</v>
      </c>
      <c r="E60" s="19">
        <f t="shared" si="22"/>
        <v>0</v>
      </c>
      <c r="F60" s="108"/>
      <c r="G60" s="136" t="s">
        <v>36</v>
      </c>
      <c r="H60" s="137"/>
      <c r="I60" s="137"/>
      <c r="J60" s="12"/>
      <c r="K60" s="14"/>
    </row>
    <row r="61" spans="1:11" ht="11.65" customHeight="1" thickBot="1">
      <c r="A61" s="5"/>
      <c r="B61" s="54"/>
      <c r="C61" s="54"/>
      <c r="D61" s="18">
        <f t="shared" si="21"/>
        <v>0</v>
      </c>
      <c r="E61" s="19">
        <f t="shared" si="22"/>
        <v>0</v>
      </c>
      <c r="F61" s="108"/>
      <c r="G61" s="138" t="s">
        <v>37</v>
      </c>
      <c r="H61" s="139"/>
      <c r="I61" s="139"/>
      <c r="J61" s="12">
        <f>SUM(J59:J60)</f>
        <v>0</v>
      </c>
      <c r="K61" s="13">
        <f>SUM(K59:K60)</f>
        <v>0</v>
      </c>
    </row>
    <row r="62" spans="1:11" ht="11.65" customHeight="1" thickTop="1">
      <c r="A62" s="5"/>
      <c r="B62" s="54"/>
      <c r="C62" s="54"/>
      <c r="D62" s="18">
        <f t="shared" si="21"/>
        <v>0</v>
      </c>
      <c r="E62" s="19">
        <f t="shared" si="22"/>
        <v>0</v>
      </c>
      <c r="F62" s="108"/>
      <c r="G62" s="119" t="s">
        <v>38</v>
      </c>
      <c r="H62" s="120"/>
      <c r="I62" s="120"/>
      <c r="J62" s="120"/>
      <c r="K62" s="121"/>
    </row>
    <row r="63" spans="1:11" ht="11.65" customHeight="1" thickBot="1">
      <c r="A63" s="5"/>
      <c r="B63" s="54"/>
      <c r="C63" s="54"/>
      <c r="D63" s="18">
        <f t="shared" si="21"/>
        <v>0</v>
      </c>
      <c r="E63" s="19">
        <f t="shared" si="22"/>
        <v>0</v>
      </c>
      <c r="F63" s="108"/>
      <c r="G63" s="122"/>
      <c r="H63" s="123"/>
      <c r="I63" s="123"/>
      <c r="J63" s="123"/>
      <c r="K63" s="124"/>
    </row>
    <row r="64" spans="1:11" ht="11.65" customHeight="1" thickTop="1">
      <c r="A64" s="5"/>
      <c r="B64" s="54"/>
      <c r="C64" s="54"/>
      <c r="D64" s="18">
        <f t="shared" si="21"/>
        <v>0</v>
      </c>
      <c r="E64" s="19">
        <f t="shared" si="22"/>
        <v>0</v>
      </c>
      <c r="F64" s="108"/>
      <c r="G64" s="125"/>
      <c r="H64" s="126" t="s">
        <v>39</v>
      </c>
      <c r="I64" s="127"/>
      <c r="J64" s="128"/>
      <c r="K64" s="135"/>
    </row>
    <row r="65" spans="1:11" ht="11.65" customHeight="1" thickBot="1">
      <c r="A65" s="6" t="s">
        <v>29</v>
      </c>
      <c r="B65" s="56"/>
      <c r="C65" s="56"/>
      <c r="D65" s="20">
        <f>SUM(D58:D64)</f>
        <v>0</v>
      </c>
      <c r="E65" s="21">
        <f>SUM(E58:E64)</f>
        <v>0</v>
      </c>
      <c r="F65" s="108"/>
      <c r="G65" s="125"/>
      <c r="H65" s="129"/>
      <c r="I65" s="130"/>
      <c r="J65" s="131"/>
      <c r="K65" s="135"/>
    </row>
    <row r="66" spans="1:11" ht="11.65" customHeight="1" thickTop="1" thickBot="1">
      <c r="A66" s="4"/>
      <c r="B66" s="53"/>
      <c r="C66" s="53"/>
      <c r="D66" s="18">
        <f t="shared" ref="D66:D72" si="23">IF(+B66=$A$95,0,(+C66-B66)*24)</f>
        <v>0</v>
      </c>
      <c r="E66" s="19">
        <f t="shared" ref="E66:E72" si="24">$E$7*D66</f>
        <v>0</v>
      </c>
      <c r="F66" s="108"/>
      <c r="G66" s="125"/>
      <c r="H66" s="132"/>
      <c r="I66" s="133"/>
      <c r="J66" s="134"/>
      <c r="K66" s="135"/>
    </row>
    <row r="67" spans="1:11" ht="11.65" customHeight="1" thickTop="1">
      <c r="A67" s="5"/>
      <c r="B67" s="54"/>
      <c r="C67" s="54"/>
      <c r="D67" s="18">
        <f t="shared" si="23"/>
        <v>0</v>
      </c>
      <c r="E67" s="19">
        <f t="shared" si="24"/>
        <v>0</v>
      </c>
      <c r="F67" s="108"/>
      <c r="G67" s="149"/>
      <c r="H67" s="150"/>
      <c r="I67" s="150"/>
      <c r="J67" s="150"/>
      <c r="K67" s="151"/>
    </row>
    <row r="68" spans="1:11" ht="11.65" customHeight="1">
      <c r="A68" s="5"/>
      <c r="B68" s="54"/>
      <c r="C68" s="54"/>
      <c r="D68" s="18">
        <f t="shared" si="23"/>
        <v>0</v>
      </c>
      <c r="E68" s="19">
        <f t="shared" si="24"/>
        <v>0</v>
      </c>
      <c r="F68" s="108"/>
      <c r="G68" s="149"/>
      <c r="H68" s="150"/>
      <c r="I68" s="150"/>
      <c r="J68" s="150"/>
      <c r="K68" s="151"/>
    </row>
    <row r="69" spans="1:11" ht="11.65" customHeight="1">
      <c r="A69" s="5"/>
      <c r="B69" s="54"/>
      <c r="C69" s="54"/>
      <c r="D69" s="18">
        <f t="shared" si="23"/>
        <v>0</v>
      </c>
      <c r="E69" s="19">
        <f t="shared" si="24"/>
        <v>0</v>
      </c>
      <c r="F69" s="108"/>
      <c r="G69" s="149"/>
      <c r="H69" s="150"/>
      <c r="I69" s="150"/>
      <c r="J69" s="150"/>
      <c r="K69" s="151"/>
    </row>
    <row r="70" spans="1:11" ht="11.65" customHeight="1">
      <c r="A70" s="5"/>
      <c r="B70" s="54"/>
      <c r="C70" s="54"/>
      <c r="D70" s="18">
        <f t="shared" si="23"/>
        <v>0</v>
      </c>
      <c r="E70" s="19">
        <f t="shared" si="24"/>
        <v>0</v>
      </c>
      <c r="F70" s="108"/>
      <c r="G70" s="149"/>
      <c r="H70" s="150"/>
      <c r="I70" s="150"/>
      <c r="J70" s="150"/>
      <c r="K70" s="151"/>
    </row>
    <row r="71" spans="1:11" ht="11.65" customHeight="1">
      <c r="A71" s="5"/>
      <c r="B71" s="54"/>
      <c r="C71" s="54"/>
      <c r="D71" s="18">
        <f t="shared" si="23"/>
        <v>0</v>
      </c>
      <c r="E71" s="19">
        <f t="shared" si="24"/>
        <v>0</v>
      </c>
      <c r="F71" s="108"/>
      <c r="G71" s="149"/>
      <c r="H71" s="150"/>
      <c r="I71" s="150"/>
      <c r="J71" s="150"/>
      <c r="K71" s="151"/>
    </row>
    <row r="72" spans="1:11" ht="11.65" customHeight="1">
      <c r="A72" s="5"/>
      <c r="B72" s="54"/>
      <c r="C72" s="54"/>
      <c r="D72" s="18">
        <f t="shared" si="23"/>
        <v>0</v>
      </c>
      <c r="E72" s="19">
        <f t="shared" si="24"/>
        <v>0</v>
      </c>
      <c r="F72" s="108"/>
      <c r="G72" s="149"/>
      <c r="H72" s="150"/>
      <c r="I72" s="150"/>
      <c r="J72" s="150"/>
      <c r="K72" s="151"/>
    </row>
    <row r="73" spans="1:11" ht="11.65" customHeight="1" thickBot="1">
      <c r="A73" s="6" t="s">
        <v>29</v>
      </c>
      <c r="B73" s="56"/>
      <c r="C73" s="56"/>
      <c r="D73" s="20">
        <f>SUM(D66:D72)</f>
        <v>0</v>
      </c>
      <c r="E73" s="21">
        <f>SUM(E66:E72)</f>
        <v>0</v>
      </c>
      <c r="F73" s="108"/>
      <c r="G73" s="149"/>
      <c r="H73" s="150"/>
      <c r="I73" s="150"/>
      <c r="J73" s="150"/>
      <c r="K73" s="151"/>
    </row>
    <row r="74" spans="1:11" ht="11.65" customHeight="1" thickTop="1">
      <c r="A74" s="4"/>
      <c r="B74" s="53"/>
      <c r="C74" s="53"/>
      <c r="D74" s="18">
        <f t="shared" ref="D74:D80" si="25">IF(+B74=$A$95,0,(+C74-B74)*24)</f>
        <v>0</v>
      </c>
      <c r="E74" s="19">
        <f t="shared" ref="E74:E80" si="26">$E$7*D74</f>
        <v>0</v>
      </c>
      <c r="F74" s="108"/>
      <c r="G74" s="149"/>
      <c r="H74" s="150"/>
      <c r="I74" s="150"/>
      <c r="J74" s="150"/>
      <c r="K74" s="151"/>
    </row>
    <row r="75" spans="1:11" ht="11.65" customHeight="1">
      <c r="A75" s="5"/>
      <c r="B75" s="54"/>
      <c r="C75" s="54"/>
      <c r="D75" s="18">
        <f t="shared" si="25"/>
        <v>0</v>
      </c>
      <c r="E75" s="19">
        <f t="shared" si="26"/>
        <v>0</v>
      </c>
      <c r="F75" s="108"/>
      <c r="G75" s="149"/>
      <c r="H75" s="150"/>
      <c r="I75" s="150"/>
      <c r="J75" s="150"/>
      <c r="K75" s="151"/>
    </row>
    <row r="76" spans="1:11" ht="11.65" customHeight="1">
      <c r="A76" s="5"/>
      <c r="B76" s="54"/>
      <c r="C76" s="54"/>
      <c r="D76" s="18">
        <f t="shared" si="25"/>
        <v>0</v>
      </c>
      <c r="E76" s="19">
        <f t="shared" si="26"/>
        <v>0</v>
      </c>
      <c r="F76" s="108"/>
      <c r="G76" s="149"/>
      <c r="H76" s="150"/>
      <c r="I76" s="150"/>
      <c r="J76" s="150"/>
      <c r="K76" s="151"/>
    </row>
    <row r="77" spans="1:11" ht="11.65" customHeight="1">
      <c r="A77" s="5"/>
      <c r="B77" s="54"/>
      <c r="C77" s="54"/>
      <c r="D77" s="18">
        <f t="shared" si="25"/>
        <v>0</v>
      </c>
      <c r="E77" s="19">
        <f t="shared" si="26"/>
        <v>0</v>
      </c>
      <c r="F77" s="108"/>
      <c r="G77" s="149"/>
      <c r="H77" s="150"/>
      <c r="I77" s="150"/>
      <c r="J77" s="150"/>
      <c r="K77" s="151"/>
    </row>
    <row r="78" spans="1:11" ht="11.65" customHeight="1">
      <c r="A78" s="5"/>
      <c r="B78" s="54"/>
      <c r="C78" s="54"/>
      <c r="D78" s="18">
        <f t="shared" si="25"/>
        <v>0</v>
      </c>
      <c r="E78" s="19">
        <f t="shared" si="26"/>
        <v>0</v>
      </c>
      <c r="F78" s="108"/>
      <c r="G78" s="149"/>
      <c r="H78" s="150"/>
      <c r="I78" s="150"/>
      <c r="J78" s="150"/>
      <c r="K78" s="151"/>
    </row>
    <row r="79" spans="1:11" ht="11.65" customHeight="1">
      <c r="A79" s="5"/>
      <c r="B79" s="54"/>
      <c r="C79" s="54"/>
      <c r="D79" s="18">
        <f t="shared" si="25"/>
        <v>0</v>
      </c>
      <c r="E79" s="19">
        <f t="shared" si="26"/>
        <v>0</v>
      </c>
      <c r="F79" s="108"/>
      <c r="G79" s="149"/>
      <c r="H79" s="150"/>
      <c r="I79" s="150"/>
      <c r="J79" s="150"/>
      <c r="K79" s="151"/>
    </row>
    <row r="80" spans="1:11" ht="11.65" customHeight="1">
      <c r="A80" s="5"/>
      <c r="B80" s="54"/>
      <c r="C80" s="54"/>
      <c r="D80" s="18">
        <f t="shared" si="25"/>
        <v>0</v>
      </c>
      <c r="E80" s="19">
        <f t="shared" si="26"/>
        <v>0</v>
      </c>
      <c r="F80" s="108"/>
      <c r="G80" s="149"/>
      <c r="H80" s="150"/>
      <c r="I80" s="150"/>
      <c r="J80" s="150"/>
      <c r="K80" s="151"/>
    </row>
    <row r="81" spans="1:11" ht="11.65" customHeight="1" thickBot="1">
      <c r="A81" s="6" t="s">
        <v>29</v>
      </c>
      <c r="B81" s="56"/>
      <c r="C81" s="56"/>
      <c r="D81" s="20">
        <f>SUM(D74:D80)</f>
        <v>0</v>
      </c>
      <c r="E81" s="21">
        <f>SUM(E74:E80)</f>
        <v>0</v>
      </c>
      <c r="F81" s="108"/>
      <c r="G81" s="149"/>
      <c r="H81" s="150"/>
      <c r="I81" s="150"/>
      <c r="J81" s="150"/>
      <c r="K81" s="151"/>
    </row>
    <row r="82" spans="1:11" ht="11.65" customHeight="1" thickTop="1">
      <c r="A82" s="4"/>
      <c r="B82" s="53"/>
      <c r="C82" s="53"/>
      <c r="D82" s="18">
        <f t="shared" ref="D82:D88" si="27">IF(+B82=$A$95,0,(+C82-B82)*24)</f>
        <v>0</v>
      </c>
      <c r="E82" s="19">
        <f t="shared" ref="E82:E88" si="28">$E$7*D82</f>
        <v>0</v>
      </c>
      <c r="F82" s="108"/>
      <c r="G82" s="152" t="s">
        <v>40</v>
      </c>
      <c r="H82" s="153"/>
      <c r="I82" s="156"/>
      <c r="J82" s="156"/>
      <c r="K82" s="157"/>
    </row>
    <row r="83" spans="1:11" ht="11.65" customHeight="1" thickBot="1">
      <c r="A83" s="5"/>
      <c r="B83" s="54"/>
      <c r="C83" s="54"/>
      <c r="D83" s="18">
        <f t="shared" si="27"/>
        <v>0</v>
      </c>
      <c r="E83" s="19">
        <f t="shared" si="28"/>
        <v>0</v>
      </c>
      <c r="F83" s="108"/>
      <c r="G83" s="154"/>
      <c r="H83" s="155"/>
      <c r="I83" s="158"/>
      <c r="J83" s="158"/>
      <c r="K83" s="159"/>
    </row>
    <row r="84" spans="1:11" ht="11.65" customHeight="1">
      <c r="A84" s="5"/>
      <c r="B84" s="54"/>
      <c r="C84" s="54"/>
      <c r="D84" s="18">
        <f t="shared" si="27"/>
        <v>0</v>
      </c>
      <c r="E84" s="19">
        <f t="shared" si="28"/>
        <v>0</v>
      </c>
      <c r="F84" s="108"/>
      <c r="G84" s="160"/>
      <c r="H84" s="161"/>
      <c r="I84" s="161"/>
      <c r="J84" s="161"/>
      <c r="K84" s="162"/>
    </row>
    <row r="85" spans="1:11" ht="11.65" customHeight="1">
      <c r="A85" s="5"/>
      <c r="B85" s="54"/>
      <c r="C85" s="54"/>
      <c r="D85" s="18">
        <f t="shared" si="27"/>
        <v>0</v>
      </c>
      <c r="E85" s="19">
        <f t="shared" si="28"/>
        <v>0</v>
      </c>
      <c r="F85" s="108"/>
      <c r="G85" s="143" t="s">
        <v>41</v>
      </c>
      <c r="H85" s="181"/>
      <c r="I85" s="145"/>
      <c r="J85" s="145"/>
      <c r="K85" s="146"/>
    </row>
    <row r="86" spans="1:11" ht="11.65" customHeight="1" thickBot="1">
      <c r="A86" s="5"/>
      <c r="B86" s="54"/>
      <c r="C86" s="54"/>
      <c r="D86" s="18">
        <f t="shared" si="27"/>
        <v>0</v>
      </c>
      <c r="E86" s="19">
        <f t="shared" si="28"/>
        <v>0</v>
      </c>
      <c r="F86" s="108"/>
      <c r="G86" s="182"/>
      <c r="H86" s="181"/>
      <c r="I86" s="147"/>
      <c r="J86" s="147"/>
      <c r="K86" s="148"/>
    </row>
    <row r="87" spans="1:11" ht="11.65" customHeight="1">
      <c r="A87" s="5"/>
      <c r="B87" s="54"/>
      <c r="C87" s="54"/>
      <c r="D87" s="18">
        <f t="shared" si="27"/>
        <v>0</v>
      </c>
      <c r="E87" s="19">
        <f t="shared" si="28"/>
        <v>0</v>
      </c>
      <c r="F87" s="108"/>
      <c r="G87" s="140"/>
      <c r="H87" s="141"/>
      <c r="I87" s="141"/>
      <c r="J87" s="141"/>
      <c r="K87" s="142"/>
    </row>
    <row r="88" spans="1:11" ht="11.65" customHeight="1">
      <c r="A88" s="24"/>
      <c r="B88" s="54"/>
      <c r="C88" s="54"/>
      <c r="D88" s="18">
        <f t="shared" si="27"/>
        <v>0</v>
      </c>
      <c r="E88" s="19">
        <f t="shared" si="28"/>
        <v>0</v>
      </c>
      <c r="F88" s="108"/>
      <c r="G88" s="143" t="s">
        <v>42</v>
      </c>
      <c r="H88" s="144"/>
      <c r="I88" s="145"/>
      <c r="J88" s="145"/>
      <c r="K88" s="146"/>
    </row>
    <row r="89" spans="1:11" ht="11.65" customHeight="1" thickBot="1">
      <c r="A89" s="6" t="s">
        <v>29</v>
      </c>
      <c r="B89" s="56"/>
      <c r="C89" s="56"/>
      <c r="D89" s="20">
        <f>SUM(D82:D88)</f>
        <v>0</v>
      </c>
      <c r="E89" s="21">
        <f>SUM(E82:E88)</f>
        <v>0</v>
      </c>
      <c r="F89" s="108"/>
      <c r="G89" s="143"/>
      <c r="H89" s="144"/>
      <c r="I89" s="147"/>
      <c r="J89" s="147"/>
      <c r="K89" s="148"/>
    </row>
    <row r="90" spans="1:11" ht="11.65" customHeight="1" thickTop="1">
      <c r="A90" s="168" t="s">
        <v>43</v>
      </c>
      <c r="B90" s="169"/>
      <c r="C90" s="169"/>
      <c r="D90" s="169"/>
      <c r="E90" s="170"/>
      <c r="F90" s="108"/>
      <c r="G90" s="140"/>
      <c r="H90" s="141"/>
      <c r="I90" s="141"/>
      <c r="J90" s="141"/>
      <c r="K90" s="142"/>
    </row>
    <row r="91" spans="1:11" ht="11.65" customHeight="1">
      <c r="A91" s="171"/>
      <c r="B91" s="172"/>
      <c r="C91" s="172"/>
      <c r="D91" s="172"/>
      <c r="E91" s="173"/>
      <c r="F91" s="108"/>
      <c r="G91" s="143" t="s">
        <v>44</v>
      </c>
      <c r="H91" s="144"/>
      <c r="I91" s="144"/>
      <c r="J91" s="145"/>
      <c r="K91" s="146"/>
    </row>
    <row r="92" spans="1:11" ht="11.65" customHeight="1" thickBot="1">
      <c r="A92" s="171"/>
      <c r="B92" s="172"/>
      <c r="C92" s="172"/>
      <c r="D92" s="172"/>
      <c r="E92" s="173"/>
      <c r="F92" s="108"/>
      <c r="G92" s="143"/>
      <c r="H92" s="144"/>
      <c r="I92" s="144"/>
      <c r="J92" s="147"/>
      <c r="K92" s="148"/>
    </row>
    <row r="93" spans="1:11" ht="11.65" customHeight="1">
      <c r="A93" s="171"/>
      <c r="B93" s="172"/>
      <c r="C93" s="172"/>
      <c r="D93" s="172"/>
      <c r="E93" s="173"/>
      <c r="F93" s="108"/>
      <c r="G93" s="177" t="s">
        <v>30</v>
      </c>
      <c r="H93" s="145"/>
      <c r="I93" s="145"/>
      <c r="J93" s="145"/>
      <c r="K93" s="146"/>
    </row>
    <row r="94" spans="1:11" ht="11.65" customHeight="1" thickBot="1">
      <c r="A94" s="174"/>
      <c r="B94" s="175"/>
      <c r="C94" s="175"/>
      <c r="D94" s="175"/>
      <c r="E94" s="176"/>
      <c r="F94" s="108"/>
      <c r="G94" s="178"/>
      <c r="H94" s="179"/>
      <c r="I94" s="179"/>
      <c r="J94" s="179"/>
      <c r="K94" s="180"/>
    </row>
    <row r="95" spans="1:11" ht="13.5" thickTop="1">
      <c r="A95" s="34" t="s">
        <v>45</v>
      </c>
    </row>
  </sheetData>
  <sheetProtection selectLockedCells="1"/>
  <customSheetViews>
    <customSheetView guid="{52C2D340-3C6C-11D2-B185-C2FA3BB99650}" showRuler="0" topLeftCell="A14">
      <selection activeCell="A15" sqref="A15:A21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horizontalDpi="300" verticalDpi="300" r:id="rId1"/>
      <headerFooter alignWithMargins="0"/>
    </customSheetView>
    <customSheetView guid="{400C906A-D23E-4271-9EBD-CFC71D7FDF09}" scale="125">
      <selection activeCell="E7" sqref="E7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r:id="rId2"/>
      <headerFooter alignWithMargins="0"/>
    </customSheetView>
  </customSheetViews>
  <mergeCells count="44">
    <mergeCell ref="K1:K4"/>
    <mergeCell ref="H3:J3"/>
    <mergeCell ref="G2:J2"/>
    <mergeCell ref="A90:E94"/>
    <mergeCell ref="G90:K90"/>
    <mergeCell ref="G91:I92"/>
    <mergeCell ref="J91:K92"/>
    <mergeCell ref="G93:K94"/>
    <mergeCell ref="G85:H86"/>
    <mergeCell ref="I85:K86"/>
    <mergeCell ref="G87:K87"/>
    <mergeCell ref="G88:H89"/>
    <mergeCell ref="I88:K89"/>
    <mergeCell ref="G67:K81"/>
    <mergeCell ref="G82:H83"/>
    <mergeCell ref="I82:K83"/>
    <mergeCell ref="G84:K84"/>
    <mergeCell ref="G62:K63"/>
    <mergeCell ref="G64:G66"/>
    <mergeCell ref="H64:J66"/>
    <mergeCell ref="K64:K66"/>
    <mergeCell ref="G59:I59"/>
    <mergeCell ref="G60:I60"/>
    <mergeCell ref="G61:I61"/>
    <mergeCell ref="A1:E1"/>
    <mergeCell ref="F1:F94"/>
    <mergeCell ref="A3:E3"/>
    <mergeCell ref="A4:E4"/>
    <mergeCell ref="A7:B7"/>
    <mergeCell ref="A8:B8"/>
    <mergeCell ref="A9:B9"/>
    <mergeCell ref="A10:B10"/>
    <mergeCell ref="A12:E12"/>
    <mergeCell ref="B13:C13"/>
    <mergeCell ref="A2:E2"/>
    <mergeCell ref="A5:B5"/>
    <mergeCell ref="C5:E5"/>
    <mergeCell ref="G4:J4"/>
    <mergeCell ref="H48:I48"/>
    <mergeCell ref="A47:E47"/>
    <mergeCell ref="B48:C48"/>
    <mergeCell ref="H5:I5"/>
    <mergeCell ref="A6:B6"/>
    <mergeCell ref="C6:E6"/>
  </mergeCells>
  <phoneticPr fontId="0" type="noConversion"/>
  <printOptions horizontalCentered="1" verticalCentered="1" gridLines="1"/>
  <pageMargins left="0.5" right="0.5" top="0.45" bottom="0.45" header="0.5" footer="0.5"/>
  <pageSetup orientation="landscape" r:id="rId3"/>
  <headerFooter alignWithMargins="0"/>
  <rowBreaks count="2" manualBreakCount="2">
    <brk id="47" max="16383" man="1"/>
    <brk id="94" max="16383" man="1"/>
  </rowBreaks>
  <ignoredErrors>
    <ignoredError sqref="D30:E30 D38:E38 D57:E57 J14:K14 J22:K22 J30:K30 J38:K38 D81:E81 D73:E73 D65:E65" formula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="125" workbookViewId="0">
      <selection activeCell="I45" sqref="I45"/>
    </sheetView>
  </sheetViews>
  <sheetFormatPr defaultRowHeight="12.75"/>
  <cols>
    <col min="1" max="11" width="11.7109375" customWidth="1"/>
    <col min="12" max="12" width="7.7109375" customWidth="1"/>
  </cols>
  <sheetData>
    <row r="1" spans="1:11" ht="11.65" customHeight="1" thickTop="1">
      <c r="A1" s="105" t="s">
        <v>0</v>
      </c>
      <c r="B1" s="106"/>
      <c r="C1" s="106"/>
      <c r="D1" s="106"/>
      <c r="E1" s="107"/>
      <c r="F1" s="185"/>
      <c r="G1" s="41" t="s">
        <v>1</v>
      </c>
      <c r="H1" s="70" t="str">
        <f>'1st Qtr'!H1</f>
        <v>DCT</v>
      </c>
      <c r="I1" s="42" t="s">
        <v>3</v>
      </c>
      <c r="J1" s="69">
        <f>'1st Qtr'!J1</f>
        <v>8300410</v>
      </c>
      <c r="K1" s="163"/>
    </row>
    <row r="2" spans="1:11" ht="11.65" customHeight="1">
      <c r="A2" s="100" t="s">
        <v>4</v>
      </c>
      <c r="B2" s="108"/>
      <c r="C2" s="108"/>
      <c r="D2" s="108"/>
      <c r="E2" s="146"/>
      <c r="F2" s="185"/>
      <c r="G2" s="166"/>
      <c r="H2" s="167"/>
      <c r="I2" s="167"/>
      <c r="J2" s="167"/>
      <c r="K2" s="135"/>
    </row>
    <row r="3" spans="1:11" ht="11.65" customHeight="1">
      <c r="A3" s="100" t="s">
        <v>5</v>
      </c>
      <c r="B3" s="109"/>
      <c r="C3" s="109"/>
      <c r="D3" s="109"/>
      <c r="E3" s="110"/>
      <c r="F3" s="185"/>
      <c r="G3" s="85" t="s">
        <v>6</v>
      </c>
      <c r="H3" s="190" t="str">
        <f>'1st Qtr'!H3:J3</f>
        <v>CORAL GABLES SENIOR HIGH SCHOOL</v>
      </c>
      <c r="I3" s="155"/>
      <c r="J3" s="155"/>
      <c r="K3" s="135"/>
    </row>
    <row r="4" spans="1:11" ht="11.65" customHeight="1" thickBot="1">
      <c r="A4" s="111" t="s">
        <v>8</v>
      </c>
      <c r="B4" s="112"/>
      <c r="C4" s="112"/>
      <c r="D4" s="112"/>
      <c r="E4" s="113"/>
      <c r="F4" s="185"/>
      <c r="G4" s="103"/>
      <c r="H4" s="104"/>
      <c r="I4" s="104"/>
      <c r="J4" s="104"/>
      <c r="K4" s="164"/>
    </row>
    <row r="5" spans="1:11" ht="11.65" customHeight="1" thickTop="1">
      <c r="A5" s="96" t="s">
        <v>9</v>
      </c>
      <c r="B5" s="97"/>
      <c r="C5" s="183"/>
      <c r="D5" s="183"/>
      <c r="E5" s="184"/>
      <c r="F5" s="185"/>
      <c r="G5" s="1"/>
      <c r="H5" s="95" t="s">
        <v>10</v>
      </c>
      <c r="I5" s="95"/>
      <c r="J5" s="87" t="s">
        <v>11</v>
      </c>
      <c r="K5" s="84" t="s">
        <v>12</v>
      </c>
    </row>
    <row r="6" spans="1:11" ht="11.65" customHeight="1" thickBot="1">
      <c r="A6" s="96" t="s">
        <v>13</v>
      </c>
      <c r="B6" s="97"/>
      <c r="C6" s="98"/>
      <c r="D6" s="98"/>
      <c r="E6" s="99"/>
      <c r="F6" s="185"/>
      <c r="G6" s="91" t="s">
        <v>14</v>
      </c>
      <c r="H6" s="2" t="s">
        <v>15</v>
      </c>
      <c r="I6" s="2" t="s">
        <v>16</v>
      </c>
      <c r="J6" s="2" t="s">
        <v>17</v>
      </c>
      <c r="K6" s="3" t="s">
        <v>18</v>
      </c>
    </row>
    <row r="7" spans="1:11" ht="11.65" customHeight="1" thickTop="1">
      <c r="A7" s="96" t="s">
        <v>19</v>
      </c>
      <c r="B7" s="97"/>
      <c r="C7" s="49"/>
      <c r="D7" s="86" t="s">
        <v>20</v>
      </c>
      <c r="E7" s="38"/>
      <c r="F7" s="185"/>
      <c r="G7" s="40">
        <v>42338</v>
      </c>
      <c r="H7" s="25"/>
      <c r="I7" s="25"/>
      <c r="J7" s="18">
        <f t="shared" ref="J7:J13" si="0">IF(+H7=$A$95,0,(+I7-H7)*24)</f>
        <v>0</v>
      </c>
      <c r="K7" s="19">
        <f t="shared" ref="K7:K13" si="1">$E$7*J7</f>
        <v>0</v>
      </c>
    </row>
    <row r="8" spans="1:11" ht="11.65" customHeight="1">
      <c r="A8" s="96" t="s">
        <v>21</v>
      </c>
      <c r="B8" s="97"/>
      <c r="C8" s="37"/>
      <c r="D8" s="86" t="s">
        <v>22</v>
      </c>
      <c r="E8" s="50"/>
      <c r="F8" s="185"/>
      <c r="G8" s="40">
        <v>42339</v>
      </c>
      <c r="H8" s="26"/>
      <c r="I8" s="26"/>
      <c r="J8" s="18">
        <f t="shared" si="0"/>
        <v>0</v>
      </c>
      <c r="K8" s="19">
        <f t="shared" si="1"/>
        <v>0</v>
      </c>
    </row>
    <row r="9" spans="1:11" ht="11.65" customHeight="1">
      <c r="A9" s="96" t="s">
        <v>23</v>
      </c>
      <c r="B9" s="97"/>
      <c r="C9" s="82"/>
      <c r="D9" s="86" t="s">
        <v>16</v>
      </c>
      <c r="E9" s="83"/>
      <c r="F9" s="185"/>
      <c r="G9" s="40">
        <v>42340</v>
      </c>
      <c r="H9" s="26"/>
      <c r="I9" s="26"/>
      <c r="J9" s="18">
        <f t="shared" si="0"/>
        <v>0</v>
      </c>
      <c r="K9" s="19">
        <f t="shared" si="1"/>
        <v>0</v>
      </c>
    </row>
    <row r="10" spans="1:11" ht="11.65" customHeight="1">
      <c r="A10" s="114" t="s">
        <v>24</v>
      </c>
      <c r="B10" s="115"/>
      <c r="C10" s="35">
        <v>42310</v>
      </c>
      <c r="D10" s="86" t="s">
        <v>25</v>
      </c>
      <c r="E10" s="36">
        <v>42391</v>
      </c>
      <c r="F10" s="185"/>
      <c r="G10" s="40">
        <v>42341</v>
      </c>
      <c r="H10" s="26"/>
      <c r="I10" s="26"/>
      <c r="J10" s="18">
        <f t="shared" si="0"/>
        <v>0</v>
      </c>
      <c r="K10" s="19">
        <f t="shared" si="1"/>
        <v>0</v>
      </c>
    </row>
    <row r="11" spans="1:11" ht="11.65" customHeight="1">
      <c r="A11" s="85"/>
      <c r="B11" s="86" t="s">
        <v>26</v>
      </c>
      <c r="C11" s="51"/>
      <c r="D11" s="86" t="s">
        <v>27</v>
      </c>
      <c r="E11" s="52"/>
      <c r="F11" s="185"/>
      <c r="G11" s="40">
        <v>42342</v>
      </c>
      <c r="H11" s="26"/>
      <c r="I11" s="26"/>
      <c r="J11" s="18">
        <f t="shared" si="0"/>
        <v>0</v>
      </c>
      <c r="K11" s="19">
        <f t="shared" si="1"/>
        <v>0</v>
      </c>
    </row>
    <row r="12" spans="1:11" ht="11.65" customHeight="1" thickBot="1">
      <c r="A12" s="116" t="s">
        <v>28</v>
      </c>
      <c r="B12" s="117"/>
      <c r="C12" s="117"/>
      <c r="D12" s="117"/>
      <c r="E12" s="118"/>
      <c r="F12" s="185"/>
      <c r="G12" s="40">
        <v>42343</v>
      </c>
      <c r="H12" s="26"/>
      <c r="I12" s="26"/>
      <c r="J12" s="18">
        <f t="shared" si="0"/>
        <v>0</v>
      </c>
      <c r="K12" s="19">
        <f t="shared" si="1"/>
        <v>0</v>
      </c>
    </row>
    <row r="13" spans="1:11" ht="11.65" customHeight="1" thickTop="1">
      <c r="A13" s="1"/>
      <c r="B13" s="95" t="s">
        <v>10</v>
      </c>
      <c r="C13" s="95"/>
      <c r="D13" s="87" t="s">
        <v>11</v>
      </c>
      <c r="E13" s="84" t="s">
        <v>12</v>
      </c>
      <c r="F13" s="185"/>
      <c r="G13" s="40">
        <v>42344</v>
      </c>
      <c r="H13" s="26"/>
      <c r="I13" s="26"/>
      <c r="J13" s="18">
        <f t="shared" si="0"/>
        <v>0</v>
      </c>
      <c r="K13" s="19">
        <f t="shared" si="1"/>
        <v>0</v>
      </c>
    </row>
    <row r="14" spans="1:11" ht="11.65" customHeight="1" thickBot="1">
      <c r="A14" s="91" t="s">
        <v>14</v>
      </c>
      <c r="B14" s="2" t="s">
        <v>15</v>
      </c>
      <c r="C14" s="2" t="s">
        <v>16</v>
      </c>
      <c r="D14" s="2" t="s">
        <v>17</v>
      </c>
      <c r="E14" s="3" t="s">
        <v>18</v>
      </c>
      <c r="F14" s="185"/>
      <c r="G14" s="31" t="s">
        <v>29</v>
      </c>
      <c r="H14" s="56"/>
      <c r="I14" s="56"/>
      <c r="J14" s="20">
        <f>SUM(J7:J13)</f>
        <v>0</v>
      </c>
      <c r="K14" s="21">
        <f>SUM(K7:K13)</f>
        <v>0</v>
      </c>
    </row>
    <row r="15" spans="1:11" ht="11.65" customHeight="1" thickTop="1">
      <c r="A15" s="40">
        <v>42310</v>
      </c>
      <c r="B15" s="53"/>
      <c r="C15" s="53"/>
      <c r="D15" s="18">
        <v>0</v>
      </c>
      <c r="E15" s="19">
        <v>0</v>
      </c>
      <c r="F15" s="185"/>
      <c r="G15" s="40">
        <v>42345</v>
      </c>
      <c r="H15" s="25"/>
      <c r="I15" s="25"/>
      <c r="J15" s="18">
        <f t="shared" ref="J15:J21" si="2">IF(+H15=$A$95,0,(+I15-H15)*24)</f>
        <v>0</v>
      </c>
      <c r="K15" s="19">
        <f t="shared" ref="K15:K21" si="3">$E$7*J15</f>
        <v>0</v>
      </c>
    </row>
    <row r="16" spans="1:11" ht="11.65" customHeight="1">
      <c r="A16" s="40">
        <v>42311</v>
      </c>
      <c r="B16" s="54"/>
      <c r="C16" s="54"/>
      <c r="D16" s="18">
        <v>0</v>
      </c>
      <c r="E16" s="19">
        <v>0</v>
      </c>
      <c r="F16" s="185"/>
      <c r="G16" s="40">
        <v>42346</v>
      </c>
      <c r="H16" s="26"/>
      <c r="I16" s="26"/>
      <c r="J16" s="18">
        <f t="shared" si="2"/>
        <v>0</v>
      </c>
      <c r="K16" s="19">
        <f t="shared" si="3"/>
        <v>0</v>
      </c>
    </row>
    <row r="17" spans="1:11" ht="11.65" customHeight="1">
      <c r="A17" s="40">
        <v>42312</v>
      </c>
      <c r="B17" s="26"/>
      <c r="C17" s="26"/>
      <c r="D17" s="18">
        <f>IF(+B17=$A$95,0,(+C17-B17)*24)</f>
        <v>0</v>
      </c>
      <c r="E17" s="19">
        <f>$E$7*D17</f>
        <v>0</v>
      </c>
      <c r="F17" s="185"/>
      <c r="G17" s="40">
        <v>42347</v>
      </c>
      <c r="H17" s="26"/>
      <c r="I17" s="26"/>
      <c r="J17" s="18">
        <f t="shared" si="2"/>
        <v>0</v>
      </c>
      <c r="K17" s="19">
        <f t="shared" si="3"/>
        <v>0</v>
      </c>
    </row>
    <row r="18" spans="1:11" ht="11.65" customHeight="1">
      <c r="A18" s="40">
        <v>42313</v>
      </c>
      <c r="B18" s="26"/>
      <c r="C18" s="26"/>
      <c r="D18" s="18">
        <f>IF(+B18=$A$95,0,(+C18-B18)*24)</f>
        <v>0</v>
      </c>
      <c r="E18" s="19">
        <f t="shared" ref="E18:E45" si="4">$E$7*D18</f>
        <v>0</v>
      </c>
      <c r="F18" s="185"/>
      <c r="G18" s="40">
        <v>42348</v>
      </c>
      <c r="H18" s="26"/>
      <c r="I18" s="26"/>
      <c r="J18" s="18">
        <f t="shared" si="2"/>
        <v>0</v>
      </c>
      <c r="K18" s="19">
        <f t="shared" si="3"/>
        <v>0</v>
      </c>
    </row>
    <row r="19" spans="1:11" ht="11.65" customHeight="1">
      <c r="A19" s="40">
        <v>42314</v>
      </c>
      <c r="B19" s="26"/>
      <c r="C19" s="26"/>
      <c r="D19" s="18">
        <f>IF(+B19=$A$95,0,(+C19-B19)*24)</f>
        <v>0</v>
      </c>
      <c r="E19" s="19">
        <f t="shared" si="4"/>
        <v>0</v>
      </c>
      <c r="F19" s="185"/>
      <c r="G19" s="40">
        <v>42349</v>
      </c>
      <c r="H19" s="26"/>
      <c r="I19" s="26"/>
      <c r="J19" s="18">
        <f t="shared" si="2"/>
        <v>0</v>
      </c>
      <c r="K19" s="19">
        <f t="shared" si="3"/>
        <v>0</v>
      </c>
    </row>
    <row r="20" spans="1:11" ht="11.65" customHeight="1">
      <c r="A20" s="40">
        <v>42315</v>
      </c>
      <c r="B20" s="26"/>
      <c r="C20" s="26"/>
      <c r="D20" s="18">
        <f>IF(+B20=$A$95,0,(+C20-B20)*24)</f>
        <v>0</v>
      </c>
      <c r="E20" s="19">
        <f t="shared" si="4"/>
        <v>0</v>
      </c>
      <c r="F20" s="185"/>
      <c r="G20" s="40">
        <v>42350</v>
      </c>
      <c r="H20" s="26"/>
      <c r="I20" s="26"/>
      <c r="J20" s="18">
        <f t="shared" si="2"/>
        <v>0</v>
      </c>
      <c r="K20" s="19">
        <f t="shared" si="3"/>
        <v>0</v>
      </c>
    </row>
    <row r="21" spans="1:11" ht="11.65" customHeight="1">
      <c r="A21" s="40">
        <v>42316</v>
      </c>
      <c r="B21" s="26"/>
      <c r="C21" s="26"/>
      <c r="D21" s="18">
        <f>IF(+B21=$A$95,0,(+C21-B21)*24)</f>
        <v>0</v>
      </c>
      <c r="E21" s="19">
        <f t="shared" si="4"/>
        <v>0</v>
      </c>
      <c r="F21" s="185"/>
      <c r="G21" s="40">
        <v>42351</v>
      </c>
      <c r="H21" s="26"/>
      <c r="I21" s="26"/>
      <c r="J21" s="18">
        <f t="shared" si="2"/>
        <v>0</v>
      </c>
      <c r="K21" s="19">
        <f t="shared" si="3"/>
        <v>0</v>
      </c>
    </row>
    <row r="22" spans="1:11" ht="11.65" customHeight="1" thickBot="1">
      <c r="A22" s="31" t="s">
        <v>29</v>
      </c>
      <c r="B22" s="55"/>
      <c r="C22" s="55"/>
      <c r="D22" s="20">
        <f>SUM(D15:D21)</f>
        <v>0</v>
      </c>
      <c r="E22" s="21">
        <f>SUM(E15:E21)</f>
        <v>0</v>
      </c>
      <c r="F22" s="185"/>
      <c r="G22" s="31" t="s">
        <v>29</v>
      </c>
      <c r="H22" s="56"/>
      <c r="I22" s="56"/>
      <c r="J22" s="20">
        <f>SUM(J15:J21)</f>
        <v>0</v>
      </c>
      <c r="K22" s="21">
        <f>SUM(K15:K21)</f>
        <v>0</v>
      </c>
    </row>
    <row r="23" spans="1:11" ht="11.65" customHeight="1" thickTop="1">
      <c r="A23" s="40">
        <v>42317</v>
      </c>
      <c r="B23" s="25"/>
      <c r="C23" s="25"/>
      <c r="D23" s="18">
        <f t="shared" ref="D23:D29" si="5">IF(+B23=$A$95,0,(+C23-B23)*24)</f>
        <v>0</v>
      </c>
      <c r="E23" s="19">
        <f t="shared" si="4"/>
        <v>0</v>
      </c>
      <c r="F23" s="185"/>
      <c r="G23" s="40">
        <v>42352</v>
      </c>
      <c r="H23" s="25"/>
      <c r="I23" s="25"/>
      <c r="J23" s="18">
        <f t="shared" ref="J23:J29" si="6">IF(+H23=$A$95,0,(+I23-H23)*24)</f>
        <v>0</v>
      </c>
      <c r="K23" s="19">
        <f t="shared" ref="K23:K29" si="7">$E$7*J23</f>
        <v>0</v>
      </c>
    </row>
    <row r="24" spans="1:11" ht="11.65" customHeight="1">
      <c r="A24" s="40">
        <v>42318</v>
      </c>
      <c r="B24" s="26"/>
      <c r="C24" s="26"/>
      <c r="D24" s="18">
        <f t="shared" si="5"/>
        <v>0</v>
      </c>
      <c r="E24" s="19">
        <f t="shared" si="4"/>
        <v>0</v>
      </c>
      <c r="F24" s="185"/>
      <c r="G24" s="40">
        <v>42353</v>
      </c>
      <c r="H24" s="26"/>
      <c r="I24" s="26"/>
      <c r="J24" s="18">
        <f t="shared" si="6"/>
        <v>0</v>
      </c>
      <c r="K24" s="19">
        <f t="shared" si="7"/>
        <v>0</v>
      </c>
    </row>
    <row r="25" spans="1:11" ht="11.65" customHeight="1">
      <c r="A25" s="40">
        <v>42319</v>
      </c>
      <c r="B25" s="26"/>
      <c r="C25" s="26"/>
      <c r="D25" s="18">
        <f t="shared" si="5"/>
        <v>0</v>
      </c>
      <c r="E25" s="19">
        <f t="shared" si="4"/>
        <v>0</v>
      </c>
      <c r="F25" s="185"/>
      <c r="G25" s="40">
        <v>42354</v>
      </c>
      <c r="H25" s="26"/>
      <c r="I25" s="26"/>
      <c r="J25" s="18">
        <f t="shared" si="6"/>
        <v>0</v>
      </c>
      <c r="K25" s="19">
        <f t="shared" si="7"/>
        <v>0</v>
      </c>
    </row>
    <row r="26" spans="1:11" ht="11.65" customHeight="1">
      <c r="A26" s="40">
        <v>42320</v>
      </c>
      <c r="B26" s="26"/>
      <c r="C26" s="26"/>
      <c r="D26" s="18">
        <f t="shared" si="5"/>
        <v>0</v>
      </c>
      <c r="E26" s="19">
        <f t="shared" si="4"/>
        <v>0</v>
      </c>
      <c r="F26" s="185"/>
      <c r="G26" s="40">
        <v>42355</v>
      </c>
      <c r="H26" s="26"/>
      <c r="I26" s="26"/>
      <c r="J26" s="18">
        <f t="shared" si="6"/>
        <v>0</v>
      </c>
      <c r="K26" s="19">
        <f t="shared" si="7"/>
        <v>0</v>
      </c>
    </row>
    <row r="27" spans="1:11" ht="11.65" customHeight="1">
      <c r="A27" s="40">
        <v>42321</v>
      </c>
      <c r="B27" s="26"/>
      <c r="C27" s="26"/>
      <c r="D27" s="18">
        <f t="shared" si="5"/>
        <v>0</v>
      </c>
      <c r="E27" s="19">
        <f t="shared" si="4"/>
        <v>0</v>
      </c>
      <c r="F27" s="185"/>
      <c r="G27" s="40">
        <v>42356</v>
      </c>
      <c r="H27" s="26"/>
      <c r="I27" s="26"/>
      <c r="J27" s="18">
        <f t="shared" si="6"/>
        <v>0</v>
      </c>
      <c r="K27" s="19">
        <f t="shared" si="7"/>
        <v>0</v>
      </c>
    </row>
    <row r="28" spans="1:11" ht="11.65" customHeight="1">
      <c r="A28" s="40">
        <v>42322</v>
      </c>
      <c r="B28" s="26"/>
      <c r="C28" s="26"/>
      <c r="D28" s="18">
        <f t="shared" si="5"/>
        <v>0</v>
      </c>
      <c r="E28" s="19">
        <f t="shared" si="4"/>
        <v>0</v>
      </c>
      <c r="F28" s="185"/>
      <c r="G28" s="40">
        <v>42357</v>
      </c>
      <c r="H28" s="26"/>
      <c r="I28" s="26"/>
      <c r="J28" s="18">
        <f t="shared" si="6"/>
        <v>0</v>
      </c>
      <c r="K28" s="19">
        <f t="shared" si="7"/>
        <v>0</v>
      </c>
    </row>
    <row r="29" spans="1:11" ht="11.65" customHeight="1">
      <c r="A29" s="40">
        <v>42323</v>
      </c>
      <c r="B29" s="26"/>
      <c r="C29" s="26"/>
      <c r="D29" s="18">
        <f t="shared" si="5"/>
        <v>0</v>
      </c>
      <c r="E29" s="19">
        <f t="shared" si="4"/>
        <v>0</v>
      </c>
      <c r="F29" s="185"/>
      <c r="G29" s="40">
        <v>42358</v>
      </c>
      <c r="H29" s="26"/>
      <c r="I29" s="26"/>
      <c r="J29" s="18">
        <f t="shared" si="6"/>
        <v>0</v>
      </c>
      <c r="K29" s="19">
        <f t="shared" si="7"/>
        <v>0</v>
      </c>
    </row>
    <row r="30" spans="1:11" ht="11.65" customHeight="1" thickBot="1">
      <c r="A30" s="31" t="s">
        <v>29</v>
      </c>
      <c r="B30" s="56"/>
      <c r="C30" s="56"/>
      <c r="D30" s="20">
        <f>SUM(D23:D29)</f>
        <v>0</v>
      </c>
      <c r="E30" s="21">
        <f>SUM(E23:E29)</f>
        <v>0</v>
      </c>
      <c r="F30" s="185"/>
      <c r="G30" s="31" t="s">
        <v>29</v>
      </c>
      <c r="H30" s="56"/>
      <c r="I30" s="56"/>
      <c r="J30" s="20">
        <f>SUM(J23:J29)</f>
        <v>0</v>
      </c>
      <c r="K30" s="21">
        <f>SUM(K23:K29)</f>
        <v>0</v>
      </c>
    </row>
    <row r="31" spans="1:11" ht="11.65" customHeight="1" thickTop="1">
      <c r="A31" s="40">
        <v>42324</v>
      </c>
      <c r="B31" s="25"/>
      <c r="C31" s="25"/>
      <c r="D31" s="18">
        <f t="shared" ref="D31:D37" si="8">IF(+B31=$A$95,0,(+C31-B31)*24)</f>
        <v>0</v>
      </c>
      <c r="E31" s="19">
        <f t="shared" si="4"/>
        <v>0</v>
      </c>
      <c r="F31" s="185"/>
      <c r="G31" s="40">
        <v>42359</v>
      </c>
      <c r="H31" s="25"/>
      <c r="I31" s="25"/>
      <c r="J31" s="18">
        <f t="shared" ref="J31:J37" si="9">IF(+H31=$A$95,0,(+I31-H31)*24)</f>
        <v>0</v>
      </c>
      <c r="K31" s="19">
        <f t="shared" ref="K31:K37" si="10">$E$7*J31</f>
        <v>0</v>
      </c>
    </row>
    <row r="32" spans="1:11" ht="11.65" customHeight="1">
      <c r="A32" s="40">
        <v>42325</v>
      </c>
      <c r="B32" s="26"/>
      <c r="C32" s="26"/>
      <c r="D32" s="18">
        <f t="shared" si="8"/>
        <v>0</v>
      </c>
      <c r="E32" s="19">
        <f t="shared" si="4"/>
        <v>0</v>
      </c>
      <c r="F32" s="185"/>
      <c r="G32" s="40">
        <v>42360</v>
      </c>
      <c r="H32" s="26"/>
      <c r="I32" s="26"/>
      <c r="J32" s="18">
        <f t="shared" si="9"/>
        <v>0</v>
      </c>
      <c r="K32" s="19">
        <f t="shared" si="10"/>
        <v>0</v>
      </c>
    </row>
    <row r="33" spans="1:11" ht="11.65" customHeight="1">
      <c r="A33" s="40">
        <v>42326</v>
      </c>
      <c r="B33" s="26"/>
      <c r="C33" s="26"/>
      <c r="D33" s="18">
        <f t="shared" si="8"/>
        <v>0</v>
      </c>
      <c r="E33" s="19">
        <f t="shared" si="4"/>
        <v>0</v>
      </c>
      <c r="F33" s="185"/>
      <c r="G33" s="40">
        <v>42361</v>
      </c>
      <c r="H33" s="26"/>
      <c r="I33" s="26"/>
      <c r="J33" s="18">
        <f t="shared" si="9"/>
        <v>0</v>
      </c>
      <c r="K33" s="19">
        <f t="shared" si="10"/>
        <v>0</v>
      </c>
    </row>
    <row r="34" spans="1:11" ht="11.65" customHeight="1">
      <c r="A34" s="40">
        <v>42327</v>
      </c>
      <c r="B34" s="26"/>
      <c r="C34" s="26"/>
      <c r="D34" s="18">
        <f t="shared" si="8"/>
        <v>0</v>
      </c>
      <c r="E34" s="19">
        <f t="shared" si="4"/>
        <v>0</v>
      </c>
      <c r="F34" s="185"/>
      <c r="G34" s="40">
        <v>42362</v>
      </c>
      <c r="H34" s="26"/>
      <c r="I34" s="26"/>
      <c r="J34" s="18">
        <f t="shared" si="9"/>
        <v>0</v>
      </c>
      <c r="K34" s="19">
        <f t="shared" si="10"/>
        <v>0</v>
      </c>
    </row>
    <row r="35" spans="1:11" ht="11.65" customHeight="1">
      <c r="A35" s="40">
        <v>42328</v>
      </c>
      <c r="B35" s="26"/>
      <c r="C35" s="26"/>
      <c r="D35" s="18">
        <f t="shared" si="8"/>
        <v>0</v>
      </c>
      <c r="E35" s="19">
        <f t="shared" si="4"/>
        <v>0</v>
      </c>
      <c r="F35" s="185"/>
      <c r="G35" s="40">
        <v>42363</v>
      </c>
      <c r="H35" s="26"/>
      <c r="I35" s="26"/>
      <c r="J35" s="18">
        <f t="shared" si="9"/>
        <v>0</v>
      </c>
      <c r="K35" s="19">
        <f t="shared" si="10"/>
        <v>0</v>
      </c>
    </row>
    <row r="36" spans="1:11" ht="11.65" customHeight="1">
      <c r="A36" s="40">
        <v>42329</v>
      </c>
      <c r="B36" s="26"/>
      <c r="C36" s="26"/>
      <c r="D36" s="18">
        <f t="shared" si="8"/>
        <v>0</v>
      </c>
      <c r="E36" s="19">
        <f t="shared" si="4"/>
        <v>0</v>
      </c>
      <c r="F36" s="185"/>
      <c r="G36" s="40">
        <v>42364</v>
      </c>
      <c r="H36" s="26"/>
      <c r="I36" s="26"/>
      <c r="J36" s="18">
        <f t="shared" si="9"/>
        <v>0</v>
      </c>
      <c r="K36" s="19">
        <f t="shared" si="10"/>
        <v>0</v>
      </c>
    </row>
    <row r="37" spans="1:11" ht="11.65" customHeight="1">
      <c r="A37" s="40">
        <v>42330</v>
      </c>
      <c r="B37" s="26"/>
      <c r="C37" s="26"/>
      <c r="D37" s="18">
        <f t="shared" si="8"/>
        <v>0</v>
      </c>
      <c r="E37" s="19">
        <f t="shared" si="4"/>
        <v>0</v>
      </c>
      <c r="F37" s="185"/>
      <c r="G37" s="40">
        <v>42365</v>
      </c>
      <c r="H37" s="26"/>
      <c r="I37" s="26"/>
      <c r="J37" s="18">
        <f t="shared" si="9"/>
        <v>0</v>
      </c>
      <c r="K37" s="19">
        <f t="shared" si="10"/>
        <v>0</v>
      </c>
    </row>
    <row r="38" spans="1:11" ht="11.65" customHeight="1" thickBot="1">
      <c r="A38" s="31" t="s">
        <v>29</v>
      </c>
      <c r="B38" s="56"/>
      <c r="C38" s="56"/>
      <c r="D38" s="20">
        <f>SUM(D31:D37)</f>
        <v>0</v>
      </c>
      <c r="E38" s="21">
        <f>SUM(E31:E37)</f>
        <v>0</v>
      </c>
      <c r="F38" s="185"/>
      <c r="G38" s="31" t="s">
        <v>29</v>
      </c>
      <c r="H38" s="56"/>
      <c r="I38" s="56"/>
      <c r="J38" s="20">
        <f>SUM(J31:J37)</f>
        <v>0</v>
      </c>
      <c r="K38" s="21">
        <f>SUM(K31:K37)</f>
        <v>0</v>
      </c>
    </row>
    <row r="39" spans="1:11" ht="11.65" customHeight="1" thickTop="1">
      <c r="A39" s="40">
        <v>42331</v>
      </c>
      <c r="B39" s="25"/>
      <c r="C39" s="25"/>
      <c r="D39" s="18">
        <f t="shared" ref="D39:D45" si="11">IF(+B39=$A$95,0,(+C39-B39)*24)</f>
        <v>0</v>
      </c>
      <c r="E39" s="19">
        <f t="shared" si="4"/>
        <v>0</v>
      </c>
      <c r="F39" s="185"/>
      <c r="G39" s="40">
        <v>42366</v>
      </c>
      <c r="H39" s="25"/>
      <c r="I39" s="25"/>
      <c r="J39" s="18">
        <f t="shared" ref="J39:J45" si="12">IF(+H39=$A$95,0,(+I39-H39)*24)</f>
        <v>0</v>
      </c>
      <c r="K39" s="19">
        <f t="shared" ref="K39:K45" si="13">$E$7*J39</f>
        <v>0</v>
      </c>
    </row>
    <row r="40" spans="1:11" ht="11.65" customHeight="1">
      <c r="A40" s="40">
        <v>42332</v>
      </c>
      <c r="B40" s="26"/>
      <c r="C40" s="26"/>
      <c r="D40" s="18">
        <f t="shared" si="11"/>
        <v>0</v>
      </c>
      <c r="E40" s="19">
        <f t="shared" si="4"/>
        <v>0</v>
      </c>
      <c r="F40" s="185"/>
      <c r="G40" s="40">
        <v>42367</v>
      </c>
      <c r="H40" s="26"/>
      <c r="I40" s="26"/>
      <c r="J40" s="18">
        <f t="shared" si="12"/>
        <v>0</v>
      </c>
      <c r="K40" s="19">
        <f t="shared" si="13"/>
        <v>0</v>
      </c>
    </row>
    <row r="41" spans="1:11" ht="11.65" customHeight="1">
      <c r="A41" s="40">
        <v>42333</v>
      </c>
      <c r="B41" s="26"/>
      <c r="C41" s="26"/>
      <c r="D41" s="18">
        <f t="shared" si="11"/>
        <v>0</v>
      </c>
      <c r="E41" s="19">
        <f t="shared" si="4"/>
        <v>0</v>
      </c>
      <c r="F41" s="185"/>
      <c r="G41" s="40">
        <v>42368</v>
      </c>
      <c r="H41" s="26"/>
      <c r="I41" s="26"/>
      <c r="J41" s="18">
        <f t="shared" si="12"/>
        <v>0</v>
      </c>
      <c r="K41" s="19">
        <f t="shared" si="13"/>
        <v>0</v>
      </c>
    </row>
    <row r="42" spans="1:11" ht="11.65" customHeight="1">
      <c r="A42" s="40">
        <v>42334</v>
      </c>
      <c r="B42" s="26"/>
      <c r="C42" s="26"/>
      <c r="D42" s="18">
        <f t="shared" si="11"/>
        <v>0</v>
      </c>
      <c r="E42" s="19">
        <f t="shared" si="4"/>
        <v>0</v>
      </c>
      <c r="F42" s="185"/>
      <c r="G42" s="40">
        <v>42369</v>
      </c>
      <c r="H42" s="26"/>
      <c r="I42" s="26"/>
      <c r="J42" s="18">
        <f t="shared" si="12"/>
        <v>0</v>
      </c>
      <c r="K42" s="19">
        <f t="shared" si="13"/>
        <v>0</v>
      </c>
    </row>
    <row r="43" spans="1:11" ht="11.65" customHeight="1">
      <c r="A43" s="40">
        <v>42335</v>
      </c>
      <c r="B43" s="26"/>
      <c r="C43" s="26"/>
      <c r="D43" s="18">
        <f t="shared" si="11"/>
        <v>0</v>
      </c>
      <c r="E43" s="19">
        <f t="shared" si="4"/>
        <v>0</v>
      </c>
      <c r="F43" s="185"/>
      <c r="G43" s="40">
        <v>42370</v>
      </c>
      <c r="H43" s="26"/>
      <c r="I43" s="26"/>
      <c r="J43" s="18">
        <f t="shared" si="12"/>
        <v>0</v>
      </c>
      <c r="K43" s="19">
        <f t="shared" si="13"/>
        <v>0</v>
      </c>
    </row>
    <row r="44" spans="1:11" ht="11.65" customHeight="1">
      <c r="A44" s="40">
        <v>42336</v>
      </c>
      <c r="B44" s="26"/>
      <c r="C44" s="26"/>
      <c r="D44" s="18">
        <f t="shared" si="11"/>
        <v>0</v>
      </c>
      <c r="E44" s="19">
        <f t="shared" si="4"/>
        <v>0</v>
      </c>
      <c r="F44" s="185"/>
      <c r="G44" s="40">
        <v>42371</v>
      </c>
      <c r="H44" s="26"/>
      <c r="I44" s="26"/>
      <c r="J44" s="18">
        <f t="shared" si="12"/>
        <v>0</v>
      </c>
      <c r="K44" s="19">
        <f t="shared" si="13"/>
        <v>0</v>
      </c>
    </row>
    <row r="45" spans="1:11" ht="11.65" customHeight="1">
      <c r="A45" s="40">
        <v>42337</v>
      </c>
      <c r="B45" s="26"/>
      <c r="C45" s="26"/>
      <c r="D45" s="18">
        <f t="shared" si="11"/>
        <v>0</v>
      </c>
      <c r="E45" s="19">
        <f t="shared" si="4"/>
        <v>0</v>
      </c>
      <c r="F45" s="185"/>
      <c r="G45" s="40">
        <v>42372</v>
      </c>
      <c r="H45" s="26"/>
      <c r="I45" s="26"/>
      <c r="J45" s="18">
        <f t="shared" si="12"/>
        <v>0</v>
      </c>
      <c r="K45" s="19">
        <f t="shared" si="13"/>
        <v>0</v>
      </c>
    </row>
    <row r="46" spans="1:11" ht="11.65" customHeight="1" thickBot="1">
      <c r="A46" s="6" t="s">
        <v>29</v>
      </c>
      <c r="B46" s="56"/>
      <c r="C46" s="56"/>
      <c r="D46" s="20">
        <f>SUM(D39:D45)</f>
        <v>0</v>
      </c>
      <c r="E46" s="21">
        <f>SUM(E39:E45)</f>
        <v>0</v>
      </c>
      <c r="F46" s="185"/>
      <c r="G46" s="6" t="s">
        <v>29</v>
      </c>
      <c r="H46" s="56"/>
      <c r="I46" s="56"/>
      <c r="J46" s="20">
        <f>SUM(J39:J45)</f>
        <v>0</v>
      </c>
      <c r="K46" s="21">
        <f>SUM(K39:K45)</f>
        <v>0</v>
      </c>
    </row>
    <row r="47" spans="1:11" ht="11.65" customHeight="1" thickTop="1" thickBot="1">
      <c r="A47" s="92" t="s">
        <v>30</v>
      </c>
      <c r="B47" s="93"/>
      <c r="C47" s="93"/>
      <c r="D47" s="93"/>
      <c r="E47" s="94"/>
      <c r="F47" s="185"/>
      <c r="G47" s="32" t="s">
        <v>38</v>
      </c>
      <c r="H47" s="7"/>
      <c r="I47" s="7"/>
      <c r="J47" s="8" t="s">
        <v>32</v>
      </c>
      <c r="K47" s="88"/>
    </row>
    <row r="48" spans="1:11" ht="11.65" customHeight="1" thickTop="1">
      <c r="A48" s="1"/>
      <c r="B48" s="95" t="s">
        <v>10</v>
      </c>
      <c r="C48" s="95"/>
      <c r="D48" s="87" t="s">
        <v>11</v>
      </c>
      <c r="E48" s="84" t="s">
        <v>12</v>
      </c>
      <c r="F48" s="185"/>
      <c r="G48" s="1"/>
      <c r="H48" s="95" t="s">
        <v>10</v>
      </c>
      <c r="I48" s="95"/>
      <c r="J48" s="87" t="s">
        <v>11</v>
      </c>
      <c r="K48" s="84" t="s">
        <v>12</v>
      </c>
    </row>
    <row r="49" spans="1:11" ht="11.65" customHeight="1" thickBot="1">
      <c r="A49" s="91" t="s">
        <v>14</v>
      </c>
      <c r="B49" s="2" t="s">
        <v>15</v>
      </c>
      <c r="C49" s="2" t="s">
        <v>16</v>
      </c>
      <c r="D49" s="2" t="s">
        <v>17</v>
      </c>
      <c r="E49" s="3" t="s">
        <v>18</v>
      </c>
      <c r="F49" s="185"/>
      <c r="G49" s="91" t="s">
        <v>14</v>
      </c>
      <c r="H49" s="2" t="s">
        <v>15</v>
      </c>
      <c r="I49" s="2" t="s">
        <v>16</v>
      </c>
      <c r="J49" s="2" t="s">
        <v>17</v>
      </c>
      <c r="K49" s="3" t="s">
        <v>18</v>
      </c>
    </row>
    <row r="50" spans="1:11" ht="11.65" customHeight="1" thickTop="1">
      <c r="A50" s="40">
        <v>42373</v>
      </c>
      <c r="B50" s="25"/>
      <c r="C50" s="25"/>
      <c r="D50" s="18">
        <f t="shared" ref="D50:D56" si="14">IF(+B50=$A$95,0,(+C50-B50)*24)</f>
        <v>0</v>
      </c>
      <c r="E50" s="19">
        <f t="shared" ref="E50:E56" si="15">$E$7*D50</f>
        <v>0</v>
      </c>
      <c r="F50" s="185"/>
      <c r="G50" s="30"/>
      <c r="H50" s="53"/>
      <c r="I50" s="53"/>
      <c r="J50" s="18">
        <f t="shared" ref="J50:J56" si="16">IF(+H50=$A$95,0,(+I50-H50)*24)</f>
        <v>0</v>
      </c>
      <c r="K50" s="19">
        <f t="shared" ref="K50:K56" si="17">$E$7*J50</f>
        <v>0</v>
      </c>
    </row>
    <row r="51" spans="1:11" ht="11.65" customHeight="1">
      <c r="A51" s="40">
        <v>42374</v>
      </c>
      <c r="B51" s="26"/>
      <c r="C51" s="26"/>
      <c r="D51" s="18">
        <f t="shared" si="14"/>
        <v>0</v>
      </c>
      <c r="E51" s="19">
        <f t="shared" si="15"/>
        <v>0</v>
      </c>
      <c r="F51" s="185"/>
      <c r="G51" s="30"/>
      <c r="H51" s="54"/>
      <c r="I51" s="54"/>
      <c r="J51" s="18">
        <f t="shared" si="16"/>
        <v>0</v>
      </c>
      <c r="K51" s="19">
        <f t="shared" si="17"/>
        <v>0</v>
      </c>
    </row>
    <row r="52" spans="1:11" ht="11.65" customHeight="1">
      <c r="A52" s="40">
        <v>42375</v>
      </c>
      <c r="B52" s="26"/>
      <c r="C52" s="26"/>
      <c r="D52" s="18">
        <f t="shared" si="14"/>
        <v>0</v>
      </c>
      <c r="E52" s="19">
        <f t="shared" si="15"/>
        <v>0</v>
      </c>
      <c r="F52" s="185"/>
      <c r="G52" s="30"/>
      <c r="H52" s="54"/>
      <c r="I52" s="54"/>
      <c r="J52" s="18">
        <f t="shared" si="16"/>
        <v>0</v>
      </c>
      <c r="K52" s="19">
        <f t="shared" si="17"/>
        <v>0</v>
      </c>
    </row>
    <row r="53" spans="1:11" ht="11.65" customHeight="1">
      <c r="A53" s="40">
        <v>42376</v>
      </c>
      <c r="B53" s="26"/>
      <c r="C53" s="26"/>
      <c r="D53" s="18">
        <f t="shared" si="14"/>
        <v>0</v>
      </c>
      <c r="E53" s="19">
        <f t="shared" si="15"/>
        <v>0</v>
      </c>
      <c r="F53" s="185"/>
      <c r="G53" s="30"/>
      <c r="H53" s="54"/>
      <c r="I53" s="54"/>
      <c r="J53" s="18">
        <f t="shared" si="16"/>
        <v>0</v>
      </c>
      <c r="K53" s="19">
        <f t="shared" si="17"/>
        <v>0</v>
      </c>
    </row>
    <row r="54" spans="1:11" ht="11.65" customHeight="1">
      <c r="A54" s="40">
        <v>42377</v>
      </c>
      <c r="B54" s="26"/>
      <c r="C54" s="26"/>
      <c r="D54" s="18">
        <f t="shared" si="14"/>
        <v>0</v>
      </c>
      <c r="E54" s="19">
        <f t="shared" si="15"/>
        <v>0</v>
      </c>
      <c r="F54" s="185"/>
      <c r="G54" s="30"/>
      <c r="H54" s="54"/>
      <c r="I54" s="54"/>
      <c r="J54" s="18">
        <f t="shared" si="16"/>
        <v>0</v>
      </c>
      <c r="K54" s="19">
        <f t="shared" si="17"/>
        <v>0</v>
      </c>
    </row>
    <row r="55" spans="1:11" ht="11.65" customHeight="1">
      <c r="A55" s="40">
        <v>42378</v>
      </c>
      <c r="B55" s="26"/>
      <c r="C55" s="26"/>
      <c r="D55" s="18">
        <f t="shared" si="14"/>
        <v>0</v>
      </c>
      <c r="E55" s="19">
        <f t="shared" si="15"/>
        <v>0</v>
      </c>
      <c r="F55" s="185"/>
      <c r="G55" s="30"/>
      <c r="H55" s="54"/>
      <c r="I55" s="54"/>
      <c r="J55" s="18">
        <f t="shared" si="16"/>
        <v>0</v>
      </c>
      <c r="K55" s="19">
        <f t="shared" si="17"/>
        <v>0</v>
      </c>
    </row>
    <row r="56" spans="1:11" ht="11.65" customHeight="1">
      <c r="A56" s="40">
        <v>42379</v>
      </c>
      <c r="B56" s="26"/>
      <c r="C56" s="26"/>
      <c r="D56" s="18">
        <f t="shared" si="14"/>
        <v>0</v>
      </c>
      <c r="E56" s="19">
        <f t="shared" si="15"/>
        <v>0</v>
      </c>
      <c r="F56" s="185"/>
      <c r="G56" s="30"/>
      <c r="H56" s="54"/>
      <c r="I56" s="54"/>
      <c r="J56" s="18">
        <f t="shared" si="16"/>
        <v>0</v>
      </c>
      <c r="K56" s="19">
        <f t="shared" si="17"/>
        <v>0</v>
      </c>
    </row>
    <row r="57" spans="1:11" ht="11.65" customHeight="1" thickBot="1">
      <c r="A57" s="31" t="s">
        <v>29</v>
      </c>
      <c r="B57" s="56"/>
      <c r="C57" s="56"/>
      <c r="D57" s="20">
        <f>SUM(D50:D56)</f>
        <v>0</v>
      </c>
      <c r="E57" s="21">
        <f>SUM(E50:E56)</f>
        <v>0</v>
      </c>
      <c r="F57" s="185"/>
      <c r="G57" s="11" t="s">
        <v>29</v>
      </c>
      <c r="H57" s="56"/>
      <c r="I57" s="56"/>
      <c r="J57" s="22">
        <f>SUM(J50:J56)</f>
        <v>0</v>
      </c>
      <c r="K57" s="23">
        <f>SUM(K50:K56)</f>
        <v>0</v>
      </c>
    </row>
    <row r="58" spans="1:11" ht="11.65" customHeight="1" thickTop="1">
      <c r="A58" s="40">
        <v>42380</v>
      </c>
      <c r="B58" s="25"/>
      <c r="C58" s="25"/>
      <c r="D58" s="18">
        <f t="shared" ref="D58:D64" si="18">IF(+B58=$A$95,0,(+C58-B58)*24)</f>
        <v>0</v>
      </c>
      <c r="E58" s="19">
        <f t="shared" ref="E58:E64" si="19">$E$7*D58</f>
        <v>0</v>
      </c>
      <c r="F58" s="185"/>
      <c r="G58" s="59"/>
      <c r="H58" s="60"/>
      <c r="I58" s="60"/>
      <c r="J58" s="61" t="s">
        <v>33</v>
      </c>
      <c r="K58" s="62" t="s">
        <v>34</v>
      </c>
    </row>
    <row r="59" spans="1:11" ht="11.65" customHeight="1">
      <c r="A59" s="40">
        <v>42381</v>
      </c>
      <c r="B59" s="26"/>
      <c r="C59" s="26"/>
      <c r="D59" s="18">
        <f t="shared" si="18"/>
        <v>0</v>
      </c>
      <c r="E59" s="19">
        <f t="shared" si="19"/>
        <v>0</v>
      </c>
      <c r="F59" s="185"/>
      <c r="G59" s="136" t="s">
        <v>35</v>
      </c>
      <c r="H59" s="137"/>
      <c r="I59" s="137"/>
      <c r="J59" s="12">
        <f>+D22+D30+D38+D46+D57+D65+D73+D81+D89+J14+J22+J30+J38+J46+J57</f>
        <v>0</v>
      </c>
      <c r="K59" s="13">
        <f>+E22+E30+E38+E46+E57+E65+E73+E81+E89+K14+K22+K30+K38+K46+K57</f>
        <v>0</v>
      </c>
    </row>
    <row r="60" spans="1:11" ht="11.65" customHeight="1">
      <c r="A60" s="40">
        <v>42382</v>
      </c>
      <c r="B60" s="26"/>
      <c r="C60" s="26"/>
      <c r="D60" s="18">
        <f t="shared" si="18"/>
        <v>0</v>
      </c>
      <c r="E60" s="19">
        <f t="shared" si="19"/>
        <v>0</v>
      </c>
      <c r="F60" s="185"/>
      <c r="G60" s="136" t="s">
        <v>36</v>
      </c>
      <c r="H60" s="137"/>
      <c r="I60" s="137"/>
      <c r="J60" s="12">
        <f>'1st Qtr'!J61</f>
        <v>0</v>
      </c>
      <c r="K60" s="13">
        <f>'1st Qtr'!K61</f>
        <v>0</v>
      </c>
    </row>
    <row r="61" spans="1:11" ht="11.65" customHeight="1" thickBot="1">
      <c r="A61" s="40">
        <v>42383</v>
      </c>
      <c r="B61" s="26"/>
      <c r="C61" s="26"/>
      <c r="D61" s="18">
        <f t="shared" si="18"/>
        <v>0</v>
      </c>
      <c r="E61" s="19">
        <f t="shared" si="19"/>
        <v>0</v>
      </c>
      <c r="F61" s="185"/>
      <c r="G61" s="138" t="s">
        <v>37</v>
      </c>
      <c r="H61" s="139"/>
      <c r="I61" s="139"/>
      <c r="J61" s="12">
        <f>SUM(J59:J60)</f>
        <v>0</v>
      </c>
      <c r="K61" s="13">
        <f>SUM(K59:K60)</f>
        <v>0</v>
      </c>
    </row>
    <row r="62" spans="1:11" ht="11.65" customHeight="1" thickTop="1">
      <c r="A62" s="40">
        <v>42384</v>
      </c>
      <c r="B62" s="26"/>
      <c r="C62" s="26"/>
      <c r="D62" s="18">
        <f t="shared" si="18"/>
        <v>0</v>
      </c>
      <c r="E62" s="19">
        <f t="shared" si="19"/>
        <v>0</v>
      </c>
      <c r="F62" s="185"/>
      <c r="G62" s="119" t="s">
        <v>38</v>
      </c>
      <c r="H62" s="120"/>
      <c r="I62" s="120"/>
      <c r="J62" s="120"/>
      <c r="K62" s="121"/>
    </row>
    <row r="63" spans="1:11" ht="11.65" customHeight="1" thickBot="1">
      <c r="A63" s="40">
        <v>42385</v>
      </c>
      <c r="B63" s="26"/>
      <c r="C63" s="26"/>
      <c r="D63" s="18">
        <f t="shared" si="18"/>
        <v>0</v>
      </c>
      <c r="E63" s="19">
        <f t="shared" si="19"/>
        <v>0</v>
      </c>
      <c r="F63" s="185"/>
      <c r="G63" s="122"/>
      <c r="H63" s="123"/>
      <c r="I63" s="123"/>
      <c r="J63" s="123"/>
      <c r="K63" s="124"/>
    </row>
    <row r="64" spans="1:11" ht="11.65" customHeight="1" thickTop="1">
      <c r="A64" s="40">
        <v>42386</v>
      </c>
      <c r="B64" s="26"/>
      <c r="C64" s="26"/>
      <c r="D64" s="18">
        <f t="shared" si="18"/>
        <v>0</v>
      </c>
      <c r="E64" s="19">
        <f t="shared" si="19"/>
        <v>0</v>
      </c>
      <c r="F64" s="185"/>
      <c r="G64" s="125"/>
      <c r="H64" s="126" t="s">
        <v>39</v>
      </c>
      <c r="I64" s="127"/>
      <c r="J64" s="128"/>
      <c r="K64" s="135"/>
    </row>
    <row r="65" spans="1:11" ht="11.65" customHeight="1" thickBot="1">
      <c r="A65" s="31" t="s">
        <v>29</v>
      </c>
      <c r="B65" s="56"/>
      <c r="C65" s="56"/>
      <c r="D65" s="20">
        <f>SUM(D58:D64)</f>
        <v>0</v>
      </c>
      <c r="E65" s="21">
        <f>SUM(E58:E64)</f>
        <v>0</v>
      </c>
      <c r="F65" s="185"/>
      <c r="G65" s="125"/>
      <c r="H65" s="129"/>
      <c r="I65" s="130"/>
      <c r="J65" s="131"/>
      <c r="K65" s="135"/>
    </row>
    <row r="66" spans="1:11" ht="11.65" customHeight="1" thickTop="1" thickBot="1">
      <c r="A66" s="40">
        <v>42387</v>
      </c>
      <c r="B66" s="25"/>
      <c r="C66" s="25"/>
      <c r="D66" s="18">
        <f>IF(+B66=$A$95,0,(+C66-B66)*24)</f>
        <v>0</v>
      </c>
      <c r="E66" s="19">
        <f>$E$7*D66</f>
        <v>0</v>
      </c>
      <c r="F66" s="185"/>
      <c r="G66" s="125"/>
      <c r="H66" s="132"/>
      <c r="I66" s="133"/>
      <c r="J66" s="134"/>
      <c r="K66" s="135"/>
    </row>
    <row r="67" spans="1:11" ht="11.65" customHeight="1" thickTop="1">
      <c r="A67" s="40">
        <v>42388</v>
      </c>
      <c r="B67" s="26"/>
      <c r="C67" s="26"/>
      <c r="D67" s="18">
        <f>IF(+B67=$A$95,0,(+C67-B67)*24)</f>
        <v>0</v>
      </c>
      <c r="E67" s="19">
        <f>$E$7*D67</f>
        <v>0</v>
      </c>
      <c r="F67" s="185"/>
      <c r="G67" s="149"/>
      <c r="H67" s="150"/>
      <c r="I67" s="150"/>
      <c r="J67" s="150"/>
      <c r="K67" s="151"/>
    </row>
    <row r="68" spans="1:11" ht="11.65" customHeight="1">
      <c r="A68" s="40">
        <v>42389</v>
      </c>
      <c r="B68" s="26"/>
      <c r="C68" s="26"/>
      <c r="D68" s="18">
        <f>IF(+B68=$A$95,0,(+C68-B68)*24)</f>
        <v>0</v>
      </c>
      <c r="E68" s="19">
        <f>$E$7*D68</f>
        <v>0</v>
      </c>
      <c r="F68" s="185"/>
      <c r="G68" s="149"/>
      <c r="H68" s="150"/>
      <c r="I68" s="150"/>
      <c r="J68" s="150"/>
      <c r="K68" s="151"/>
    </row>
    <row r="69" spans="1:11" ht="11.65" customHeight="1">
      <c r="A69" s="40">
        <v>42390</v>
      </c>
      <c r="B69" s="26"/>
      <c r="C69" s="26"/>
      <c r="D69" s="18">
        <f>IF(+B69=$A$95,0,(+C69-B69)*24)</f>
        <v>0</v>
      </c>
      <c r="E69" s="19">
        <f>$E$7*D69</f>
        <v>0</v>
      </c>
      <c r="F69" s="185"/>
      <c r="G69" s="149"/>
      <c r="H69" s="150"/>
      <c r="I69" s="150"/>
      <c r="J69" s="150"/>
      <c r="K69" s="151"/>
    </row>
    <row r="70" spans="1:11" ht="11.65" customHeight="1">
      <c r="A70" s="40">
        <v>42391</v>
      </c>
      <c r="B70" s="54"/>
      <c r="C70" s="54"/>
      <c r="D70" s="18">
        <v>0</v>
      </c>
      <c r="E70" s="19">
        <v>0</v>
      </c>
      <c r="F70" s="185"/>
      <c r="G70" s="149"/>
      <c r="H70" s="150"/>
      <c r="I70" s="150"/>
      <c r="J70" s="150"/>
      <c r="K70" s="151"/>
    </row>
    <row r="71" spans="1:11" ht="11.65" customHeight="1">
      <c r="A71" s="30"/>
      <c r="B71" s="54"/>
      <c r="C71" s="54"/>
      <c r="D71" s="18"/>
      <c r="E71" s="19"/>
      <c r="F71" s="185"/>
      <c r="G71" s="149"/>
      <c r="H71" s="150"/>
      <c r="I71" s="150"/>
      <c r="J71" s="150"/>
      <c r="K71" s="151"/>
    </row>
    <row r="72" spans="1:11" ht="11.65" customHeight="1">
      <c r="A72" s="30"/>
      <c r="B72" s="54"/>
      <c r="C72" s="54"/>
      <c r="D72" s="18"/>
      <c r="E72" s="19"/>
      <c r="F72" s="185"/>
      <c r="G72" s="149"/>
      <c r="H72" s="150"/>
      <c r="I72" s="150"/>
      <c r="J72" s="150"/>
      <c r="K72" s="151"/>
    </row>
    <row r="73" spans="1:11" ht="11.65" customHeight="1" thickBot="1">
      <c r="A73" s="31" t="s">
        <v>29</v>
      </c>
      <c r="B73" s="56"/>
      <c r="C73" s="56"/>
      <c r="D73" s="20">
        <f>SUM(D66:D72)</f>
        <v>0</v>
      </c>
      <c r="E73" s="21">
        <f>SUM(E66:E72)</f>
        <v>0</v>
      </c>
      <c r="F73" s="185"/>
      <c r="G73" s="149"/>
      <c r="H73" s="150"/>
      <c r="I73" s="150"/>
      <c r="J73" s="150"/>
      <c r="K73" s="151"/>
    </row>
    <row r="74" spans="1:11" ht="11.65" customHeight="1" thickTop="1">
      <c r="A74" s="30"/>
      <c r="B74" s="53"/>
      <c r="C74" s="53"/>
      <c r="D74" s="18">
        <f t="shared" ref="D74:D80" si="20">IF(+B74=$A$95,0,(+C74-B74)*24)</f>
        <v>0</v>
      </c>
      <c r="E74" s="19">
        <f t="shared" ref="E74:E80" si="21">$E$7*D74</f>
        <v>0</v>
      </c>
      <c r="F74" s="185"/>
      <c r="G74" s="149"/>
      <c r="H74" s="150"/>
      <c r="I74" s="150"/>
      <c r="J74" s="150"/>
      <c r="K74" s="151"/>
    </row>
    <row r="75" spans="1:11" ht="11.65" customHeight="1">
      <c r="A75" s="30"/>
      <c r="B75" s="54"/>
      <c r="C75" s="54"/>
      <c r="D75" s="18">
        <f t="shared" si="20"/>
        <v>0</v>
      </c>
      <c r="E75" s="19">
        <f t="shared" si="21"/>
        <v>0</v>
      </c>
      <c r="F75" s="185"/>
      <c r="G75" s="149"/>
      <c r="H75" s="150"/>
      <c r="I75" s="150"/>
      <c r="J75" s="150"/>
      <c r="K75" s="151"/>
    </row>
    <row r="76" spans="1:11" ht="11.65" customHeight="1">
      <c r="A76" s="30"/>
      <c r="B76" s="54"/>
      <c r="C76" s="54"/>
      <c r="D76" s="18">
        <f t="shared" si="20"/>
        <v>0</v>
      </c>
      <c r="E76" s="19">
        <f t="shared" si="21"/>
        <v>0</v>
      </c>
      <c r="F76" s="185"/>
      <c r="G76" s="149"/>
      <c r="H76" s="150"/>
      <c r="I76" s="150"/>
      <c r="J76" s="150"/>
      <c r="K76" s="151"/>
    </row>
    <row r="77" spans="1:11" ht="11.65" customHeight="1">
      <c r="A77" s="30"/>
      <c r="B77" s="54"/>
      <c r="C77" s="54"/>
      <c r="D77" s="18">
        <f t="shared" si="20"/>
        <v>0</v>
      </c>
      <c r="E77" s="19">
        <f t="shared" si="21"/>
        <v>0</v>
      </c>
      <c r="F77" s="185"/>
      <c r="G77" s="149"/>
      <c r="H77" s="150"/>
      <c r="I77" s="150"/>
      <c r="J77" s="150"/>
      <c r="K77" s="151"/>
    </row>
    <row r="78" spans="1:11" ht="11.65" customHeight="1">
      <c r="A78" s="30"/>
      <c r="B78" s="54"/>
      <c r="C78" s="54"/>
      <c r="D78" s="18">
        <f t="shared" si="20"/>
        <v>0</v>
      </c>
      <c r="E78" s="19">
        <f t="shared" si="21"/>
        <v>0</v>
      </c>
      <c r="F78" s="185"/>
      <c r="G78" s="149"/>
      <c r="H78" s="150"/>
      <c r="I78" s="150"/>
      <c r="J78" s="150"/>
      <c r="K78" s="151"/>
    </row>
    <row r="79" spans="1:11" ht="11.65" customHeight="1">
      <c r="A79" s="30"/>
      <c r="B79" s="54"/>
      <c r="C79" s="54"/>
      <c r="D79" s="18">
        <f t="shared" si="20"/>
        <v>0</v>
      </c>
      <c r="E79" s="19">
        <f t="shared" si="21"/>
        <v>0</v>
      </c>
      <c r="F79" s="185"/>
      <c r="G79" s="149"/>
      <c r="H79" s="150"/>
      <c r="I79" s="150"/>
      <c r="J79" s="150"/>
      <c r="K79" s="151"/>
    </row>
    <row r="80" spans="1:11" ht="11.65" customHeight="1">
      <c r="A80" s="30"/>
      <c r="B80" s="54"/>
      <c r="C80" s="54"/>
      <c r="D80" s="18">
        <f t="shared" si="20"/>
        <v>0</v>
      </c>
      <c r="E80" s="19">
        <f t="shared" si="21"/>
        <v>0</v>
      </c>
      <c r="F80" s="185"/>
      <c r="G80" s="149"/>
      <c r="H80" s="150"/>
      <c r="I80" s="150"/>
      <c r="J80" s="150"/>
      <c r="K80" s="151"/>
    </row>
    <row r="81" spans="1:11" ht="11.65" customHeight="1" thickBot="1">
      <c r="A81" s="6" t="s">
        <v>29</v>
      </c>
      <c r="B81" s="56"/>
      <c r="C81" s="56"/>
      <c r="D81" s="20">
        <f>SUM(D74:D80)</f>
        <v>0</v>
      </c>
      <c r="E81" s="21">
        <f>SUM(E74:E80)</f>
        <v>0</v>
      </c>
      <c r="F81" s="185"/>
      <c r="G81" s="149"/>
      <c r="H81" s="150"/>
      <c r="I81" s="150"/>
      <c r="J81" s="150"/>
      <c r="K81" s="151"/>
    </row>
    <row r="82" spans="1:11" ht="11.65" customHeight="1" thickTop="1">
      <c r="A82" s="30"/>
      <c r="B82" s="53"/>
      <c r="C82" s="53"/>
      <c r="D82" s="18">
        <f t="shared" ref="D82:D88" si="22">IF(+B82=$A$95,0,(+C82-B82)*24)</f>
        <v>0</v>
      </c>
      <c r="E82" s="19">
        <f t="shared" ref="E82:E88" si="23">$E$7*D82</f>
        <v>0</v>
      </c>
      <c r="F82" s="185"/>
      <c r="G82" s="152" t="s">
        <v>40</v>
      </c>
      <c r="H82" s="153"/>
      <c r="I82" s="186"/>
      <c r="J82" s="186"/>
      <c r="K82" s="187"/>
    </row>
    <row r="83" spans="1:11" ht="11.65" customHeight="1" thickBot="1">
      <c r="A83" s="30"/>
      <c r="B83" s="54"/>
      <c r="C83" s="54"/>
      <c r="D83" s="18">
        <f t="shared" si="22"/>
        <v>0</v>
      </c>
      <c r="E83" s="19">
        <f t="shared" si="23"/>
        <v>0</v>
      </c>
      <c r="F83" s="185"/>
      <c r="G83" s="154"/>
      <c r="H83" s="155"/>
      <c r="I83" s="188"/>
      <c r="J83" s="188"/>
      <c r="K83" s="189"/>
    </row>
    <row r="84" spans="1:11" ht="11.65" customHeight="1">
      <c r="A84" s="30"/>
      <c r="B84" s="54"/>
      <c r="C84" s="54"/>
      <c r="D84" s="18">
        <f t="shared" si="22"/>
        <v>0</v>
      </c>
      <c r="E84" s="19">
        <f t="shared" si="23"/>
        <v>0</v>
      </c>
      <c r="F84" s="185"/>
      <c r="G84" s="160"/>
      <c r="H84" s="161"/>
      <c r="I84" s="161"/>
      <c r="J84" s="161"/>
      <c r="K84" s="162"/>
    </row>
    <row r="85" spans="1:11" ht="11.65" customHeight="1">
      <c r="A85" s="30"/>
      <c r="B85" s="54"/>
      <c r="C85" s="54"/>
      <c r="D85" s="18">
        <f t="shared" si="22"/>
        <v>0</v>
      </c>
      <c r="E85" s="19">
        <f t="shared" si="23"/>
        <v>0</v>
      </c>
      <c r="F85" s="185"/>
      <c r="G85" s="143" t="s">
        <v>41</v>
      </c>
      <c r="H85" s="181"/>
      <c r="I85" s="145" t="s">
        <v>46</v>
      </c>
      <c r="J85" s="145"/>
      <c r="K85" s="146"/>
    </row>
    <row r="86" spans="1:11" ht="11.65" customHeight="1" thickBot="1">
      <c r="A86" s="30"/>
      <c r="B86" s="54"/>
      <c r="C86" s="54"/>
      <c r="D86" s="18">
        <f t="shared" si="22"/>
        <v>0</v>
      </c>
      <c r="E86" s="19">
        <f t="shared" si="23"/>
        <v>0</v>
      </c>
      <c r="F86" s="185"/>
      <c r="G86" s="182"/>
      <c r="H86" s="181"/>
      <c r="I86" s="147"/>
      <c r="J86" s="147"/>
      <c r="K86" s="148"/>
    </row>
    <row r="87" spans="1:11" ht="11.65" customHeight="1">
      <c r="A87" s="30"/>
      <c r="B87" s="54"/>
      <c r="C87" s="54"/>
      <c r="D87" s="18">
        <f t="shared" si="22"/>
        <v>0</v>
      </c>
      <c r="E87" s="19">
        <f t="shared" si="23"/>
        <v>0</v>
      </c>
      <c r="F87" s="185"/>
      <c r="G87" s="140"/>
      <c r="H87" s="141"/>
      <c r="I87" s="141"/>
      <c r="J87" s="141"/>
      <c r="K87" s="142"/>
    </row>
    <row r="88" spans="1:11" ht="11.65" customHeight="1">
      <c r="A88" s="30"/>
      <c r="B88" s="54"/>
      <c r="C88" s="54"/>
      <c r="D88" s="18">
        <f t="shared" si="22"/>
        <v>0</v>
      </c>
      <c r="E88" s="19">
        <f t="shared" si="23"/>
        <v>0</v>
      </c>
      <c r="F88" s="185"/>
      <c r="G88" s="143" t="s">
        <v>42</v>
      </c>
      <c r="H88" s="144"/>
      <c r="I88" s="145" t="s">
        <v>46</v>
      </c>
      <c r="J88" s="145"/>
      <c r="K88" s="146"/>
    </row>
    <row r="89" spans="1:11" ht="11.65" customHeight="1" thickBot="1">
      <c r="A89" s="6" t="s">
        <v>29</v>
      </c>
      <c r="B89" s="56"/>
      <c r="C89" s="56"/>
      <c r="D89" s="20">
        <f>SUM(D82:D88)</f>
        <v>0</v>
      </c>
      <c r="E89" s="21">
        <f>SUM(E82:E88)</f>
        <v>0</v>
      </c>
      <c r="F89" s="185"/>
      <c r="G89" s="143"/>
      <c r="H89" s="144"/>
      <c r="I89" s="147"/>
      <c r="J89" s="147"/>
      <c r="K89" s="148"/>
    </row>
    <row r="90" spans="1:11" ht="11.65" customHeight="1" thickTop="1">
      <c r="A90" s="168" t="s">
        <v>43</v>
      </c>
      <c r="B90" s="169"/>
      <c r="C90" s="169"/>
      <c r="D90" s="169"/>
      <c r="E90" s="170"/>
      <c r="F90" s="185"/>
      <c r="G90" s="140"/>
      <c r="H90" s="141"/>
      <c r="I90" s="141"/>
      <c r="J90" s="141"/>
      <c r="K90" s="142"/>
    </row>
    <row r="91" spans="1:11" ht="11.65" customHeight="1">
      <c r="A91" s="171"/>
      <c r="B91" s="172"/>
      <c r="C91" s="172"/>
      <c r="D91" s="172"/>
      <c r="E91" s="173"/>
      <c r="F91" s="185"/>
      <c r="G91" s="143" t="s">
        <v>44</v>
      </c>
      <c r="H91" s="144"/>
      <c r="I91" s="144"/>
      <c r="J91" s="145" t="s">
        <v>47</v>
      </c>
      <c r="K91" s="146"/>
    </row>
    <row r="92" spans="1:11" ht="11.65" customHeight="1" thickBot="1">
      <c r="A92" s="171"/>
      <c r="B92" s="172"/>
      <c r="C92" s="172"/>
      <c r="D92" s="172"/>
      <c r="E92" s="173"/>
      <c r="F92" s="185"/>
      <c r="G92" s="143"/>
      <c r="H92" s="144"/>
      <c r="I92" s="144"/>
      <c r="J92" s="147"/>
      <c r="K92" s="148"/>
    </row>
    <row r="93" spans="1:11" ht="11.65" customHeight="1">
      <c r="A93" s="171"/>
      <c r="B93" s="172"/>
      <c r="C93" s="172"/>
      <c r="D93" s="172"/>
      <c r="E93" s="173"/>
      <c r="F93" s="185"/>
      <c r="G93" s="177" t="s">
        <v>30</v>
      </c>
      <c r="H93" s="191"/>
      <c r="I93" s="191"/>
      <c r="J93" s="191"/>
      <c r="K93" s="192"/>
    </row>
    <row r="94" spans="1:11" ht="11.65" customHeight="1" thickBot="1">
      <c r="A94" s="174"/>
      <c r="B94" s="175"/>
      <c r="C94" s="175"/>
      <c r="D94" s="175"/>
      <c r="E94" s="176"/>
      <c r="F94" s="185"/>
      <c r="G94" s="193"/>
      <c r="H94" s="194"/>
      <c r="I94" s="194"/>
      <c r="J94" s="194"/>
      <c r="K94" s="195"/>
    </row>
    <row r="95" spans="1:11" ht="13.5" thickTop="1">
      <c r="A95" s="33" t="s">
        <v>45</v>
      </c>
    </row>
  </sheetData>
  <sheetProtection selectLockedCells="1"/>
  <customSheetViews>
    <customSheetView guid="{52C2D340-3C6C-11D2-B185-C2FA3BB99650}" showRuler="0" topLeftCell="A76">
      <selection activeCell="C79" sqref="C79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horizontalDpi="300" verticalDpi="300" r:id="rId1"/>
      <headerFooter alignWithMargins="0"/>
    </customSheetView>
    <customSheetView guid="{400C906A-D23E-4271-9EBD-CFC71D7FDF09}" scale="125">
      <selection activeCell="E7" sqref="E7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r:id="rId2"/>
      <headerFooter alignWithMargins="0"/>
    </customSheetView>
  </customSheetViews>
  <mergeCells count="44">
    <mergeCell ref="K1:K4"/>
    <mergeCell ref="H3:J3"/>
    <mergeCell ref="G2:J2"/>
    <mergeCell ref="A90:E94"/>
    <mergeCell ref="G90:K90"/>
    <mergeCell ref="G91:I92"/>
    <mergeCell ref="J91:K92"/>
    <mergeCell ref="G93:K94"/>
    <mergeCell ref="G85:H86"/>
    <mergeCell ref="I85:K86"/>
    <mergeCell ref="G87:K87"/>
    <mergeCell ref="G88:H89"/>
    <mergeCell ref="I88:K89"/>
    <mergeCell ref="G67:K81"/>
    <mergeCell ref="G82:H83"/>
    <mergeCell ref="I82:K83"/>
    <mergeCell ref="G84:K84"/>
    <mergeCell ref="G62:K63"/>
    <mergeCell ref="G64:G66"/>
    <mergeCell ref="H64:J66"/>
    <mergeCell ref="K64:K66"/>
    <mergeCell ref="G59:I59"/>
    <mergeCell ref="G60:I60"/>
    <mergeCell ref="G61:I61"/>
    <mergeCell ref="A1:E1"/>
    <mergeCell ref="F1:F94"/>
    <mergeCell ref="A3:E3"/>
    <mergeCell ref="A4:E4"/>
    <mergeCell ref="A7:B7"/>
    <mergeCell ref="A8:B8"/>
    <mergeCell ref="A9:B9"/>
    <mergeCell ref="A10:B10"/>
    <mergeCell ref="A12:E12"/>
    <mergeCell ref="B13:C13"/>
    <mergeCell ref="A2:E2"/>
    <mergeCell ref="A5:B5"/>
    <mergeCell ref="C5:E5"/>
    <mergeCell ref="G4:J4"/>
    <mergeCell ref="H48:I48"/>
    <mergeCell ref="A47:E47"/>
    <mergeCell ref="B48:C48"/>
    <mergeCell ref="H5:I5"/>
    <mergeCell ref="A6:B6"/>
    <mergeCell ref="C6:E6"/>
  </mergeCells>
  <phoneticPr fontId="0" type="noConversion"/>
  <printOptions horizontalCentered="1" verticalCentered="1" gridLines="1"/>
  <pageMargins left="0.5" right="0.5" top="0.45" bottom="0.45" header="0.5" footer="0.5"/>
  <pageSetup orientation="landscape" r:id="rId3"/>
  <headerFooter alignWithMargins="0"/>
  <rowBreaks count="2" manualBreakCount="2">
    <brk id="47" max="16383" man="1"/>
    <brk id="94" max="16383" man="1"/>
  </rowBreaks>
  <ignoredErrors>
    <ignoredError sqref="D22:E22 D30:E30 D38:E38 D57:E57 D65:E65 D81:E81 J14:K14 J22:K22 J30:K30 J38:K38" formula="1"/>
    <ignoredError sqref="H3" unlockedFormula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49" zoomScale="125" workbookViewId="0">
      <selection activeCell="G67" sqref="G67:K81"/>
    </sheetView>
  </sheetViews>
  <sheetFormatPr defaultRowHeight="12.75"/>
  <cols>
    <col min="1" max="11" width="11.7109375" customWidth="1"/>
    <col min="12" max="12" width="7.7109375" customWidth="1"/>
  </cols>
  <sheetData>
    <row r="1" spans="1:11" ht="11.65" customHeight="1" thickTop="1">
      <c r="A1" s="105" t="s">
        <v>0</v>
      </c>
      <c r="B1" s="106"/>
      <c r="C1" s="106"/>
      <c r="D1" s="106"/>
      <c r="E1" s="107"/>
      <c r="F1" s="108"/>
      <c r="G1" s="41" t="s">
        <v>1</v>
      </c>
      <c r="H1" s="65" t="str">
        <f>'1st Qtr'!H1</f>
        <v>DCT</v>
      </c>
      <c r="I1" s="42" t="s">
        <v>3</v>
      </c>
      <c r="J1" s="66">
        <f>'1st Qtr'!J1</f>
        <v>8300410</v>
      </c>
      <c r="K1" s="163"/>
    </row>
    <row r="2" spans="1:11" ht="11.65" customHeight="1">
      <c r="A2" s="100" t="s">
        <v>4</v>
      </c>
      <c r="B2" s="108"/>
      <c r="C2" s="108"/>
      <c r="D2" s="108"/>
      <c r="E2" s="146"/>
      <c r="F2" s="108"/>
      <c r="G2" s="166"/>
      <c r="H2" s="167"/>
      <c r="I2" s="167"/>
      <c r="J2" s="167"/>
      <c r="K2" s="135"/>
    </row>
    <row r="3" spans="1:11" ht="11.65" customHeight="1">
      <c r="A3" s="100" t="s">
        <v>5</v>
      </c>
      <c r="B3" s="109"/>
      <c r="C3" s="109"/>
      <c r="D3" s="109"/>
      <c r="E3" s="110"/>
      <c r="F3" s="108"/>
      <c r="G3" s="85" t="s">
        <v>6</v>
      </c>
      <c r="H3" s="198" t="str">
        <f>'1st Qtr'!H3:J3</f>
        <v>CORAL GABLES SENIOR HIGH SCHOOL</v>
      </c>
      <c r="I3" s="199"/>
      <c r="J3" s="199"/>
      <c r="K3" s="135"/>
    </row>
    <row r="4" spans="1:11" ht="11.65" customHeight="1" thickBot="1">
      <c r="A4" s="111" t="s">
        <v>8</v>
      </c>
      <c r="B4" s="112"/>
      <c r="C4" s="112"/>
      <c r="D4" s="112"/>
      <c r="E4" s="113"/>
      <c r="F4" s="108"/>
      <c r="G4" s="103"/>
      <c r="H4" s="104"/>
      <c r="I4" s="104"/>
      <c r="J4" s="104"/>
      <c r="K4" s="164"/>
    </row>
    <row r="5" spans="1:11" ht="11.65" customHeight="1" thickTop="1">
      <c r="A5" s="96" t="s">
        <v>9</v>
      </c>
      <c r="B5" s="97"/>
      <c r="C5" s="183" t="s">
        <v>48</v>
      </c>
      <c r="D5" s="183"/>
      <c r="E5" s="184"/>
      <c r="F5" s="108"/>
      <c r="G5" s="1"/>
      <c r="H5" s="95" t="s">
        <v>10</v>
      </c>
      <c r="I5" s="95"/>
      <c r="J5" s="87" t="s">
        <v>11</v>
      </c>
      <c r="K5" s="84" t="s">
        <v>12</v>
      </c>
    </row>
    <row r="6" spans="1:11" ht="11.65" customHeight="1" thickBot="1">
      <c r="A6" s="96" t="s">
        <v>13</v>
      </c>
      <c r="B6" s="97"/>
      <c r="C6" s="98" t="s">
        <v>49</v>
      </c>
      <c r="D6" s="98"/>
      <c r="E6" s="99"/>
      <c r="F6" s="108"/>
      <c r="G6" s="91" t="s">
        <v>14</v>
      </c>
      <c r="H6" s="2" t="s">
        <v>15</v>
      </c>
      <c r="I6" s="2" t="s">
        <v>16</v>
      </c>
      <c r="J6" s="2" t="s">
        <v>17</v>
      </c>
      <c r="K6" s="3" t="s">
        <v>18</v>
      </c>
    </row>
    <row r="7" spans="1:11" ht="11.65" customHeight="1" thickTop="1">
      <c r="A7" s="96" t="s">
        <v>19</v>
      </c>
      <c r="B7" s="97"/>
      <c r="C7" s="49" t="s">
        <v>50</v>
      </c>
      <c r="D7" s="86" t="s">
        <v>20</v>
      </c>
      <c r="E7" s="38">
        <v>10</v>
      </c>
      <c r="F7" s="108"/>
      <c r="G7" s="40">
        <v>42422</v>
      </c>
      <c r="H7" s="25"/>
      <c r="I7" s="25"/>
      <c r="J7" s="18">
        <f t="shared" ref="J7:J13" si="0">IF(+H7=$A$95,0,(+I7-H7)*24)</f>
        <v>0</v>
      </c>
      <c r="K7" s="19">
        <f t="shared" ref="K7:K13" si="1">$E$7*J7</f>
        <v>0</v>
      </c>
    </row>
    <row r="8" spans="1:11" ht="11.65" customHeight="1">
      <c r="A8" s="96" t="s">
        <v>21</v>
      </c>
      <c r="B8" s="97"/>
      <c r="C8" s="37"/>
      <c r="D8" s="86" t="s">
        <v>22</v>
      </c>
      <c r="E8" s="50">
        <v>867822</v>
      </c>
      <c r="F8" s="108"/>
      <c r="G8" s="40">
        <v>42423</v>
      </c>
      <c r="H8" s="26"/>
      <c r="I8" s="26"/>
      <c r="J8" s="18">
        <f t="shared" si="0"/>
        <v>0</v>
      </c>
      <c r="K8" s="19">
        <f t="shared" si="1"/>
        <v>0</v>
      </c>
    </row>
    <row r="9" spans="1:11" ht="11.65" customHeight="1">
      <c r="A9" s="96" t="s">
        <v>23</v>
      </c>
      <c r="B9" s="97"/>
      <c r="C9" s="89" t="s">
        <v>51</v>
      </c>
      <c r="D9" s="86" t="s">
        <v>16</v>
      </c>
      <c r="E9" s="90" t="s">
        <v>51</v>
      </c>
      <c r="F9" s="108"/>
      <c r="G9" s="40">
        <v>42424</v>
      </c>
      <c r="H9" s="26"/>
      <c r="I9" s="26"/>
      <c r="J9" s="18">
        <f t="shared" si="0"/>
        <v>0</v>
      </c>
      <c r="K9" s="19">
        <f t="shared" si="1"/>
        <v>0</v>
      </c>
    </row>
    <row r="10" spans="1:11" ht="11.65" customHeight="1">
      <c r="A10" s="114" t="s">
        <v>24</v>
      </c>
      <c r="B10" s="115"/>
      <c r="C10" s="35">
        <v>42395</v>
      </c>
      <c r="D10" s="86" t="s">
        <v>25</v>
      </c>
      <c r="E10" s="36">
        <v>42467</v>
      </c>
      <c r="F10" s="108"/>
      <c r="G10" s="40">
        <v>42425</v>
      </c>
      <c r="H10" s="26"/>
      <c r="I10" s="26"/>
      <c r="J10" s="18">
        <f t="shared" si="0"/>
        <v>0</v>
      </c>
      <c r="K10" s="19">
        <f t="shared" si="1"/>
        <v>0</v>
      </c>
    </row>
    <row r="11" spans="1:11" ht="11.65" customHeight="1">
      <c r="A11" s="85"/>
      <c r="B11" s="86" t="s">
        <v>26</v>
      </c>
      <c r="C11" s="63">
        <v>12</v>
      </c>
      <c r="D11" s="86" t="s">
        <v>27</v>
      </c>
      <c r="E11" s="64">
        <v>18</v>
      </c>
      <c r="F11" s="108"/>
      <c r="G11" s="40">
        <v>42426</v>
      </c>
      <c r="H11" s="26"/>
      <c r="I11" s="26"/>
      <c r="J11" s="18">
        <f t="shared" si="0"/>
        <v>0</v>
      </c>
      <c r="K11" s="19">
        <f t="shared" si="1"/>
        <v>0</v>
      </c>
    </row>
    <row r="12" spans="1:11" ht="11.65" customHeight="1" thickBot="1">
      <c r="A12" s="116" t="s">
        <v>28</v>
      </c>
      <c r="B12" s="117"/>
      <c r="C12" s="117"/>
      <c r="D12" s="117"/>
      <c r="E12" s="118"/>
      <c r="F12" s="108"/>
      <c r="G12" s="40">
        <v>42427</v>
      </c>
      <c r="H12" s="26"/>
      <c r="I12" s="26"/>
      <c r="J12" s="18">
        <f t="shared" si="0"/>
        <v>0</v>
      </c>
      <c r="K12" s="19">
        <f t="shared" si="1"/>
        <v>0</v>
      </c>
    </row>
    <row r="13" spans="1:11" ht="11.65" customHeight="1" thickTop="1">
      <c r="A13" s="1"/>
      <c r="B13" s="95" t="s">
        <v>10</v>
      </c>
      <c r="C13" s="95"/>
      <c r="D13" s="87" t="s">
        <v>11</v>
      </c>
      <c r="E13" s="84" t="s">
        <v>12</v>
      </c>
      <c r="F13" s="108"/>
      <c r="G13" s="40">
        <v>42428</v>
      </c>
      <c r="H13" s="26"/>
      <c r="I13" s="26"/>
      <c r="J13" s="18">
        <f t="shared" si="0"/>
        <v>0</v>
      </c>
      <c r="K13" s="19">
        <f t="shared" si="1"/>
        <v>0</v>
      </c>
    </row>
    <row r="14" spans="1:11" ht="11.65" customHeight="1" thickBot="1">
      <c r="A14" s="91" t="s">
        <v>14</v>
      </c>
      <c r="B14" s="2" t="s">
        <v>15</v>
      </c>
      <c r="C14" s="2" t="s">
        <v>16</v>
      </c>
      <c r="D14" s="2" t="s">
        <v>17</v>
      </c>
      <c r="E14" s="3" t="s">
        <v>18</v>
      </c>
      <c r="F14" s="108"/>
      <c r="G14" s="31" t="s">
        <v>29</v>
      </c>
      <c r="H14" s="56"/>
      <c r="I14" s="56"/>
      <c r="J14" s="20">
        <f>SUM(J7:J13)</f>
        <v>0</v>
      </c>
      <c r="K14" s="21">
        <f>SUM(K7:K13)</f>
        <v>0</v>
      </c>
    </row>
    <row r="15" spans="1:11" ht="11.65" customHeight="1" thickTop="1">
      <c r="A15" s="40"/>
      <c r="B15" s="25"/>
      <c r="C15" s="25"/>
      <c r="D15" s="18"/>
      <c r="E15" s="17"/>
      <c r="F15" s="108"/>
      <c r="G15" s="40">
        <v>42429</v>
      </c>
      <c r="H15" s="25"/>
      <c r="I15" s="25"/>
      <c r="J15" s="18">
        <f t="shared" ref="J15:J21" si="2">IF(+H15=$A$95,0,(+I15-H15)*24)</f>
        <v>0</v>
      </c>
      <c r="K15" s="19">
        <f t="shared" ref="K15:K21" si="3">$E$7*J15</f>
        <v>0</v>
      </c>
    </row>
    <row r="16" spans="1:11" ht="11.65" customHeight="1">
      <c r="A16" s="40">
        <v>42395</v>
      </c>
      <c r="B16" s="26"/>
      <c r="C16" s="26"/>
      <c r="D16" s="18">
        <f t="shared" ref="D16:D21" si="4">IF(+B16=$A$95,0,(+C16-B16)*24)</f>
        <v>0</v>
      </c>
      <c r="E16" s="19">
        <f>$E$7*D16</f>
        <v>0</v>
      </c>
      <c r="F16" s="108"/>
      <c r="G16" s="40">
        <v>42430</v>
      </c>
      <c r="H16" s="26"/>
      <c r="I16" s="26"/>
      <c r="J16" s="18">
        <f t="shared" si="2"/>
        <v>0</v>
      </c>
      <c r="K16" s="19">
        <f t="shared" si="3"/>
        <v>0</v>
      </c>
    </row>
    <row r="17" spans="1:11" ht="11.65" customHeight="1">
      <c r="A17" s="40">
        <v>42396</v>
      </c>
      <c r="B17" s="26"/>
      <c r="C17" s="26"/>
      <c r="D17" s="18">
        <f t="shared" si="4"/>
        <v>0</v>
      </c>
      <c r="E17" s="19">
        <f t="shared" ref="E17:E45" si="5">$E$7*D17</f>
        <v>0</v>
      </c>
      <c r="F17" s="108"/>
      <c r="G17" s="40">
        <v>42431</v>
      </c>
      <c r="H17" s="26"/>
      <c r="I17" s="26"/>
      <c r="J17" s="18">
        <f t="shared" si="2"/>
        <v>0</v>
      </c>
      <c r="K17" s="19">
        <f t="shared" si="3"/>
        <v>0</v>
      </c>
    </row>
    <row r="18" spans="1:11" ht="11.65" customHeight="1">
      <c r="A18" s="40">
        <v>42397</v>
      </c>
      <c r="B18" s="26"/>
      <c r="C18" s="26"/>
      <c r="D18" s="18">
        <f t="shared" si="4"/>
        <v>0</v>
      </c>
      <c r="E18" s="19">
        <f t="shared" si="5"/>
        <v>0</v>
      </c>
      <c r="F18" s="108"/>
      <c r="G18" s="40">
        <v>42432</v>
      </c>
      <c r="H18" s="26">
        <v>0.66666666666666663</v>
      </c>
      <c r="I18" s="26">
        <v>0.875</v>
      </c>
      <c r="J18" s="18">
        <f t="shared" si="2"/>
        <v>5.0000000000000009</v>
      </c>
      <c r="K18" s="19">
        <f t="shared" si="3"/>
        <v>50.000000000000007</v>
      </c>
    </row>
    <row r="19" spans="1:11" ht="11.65" customHeight="1">
      <c r="A19" s="40">
        <v>42398</v>
      </c>
      <c r="B19" s="26"/>
      <c r="C19" s="26"/>
      <c r="D19" s="18">
        <f t="shared" si="4"/>
        <v>0</v>
      </c>
      <c r="E19" s="19">
        <f t="shared" si="5"/>
        <v>0</v>
      </c>
      <c r="F19" s="108"/>
      <c r="G19" s="40">
        <v>42433</v>
      </c>
      <c r="H19" s="26" t="s">
        <v>52</v>
      </c>
      <c r="I19" s="26"/>
      <c r="J19" s="18">
        <f t="shared" si="2"/>
        <v>0</v>
      </c>
      <c r="K19" s="19">
        <f t="shared" si="3"/>
        <v>0</v>
      </c>
    </row>
    <row r="20" spans="1:11" ht="11.65" customHeight="1">
      <c r="A20" s="40">
        <v>42399</v>
      </c>
      <c r="B20" s="26"/>
      <c r="C20" s="26"/>
      <c r="D20" s="18">
        <f t="shared" si="4"/>
        <v>0</v>
      </c>
      <c r="E20" s="19">
        <f t="shared" si="5"/>
        <v>0</v>
      </c>
      <c r="F20" s="108"/>
      <c r="G20" s="40">
        <v>42434</v>
      </c>
      <c r="H20" s="26" t="s">
        <v>52</v>
      </c>
      <c r="I20" s="26"/>
      <c r="J20" s="18">
        <f t="shared" si="2"/>
        <v>0</v>
      </c>
      <c r="K20" s="19">
        <f t="shared" si="3"/>
        <v>0</v>
      </c>
    </row>
    <row r="21" spans="1:11" ht="11.65" customHeight="1">
      <c r="A21" s="40">
        <v>42400</v>
      </c>
      <c r="B21" s="26"/>
      <c r="C21" s="26"/>
      <c r="D21" s="18">
        <f t="shared" si="4"/>
        <v>0</v>
      </c>
      <c r="E21" s="19">
        <f t="shared" si="5"/>
        <v>0</v>
      </c>
      <c r="F21" s="108"/>
      <c r="G21" s="40">
        <v>42435</v>
      </c>
      <c r="H21" s="26">
        <v>0.5</v>
      </c>
      <c r="I21" s="26">
        <v>0.75</v>
      </c>
      <c r="J21" s="18">
        <f t="shared" si="2"/>
        <v>6</v>
      </c>
      <c r="K21" s="19">
        <f t="shared" si="3"/>
        <v>60</v>
      </c>
    </row>
    <row r="22" spans="1:11" ht="11.65" customHeight="1" thickBot="1">
      <c r="A22" s="31" t="s">
        <v>29</v>
      </c>
      <c r="B22" s="15"/>
      <c r="C22" s="15"/>
      <c r="D22" s="20">
        <f>SUM(D15:D21)</f>
        <v>0</v>
      </c>
      <c r="E22" s="21">
        <f>SUM(E15:E21)</f>
        <v>0</v>
      </c>
      <c r="F22" s="108"/>
      <c r="G22" s="31" t="s">
        <v>29</v>
      </c>
      <c r="H22" s="56"/>
      <c r="I22" s="56"/>
      <c r="J22" s="20">
        <f>SUM(J15:J21)</f>
        <v>11</v>
      </c>
      <c r="K22" s="21">
        <f>SUM(K15:K21)</f>
        <v>110</v>
      </c>
    </row>
    <row r="23" spans="1:11" ht="11.65" customHeight="1" thickTop="1">
      <c r="A23" s="40">
        <v>42401</v>
      </c>
      <c r="B23" s="25"/>
      <c r="C23" s="25"/>
      <c r="D23" s="18">
        <f t="shared" ref="D23:D28" si="6">IF(+B23=$A$95,0,(+C23-B23)*24)</f>
        <v>0</v>
      </c>
      <c r="E23" s="19">
        <f t="shared" si="5"/>
        <v>0</v>
      </c>
      <c r="F23" s="108"/>
      <c r="G23" s="40">
        <v>42436</v>
      </c>
      <c r="H23" s="25">
        <v>0.97916666666666663</v>
      </c>
      <c r="I23" s="25">
        <v>0.70833333333333337</v>
      </c>
      <c r="J23" s="18">
        <f t="shared" ref="J23:J29" si="7">IF(+H23=$A$95,0,(+I23-H23)*24)</f>
        <v>-6.4999999999999982</v>
      </c>
      <c r="K23" s="19">
        <f t="shared" ref="K23:K29" si="8">$E$7*J23</f>
        <v>-64.999999999999986</v>
      </c>
    </row>
    <row r="24" spans="1:11" ht="11.65" customHeight="1">
      <c r="A24" s="40">
        <v>42402</v>
      </c>
      <c r="B24" s="26"/>
      <c r="C24" s="26"/>
      <c r="D24" s="18">
        <f t="shared" si="6"/>
        <v>0</v>
      </c>
      <c r="E24" s="19">
        <f t="shared" si="5"/>
        <v>0</v>
      </c>
      <c r="F24" s="108"/>
      <c r="G24" s="40">
        <v>42437</v>
      </c>
      <c r="H24" s="26" t="s">
        <v>52</v>
      </c>
      <c r="I24" s="26"/>
      <c r="J24" s="18">
        <f t="shared" si="7"/>
        <v>0</v>
      </c>
      <c r="K24" s="19">
        <f t="shared" si="8"/>
        <v>0</v>
      </c>
    </row>
    <row r="25" spans="1:11" ht="11.65" customHeight="1">
      <c r="A25" s="40">
        <v>42403</v>
      </c>
      <c r="B25" s="26"/>
      <c r="C25" s="26"/>
      <c r="D25" s="18">
        <f t="shared" si="6"/>
        <v>0</v>
      </c>
      <c r="E25" s="19">
        <f t="shared" si="5"/>
        <v>0</v>
      </c>
      <c r="F25" s="108"/>
      <c r="G25" s="40">
        <v>42438</v>
      </c>
      <c r="H25" s="26" t="s">
        <v>52</v>
      </c>
      <c r="I25" s="26"/>
      <c r="J25" s="18">
        <f t="shared" si="7"/>
        <v>0</v>
      </c>
      <c r="K25" s="19">
        <f t="shared" si="8"/>
        <v>0</v>
      </c>
    </row>
    <row r="26" spans="1:11" ht="11.65" customHeight="1">
      <c r="A26" s="40">
        <v>42404</v>
      </c>
      <c r="B26" s="26"/>
      <c r="C26" s="26"/>
      <c r="D26" s="18">
        <f t="shared" si="6"/>
        <v>0</v>
      </c>
      <c r="E26" s="19">
        <f t="shared" si="5"/>
        <v>0</v>
      </c>
      <c r="F26" s="108"/>
      <c r="G26" s="40">
        <v>42439</v>
      </c>
      <c r="H26" s="26">
        <v>0.66666666666666663</v>
      </c>
      <c r="I26" s="26">
        <v>0.875</v>
      </c>
      <c r="J26" s="18">
        <f t="shared" si="7"/>
        <v>5.0000000000000009</v>
      </c>
      <c r="K26" s="19">
        <f t="shared" si="8"/>
        <v>50.000000000000007</v>
      </c>
    </row>
    <row r="27" spans="1:11" ht="11.65" customHeight="1">
      <c r="A27" s="40">
        <v>42405</v>
      </c>
      <c r="B27" s="26"/>
      <c r="C27" s="26"/>
      <c r="D27" s="18">
        <f t="shared" si="6"/>
        <v>0</v>
      </c>
      <c r="E27" s="19">
        <f t="shared" si="5"/>
        <v>0</v>
      </c>
      <c r="F27" s="108"/>
      <c r="G27" s="40">
        <v>42440</v>
      </c>
      <c r="H27" s="26" t="s">
        <v>52</v>
      </c>
      <c r="I27" s="26"/>
      <c r="J27" s="18">
        <f t="shared" si="7"/>
        <v>0</v>
      </c>
      <c r="K27" s="19">
        <f t="shared" si="8"/>
        <v>0</v>
      </c>
    </row>
    <row r="28" spans="1:11" ht="11.65" customHeight="1">
      <c r="A28" s="40">
        <v>42406</v>
      </c>
      <c r="B28" s="26"/>
      <c r="C28" s="26"/>
      <c r="D28" s="18">
        <f t="shared" si="6"/>
        <v>0</v>
      </c>
      <c r="E28" s="19">
        <f t="shared" si="5"/>
        <v>0</v>
      </c>
      <c r="F28" s="108"/>
      <c r="G28" s="40">
        <v>42441</v>
      </c>
      <c r="H28" s="26" t="s">
        <v>52</v>
      </c>
      <c r="I28" s="26"/>
      <c r="J28" s="18">
        <f t="shared" si="7"/>
        <v>0</v>
      </c>
      <c r="K28" s="19">
        <f t="shared" si="8"/>
        <v>0</v>
      </c>
    </row>
    <row r="29" spans="1:11" ht="11.65" customHeight="1">
      <c r="A29" s="40">
        <v>42407</v>
      </c>
      <c r="B29" s="26"/>
      <c r="C29" s="26"/>
      <c r="D29" s="18">
        <f>IF(+B29=$A$95,0,(+C29-B29)*24)</f>
        <v>0</v>
      </c>
      <c r="E29" s="19">
        <f t="shared" si="5"/>
        <v>0</v>
      </c>
      <c r="F29" s="108"/>
      <c r="G29" s="40">
        <v>42442</v>
      </c>
      <c r="H29" s="26" t="s">
        <v>52</v>
      </c>
      <c r="I29" s="26"/>
      <c r="J29" s="18">
        <f t="shared" si="7"/>
        <v>0</v>
      </c>
      <c r="K29" s="19">
        <f t="shared" si="8"/>
        <v>0</v>
      </c>
    </row>
    <row r="30" spans="1:11" ht="11.65" customHeight="1" thickBot="1">
      <c r="A30" s="31" t="s">
        <v>29</v>
      </c>
      <c r="B30" s="27"/>
      <c r="C30" s="27"/>
      <c r="D30" s="20">
        <f>SUM(D23:D29)</f>
        <v>0</v>
      </c>
      <c r="E30" s="21">
        <f>SUM(E23:E29)</f>
        <v>0</v>
      </c>
      <c r="F30" s="108"/>
      <c r="G30" s="31" t="s">
        <v>29</v>
      </c>
      <c r="H30" s="56"/>
      <c r="I30" s="56"/>
      <c r="J30" s="20">
        <f>SUM(J23:J29)</f>
        <v>-1.4999999999999973</v>
      </c>
      <c r="K30" s="21">
        <f>SUM(K23:K29)</f>
        <v>-14.999999999999979</v>
      </c>
    </row>
    <row r="31" spans="1:11" ht="11.65" customHeight="1" thickTop="1">
      <c r="A31" s="71">
        <v>42408</v>
      </c>
      <c r="B31" s="72"/>
      <c r="C31" s="72"/>
      <c r="D31" s="73">
        <f t="shared" ref="D31:D37" si="9">IF(+B31=$A$95,0,(+C31-B31)*24)</f>
        <v>0</v>
      </c>
      <c r="E31" s="74">
        <f t="shared" si="5"/>
        <v>0</v>
      </c>
      <c r="F31" s="108"/>
      <c r="G31" s="40">
        <v>42443</v>
      </c>
      <c r="H31" s="25" t="s">
        <v>52</v>
      </c>
      <c r="I31" s="25"/>
      <c r="J31" s="18">
        <f t="shared" ref="J31:J37" si="10">IF(+H31=$A$95,0,(+I31-H31)*24)</f>
        <v>0</v>
      </c>
      <c r="K31" s="19">
        <f t="shared" ref="K31:K37" si="11">$E$7*J31</f>
        <v>0</v>
      </c>
    </row>
    <row r="32" spans="1:11" ht="11.65" customHeight="1">
      <c r="A32" s="71">
        <v>42409</v>
      </c>
      <c r="B32" s="75"/>
      <c r="C32" s="75"/>
      <c r="D32" s="73">
        <f t="shared" si="9"/>
        <v>0</v>
      </c>
      <c r="E32" s="74">
        <f t="shared" si="5"/>
        <v>0</v>
      </c>
      <c r="F32" s="108"/>
      <c r="G32" s="40">
        <v>42444</v>
      </c>
      <c r="H32" s="26">
        <v>0.66666666666666663</v>
      </c>
      <c r="I32" s="26">
        <v>0.875</v>
      </c>
      <c r="J32" s="18">
        <f t="shared" si="10"/>
        <v>5.0000000000000009</v>
      </c>
      <c r="K32" s="19">
        <f t="shared" si="11"/>
        <v>50.000000000000007</v>
      </c>
    </row>
    <row r="33" spans="1:11" ht="11.65" customHeight="1">
      <c r="A33" s="71">
        <v>42410</v>
      </c>
      <c r="B33" s="75"/>
      <c r="C33" s="75"/>
      <c r="D33" s="73">
        <f t="shared" si="9"/>
        <v>0</v>
      </c>
      <c r="E33" s="74">
        <f t="shared" si="5"/>
        <v>0</v>
      </c>
      <c r="F33" s="108"/>
      <c r="G33" s="40">
        <v>42445</v>
      </c>
      <c r="H33" s="26">
        <v>0.41666666666666669</v>
      </c>
      <c r="I33" s="26">
        <v>0.66666666666666663</v>
      </c>
      <c r="J33" s="18">
        <f t="shared" si="10"/>
        <v>5.9999999999999982</v>
      </c>
      <c r="K33" s="19">
        <f t="shared" si="11"/>
        <v>59.999999999999986</v>
      </c>
    </row>
    <row r="34" spans="1:11" ht="11.65" customHeight="1">
      <c r="A34" s="71">
        <v>42411</v>
      </c>
      <c r="B34" s="75"/>
      <c r="C34" s="75"/>
      <c r="D34" s="73">
        <f t="shared" si="9"/>
        <v>0</v>
      </c>
      <c r="E34" s="74">
        <f t="shared" si="5"/>
        <v>0</v>
      </c>
      <c r="F34" s="108"/>
      <c r="G34" s="40">
        <v>42446</v>
      </c>
      <c r="H34" s="26" t="s">
        <v>52</v>
      </c>
      <c r="I34" s="26"/>
      <c r="J34" s="18">
        <f t="shared" si="10"/>
        <v>0</v>
      </c>
      <c r="K34" s="19">
        <f t="shared" si="11"/>
        <v>0</v>
      </c>
    </row>
    <row r="35" spans="1:11" ht="11.65" customHeight="1">
      <c r="A35" s="71">
        <v>42412</v>
      </c>
      <c r="B35" s="75"/>
      <c r="C35" s="75"/>
      <c r="D35" s="73">
        <f t="shared" si="9"/>
        <v>0</v>
      </c>
      <c r="E35" s="74">
        <f t="shared" si="5"/>
        <v>0</v>
      </c>
      <c r="F35" s="108"/>
      <c r="G35" s="40">
        <v>42447</v>
      </c>
      <c r="H35" s="26" t="s">
        <v>52</v>
      </c>
      <c r="I35" s="26"/>
      <c r="J35" s="18">
        <f t="shared" si="10"/>
        <v>0</v>
      </c>
      <c r="K35" s="19">
        <f t="shared" si="11"/>
        <v>0</v>
      </c>
    </row>
    <row r="36" spans="1:11" ht="11.65" customHeight="1">
      <c r="A36" s="71">
        <v>42413</v>
      </c>
      <c r="B36" s="75"/>
      <c r="C36" s="75"/>
      <c r="D36" s="73">
        <f t="shared" si="9"/>
        <v>0</v>
      </c>
      <c r="E36" s="74">
        <f t="shared" si="5"/>
        <v>0</v>
      </c>
      <c r="F36" s="108"/>
      <c r="G36" s="40">
        <v>42448</v>
      </c>
      <c r="H36" s="26" t="s">
        <v>52</v>
      </c>
      <c r="I36" s="26"/>
      <c r="J36" s="18">
        <f t="shared" si="10"/>
        <v>0</v>
      </c>
      <c r="K36" s="19">
        <f t="shared" si="11"/>
        <v>0</v>
      </c>
    </row>
    <row r="37" spans="1:11" ht="11.65" customHeight="1">
      <c r="A37" s="71">
        <v>42414</v>
      </c>
      <c r="B37" s="75"/>
      <c r="C37" s="75"/>
      <c r="D37" s="73">
        <f t="shared" si="9"/>
        <v>0</v>
      </c>
      <c r="E37" s="74">
        <f t="shared" si="5"/>
        <v>0</v>
      </c>
      <c r="F37" s="108"/>
      <c r="G37" s="40">
        <v>42449</v>
      </c>
      <c r="H37" s="26" t="s">
        <v>52</v>
      </c>
      <c r="I37" s="26"/>
      <c r="J37" s="18">
        <f t="shared" si="10"/>
        <v>0</v>
      </c>
      <c r="K37" s="19">
        <f t="shared" si="11"/>
        <v>0</v>
      </c>
    </row>
    <row r="38" spans="1:11" ht="11.65" customHeight="1" thickBot="1">
      <c r="A38" s="80" t="s">
        <v>29</v>
      </c>
      <c r="B38" s="81"/>
      <c r="C38" s="81"/>
      <c r="D38" s="78">
        <f>SUM(D31:D37)</f>
        <v>0</v>
      </c>
      <c r="E38" s="79">
        <f>SUM(E31:E37)</f>
        <v>0</v>
      </c>
      <c r="F38" s="108"/>
      <c r="G38" s="31" t="s">
        <v>29</v>
      </c>
      <c r="H38" s="56"/>
      <c r="I38" s="56"/>
      <c r="J38" s="20">
        <f>SUM(J31:J37)</f>
        <v>11</v>
      </c>
      <c r="K38" s="21">
        <f>SUM(K31:K37)</f>
        <v>110</v>
      </c>
    </row>
    <row r="39" spans="1:11" ht="11.65" customHeight="1" thickTop="1">
      <c r="A39" s="40">
        <v>42415</v>
      </c>
      <c r="B39" s="25"/>
      <c r="C39" s="25"/>
      <c r="D39" s="18">
        <f t="shared" ref="D39:D45" si="12">IF(+B39=$A$95,0,(+C39-B39)*24)</f>
        <v>0</v>
      </c>
      <c r="E39" s="19">
        <f t="shared" si="5"/>
        <v>0</v>
      </c>
      <c r="F39" s="108"/>
      <c r="G39" s="40">
        <v>42450</v>
      </c>
      <c r="H39" s="25"/>
      <c r="I39" s="25"/>
      <c r="J39" s="18">
        <f t="shared" ref="J39:J45" si="13">IF(+H39=$A$95,0,(+I39-H39)*24)</f>
        <v>0</v>
      </c>
      <c r="K39" s="19">
        <f t="shared" ref="K39:K45" si="14">$E$7*J39</f>
        <v>0</v>
      </c>
    </row>
    <row r="40" spans="1:11" ht="11.65" customHeight="1">
      <c r="A40" s="40">
        <v>42416</v>
      </c>
      <c r="B40" s="26"/>
      <c r="C40" s="26"/>
      <c r="D40" s="18">
        <f t="shared" si="12"/>
        <v>0</v>
      </c>
      <c r="E40" s="19">
        <f t="shared" si="5"/>
        <v>0</v>
      </c>
      <c r="F40" s="108"/>
      <c r="G40" s="40">
        <v>42451</v>
      </c>
      <c r="H40" s="26"/>
      <c r="I40" s="26"/>
      <c r="J40" s="18">
        <f t="shared" si="13"/>
        <v>0</v>
      </c>
      <c r="K40" s="19">
        <f t="shared" si="14"/>
        <v>0</v>
      </c>
    </row>
    <row r="41" spans="1:11" ht="11.65" customHeight="1">
      <c r="A41" s="40">
        <v>42417</v>
      </c>
      <c r="B41" s="26"/>
      <c r="C41" s="26"/>
      <c r="D41" s="18">
        <f t="shared" si="12"/>
        <v>0</v>
      </c>
      <c r="E41" s="19">
        <f t="shared" si="5"/>
        <v>0</v>
      </c>
      <c r="F41" s="108"/>
      <c r="G41" s="40">
        <v>42452</v>
      </c>
      <c r="H41" s="26"/>
      <c r="I41" s="26"/>
      <c r="J41" s="18">
        <f t="shared" si="13"/>
        <v>0</v>
      </c>
      <c r="K41" s="19">
        <f t="shared" si="14"/>
        <v>0</v>
      </c>
    </row>
    <row r="42" spans="1:11" ht="11.65" customHeight="1">
      <c r="A42" s="40">
        <v>42418</v>
      </c>
      <c r="B42" s="26"/>
      <c r="C42" s="26"/>
      <c r="D42" s="18">
        <f t="shared" si="12"/>
        <v>0</v>
      </c>
      <c r="E42" s="19">
        <f t="shared" si="5"/>
        <v>0</v>
      </c>
      <c r="F42" s="108"/>
      <c r="G42" s="40">
        <v>42453</v>
      </c>
      <c r="H42" s="26"/>
      <c r="I42" s="26"/>
      <c r="J42" s="18">
        <f t="shared" si="13"/>
        <v>0</v>
      </c>
      <c r="K42" s="19">
        <f t="shared" si="14"/>
        <v>0</v>
      </c>
    </row>
    <row r="43" spans="1:11" ht="11.65" customHeight="1">
      <c r="A43" s="40">
        <v>42419</v>
      </c>
      <c r="B43" s="26"/>
      <c r="C43" s="26"/>
      <c r="D43" s="18">
        <f t="shared" si="12"/>
        <v>0</v>
      </c>
      <c r="E43" s="19">
        <f t="shared" si="5"/>
        <v>0</v>
      </c>
      <c r="F43" s="108"/>
      <c r="G43" s="40">
        <v>42454</v>
      </c>
      <c r="H43" s="26"/>
      <c r="I43" s="26"/>
      <c r="J43" s="18">
        <f t="shared" si="13"/>
        <v>0</v>
      </c>
      <c r="K43" s="19">
        <f t="shared" si="14"/>
        <v>0</v>
      </c>
    </row>
    <row r="44" spans="1:11" ht="11.65" customHeight="1">
      <c r="A44" s="40">
        <v>42420</v>
      </c>
      <c r="B44" s="26"/>
      <c r="C44" s="26"/>
      <c r="D44" s="18">
        <f t="shared" si="12"/>
        <v>0</v>
      </c>
      <c r="E44" s="19">
        <f t="shared" si="5"/>
        <v>0</v>
      </c>
      <c r="F44" s="108"/>
      <c r="G44" s="40">
        <v>42455</v>
      </c>
      <c r="H44" s="26"/>
      <c r="I44" s="26"/>
      <c r="J44" s="18">
        <f t="shared" si="13"/>
        <v>0</v>
      </c>
      <c r="K44" s="19">
        <f t="shared" si="14"/>
        <v>0</v>
      </c>
    </row>
    <row r="45" spans="1:11" ht="11.65" customHeight="1">
      <c r="A45" s="40">
        <v>42421</v>
      </c>
      <c r="B45" s="26"/>
      <c r="C45" s="26"/>
      <c r="D45" s="18">
        <f t="shared" si="12"/>
        <v>0</v>
      </c>
      <c r="E45" s="19">
        <f t="shared" si="5"/>
        <v>0</v>
      </c>
      <c r="F45" s="108"/>
      <c r="G45" s="40">
        <v>42456</v>
      </c>
      <c r="H45" s="26"/>
      <c r="I45" s="26"/>
      <c r="J45" s="18">
        <f t="shared" si="13"/>
        <v>0</v>
      </c>
      <c r="K45" s="19">
        <f t="shared" si="14"/>
        <v>0</v>
      </c>
    </row>
    <row r="46" spans="1:11" ht="11.65" customHeight="1" thickBot="1">
      <c r="A46" s="6" t="s">
        <v>29</v>
      </c>
      <c r="B46" s="27"/>
      <c r="C46" s="27"/>
      <c r="D46" s="20">
        <f>SUM(D39:D45)</f>
        <v>0</v>
      </c>
      <c r="E46" s="21">
        <f>SUM(E39:E45)</f>
        <v>0</v>
      </c>
      <c r="F46" s="108"/>
      <c r="G46" s="6" t="s">
        <v>29</v>
      </c>
      <c r="H46" s="56"/>
      <c r="I46" s="56"/>
      <c r="J46" s="20">
        <f>SUM(J39:J45)</f>
        <v>0</v>
      </c>
      <c r="K46" s="21">
        <f>SUM(K39:K45)</f>
        <v>0</v>
      </c>
    </row>
    <row r="47" spans="1:11" ht="11.65" customHeight="1" thickTop="1" thickBot="1">
      <c r="A47" s="92" t="s">
        <v>30</v>
      </c>
      <c r="B47" s="93"/>
      <c r="C47" s="93"/>
      <c r="D47" s="93"/>
      <c r="E47" s="94"/>
      <c r="F47" s="108"/>
      <c r="G47" s="32" t="s">
        <v>38</v>
      </c>
      <c r="H47" s="7"/>
      <c r="I47" s="7"/>
      <c r="J47" s="8" t="s">
        <v>32</v>
      </c>
      <c r="K47" s="88"/>
    </row>
    <row r="48" spans="1:11" ht="11.65" customHeight="1" thickTop="1">
      <c r="A48" s="1"/>
      <c r="B48" s="95" t="s">
        <v>10</v>
      </c>
      <c r="C48" s="95"/>
      <c r="D48" s="87" t="s">
        <v>11</v>
      </c>
      <c r="E48" s="84" t="s">
        <v>12</v>
      </c>
      <c r="F48" s="108"/>
      <c r="G48" s="1"/>
      <c r="H48" s="95" t="s">
        <v>10</v>
      </c>
      <c r="I48" s="95"/>
      <c r="J48" s="87" t="s">
        <v>11</v>
      </c>
      <c r="K48" s="84" t="s">
        <v>12</v>
      </c>
    </row>
    <row r="49" spans="1:11" ht="11.65" customHeight="1" thickBot="1">
      <c r="A49" s="91" t="s">
        <v>14</v>
      </c>
      <c r="B49" s="2" t="s">
        <v>15</v>
      </c>
      <c r="C49" s="2" t="s">
        <v>16</v>
      </c>
      <c r="D49" s="2" t="s">
        <v>17</v>
      </c>
      <c r="E49" s="3" t="s">
        <v>18</v>
      </c>
      <c r="F49" s="108"/>
      <c r="G49" s="91" t="s">
        <v>14</v>
      </c>
      <c r="H49" s="2" t="s">
        <v>15</v>
      </c>
      <c r="I49" s="2" t="s">
        <v>16</v>
      </c>
      <c r="J49" s="2" t="s">
        <v>17</v>
      </c>
      <c r="K49" s="3" t="s">
        <v>18</v>
      </c>
    </row>
    <row r="50" spans="1:11" ht="11.65" customHeight="1" thickTop="1">
      <c r="A50" s="30">
        <v>42457</v>
      </c>
      <c r="B50" s="25"/>
      <c r="C50" s="25"/>
      <c r="D50" s="18">
        <f>IF(+B50=$A$95,0,(+C50-B50)*24)</f>
        <v>0</v>
      </c>
      <c r="E50" s="19">
        <f>$E$7*D50</f>
        <v>0</v>
      </c>
      <c r="F50" s="108"/>
      <c r="G50" s="9"/>
      <c r="H50" s="53"/>
      <c r="I50" s="53"/>
      <c r="J50" s="18">
        <f t="shared" ref="J50:J56" si="15">IF(+H50=$A$95,0,(+I50-H50)*24)</f>
        <v>0</v>
      </c>
      <c r="K50" s="19">
        <f t="shared" ref="K50:K56" si="16">$E$7*J50</f>
        <v>0</v>
      </c>
    </row>
    <row r="51" spans="1:11" ht="11.65" customHeight="1">
      <c r="A51" s="30">
        <v>42458</v>
      </c>
      <c r="B51" s="26"/>
      <c r="C51" s="26"/>
      <c r="D51" s="18">
        <f>IF(+B51=$A$95,0,(+C51-B51)*24)</f>
        <v>0</v>
      </c>
      <c r="E51" s="19">
        <f>$E$7*D51</f>
        <v>0</v>
      </c>
      <c r="F51" s="108"/>
      <c r="G51" s="10"/>
      <c r="H51" s="54"/>
      <c r="I51" s="54"/>
      <c r="J51" s="18">
        <f t="shared" si="15"/>
        <v>0</v>
      </c>
      <c r="K51" s="19">
        <f t="shared" si="16"/>
        <v>0</v>
      </c>
    </row>
    <row r="52" spans="1:11" ht="11.65" customHeight="1">
      <c r="A52" s="30">
        <v>42459</v>
      </c>
      <c r="B52" s="26"/>
      <c r="C52" s="26"/>
      <c r="D52" s="18">
        <f>IF(+B52=$A$95,0,(+C52-B52)*24)</f>
        <v>0</v>
      </c>
      <c r="E52" s="19">
        <f>$E$7*D52</f>
        <v>0</v>
      </c>
      <c r="F52" s="108"/>
      <c r="G52" s="10"/>
      <c r="H52" s="54"/>
      <c r="I52" s="54"/>
      <c r="J52" s="18">
        <f t="shared" si="15"/>
        <v>0</v>
      </c>
      <c r="K52" s="19">
        <f t="shared" si="16"/>
        <v>0</v>
      </c>
    </row>
    <row r="53" spans="1:11" ht="11.65" customHeight="1">
      <c r="A53" s="30">
        <v>42460</v>
      </c>
      <c r="B53" s="26"/>
      <c r="C53" s="26"/>
      <c r="D53" s="18">
        <f>IF(+B53=$A$95,0,(+C53-B53)*24)</f>
        <v>0</v>
      </c>
      <c r="E53" s="19">
        <f>$E$7*D53</f>
        <v>0</v>
      </c>
      <c r="F53" s="108"/>
      <c r="G53" s="10"/>
      <c r="H53" s="54"/>
      <c r="I53" s="54"/>
      <c r="J53" s="18">
        <f t="shared" si="15"/>
        <v>0</v>
      </c>
      <c r="K53" s="19">
        <f t="shared" si="16"/>
        <v>0</v>
      </c>
    </row>
    <row r="54" spans="1:11" ht="11.65" customHeight="1">
      <c r="A54" s="30">
        <v>42461</v>
      </c>
      <c r="B54" s="26"/>
      <c r="C54" s="26"/>
      <c r="D54" s="18">
        <f>IF(+B54=$A$95,0,(+C54-B54)*24)</f>
        <v>0</v>
      </c>
      <c r="E54" s="19">
        <f>$E$7*D54</f>
        <v>0</v>
      </c>
      <c r="F54" s="108"/>
      <c r="G54" s="10"/>
      <c r="H54" s="54"/>
      <c r="I54" s="54"/>
      <c r="J54" s="18">
        <f t="shared" si="15"/>
        <v>0</v>
      </c>
      <c r="K54" s="19">
        <f t="shared" si="16"/>
        <v>0</v>
      </c>
    </row>
    <row r="55" spans="1:11" ht="11.65" customHeight="1">
      <c r="A55" s="30">
        <v>42462</v>
      </c>
      <c r="B55" s="54"/>
      <c r="C55" s="54"/>
      <c r="D55" s="18">
        <v>0</v>
      </c>
      <c r="E55" s="19">
        <v>0</v>
      </c>
      <c r="F55" s="108"/>
      <c r="G55" s="10"/>
      <c r="H55" s="54"/>
      <c r="I55" s="54"/>
      <c r="J55" s="18">
        <f t="shared" si="15"/>
        <v>0</v>
      </c>
      <c r="K55" s="19">
        <f t="shared" si="16"/>
        <v>0</v>
      </c>
    </row>
    <row r="56" spans="1:11" ht="11.65" customHeight="1">
      <c r="A56" s="30">
        <v>42463</v>
      </c>
      <c r="B56" s="54"/>
      <c r="C56" s="54"/>
      <c r="D56" s="18">
        <v>0</v>
      </c>
      <c r="E56" s="19">
        <v>0</v>
      </c>
      <c r="F56" s="108"/>
      <c r="G56" s="10"/>
      <c r="H56" s="54"/>
      <c r="I56" s="54"/>
      <c r="J56" s="18">
        <f t="shared" si="15"/>
        <v>0</v>
      </c>
      <c r="K56" s="19">
        <f t="shared" si="16"/>
        <v>0</v>
      </c>
    </row>
    <row r="57" spans="1:11" ht="11.65" customHeight="1" thickBot="1">
      <c r="A57" s="31" t="s">
        <v>29</v>
      </c>
      <c r="B57" s="56"/>
      <c r="C57" s="56"/>
      <c r="D57" s="20">
        <f>SUM(D50:D56)</f>
        <v>0</v>
      </c>
      <c r="E57" s="21">
        <f>SUM(E50:E56)</f>
        <v>0</v>
      </c>
      <c r="F57" s="108"/>
      <c r="G57" s="11" t="s">
        <v>29</v>
      </c>
      <c r="H57" s="55"/>
      <c r="I57" s="55"/>
      <c r="J57" s="22">
        <f>SUM(J50:J56)</f>
        <v>0</v>
      </c>
      <c r="K57" s="23">
        <f>SUM(K50:K56)</f>
        <v>0</v>
      </c>
    </row>
    <row r="58" spans="1:11" ht="11.65" customHeight="1" thickTop="1">
      <c r="A58" s="30">
        <v>42464</v>
      </c>
      <c r="B58" s="53"/>
      <c r="C58" s="53"/>
      <c r="D58" s="18">
        <f t="shared" ref="D58:D64" si="17">IF(+B58=$A$95,0,(+C58-B58)*24)</f>
        <v>0</v>
      </c>
      <c r="E58" s="19">
        <f t="shared" ref="E58:E64" si="18">$E$7*D58</f>
        <v>0</v>
      </c>
      <c r="F58" s="108"/>
      <c r="G58" s="57"/>
      <c r="H58" s="58"/>
      <c r="I58" s="58"/>
      <c r="J58" s="61" t="s">
        <v>33</v>
      </c>
      <c r="K58" s="62" t="s">
        <v>34</v>
      </c>
    </row>
    <row r="59" spans="1:11" ht="11.65" customHeight="1">
      <c r="A59" s="30">
        <v>42465</v>
      </c>
      <c r="B59" s="54"/>
      <c r="C59" s="54"/>
      <c r="D59" s="18">
        <f t="shared" si="17"/>
        <v>0</v>
      </c>
      <c r="E59" s="19">
        <f t="shared" si="18"/>
        <v>0</v>
      </c>
      <c r="F59" s="108"/>
      <c r="G59" s="136" t="s">
        <v>35</v>
      </c>
      <c r="H59" s="137"/>
      <c r="I59" s="137"/>
      <c r="J59" s="12">
        <f>+D22+D30+D38+D46+D57+D65+D73+D81+D89+J14+J22+J30+J38+J46+J57</f>
        <v>20.500000000000004</v>
      </c>
      <c r="K59" s="13">
        <f>+E22+E30+E38+E46+E57+E65+E73+E81+E89+K14+K22+K30+K38+K46+K57</f>
        <v>205.00000000000003</v>
      </c>
    </row>
    <row r="60" spans="1:11" ht="11.65" customHeight="1">
      <c r="A60" s="30">
        <v>42466</v>
      </c>
      <c r="B60" s="54"/>
      <c r="C60" s="54"/>
      <c r="D60" s="18">
        <f t="shared" si="17"/>
        <v>0</v>
      </c>
      <c r="E60" s="19">
        <f t="shared" si="18"/>
        <v>0</v>
      </c>
      <c r="F60" s="108"/>
      <c r="G60" s="136" t="s">
        <v>36</v>
      </c>
      <c r="H60" s="137"/>
      <c r="I60" s="137"/>
      <c r="J60" s="12">
        <f>'2nd Qtr'!J61</f>
        <v>0</v>
      </c>
      <c r="K60" s="13">
        <f>'2nd Qtr'!K61</f>
        <v>0</v>
      </c>
    </row>
    <row r="61" spans="1:11" ht="11.65" customHeight="1" thickBot="1">
      <c r="A61" s="30">
        <v>42467</v>
      </c>
      <c r="B61" s="54"/>
      <c r="C61" s="54"/>
      <c r="D61" s="18">
        <f t="shared" si="17"/>
        <v>0</v>
      </c>
      <c r="E61" s="19">
        <f t="shared" si="18"/>
        <v>0</v>
      </c>
      <c r="F61" s="108"/>
      <c r="G61" s="138" t="s">
        <v>37</v>
      </c>
      <c r="H61" s="139"/>
      <c r="I61" s="139"/>
      <c r="J61" s="12">
        <f>SUM(J59:J60)</f>
        <v>20.500000000000004</v>
      </c>
      <c r="K61" s="13">
        <f>SUM(K59:K60)</f>
        <v>205.00000000000003</v>
      </c>
    </row>
    <row r="62" spans="1:11" ht="11.65" customHeight="1" thickTop="1">
      <c r="A62" s="30"/>
      <c r="B62" s="54"/>
      <c r="C62" s="54"/>
      <c r="D62" s="18">
        <f t="shared" si="17"/>
        <v>0</v>
      </c>
      <c r="E62" s="19">
        <f t="shared" si="18"/>
        <v>0</v>
      </c>
      <c r="F62" s="108"/>
      <c r="G62" s="119" t="s">
        <v>38</v>
      </c>
      <c r="H62" s="120"/>
      <c r="I62" s="120"/>
      <c r="J62" s="120"/>
      <c r="K62" s="121"/>
    </row>
    <row r="63" spans="1:11" ht="11.65" customHeight="1" thickBot="1">
      <c r="A63" s="30"/>
      <c r="B63" s="54"/>
      <c r="C63" s="54"/>
      <c r="D63" s="18">
        <f t="shared" si="17"/>
        <v>0</v>
      </c>
      <c r="E63" s="19">
        <f t="shared" si="18"/>
        <v>0</v>
      </c>
      <c r="F63" s="108"/>
      <c r="G63" s="122"/>
      <c r="H63" s="123"/>
      <c r="I63" s="123"/>
      <c r="J63" s="123"/>
      <c r="K63" s="124"/>
    </row>
    <row r="64" spans="1:11" ht="11.65" customHeight="1" thickTop="1">
      <c r="A64" s="30"/>
      <c r="B64" s="54"/>
      <c r="C64" s="54"/>
      <c r="D64" s="18">
        <f t="shared" si="17"/>
        <v>0</v>
      </c>
      <c r="E64" s="19">
        <f t="shared" si="18"/>
        <v>0</v>
      </c>
      <c r="F64" s="108"/>
      <c r="G64" s="125"/>
      <c r="H64" s="126" t="s">
        <v>39</v>
      </c>
      <c r="I64" s="127"/>
      <c r="J64" s="128"/>
      <c r="K64" s="135"/>
    </row>
    <row r="65" spans="1:11" ht="11.65" customHeight="1" thickBot="1">
      <c r="A65" s="6" t="s">
        <v>29</v>
      </c>
      <c r="B65" s="56"/>
      <c r="C65" s="56"/>
      <c r="D65" s="20">
        <f>SUM(D58:D64)</f>
        <v>0</v>
      </c>
      <c r="E65" s="21">
        <f>SUM(E58:E64)</f>
        <v>0</v>
      </c>
      <c r="F65" s="108"/>
      <c r="G65" s="125"/>
      <c r="H65" s="129"/>
      <c r="I65" s="130"/>
      <c r="J65" s="131"/>
      <c r="K65" s="135"/>
    </row>
    <row r="66" spans="1:11" ht="11.65" customHeight="1" thickTop="1" thickBot="1">
      <c r="A66" s="4"/>
      <c r="B66" s="53"/>
      <c r="C66" s="53"/>
      <c r="D66" s="18">
        <f t="shared" ref="D66:D72" si="19">IF(+B66=$A$95,0,(+C66-B66)*24)</f>
        <v>0</v>
      </c>
      <c r="E66" s="19">
        <f t="shared" ref="E66:E72" si="20">$E$7*D66</f>
        <v>0</v>
      </c>
      <c r="F66" s="108"/>
      <c r="G66" s="125"/>
      <c r="H66" s="132"/>
      <c r="I66" s="133"/>
      <c r="J66" s="134"/>
      <c r="K66" s="135"/>
    </row>
    <row r="67" spans="1:11" ht="11.65" customHeight="1" thickTop="1">
      <c r="A67" s="30"/>
      <c r="B67" s="54"/>
      <c r="C67" s="54"/>
      <c r="D67" s="18">
        <f t="shared" si="19"/>
        <v>0</v>
      </c>
      <c r="E67" s="19">
        <f t="shared" si="20"/>
        <v>0</v>
      </c>
      <c r="F67" s="108"/>
      <c r="G67" s="149"/>
      <c r="H67" s="150"/>
      <c r="I67" s="150"/>
      <c r="J67" s="150"/>
      <c r="K67" s="151"/>
    </row>
    <row r="68" spans="1:11" ht="11.65" customHeight="1">
      <c r="A68" s="5"/>
      <c r="B68" s="54"/>
      <c r="C68" s="54"/>
      <c r="D68" s="18">
        <f t="shared" si="19"/>
        <v>0</v>
      </c>
      <c r="E68" s="19">
        <f t="shared" si="20"/>
        <v>0</v>
      </c>
      <c r="F68" s="108"/>
      <c r="G68" s="149"/>
      <c r="H68" s="150"/>
      <c r="I68" s="150"/>
      <c r="J68" s="150"/>
      <c r="K68" s="151"/>
    </row>
    <row r="69" spans="1:11" ht="11.65" customHeight="1">
      <c r="A69" s="5"/>
      <c r="B69" s="54"/>
      <c r="C69" s="54"/>
      <c r="D69" s="18">
        <f t="shared" si="19"/>
        <v>0</v>
      </c>
      <c r="E69" s="19">
        <f t="shared" si="20"/>
        <v>0</v>
      </c>
      <c r="F69" s="108"/>
      <c r="G69" s="149"/>
      <c r="H69" s="150"/>
      <c r="I69" s="150"/>
      <c r="J69" s="150"/>
      <c r="K69" s="151"/>
    </row>
    <row r="70" spans="1:11" ht="11.65" customHeight="1">
      <c r="A70" s="5"/>
      <c r="B70" s="54"/>
      <c r="C70" s="54"/>
      <c r="D70" s="18">
        <f t="shared" si="19"/>
        <v>0</v>
      </c>
      <c r="E70" s="19">
        <f t="shared" si="20"/>
        <v>0</v>
      </c>
      <c r="F70" s="108"/>
      <c r="G70" s="149"/>
      <c r="H70" s="150"/>
      <c r="I70" s="150"/>
      <c r="J70" s="150"/>
      <c r="K70" s="151"/>
    </row>
    <row r="71" spans="1:11" ht="11.65" customHeight="1">
      <c r="A71" s="5"/>
      <c r="B71" s="54"/>
      <c r="C71" s="54"/>
      <c r="D71" s="18">
        <f t="shared" si="19"/>
        <v>0</v>
      </c>
      <c r="E71" s="19">
        <f t="shared" si="20"/>
        <v>0</v>
      </c>
      <c r="F71" s="108"/>
      <c r="G71" s="149"/>
      <c r="H71" s="150"/>
      <c r="I71" s="150"/>
      <c r="J71" s="150"/>
      <c r="K71" s="151"/>
    </row>
    <row r="72" spans="1:11" ht="11.65" customHeight="1">
      <c r="A72" s="5"/>
      <c r="B72" s="54"/>
      <c r="C72" s="54"/>
      <c r="D72" s="18">
        <f t="shared" si="19"/>
        <v>0</v>
      </c>
      <c r="E72" s="19">
        <f t="shared" si="20"/>
        <v>0</v>
      </c>
      <c r="F72" s="108"/>
      <c r="G72" s="149"/>
      <c r="H72" s="150"/>
      <c r="I72" s="150"/>
      <c r="J72" s="150"/>
      <c r="K72" s="151"/>
    </row>
    <row r="73" spans="1:11" ht="11.65" customHeight="1" thickBot="1">
      <c r="A73" s="6" t="s">
        <v>29</v>
      </c>
      <c r="B73" s="56"/>
      <c r="C73" s="56"/>
      <c r="D73" s="20">
        <f>SUM(D66:D72)</f>
        <v>0</v>
      </c>
      <c r="E73" s="21">
        <f>SUM(E66:E72)</f>
        <v>0</v>
      </c>
      <c r="F73" s="108"/>
      <c r="G73" s="149"/>
      <c r="H73" s="150"/>
      <c r="I73" s="150"/>
      <c r="J73" s="150"/>
      <c r="K73" s="151"/>
    </row>
    <row r="74" spans="1:11" ht="11.65" customHeight="1" thickTop="1">
      <c r="A74" s="4"/>
      <c r="B74" s="53"/>
      <c r="C74" s="53"/>
      <c r="D74" s="18">
        <f t="shared" ref="D74:D80" si="21">IF(+B74=$A$95,0,(+C74-B74)*24)</f>
        <v>0</v>
      </c>
      <c r="E74" s="19">
        <f t="shared" ref="E74:E80" si="22">$E$7*D74</f>
        <v>0</v>
      </c>
      <c r="F74" s="108"/>
      <c r="G74" s="149"/>
      <c r="H74" s="150"/>
      <c r="I74" s="150"/>
      <c r="J74" s="150"/>
      <c r="K74" s="151"/>
    </row>
    <row r="75" spans="1:11" ht="11.65" customHeight="1">
      <c r="A75" s="5"/>
      <c r="B75" s="54"/>
      <c r="C75" s="54"/>
      <c r="D75" s="18">
        <f t="shared" si="21"/>
        <v>0</v>
      </c>
      <c r="E75" s="19">
        <f t="shared" si="22"/>
        <v>0</v>
      </c>
      <c r="F75" s="108"/>
      <c r="G75" s="149"/>
      <c r="H75" s="150"/>
      <c r="I75" s="150"/>
      <c r="J75" s="150"/>
      <c r="K75" s="151"/>
    </row>
    <row r="76" spans="1:11" ht="11.65" customHeight="1">
      <c r="A76" s="5"/>
      <c r="B76" s="54"/>
      <c r="C76" s="54"/>
      <c r="D76" s="18">
        <f t="shared" si="21"/>
        <v>0</v>
      </c>
      <c r="E76" s="19">
        <f t="shared" si="22"/>
        <v>0</v>
      </c>
      <c r="F76" s="108"/>
      <c r="G76" s="149"/>
      <c r="H76" s="150"/>
      <c r="I76" s="150"/>
      <c r="J76" s="150"/>
      <c r="K76" s="151"/>
    </row>
    <row r="77" spans="1:11" ht="11.65" customHeight="1">
      <c r="A77" s="5"/>
      <c r="B77" s="54"/>
      <c r="C77" s="54"/>
      <c r="D77" s="18">
        <f t="shared" si="21"/>
        <v>0</v>
      </c>
      <c r="E77" s="19">
        <f t="shared" si="22"/>
        <v>0</v>
      </c>
      <c r="F77" s="108"/>
      <c r="G77" s="149"/>
      <c r="H77" s="150"/>
      <c r="I77" s="150"/>
      <c r="J77" s="150"/>
      <c r="K77" s="151"/>
    </row>
    <row r="78" spans="1:11" ht="11.65" customHeight="1">
      <c r="A78" s="5"/>
      <c r="B78" s="54"/>
      <c r="C78" s="54"/>
      <c r="D78" s="18">
        <f t="shared" si="21"/>
        <v>0</v>
      </c>
      <c r="E78" s="19">
        <f t="shared" si="22"/>
        <v>0</v>
      </c>
      <c r="F78" s="108"/>
      <c r="G78" s="149"/>
      <c r="H78" s="150"/>
      <c r="I78" s="150"/>
      <c r="J78" s="150"/>
      <c r="K78" s="151"/>
    </row>
    <row r="79" spans="1:11" ht="11.65" customHeight="1">
      <c r="A79" s="5"/>
      <c r="B79" s="54"/>
      <c r="C79" s="54"/>
      <c r="D79" s="18">
        <f t="shared" si="21"/>
        <v>0</v>
      </c>
      <c r="E79" s="19">
        <f t="shared" si="22"/>
        <v>0</v>
      </c>
      <c r="F79" s="108"/>
      <c r="G79" s="149"/>
      <c r="H79" s="150"/>
      <c r="I79" s="150"/>
      <c r="J79" s="150"/>
      <c r="K79" s="151"/>
    </row>
    <row r="80" spans="1:11" ht="11.65" customHeight="1">
      <c r="A80" s="5"/>
      <c r="B80" s="54"/>
      <c r="C80" s="54"/>
      <c r="D80" s="18">
        <f t="shared" si="21"/>
        <v>0</v>
      </c>
      <c r="E80" s="19">
        <f t="shared" si="22"/>
        <v>0</v>
      </c>
      <c r="F80" s="108"/>
      <c r="G80" s="149"/>
      <c r="H80" s="150"/>
      <c r="I80" s="150"/>
      <c r="J80" s="150"/>
      <c r="K80" s="151"/>
    </row>
    <row r="81" spans="1:11" ht="11.65" customHeight="1" thickBot="1">
      <c r="A81" s="6" t="s">
        <v>29</v>
      </c>
      <c r="B81" s="56"/>
      <c r="C81" s="56"/>
      <c r="D81" s="20">
        <f>SUM(D74:D80)</f>
        <v>0</v>
      </c>
      <c r="E81" s="21">
        <f>SUM(E74:E80)</f>
        <v>0</v>
      </c>
      <c r="F81" s="108"/>
      <c r="G81" s="149"/>
      <c r="H81" s="150"/>
      <c r="I81" s="150"/>
      <c r="J81" s="150"/>
      <c r="K81" s="151"/>
    </row>
    <row r="82" spans="1:11" ht="11.65" customHeight="1" thickTop="1">
      <c r="A82" s="4"/>
      <c r="B82" s="53"/>
      <c r="C82" s="53"/>
      <c r="D82" s="18">
        <f t="shared" ref="D82:D88" si="23">IF(+B82=$A$95,0,(+C82-B82)*24)</f>
        <v>0</v>
      </c>
      <c r="E82" s="19">
        <f t="shared" ref="E82:E88" si="24">$E$7*D82</f>
        <v>0</v>
      </c>
      <c r="F82" s="108"/>
      <c r="G82" s="152" t="s">
        <v>40</v>
      </c>
      <c r="H82" s="153"/>
      <c r="I82" s="186"/>
      <c r="J82" s="186"/>
      <c r="K82" s="187"/>
    </row>
    <row r="83" spans="1:11" ht="11.65" customHeight="1">
      <c r="A83" s="5"/>
      <c r="B83" s="54"/>
      <c r="C83" s="54"/>
      <c r="D83" s="18">
        <f t="shared" si="23"/>
        <v>0</v>
      </c>
      <c r="E83" s="19">
        <f t="shared" si="24"/>
        <v>0</v>
      </c>
      <c r="F83" s="108"/>
      <c r="G83" s="154"/>
      <c r="H83" s="155"/>
      <c r="I83" s="196"/>
      <c r="J83" s="196"/>
      <c r="K83" s="197"/>
    </row>
    <row r="84" spans="1:11" ht="11.65" customHeight="1">
      <c r="A84" s="5"/>
      <c r="B84" s="54"/>
      <c r="C84" s="54"/>
      <c r="D84" s="18">
        <f t="shared" si="23"/>
        <v>0</v>
      </c>
      <c r="E84" s="19">
        <f t="shared" si="24"/>
        <v>0</v>
      </c>
      <c r="F84" s="108"/>
      <c r="G84" s="160"/>
      <c r="H84" s="161"/>
      <c r="I84" s="161"/>
      <c r="J84" s="161"/>
      <c r="K84" s="162"/>
    </row>
    <row r="85" spans="1:11" ht="11.65" customHeight="1">
      <c r="A85" s="5"/>
      <c r="B85" s="54"/>
      <c r="C85" s="54"/>
      <c r="D85" s="18">
        <f t="shared" si="23"/>
        <v>0</v>
      </c>
      <c r="E85" s="19">
        <f t="shared" si="24"/>
        <v>0</v>
      </c>
      <c r="F85" s="108"/>
      <c r="G85" s="143" t="s">
        <v>41</v>
      </c>
      <c r="H85" s="181"/>
      <c r="I85" s="145" t="s">
        <v>46</v>
      </c>
      <c r="J85" s="145"/>
      <c r="K85" s="146"/>
    </row>
    <row r="86" spans="1:11" ht="11.65" customHeight="1">
      <c r="A86" s="5"/>
      <c r="B86" s="54"/>
      <c r="C86" s="54"/>
      <c r="D86" s="18">
        <f t="shared" si="23"/>
        <v>0</v>
      </c>
      <c r="E86" s="19">
        <f t="shared" si="24"/>
        <v>0</v>
      </c>
      <c r="F86" s="108"/>
      <c r="G86" s="182"/>
      <c r="H86" s="181"/>
      <c r="I86" s="145"/>
      <c r="J86" s="145"/>
      <c r="K86" s="146"/>
    </row>
    <row r="87" spans="1:11" ht="11.65" customHeight="1">
      <c r="A87" s="5"/>
      <c r="B87" s="54"/>
      <c r="C87" s="54"/>
      <c r="D87" s="18">
        <f t="shared" si="23"/>
        <v>0</v>
      </c>
      <c r="E87" s="19">
        <f t="shared" si="24"/>
        <v>0</v>
      </c>
      <c r="F87" s="108"/>
      <c r="G87" s="140"/>
      <c r="H87" s="141"/>
      <c r="I87" s="141"/>
      <c r="J87" s="141"/>
      <c r="K87" s="142"/>
    </row>
    <row r="88" spans="1:11" ht="11.65" customHeight="1">
      <c r="A88" s="5"/>
      <c r="B88" s="54"/>
      <c r="C88" s="54"/>
      <c r="D88" s="18">
        <f t="shared" si="23"/>
        <v>0</v>
      </c>
      <c r="E88" s="19">
        <f t="shared" si="24"/>
        <v>0</v>
      </c>
      <c r="F88" s="108"/>
      <c r="G88" s="143" t="s">
        <v>42</v>
      </c>
      <c r="H88" s="144"/>
      <c r="I88" s="145" t="s">
        <v>46</v>
      </c>
      <c r="J88" s="145"/>
      <c r="K88" s="146"/>
    </row>
    <row r="89" spans="1:11" ht="11.65" customHeight="1" thickBot="1">
      <c r="A89" s="6" t="s">
        <v>29</v>
      </c>
      <c r="B89" s="56"/>
      <c r="C89" s="56"/>
      <c r="D89" s="20">
        <f>SUM(D82:D88)</f>
        <v>0</v>
      </c>
      <c r="E89" s="21">
        <f>SUM(E82:E88)</f>
        <v>0</v>
      </c>
      <c r="F89" s="108"/>
      <c r="G89" s="143"/>
      <c r="H89" s="144"/>
      <c r="I89" s="145"/>
      <c r="J89" s="145"/>
      <c r="K89" s="146"/>
    </row>
    <row r="90" spans="1:11" ht="11.65" customHeight="1" thickTop="1">
      <c r="A90" s="168" t="s">
        <v>43</v>
      </c>
      <c r="B90" s="169"/>
      <c r="C90" s="169"/>
      <c r="D90" s="169"/>
      <c r="E90" s="170"/>
      <c r="F90" s="108"/>
      <c r="G90" s="140"/>
      <c r="H90" s="141"/>
      <c r="I90" s="141"/>
      <c r="J90" s="141"/>
      <c r="K90" s="142"/>
    </row>
    <row r="91" spans="1:11" ht="11.65" customHeight="1">
      <c r="A91" s="171"/>
      <c r="B91" s="172"/>
      <c r="C91" s="172"/>
      <c r="D91" s="172"/>
      <c r="E91" s="173"/>
      <c r="F91" s="108"/>
      <c r="G91" s="143" t="s">
        <v>44</v>
      </c>
      <c r="H91" s="144"/>
      <c r="I91" s="144"/>
      <c r="J91" s="145" t="s">
        <v>47</v>
      </c>
      <c r="K91" s="146"/>
    </row>
    <row r="92" spans="1:11" ht="11.65" customHeight="1">
      <c r="A92" s="171"/>
      <c r="B92" s="172"/>
      <c r="C92" s="172"/>
      <c r="D92" s="172"/>
      <c r="E92" s="173"/>
      <c r="F92" s="108"/>
      <c r="G92" s="143"/>
      <c r="H92" s="144"/>
      <c r="I92" s="144"/>
      <c r="J92" s="145"/>
      <c r="K92" s="146"/>
    </row>
    <row r="93" spans="1:11" ht="11.65" customHeight="1">
      <c r="A93" s="171"/>
      <c r="B93" s="172"/>
      <c r="C93" s="172"/>
      <c r="D93" s="172"/>
      <c r="E93" s="173"/>
      <c r="F93" s="108"/>
      <c r="G93" s="177" t="s">
        <v>30</v>
      </c>
      <c r="H93" s="145"/>
      <c r="I93" s="145"/>
      <c r="J93" s="145"/>
      <c r="K93" s="146"/>
    </row>
    <row r="94" spans="1:11" ht="11.65" customHeight="1" thickBot="1">
      <c r="A94" s="174"/>
      <c r="B94" s="175"/>
      <c r="C94" s="175"/>
      <c r="D94" s="175"/>
      <c r="E94" s="176"/>
      <c r="F94" s="108"/>
      <c r="G94" s="178"/>
      <c r="H94" s="179"/>
      <c r="I94" s="179"/>
      <c r="J94" s="179"/>
      <c r="K94" s="180"/>
    </row>
    <row r="95" spans="1:11" ht="13.5" thickTop="1">
      <c r="A95" s="33" t="s">
        <v>45</v>
      </c>
    </row>
  </sheetData>
  <sheetProtection selectLockedCells="1"/>
  <customSheetViews>
    <customSheetView guid="{52C2D340-3C6C-11D2-B185-C2FA3BB99650}" showRuler="0" topLeftCell="F47">
      <selection activeCell="K60" sqref="K60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horizontalDpi="300" verticalDpi="300" r:id="rId1"/>
      <headerFooter alignWithMargins="0"/>
    </customSheetView>
    <customSheetView guid="{400C906A-D23E-4271-9EBD-CFC71D7FDF09}" scale="125">
      <selection activeCell="E7" sqref="E7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r:id="rId2"/>
      <headerFooter alignWithMargins="0"/>
    </customSheetView>
  </customSheetViews>
  <mergeCells count="44">
    <mergeCell ref="K1:K4"/>
    <mergeCell ref="H3:J3"/>
    <mergeCell ref="G2:J2"/>
    <mergeCell ref="A90:E94"/>
    <mergeCell ref="G90:K90"/>
    <mergeCell ref="G91:I92"/>
    <mergeCell ref="J91:K92"/>
    <mergeCell ref="G93:K94"/>
    <mergeCell ref="G85:H86"/>
    <mergeCell ref="I85:K86"/>
    <mergeCell ref="G87:K87"/>
    <mergeCell ref="G88:H89"/>
    <mergeCell ref="I88:K89"/>
    <mergeCell ref="G67:K81"/>
    <mergeCell ref="G82:H83"/>
    <mergeCell ref="I82:K83"/>
    <mergeCell ref="G84:K84"/>
    <mergeCell ref="G62:K63"/>
    <mergeCell ref="G64:G66"/>
    <mergeCell ref="H64:J66"/>
    <mergeCell ref="K64:K66"/>
    <mergeCell ref="G59:I59"/>
    <mergeCell ref="G60:I60"/>
    <mergeCell ref="G61:I61"/>
    <mergeCell ref="A1:E1"/>
    <mergeCell ref="F1:F94"/>
    <mergeCell ref="A3:E3"/>
    <mergeCell ref="A4:E4"/>
    <mergeCell ref="A7:B7"/>
    <mergeCell ref="A8:B8"/>
    <mergeCell ref="A9:B9"/>
    <mergeCell ref="A10:B10"/>
    <mergeCell ref="A12:E12"/>
    <mergeCell ref="B13:C13"/>
    <mergeCell ref="A2:E2"/>
    <mergeCell ref="A5:B5"/>
    <mergeCell ref="C5:E5"/>
    <mergeCell ref="G4:J4"/>
    <mergeCell ref="H48:I48"/>
    <mergeCell ref="A47:E47"/>
    <mergeCell ref="B48:C48"/>
    <mergeCell ref="H5:I5"/>
    <mergeCell ref="A6:B6"/>
    <mergeCell ref="C6:E6"/>
  </mergeCells>
  <phoneticPr fontId="0" type="noConversion"/>
  <printOptions horizontalCentered="1" verticalCentered="1" gridLines="1"/>
  <pageMargins left="0.5" right="0.5" top="0.45" bottom="0.45" header="0.5" footer="0.5"/>
  <pageSetup orientation="landscape" r:id="rId3"/>
  <headerFooter alignWithMargins="0"/>
  <rowBreaks count="2" manualBreakCount="2">
    <brk id="47" max="16383" man="1"/>
    <brk id="94" max="16383" man="1"/>
  </rowBreaks>
  <ignoredErrors>
    <ignoredError sqref="D22:E22 D30:E30 D38:E38 J14:K14 J22:K22 J30:K30 J38:K38" 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="125" workbookViewId="0">
      <selection activeCell="B16" sqref="B16"/>
    </sheetView>
  </sheetViews>
  <sheetFormatPr defaultRowHeight="12.75"/>
  <cols>
    <col min="1" max="11" width="11.7109375" customWidth="1"/>
    <col min="12" max="12" width="7.7109375" customWidth="1"/>
  </cols>
  <sheetData>
    <row r="1" spans="1:11" ht="11.65" customHeight="1" thickTop="1">
      <c r="A1" s="105" t="s">
        <v>0</v>
      </c>
      <c r="B1" s="106"/>
      <c r="C1" s="106"/>
      <c r="D1" s="106"/>
      <c r="E1" s="107"/>
      <c r="F1" s="108"/>
      <c r="G1" s="41" t="s">
        <v>1</v>
      </c>
      <c r="H1" s="65" t="str">
        <f>'1st Qtr'!H1</f>
        <v>DCT</v>
      </c>
      <c r="I1" s="42" t="s">
        <v>3</v>
      </c>
      <c r="J1" s="66">
        <f>'1st Qtr'!J1</f>
        <v>8300410</v>
      </c>
      <c r="K1" s="163"/>
    </row>
    <row r="2" spans="1:11" ht="11.65" customHeight="1">
      <c r="A2" s="100" t="s">
        <v>4</v>
      </c>
      <c r="B2" s="101"/>
      <c r="C2" s="101"/>
      <c r="D2" s="101"/>
      <c r="E2" s="102"/>
      <c r="F2" s="108"/>
      <c r="G2" s="166"/>
      <c r="H2" s="167"/>
      <c r="I2" s="167"/>
      <c r="J2" s="167"/>
      <c r="K2" s="135"/>
    </row>
    <row r="3" spans="1:11" ht="11.65" customHeight="1">
      <c r="A3" s="100" t="s">
        <v>5</v>
      </c>
      <c r="B3" s="109"/>
      <c r="C3" s="109"/>
      <c r="D3" s="109"/>
      <c r="E3" s="110"/>
      <c r="F3" s="108"/>
      <c r="G3" s="85" t="s">
        <v>6</v>
      </c>
      <c r="H3" s="198" t="str">
        <f>'1st Qtr'!H3:J3</f>
        <v>CORAL GABLES SENIOR HIGH SCHOOL</v>
      </c>
      <c r="I3" s="199"/>
      <c r="J3" s="199"/>
      <c r="K3" s="135"/>
    </row>
    <row r="4" spans="1:11" ht="11.65" customHeight="1" thickBot="1">
      <c r="A4" s="111" t="s">
        <v>8</v>
      </c>
      <c r="B4" s="112"/>
      <c r="C4" s="112"/>
      <c r="D4" s="112"/>
      <c r="E4" s="113"/>
      <c r="F4" s="108"/>
      <c r="G4" s="103"/>
      <c r="H4" s="104"/>
      <c r="I4" s="104"/>
      <c r="J4" s="104"/>
      <c r="K4" s="164"/>
    </row>
    <row r="5" spans="1:11" ht="11.65" customHeight="1" thickTop="1">
      <c r="A5" s="96" t="s">
        <v>9</v>
      </c>
      <c r="B5" s="97"/>
      <c r="C5" s="183">
        <f>'1st Qtr'!C5:E5</f>
        <v>0</v>
      </c>
      <c r="D5" s="183"/>
      <c r="E5" s="184"/>
      <c r="F5" s="108"/>
      <c r="G5" s="1"/>
      <c r="H5" s="95" t="s">
        <v>10</v>
      </c>
      <c r="I5" s="95"/>
      <c r="J5" s="87" t="s">
        <v>11</v>
      </c>
      <c r="K5" s="84" t="s">
        <v>12</v>
      </c>
    </row>
    <row r="6" spans="1:11" ht="11.65" customHeight="1" thickBot="1">
      <c r="A6" s="96" t="s">
        <v>13</v>
      </c>
      <c r="B6" s="97"/>
      <c r="C6" s="98"/>
      <c r="D6" s="98"/>
      <c r="E6" s="99"/>
      <c r="F6" s="108"/>
      <c r="G6" s="91" t="s">
        <v>14</v>
      </c>
      <c r="H6" s="2" t="s">
        <v>15</v>
      </c>
      <c r="I6" s="2" t="s">
        <v>16</v>
      </c>
      <c r="J6" s="2" t="s">
        <v>17</v>
      </c>
      <c r="K6" s="3" t="s">
        <v>18</v>
      </c>
    </row>
    <row r="7" spans="1:11" ht="11.65" customHeight="1" thickTop="1">
      <c r="A7" s="96" t="s">
        <v>19</v>
      </c>
      <c r="B7" s="97"/>
      <c r="C7" s="49">
        <f>'1st Qtr'!C7</f>
        <v>0</v>
      </c>
      <c r="D7" s="86" t="s">
        <v>20</v>
      </c>
      <c r="E7" s="38"/>
      <c r="F7" s="108"/>
      <c r="G7" s="40">
        <v>40665</v>
      </c>
      <c r="H7" s="25"/>
      <c r="I7" s="25"/>
      <c r="J7" s="18">
        <f t="shared" ref="J7:J13" si="0">IF(+H7=$A$95,0,(+I7-H7)*24)</f>
        <v>0</v>
      </c>
      <c r="K7" s="19">
        <f t="shared" ref="K7:K13" si="1">$E$7*J7</f>
        <v>0</v>
      </c>
    </row>
    <row r="8" spans="1:11" ht="11.65" customHeight="1">
      <c r="A8" s="96" t="s">
        <v>21</v>
      </c>
      <c r="B8" s="97"/>
      <c r="C8" s="37"/>
      <c r="D8" s="86" t="s">
        <v>22</v>
      </c>
      <c r="E8" s="50">
        <f>'1st Qtr'!E8</f>
        <v>0</v>
      </c>
      <c r="F8" s="108"/>
      <c r="G8" s="40">
        <v>40666</v>
      </c>
      <c r="H8" s="26"/>
      <c r="I8" s="26"/>
      <c r="J8" s="18">
        <f t="shared" si="0"/>
        <v>0</v>
      </c>
      <c r="K8" s="19">
        <f t="shared" si="1"/>
        <v>0</v>
      </c>
    </row>
    <row r="9" spans="1:11" ht="11.65" customHeight="1">
      <c r="A9" s="96" t="s">
        <v>23</v>
      </c>
      <c r="B9" s="97"/>
      <c r="C9" s="89"/>
      <c r="D9" s="86" t="s">
        <v>16</v>
      </c>
      <c r="E9" s="90"/>
      <c r="F9" s="108"/>
      <c r="G9" s="40">
        <v>40667</v>
      </c>
      <c r="H9" s="26"/>
      <c r="I9" s="26"/>
      <c r="J9" s="18">
        <f t="shared" si="0"/>
        <v>0</v>
      </c>
      <c r="K9" s="19">
        <f t="shared" si="1"/>
        <v>0</v>
      </c>
    </row>
    <row r="10" spans="1:11" ht="11.65" customHeight="1">
      <c r="A10" s="114" t="s">
        <v>24</v>
      </c>
      <c r="B10" s="115"/>
      <c r="C10" s="35">
        <v>40638</v>
      </c>
      <c r="D10" s="86" t="s">
        <v>25</v>
      </c>
      <c r="E10" s="36">
        <v>40703</v>
      </c>
      <c r="F10" s="108"/>
      <c r="G10" s="40">
        <v>40668</v>
      </c>
      <c r="H10" s="26"/>
      <c r="I10" s="26"/>
      <c r="J10" s="18">
        <f t="shared" si="0"/>
        <v>0</v>
      </c>
      <c r="K10" s="19">
        <f t="shared" si="1"/>
        <v>0</v>
      </c>
    </row>
    <row r="11" spans="1:11" ht="11.65" customHeight="1">
      <c r="A11" s="85"/>
      <c r="B11" s="86" t="s">
        <v>26</v>
      </c>
      <c r="C11" s="63">
        <f>'1st Qtr'!C11</f>
        <v>0</v>
      </c>
      <c r="D11" s="86" t="s">
        <v>27</v>
      </c>
      <c r="E11" s="64">
        <f>'1st Qtr'!E11</f>
        <v>0</v>
      </c>
      <c r="F11" s="108"/>
      <c r="G11" s="40">
        <v>40669</v>
      </c>
      <c r="H11" s="26"/>
      <c r="I11" s="26"/>
      <c r="J11" s="18">
        <f t="shared" si="0"/>
        <v>0</v>
      </c>
      <c r="K11" s="19">
        <f t="shared" si="1"/>
        <v>0</v>
      </c>
    </row>
    <row r="12" spans="1:11" ht="11.65" customHeight="1" thickBot="1">
      <c r="A12" s="116" t="s">
        <v>28</v>
      </c>
      <c r="B12" s="117"/>
      <c r="C12" s="117"/>
      <c r="D12" s="117"/>
      <c r="E12" s="118"/>
      <c r="F12" s="108"/>
      <c r="G12" s="40">
        <v>40670</v>
      </c>
      <c r="H12" s="26"/>
      <c r="I12" s="26"/>
      <c r="J12" s="18">
        <f t="shared" si="0"/>
        <v>0</v>
      </c>
      <c r="K12" s="19">
        <f t="shared" si="1"/>
        <v>0</v>
      </c>
    </row>
    <row r="13" spans="1:11" ht="11.65" customHeight="1" thickTop="1">
      <c r="A13" s="1"/>
      <c r="B13" s="95" t="s">
        <v>10</v>
      </c>
      <c r="C13" s="95"/>
      <c r="D13" s="87" t="s">
        <v>11</v>
      </c>
      <c r="E13" s="84" t="s">
        <v>12</v>
      </c>
      <c r="F13" s="108"/>
      <c r="G13" s="40">
        <v>40671</v>
      </c>
      <c r="H13" s="26"/>
      <c r="I13" s="26"/>
      <c r="J13" s="18">
        <f t="shared" si="0"/>
        <v>0</v>
      </c>
      <c r="K13" s="19">
        <f t="shared" si="1"/>
        <v>0</v>
      </c>
    </row>
    <row r="14" spans="1:11" ht="11.65" customHeight="1" thickBot="1">
      <c r="A14" s="91" t="s">
        <v>14</v>
      </c>
      <c r="B14" s="2" t="s">
        <v>15</v>
      </c>
      <c r="C14" s="2" t="s">
        <v>16</v>
      </c>
      <c r="D14" s="2" t="s">
        <v>17</v>
      </c>
      <c r="E14" s="3" t="s">
        <v>18</v>
      </c>
      <c r="F14" s="108"/>
      <c r="G14" s="31" t="s">
        <v>29</v>
      </c>
      <c r="H14" s="56"/>
      <c r="I14" s="56"/>
      <c r="J14" s="20">
        <f>SUM(J7:J13)</f>
        <v>0</v>
      </c>
      <c r="K14" s="21">
        <f>SUM(K7:K13)</f>
        <v>0</v>
      </c>
    </row>
    <row r="15" spans="1:11" ht="11.65" customHeight="1" thickTop="1">
      <c r="A15" s="40"/>
      <c r="B15" s="53"/>
      <c r="C15" s="53"/>
      <c r="D15" s="18"/>
      <c r="E15" s="17"/>
      <c r="F15" s="108"/>
      <c r="G15" s="40">
        <v>40672</v>
      </c>
      <c r="H15" s="25"/>
      <c r="I15" s="25"/>
      <c r="J15" s="18">
        <f t="shared" ref="J15:J21" si="2">IF(+H15=$A$95,0,(+I15-H15)*24)</f>
        <v>0</v>
      </c>
      <c r="K15" s="19">
        <f t="shared" ref="K15:K21" si="3">$E$7*J15</f>
        <v>0</v>
      </c>
    </row>
    <row r="16" spans="1:11" ht="11.65" customHeight="1">
      <c r="A16" s="40">
        <v>40638</v>
      </c>
      <c r="B16" s="26"/>
      <c r="C16" s="26"/>
      <c r="D16" s="18">
        <f t="shared" ref="D16:D21" si="4">IF(+B16=$A$95,0,(+C16-B16)*24)</f>
        <v>0</v>
      </c>
      <c r="E16" s="19">
        <f>$E$7*D16</f>
        <v>0</v>
      </c>
      <c r="F16" s="108"/>
      <c r="G16" s="40">
        <v>40673</v>
      </c>
      <c r="H16" s="26"/>
      <c r="I16" s="26"/>
      <c r="J16" s="18">
        <f t="shared" si="2"/>
        <v>0</v>
      </c>
      <c r="K16" s="19">
        <f t="shared" si="3"/>
        <v>0</v>
      </c>
    </row>
    <row r="17" spans="1:11" ht="11.65" customHeight="1">
      <c r="A17" s="40">
        <v>40639</v>
      </c>
      <c r="B17" s="26"/>
      <c r="C17" s="26"/>
      <c r="D17" s="18">
        <f t="shared" si="4"/>
        <v>0</v>
      </c>
      <c r="E17" s="19">
        <f t="shared" ref="E17:E45" si="5">$E$7*D17</f>
        <v>0</v>
      </c>
      <c r="F17" s="108"/>
      <c r="G17" s="40">
        <v>40674</v>
      </c>
      <c r="H17" s="26"/>
      <c r="I17" s="26"/>
      <c r="J17" s="18">
        <f t="shared" si="2"/>
        <v>0</v>
      </c>
      <c r="K17" s="19">
        <f t="shared" si="3"/>
        <v>0</v>
      </c>
    </row>
    <row r="18" spans="1:11" ht="11.65" customHeight="1">
      <c r="A18" s="40">
        <v>40640</v>
      </c>
      <c r="B18" s="26"/>
      <c r="C18" s="26"/>
      <c r="D18" s="18">
        <f t="shared" si="4"/>
        <v>0</v>
      </c>
      <c r="E18" s="19">
        <f t="shared" si="5"/>
        <v>0</v>
      </c>
      <c r="F18" s="108"/>
      <c r="G18" s="40">
        <v>40675</v>
      </c>
      <c r="H18" s="26"/>
      <c r="I18" s="26"/>
      <c r="J18" s="18">
        <f t="shared" si="2"/>
        <v>0</v>
      </c>
      <c r="K18" s="19">
        <f t="shared" si="3"/>
        <v>0</v>
      </c>
    </row>
    <row r="19" spans="1:11" ht="11.65" customHeight="1">
      <c r="A19" s="40">
        <v>40641</v>
      </c>
      <c r="B19" s="26"/>
      <c r="C19" s="26"/>
      <c r="D19" s="18">
        <f t="shared" si="4"/>
        <v>0</v>
      </c>
      <c r="E19" s="19">
        <f t="shared" si="5"/>
        <v>0</v>
      </c>
      <c r="F19" s="108"/>
      <c r="G19" s="40">
        <v>40676</v>
      </c>
      <c r="H19" s="26"/>
      <c r="I19" s="26"/>
      <c r="J19" s="18">
        <f t="shared" si="2"/>
        <v>0</v>
      </c>
      <c r="K19" s="19">
        <f t="shared" si="3"/>
        <v>0</v>
      </c>
    </row>
    <row r="20" spans="1:11" ht="11.65" customHeight="1">
      <c r="A20" s="40">
        <v>40642</v>
      </c>
      <c r="B20" s="26"/>
      <c r="C20" s="26"/>
      <c r="D20" s="18">
        <f t="shared" si="4"/>
        <v>0</v>
      </c>
      <c r="E20" s="19">
        <f t="shared" si="5"/>
        <v>0</v>
      </c>
      <c r="F20" s="108"/>
      <c r="G20" s="40">
        <v>40677</v>
      </c>
      <c r="H20" s="26"/>
      <c r="I20" s="26"/>
      <c r="J20" s="18">
        <f t="shared" si="2"/>
        <v>0</v>
      </c>
      <c r="K20" s="19">
        <f t="shared" si="3"/>
        <v>0</v>
      </c>
    </row>
    <row r="21" spans="1:11" ht="11.65" customHeight="1">
      <c r="A21" s="40">
        <v>40643</v>
      </c>
      <c r="B21" s="26"/>
      <c r="C21" s="26"/>
      <c r="D21" s="18">
        <f t="shared" si="4"/>
        <v>0</v>
      </c>
      <c r="E21" s="19">
        <f t="shared" si="5"/>
        <v>0</v>
      </c>
      <c r="F21" s="108"/>
      <c r="G21" s="40">
        <v>40678</v>
      </c>
      <c r="H21" s="26"/>
      <c r="I21" s="26"/>
      <c r="J21" s="18">
        <f t="shared" si="2"/>
        <v>0</v>
      </c>
      <c r="K21" s="19">
        <f t="shared" si="3"/>
        <v>0</v>
      </c>
    </row>
    <row r="22" spans="1:11" ht="11.65" customHeight="1" thickBot="1">
      <c r="A22" s="31" t="s">
        <v>29</v>
      </c>
      <c r="B22" s="55"/>
      <c r="C22" s="55"/>
      <c r="D22" s="20">
        <f>SUM(D15:D21)</f>
        <v>0</v>
      </c>
      <c r="E22" s="21">
        <f>SUM(E15:E21)</f>
        <v>0</v>
      </c>
      <c r="F22" s="108"/>
      <c r="G22" s="31" t="s">
        <v>29</v>
      </c>
      <c r="H22" s="56"/>
      <c r="I22" s="56"/>
      <c r="J22" s="20">
        <f>SUM(J15:J21)</f>
        <v>0</v>
      </c>
      <c r="K22" s="21">
        <f>SUM(K15:K21)</f>
        <v>0</v>
      </c>
    </row>
    <row r="23" spans="1:11" ht="11.65" customHeight="1" thickTop="1">
      <c r="A23" s="40">
        <v>40644</v>
      </c>
      <c r="B23" s="25"/>
      <c r="C23" s="25"/>
      <c r="D23" s="18">
        <f t="shared" ref="D23:D29" si="6">IF(+B23=$A$95,0,(+C23-B23)*24)</f>
        <v>0</v>
      </c>
      <c r="E23" s="19">
        <f t="shared" si="5"/>
        <v>0</v>
      </c>
      <c r="F23" s="108"/>
      <c r="G23" s="40">
        <v>40679</v>
      </c>
      <c r="H23" s="25"/>
      <c r="I23" s="25"/>
      <c r="J23" s="18">
        <f t="shared" ref="J23:J29" si="7">IF(+H23=$A$95,0,(+I23-H23)*24)</f>
        <v>0</v>
      </c>
      <c r="K23" s="19">
        <f t="shared" ref="K23:K29" si="8">$E$7*J23</f>
        <v>0</v>
      </c>
    </row>
    <row r="24" spans="1:11" ht="11.65" customHeight="1">
      <c r="A24" s="40">
        <v>40645</v>
      </c>
      <c r="B24" s="26"/>
      <c r="C24" s="26"/>
      <c r="D24" s="18">
        <f t="shared" si="6"/>
        <v>0</v>
      </c>
      <c r="E24" s="19">
        <f t="shared" si="5"/>
        <v>0</v>
      </c>
      <c r="F24" s="108"/>
      <c r="G24" s="40">
        <v>40680</v>
      </c>
      <c r="H24" s="26"/>
      <c r="I24" s="26"/>
      <c r="J24" s="18">
        <f t="shared" si="7"/>
        <v>0</v>
      </c>
      <c r="K24" s="19">
        <f t="shared" si="8"/>
        <v>0</v>
      </c>
    </row>
    <row r="25" spans="1:11" ht="11.65" customHeight="1">
      <c r="A25" s="40">
        <v>40646</v>
      </c>
      <c r="B25" s="26"/>
      <c r="C25" s="26"/>
      <c r="D25" s="18">
        <f t="shared" si="6"/>
        <v>0</v>
      </c>
      <c r="E25" s="19">
        <f t="shared" si="5"/>
        <v>0</v>
      </c>
      <c r="F25" s="108"/>
      <c r="G25" s="40">
        <v>40681</v>
      </c>
      <c r="H25" s="26"/>
      <c r="I25" s="26"/>
      <c r="J25" s="18">
        <f t="shared" si="7"/>
        <v>0</v>
      </c>
      <c r="K25" s="19">
        <f t="shared" si="8"/>
        <v>0</v>
      </c>
    </row>
    <row r="26" spans="1:11" ht="11.65" customHeight="1">
      <c r="A26" s="40">
        <v>40647</v>
      </c>
      <c r="B26" s="26"/>
      <c r="C26" s="26"/>
      <c r="D26" s="18">
        <f t="shared" si="6"/>
        <v>0</v>
      </c>
      <c r="E26" s="19">
        <f t="shared" si="5"/>
        <v>0</v>
      </c>
      <c r="F26" s="108"/>
      <c r="G26" s="40">
        <v>40682</v>
      </c>
      <c r="H26" s="26"/>
      <c r="I26" s="26"/>
      <c r="J26" s="18">
        <f t="shared" si="7"/>
        <v>0</v>
      </c>
      <c r="K26" s="19">
        <f t="shared" si="8"/>
        <v>0</v>
      </c>
    </row>
    <row r="27" spans="1:11" ht="11.65" customHeight="1">
      <c r="A27" s="40">
        <v>40648</v>
      </c>
      <c r="B27" s="26"/>
      <c r="C27" s="26"/>
      <c r="D27" s="18">
        <f t="shared" si="6"/>
        <v>0</v>
      </c>
      <c r="E27" s="19">
        <f t="shared" si="5"/>
        <v>0</v>
      </c>
      <c r="F27" s="108"/>
      <c r="G27" s="40">
        <v>40683</v>
      </c>
      <c r="H27" s="26"/>
      <c r="I27" s="26"/>
      <c r="J27" s="18">
        <f t="shared" si="7"/>
        <v>0</v>
      </c>
      <c r="K27" s="19">
        <f t="shared" si="8"/>
        <v>0</v>
      </c>
    </row>
    <row r="28" spans="1:11" ht="11.65" customHeight="1">
      <c r="A28" s="40">
        <v>40649</v>
      </c>
      <c r="B28" s="26"/>
      <c r="C28" s="26"/>
      <c r="D28" s="18">
        <f t="shared" si="6"/>
        <v>0</v>
      </c>
      <c r="E28" s="19">
        <f t="shared" si="5"/>
        <v>0</v>
      </c>
      <c r="F28" s="108"/>
      <c r="G28" s="40">
        <v>40684</v>
      </c>
      <c r="H28" s="26"/>
      <c r="I28" s="26"/>
      <c r="J28" s="18">
        <f t="shared" si="7"/>
        <v>0</v>
      </c>
      <c r="K28" s="19">
        <f t="shared" si="8"/>
        <v>0</v>
      </c>
    </row>
    <row r="29" spans="1:11" ht="11.65" customHeight="1">
      <c r="A29" s="40">
        <v>40650</v>
      </c>
      <c r="B29" s="26"/>
      <c r="C29" s="26"/>
      <c r="D29" s="18">
        <f t="shared" si="6"/>
        <v>0</v>
      </c>
      <c r="E29" s="19">
        <f t="shared" si="5"/>
        <v>0</v>
      </c>
      <c r="F29" s="108"/>
      <c r="G29" s="40">
        <v>40685</v>
      </c>
      <c r="H29" s="26"/>
      <c r="I29" s="26"/>
      <c r="J29" s="18">
        <f t="shared" si="7"/>
        <v>0</v>
      </c>
      <c r="K29" s="19">
        <f t="shared" si="8"/>
        <v>0</v>
      </c>
    </row>
    <row r="30" spans="1:11" ht="11.65" customHeight="1" thickBot="1">
      <c r="A30" s="31" t="s">
        <v>29</v>
      </c>
      <c r="B30" s="56"/>
      <c r="C30" s="56"/>
      <c r="D30" s="20">
        <f>SUM(D23:D29)</f>
        <v>0</v>
      </c>
      <c r="E30" s="21">
        <f>SUM(E23:E29)</f>
        <v>0</v>
      </c>
      <c r="F30" s="108"/>
      <c r="G30" s="31" t="s">
        <v>29</v>
      </c>
      <c r="H30" s="56"/>
      <c r="I30" s="56"/>
      <c r="J30" s="20">
        <f>SUM(J23:J29)</f>
        <v>0</v>
      </c>
      <c r="K30" s="21">
        <f>SUM(K23:K29)</f>
        <v>0</v>
      </c>
    </row>
    <row r="31" spans="1:11" ht="11.65" customHeight="1" thickTop="1">
      <c r="A31" s="40">
        <v>40651</v>
      </c>
      <c r="B31" s="25"/>
      <c r="C31" s="25"/>
      <c r="D31" s="18">
        <f t="shared" ref="D31:D37" si="9">IF(+B31=$A$95,0,(+C31-B31)*24)</f>
        <v>0</v>
      </c>
      <c r="E31" s="19">
        <f t="shared" si="5"/>
        <v>0</v>
      </c>
      <c r="F31" s="108"/>
      <c r="G31" s="40">
        <v>40686</v>
      </c>
      <c r="H31" s="25"/>
      <c r="I31" s="25"/>
      <c r="J31" s="18">
        <f t="shared" ref="J31:J37" si="10">IF(+H31=$A$95,0,(+I31-H31)*24)</f>
        <v>0</v>
      </c>
      <c r="K31" s="19">
        <f t="shared" ref="K31:K37" si="11">$E$7*J31</f>
        <v>0</v>
      </c>
    </row>
    <row r="32" spans="1:11" ht="11.65" customHeight="1">
      <c r="A32" s="40">
        <v>40652</v>
      </c>
      <c r="B32" s="26"/>
      <c r="C32" s="26"/>
      <c r="D32" s="18">
        <f t="shared" si="9"/>
        <v>0</v>
      </c>
      <c r="E32" s="19">
        <f t="shared" si="5"/>
        <v>0</v>
      </c>
      <c r="F32" s="108"/>
      <c r="G32" s="40">
        <v>40687</v>
      </c>
      <c r="H32" s="26"/>
      <c r="I32" s="26"/>
      <c r="J32" s="18">
        <f t="shared" si="10"/>
        <v>0</v>
      </c>
      <c r="K32" s="19">
        <f t="shared" si="11"/>
        <v>0</v>
      </c>
    </row>
    <row r="33" spans="1:11" ht="11.65" customHeight="1">
      <c r="A33" s="40">
        <v>40653</v>
      </c>
      <c r="B33" s="26"/>
      <c r="C33" s="26"/>
      <c r="D33" s="18">
        <f t="shared" si="9"/>
        <v>0</v>
      </c>
      <c r="E33" s="19">
        <f t="shared" si="5"/>
        <v>0</v>
      </c>
      <c r="F33" s="108"/>
      <c r="G33" s="40">
        <v>40688</v>
      </c>
      <c r="H33" s="26"/>
      <c r="I33" s="26"/>
      <c r="J33" s="18">
        <f t="shared" si="10"/>
        <v>0</v>
      </c>
      <c r="K33" s="19">
        <f t="shared" si="11"/>
        <v>0</v>
      </c>
    </row>
    <row r="34" spans="1:11" ht="11.65" customHeight="1">
      <c r="A34" s="40">
        <v>40654</v>
      </c>
      <c r="B34" s="26"/>
      <c r="C34" s="26"/>
      <c r="D34" s="18">
        <f t="shared" si="9"/>
        <v>0</v>
      </c>
      <c r="E34" s="19">
        <f t="shared" si="5"/>
        <v>0</v>
      </c>
      <c r="F34" s="108"/>
      <c r="G34" s="40">
        <v>40689</v>
      </c>
      <c r="H34" s="26"/>
      <c r="I34" s="26"/>
      <c r="J34" s="18">
        <f t="shared" si="10"/>
        <v>0</v>
      </c>
      <c r="K34" s="19">
        <f t="shared" si="11"/>
        <v>0</v>
      </c>
    </row>
    <row r="35" spans="1:11" ht="11.65" customHeight="1">
      <c r="A35" s="40">
        <v>40655</v>
      </c>
      <c r="B35" s="26"/>
      <c r="C35" s="26"/>
      <c r="D35" s="18">
        <f t="shared" si="9"/>
        <v>0</v>
      </c>
      <c r="E35" s="19">
        <f t="shared" si="5"/>
        <v>0</v>
      </c>
      <c r="F35" s="108"/>
      <c r="G35" s="40">
        <v>40690</v>
      </c>
      <c r="H35" s="26"/>
      <c r="I35" s="26"/>
      <c r="J35" s="18">
        <f t="shared" si="10"/>
        <v>0</v>
      </c>
      <c r="K35" s="19">
        <f t="shared" si="11"/>
        <v>0</v>
      </c>
    </row>
    <row r="36" spans="1:11" ht="11.65" customHeight="1">
      <c r="A36" s="40">
        <v>40656</v>
      </c>
      <c r="B36" s="26"/>
      <c r="C36" s="26"/>
      <c r="D36" s="18">
        <f t="shared" si="9"/>
        <v>0</v>
      </c>
      <c r="E36" s="19">
        <f t="shared" si="5"/>
        <v>0</v>
      </c>
      <c r="F36" s="108"/>
      <c r="G36" s="40">
        <v>40691</v>
      </c>
      <c r="H36" s="26"/>
      <c r="I36" s="26"/>
      <c r="J36" s="18">
        <f t="shared" si="10"/>
        <v>0</v>
      </c>
      <c r="K36" s="19">
        <f t="shared" si="11"/>
        <v>0</v>
      </c>
    </row>
    <row r="37" spans="1:11" ht="11.65" customHeight="1">
      <c r="A37" s="40">
        <v>40657</v>
      </c>
      <c r="B37" s="26"/>
      <c r="C37" s="26"/>
      <c r="D37" s="18">
        <f t="shared" si="9"/>
        <v>0</v>
      </c>
      <c r="E37" s="19">
        <f t="shared" si="5"/>
        <v>0</v>
      </c>
      <c r="F37" s="108"/>
      <c r="G37" s="40">
        <v>40692</v>
      </c>
      <c r="H37" s="26"/>
      <c r="I37" s="26"/>
      <c r="J37" s="18">
        <f t="shared" si="10"/>
        <v>0</v>
      </c>
      <c r="K37" s="19">
        <f t="shared" si="11"/>
        <v>0</v>
      </c>
    </row>
    <row r="38" spans="1:11" ht="11.65" customHeight="1" thickBot="1">
      <c r="A38" s="31" t="s">
        <v>29</v>
      </c>
      <c r="B38" s="56"/>
      <c r="C38" s="56"/>
      <c r="D38" s="20">
        <f>SUM(D31:D37)</f>
        <v>0</v>
      </c>
      <c r="E38" s="21">
        <f>SUM(E31:E37)</f>
        <v>0</v>
      </c>
      <c r="F38" s="108"/>
      <c r="G38" s="31" t="s">
        <v>29</v>
      </c>
      <c r="H38" s="56"/>
      <c r="I38" s="56"/>
      <c r="J38" s="20">
        <f>SUM(J31:J37)</f>
        <v>0</v>
      </c>
      <c r="K38" s="21">
        <f>SUM(K31:K37)</f>
        <v>0</v>
      </c>
    </row>
    <row r="39" spans="1:11" ht="11.65" customHeight="1" thickTop="1">
      <c r="A39" s="40">
        <v>40658</v>
      </c>
      <c r="B39" s="25"/>
      <c r="C39" s="25"/>
      <c r="D39" s="18">
        <f t="shared" ref="D39:D45" si="12">IF(+B39=$A$95,0,(+C39-B39)*24)</f>
        <v>0</v>
      </c>
      <c r="E39" s="19">
        <f t="shared" si="5"/>
        <v>0</v>
      </c>
      <c r="F39" s="108"/>
      <c r="G39" s="40">
        <v>40693</v>
      </c>
      <c r="H39" s="25"/>
      <c r="I39" s="25"/>
      <c r="J39" s="18">
        <f t="shared" ref="J39:J45" si="13">IF(+H39=$A$95,0,(+I39-H39)*24)</f>
        <v>0</v>
      </c>
      <c r="K39" s="19">
        <f t="shared" ref="K39:K45" si="14">$E$7*J39</f>
        <v>0</v>
      </c>
    </row>
    <row r="40" spans="1:11" ht="11.65" customHeight="1">
      <c r="A40" s="40">
        <v>40659</v>
      </c>
      <c r="B40" s="26"/>
      <c r="C40" s="26"/>
      <c r="D40" s="18">
        <f t="shared" si="12"/>
        <v>0</v>
      </c>
      <c r="E40" s="19">
        <f t="shared" si="5"/>
        <v>0</v>
      </c>
      <c r="F40" s="108"/>
      <c r="G40" s="40">
        <v>40694</v>
      </c>
      <c r="H40" s="26"/>
      <c r="I40" s="26"/>
      <c r="J40" s="18">
        <f t="shared" si="13"/>
        <v>0</v>
      </c>
      <c r="K40" s="19">
        <f t="shared" si="14"/>
        <v>0</v>
      </c>
    </row>
    <row r="41" spans="1:11" ht="11.65" customHeight="1">
      <c r="A41" s="40">
        <v>40660</v>
      </c>
      <c r="B41" s="26"/>
      <c r="C41" s="26"/>
      <c r="D41" s="18">
        <f t="shared" si="12"/>
        <v>0</v>
      </c>
      <c r="E41" s="19">
        <f t="shared" si="5"/>
        <v>0</v>
      </c>
      <c r="F41" s="108"/>
      <c r="G41" s="40">
        <v>40695</v>
      </c>
      <c r="H41" s="26"/>
      <c r="I41" s="26"/>
      <c r="J41" s="18">
        <f t="shared" si="13"/>
        <v>0</v>
      </c>
      <c r="K41" s="19">
        <f t="shared" si="14"/>
        <v>0</v>
      </c>
    </row>
    <row r="42" spans="1:11" ht="11.65" customHeight="1">
      <c r="A42" s="40">
        <v>40661</v>
      </c>
      <c r="B42" s="26"/>
      <c r="C42" s="26"/>
      <c r="D42" s="18">
        <f t="shared" si="12"/>
        <v>0</v>
      </c>
      <c r="E42" s="19">
        <f t="shared" si="5"/>
        <v>0</v>
      </c>
      <c r="F42" s="108"/>
      <c r="G42" s="40">
        <v>40696</v>
      </c>
      <c r="H42" s="26"/>
      <c r="I42" s="26"/>
      <c r="J42" s="18">
        <f t="shared" si="13"/>
        <v>0</v>
      </c>
      <c r="K42" s="19">
        <f t="shared" si="14"/>
        <v>0</v>
      </c>
    </row>
    <row r="43" spans="1:11" ht="11.65" customHeight="1">
      <c r="A43" s="40">
        <v>40662</v>
      </c>
      <c r="B43" s="26"/>
      <c r="C43" s="26"/>
      <c r="D43" s="18">
        <f t="shared" si="12"/>
        <v>0</v>
      </c>
      <c r="E43" s="19">
        <f t="shared" si="5"/>
        <v>0</v>
      </c>
      <c r="F43" s="108"/>
      <c r="G43" s="40">
        <v>40697</v>
      </c>
      <c r="H43" s="26"/>
      <c r="I43" s="26"/>
      <c r="J43" s="18">
        <f t="shared" si="13"/>
        <v>0</v>
      </c>
      <c r="K43" s="19">
        <f t="shared" si="14"/>
        <v>0</v>
      </c>
    </row>
    <row r="44" spans="1:11" ht="11.65" customHeight="1">
      <c r="A44" s="40">
        <v>40663</v>
      </c>
      <c r="B44" s="26"/>
      <c r="C44" s="26"/>
      <c r="D44" s="18">
        <f t="shared" si="12"/>
        <v>0</v>
      </c>
      <c r="E44" s="19">
        <f t="shared" si="5"/>
        <v>0</v>
      </c>
      <c r="F44" s="108"/>
      <c r="G44" s="40">
        <v>40698</v>
      </c>
      <c r="H44" s="26"/>
      <c r="I44" s="26"/>
      <c r="J44" s="18">
        <f t="shared" si="13"/>
        <v>0</v>
      </c>
      <c r="K44" s="19">
        <f t="shared" si="14"/>
        <v>0</v>
      </c>
    </row>
    <row r="45" spans="1:11" ht="11.65" customHeight="1">
      <c r="A45" s="40">
        <v>40664</v>
      </c>
      <c r="B45" s="26"/>
      <c r="C45" s="26"/>
      <c r="D45" s="18">
        <f t="shared" si="12"/>
        <v>0</v>
      </c>
      <c r="E45" s="19">
        <f t="shared" si="5"/>
        <v>0</v>
      </c>
      <c r="F45" s="108"/>
      <c r="G45" s="40">
        <v>40699</v>
      </c>
      <c r="H45" s="26"/>
      <c r="I45" s="26"/>
      <c r="J45" s="18">
        <f t="shared" si="13"/>
        <v>0</v>
      </c>
      <c r="K45" s="19">
        <f t="shared" si="14"/>
        <v>0</v>
      </c>
    </row>
    <row r="46" spans="1:11" ht="11.65" customHeight="1" thickBot="1">
      <c r="A46" s="6" t="s">
        <v>29</v>
      </c>
      <c r="B46" s="56"/>
      <c r="C46" s="56"/>
      <c r="D46" s="20">
        <f>SUM(D39:D45)</f>
        <v>0</v>
      </c>
      <c r="E46" s="21">
        <f>SUM(E39:E45)</f>
        <v>0</v>
      </c>
      <c r="F46" s="108"/>
      <c r="G46" s="6" t="s">
        <v>29</v>
      </c>
      <c r="H46" s="56"/>
      <c r="I46" s="56"/>
      <c r="J46" s="20">
        <f>SUM(J39:J45)</f>
        <v>0</v>
      </c>
      <c r="K46" s="21">
        <f>SUM(K39:K45)</f>
        <v>0</v>
      </c>
    </row>
    <row r="47" spans="1:11" ht="11.65" customHeight="1" thickTop="1" thickBot="1">
      <c r="A47" s="92" t="s">
        <v>30</v>
      </c>
      <c r="B47" s="93"/>
      <c r="C47" s="93"/>
      <c r="D47" s="93"/>
      <c r="E47" s="94"/>
      <c r="F47" s="108"/>
      <c r="G47" s="7" t="s">
        <v>38</v>
      </c>
      <c r="H47" s="7"/>
      <c r="I47" s="7"/>
      <c r="J47" s="8" t="s">
        <v>32</v>
      </c>
      <c r="K47" s="8"/>
    </row>
    <row r="48" spans="1:11" ht="11.65" customHeight="1" thickTop="1">
      <c r="A48" s="1"/>
      <c r="B48" s="95" t="s">
        <v>10</v>
      </c>
      <c r="C48" s="95"/>
      <c r="D48" s="87" t="s">
        <v>11</v>
      </c>
      <c r="E48" s="84" t="s">
        <v>12</v>
      </c>
      <c r="F48" s="108"/>
      <c r="G48" s="1"/>
      <c r="H48" s="95" t="s">
        <v>10</v>
      </c>
      <c r="I48" s="95"/>
      <c r="J48" s="87" t="s">
        <v>11</v>
      </c>
      <c r="K48" s="84" t="s">
        <v>12</v>
      </c>
    </row>
    <row r="49" spans="1:11" ht="11.65" customHeight="1" thickBot="1">
      <c r="A49" s="91" t="s">
        <v>14</v>
      </c>
      <c r="B49" s="2" t="s">
        <v>15</v>
      </c>
      <c r="C49" s="2" t="s">
        <v>16</v>
      </c>
      <c r="D49" s="2" t="s">
        <v>17</v>
      </c>
      <c r="E49" s="3" t="s">
        <v>18</v>
      </c>
      <c r="F49" s="108"/>
      <c r="G49" s="91" t="s">
        <v>14</v>
      </c>
      <c r="H49" s="2" t="s">
        <v>15</v>
      </c>
      <c r="I49" s="2" t="s">
        <v>16</v>
      </c>
      <c r="J49" s="2" t="s">
        <v>17</v>
      </c>
      <c r="K49" s="3" t="s">
        <v>18</v>
      </c>
    </row>
    <row r="50" spans="1:11" ht="11.65" customHeight="1" thickTop="1">
      <c r="A50" s="40">
        <v>40700</v>
      </c>
      <c r="B50" s="25"/>
      <c r="C50" s="25"/>
      <c r="D50" s="18">
        <f>IF(+B50=$A$95,0,(+C50-B50)*24)</f>
        <v>0</v>
      </c>
      <c r="E50" s="19">
        <f>$E$7*D50</f>
        <v>0</v>
      </c>
      <c r="F50" s="108"/>
      <c r="G50" s="9"/>
      <c r="H50" s="53"/>
      <c r="I50" s="53"/>
      <c r="J50" s="18">
        <f t="shared" ref="J50:J56" si="15">IF(+H50=$A$95,0,(+I50-H50)*24)</f>
        <v>0</v>
      </c>
      <c r="K50" s="19">
        <f t="shared" ref="K50:K56" si="16">$E$7*J50</f>
        <v>0</v>
      </c>
    </row>
    <row r="51" spans="1:11" ht="11.65" customHeight="1">
      <c r="A51" s="40">
        <v>40701</v>
      </c>
      <c r="B51" s="26"/>
      <c r="C51" s="26"/>
      <c r="D51" s="18">
        <f>IF(+B51=$A$95,0,(+C51-B51)*24)</f>
        <v>0</v>
      </c>
      <c r="E51" s="19">
        <f>$E$7*D51</f>
        <v>0</v>
      </c>
      <c r="F51" s="108"/>
      <c r="G51" s="10"/>
      <c r="H51" s="54"/>
      <c r="I51" s="54"/>
      <c r="J51" s="18">
        <f t="shared" si="15"/>
        <v>0</v>
      </c>
      <c r="K51" s="19">
        <f t="shared" si="16"/>
        <v>0</v>
      </c>
    </row>
    <row r="52" spans="1:11" ht="11.65" customHeight="1">
      <c r="A52" s="40">
        <v>40702</v>
      </c>
      <c r="B52" s="26"/>
      <c r="C52" s="26"/>
      <c r="D52" s="18">
        <f>IF(+B52=$A$95,0,(+C52-B52)*24)</f>
        <v>0</v>
      </c>
      <c r="E52" s="19">
        <f>$E$7*D52</f>
        <v>0</v>
      </c>
      <c r="F52" s="108"/>
      <c r="G52" s="10"/>
      <c r="H52" s="54"/>
      <c r="I52" s="54"/>
      <c r="J52" s="18">
        <f t="shared" si="15"/>
        <v>0</v>
      </c>
      <c r="K52" s="19">
        <f t="shared" si="16"/>
        <v>0</v>
      </c>
    </row>
    <row r="53" spans="1:11" ht="11.65" customHeight="1">
      <c r="A53" s="40">
        <v>40703</v>
      </c>
      <c r="B53" s="26"/>
      <c r="C53" s="26"/>
      <c r="D53" s="18">
        <f>IF(+B53=$A$95,0,(+C53-B53)*24)</f>
        <v>0</v>
      </c>
      <c r="E53" s="19">
        <f>$E$7*D53</f>
        <v>0</v>
      </c>
      <c r="F53" s="108"/>
      <c r="G53" s="10"/>
      <c r="H53" s="54"/>
      <c r="I53" s="54"/>
      <c r="J53" s="18">
        <f t="shared" si="15"/>
        <v>0</v>
      </c>
      <c r="K53" s="19">
        <f t="shared" si="16"/>
        <v>0</v>
      </c>
    </row>
    <row r="54" spans="1:11" ht="11.65" customHeight="1">
      <c r="A54" s="29"/>
      <c r="B54" s="54"/>
      <c r="C54" s="54"/>
      <c r="D54" s="18"/>
      <c r="E54" s="19"/>
      <c r="F54" s="108"/>
      <c r="G54" s="10"/>
      <c r="H54" s="54"/>
      <c r="I54" s="54"/>
      <c r="J54" s="18">
        <f t="shared" si="15"/>
        <v>0</v>
      </c>
      <c r="K54" s="19">
        <f t="shared" si="16"/>
        <v>0</v>
      </c>
    </row>
    <row r="55" spans="1:11" ht="11.65" customHeight="1">
      <c r="A55" s="29"/>
      <c r="B55" s="54"/>
      <c r="C55" s="54"/>
      <c r="D55" s="18"/>
      <c r="E55" s="19"/>
      <c r="F55" s="108"/>
      <c r="G55" s="10"/>
      <c r="H55" s="54"/>
      <c r="I55" s="54"/>
      <c r="J55" s="18">
        <f t="shared" si="15"/>
        <v>0</v>
      </c>
      <c r="K55" s="19">
        <f t="shared" si="16"/>
        <v>0</v>
      </c>
    </row>
    <row r="56" spans="1:11" ht="11.65" customHeight="1">
      <c r="A56" s="29"/>
      <c r="B56" s="54"/>
      <c r="C56" s="54"/>
      <c r="D56" s="18"/>
      <c r="E56" s="19"/>
      <c r="F56" s="108"/>
      <c r="G56" s="10"/>
      <c r="H56" s="54"/>
      <c r="I56" s="54"/>
      <c r="J56" s="18">
        <f t="shared" si="15"/>
        <v>0</v>
      </c>
      <c r="K56" s="19">
        <f t="shared" si="16"/>
        <v>0</v>
      </c>
    </row>
    <row r="57" spans="1:11" ht="11.65" customHeight="1" thickBot="1">
      <c r="A57" s="31" t="s">
        <v>29</v>
      </c>
      <c r="B57" s="56"/>
      <c r="C57" s="56"/>
      <c r="D57" s="20">
        <f>SUM(D50:D56)</f>
        <v>0</v>
      </c>
      <c r="E57" s="21">
        <f>SUM(E50:E56)</f>
        <v>0</v>
      </c>
      <c r="F57" s="108"/>
      <c r="G57" s="11" t="s">
        <v>29</v>
      </c>
      <c r="H57" s="56"/>
      <c r="I57" s="56"/>
      <c r="J57" s="22">
        <f>SUM(J50:J56)</f>
        <v>0</v>
      </c>
      <c r="K57" s="23">
        <f>SUM(K50:K56)</f>
        <v>0</v>
      </c>
    </row>
    <row r="58" spans="1:11" ht="11.65" customHeight="1" thickTop="1">
      <c r="A58" s="28"/>
      <c r="B58" s="53"/>
      <c r="C58" s="53"/>
      <c r="D58" s="18">
        <f t="shared" ref="D58:D64" si="17">IF(+B58=$A$95,0,(+C58-B58)*24)</f>
        <v>0</v>
      </c>
      <c r="E58" s="19">
        <f t="shared" ref="E58:E64" si="18">$E$7*D58</f>
        <v>0</v>
      </c>
      <c r="F58" s="108"/>
      <c r="G58" s="59"/>
      <c r="H58" s="60"/>
      <c r="I58" s="60"/>
      <c r="J58" s="61" t="s">
        <v>33</v>
      </c>
      <c r="K58" s="62" t="s">
        <v>34</v>
      </c>
    </row>
    <row r="59" spans="1:11" ht="11.65" customHeight="1">
      <c r="A59" s="29"/>
      <c r="B59" s="54"/>
      <c r="C59" s="54"/>
      <c r="D59" s="18">
        <f t="shared" si="17"/>
        <v>0</v>
      </c>
      <c r="E59" s="19">
        <f t="shared" si="18"/>
        <v>0</v>
      </c>
      <c r="F59" s="108"/>
      <c r="G59" s="136" t="s">
        <v>35</v>
      </c>
      <c r="H59" s="137"/>
      <c r="I59" s="137"/>
      <c r="J59" s="12">
        <f>+D22+D30+D38+D46+D57+D65+D73+D81+D89+J14+J22+J30+J38+J46+J57</f>
        <v>0</v>
      </c>
      <c r="K59" s="13">
        <f>+E22+E30+E38+E46+E57+E65+E73+E81+E89+K14+K22+K30+K38+K46+K57</f>
        <v>0</v>
      </c>
    </row>
    <row r="60" spans="1:11" ht="11.65" customHeight="1">
      <c r="A60" s="29"/>
      <c r="B60" s="54"/>
      <c r="C60" s="54"/>
      <c r="D60" s="18">
        <f t="shared" si="17"/>
        <v>0</v>
      </c>
      <c r="E60" s="19">
        <f t="shared" si="18"/>
        <v>0</v>
      </c>
      <c r="F60" s="108"/>
      <c r="G60" s="136" t="s">
        <v>36</v>
      </c>
      <c r="H60" s="137"/>
      <c r="I60" s="137"/>
      <c r="J60" s="12">
        <f>'3rd Qtr'!J61</f>
        <v>20.500000000000004</v>
      </c>
      <c r="K60" s="13">
        <f>'3rd Qtr'!K61</f>
        <v>205.00000000000003</v>
      </c>
    </row>
    <row r="61" spans="1:11" ht="11.65" customHeight="1" thickBot="1">
      <c r="A61" s="29"/>
      <c r="B61" s="54"/>
      <c r="C61" s="54"/>
      <c r="D61" s="18">
        <f t="shared" si="17"/>
        <v>0</v>
      </c>
      <c r="E61" s="19">
        <f t="shared" si="18"/>
        <v>0</v>
      </c>
      <c r="F61" s="108"/>
      <c r="G61" s="138" t="s">
        <v>37</v>
      </c>
      <c r="H61" s="139"/>
      <c r="I61" s="139"/>
      <c r="J61" s="12">
        <f>SUM(J59:J60)</f>
        <v>20.500000000000004</v>
      </c>
      <c r="K61" s="13">
        <f>SUM(K59:K60)</f>
        <v>205.00000000000003</v>
      </c>
    </row>
    <row r="62" spans="1:11" ht="11.65" customHeight="1" thickTop="1">
      <c r="A62" s="29"/>
      <c r="B62" s="54"/>
      <c r="C62" s="54"/>
      <c r="D62" s="18">
        <f t="shared" si="17"/>
        <v>0</v>
      </c>
      <c r="E62" s="19">
        <f t="shared" si="18"/>
        <v>0</v>
      </c>
      <c r="F62" s="108"/>
      <c r="G62" s="119" t="s">
        <v>38</v>
      </c>
      <c r="H62" s="120"/>
      <c r="I62" s="120"/>
      <c r="J62" s="120"/>
      <c r="K62" s="121"/>
    </row>
    <row r="63" spans="1:11" ht="11.65" customHeight="1" thickBot="1">
      <c r="A63" s="29"/>
      <c r="B63" s="54"/>
      <c r="C63" s="54"/>
      <c r="D63" s="18">
        <f t="shared" si="17"/>
        <v>0</v>
      </c>
      <c r="E63" s="19">
        <f t="shared" si="18"/>
        <v>0</v>
      </c>
      <c r="F63" s="108"/>
      <c r="G63" s="122"/>
      <c r="H63" s="123"/>
      <c r="I63" s="123"/>
      <c r="J63" s="123"/>
      <c r="K63" s="124"/>
    </row>
    <row r="64" spans="1:11" ht="11.65" customHeight="1" thickTop="1">
      <c r="A64" s="29"/>
      <c r="B64" s="54"/>
      <c r="C64" s="54"/>
      <c r="D64" s="18">
        <f t="shared" si="17"/>
        <v>0</v>
      </c>
      <c r="E64" s="19">
        <f t="shared" si="18"/>
        <v>0</v>
      </c>
      <c r="F64" s="108"/>
      <c r="G64" s="125"/>
      <c r="H64" s="126" t="s">
        <v>39</v>
      </c>
      <c r="I64" s="127"/>
      <c r="J64" s="128"/>
      <c r="K64" s="135"/>
    </row>
    <row r="65" spans="1:11" ht="11.65" customHeight="1" thickBot="1">
      <c r="A65" s="31" t="s">
        <v>29</v>
      </c>
      <c r="B65" s="56"/>
      <c r="C65" s="56"/>
      <c r="D65" s="20">
        <f>SUM(D58:D64)</f>
        <v>0</v>
      </c>
      <c r="E65" s="21">
        <f>SUM(E58:E64)</f>
        <v>0</v>
      </c>
      <c r="F65" s="108"/>
      <c r="G65" s="125"/>
      <c r="H65" s="129"/>
      <c r="I65" s="130"/>
      <c r="J65" s="131"/>
      <c r="K65" s="135"/>
    </row>
    <row r="66" spans="1:11" ht="11.65" customHeight="1" thickTop="1" thickBot="1">
      <c r="A66" s="28"/>
      <c r="B66" s="53"/>
      <c r="C66" s="53"/>
      <c r="D66" s="18">
        <f t="shared" ref="D66:D72" si="19">IF(+B66=$A$95,0,(+C66-B66)*24)</f>
        <v>0</v>
      </c>
      <c r="E66" s="19">
        <f t="shared" ref="E66:E72" si="20">$E$7*D66</f>
        <v>0</v>
      </c>
      <c r="F66" s="108"/>
      <c r="G66" s="125"/>
      <c r="H66" s="132"/>
      <c r="I66" s="133"/>
      <c r="J66" s="134"/>
      <c r="K66" s="135"/>
    </row>
    <row r="67" spans="1:11" ht="11.65" customHeight="1" thickTop="1">
      <c r="A67" s="29"/>
      <c r="B67" s="54"/>
      <c r="C67" s="54"/>
      <c r="D67" s="18">
        <f t="shared" si="19"/>
        <v>0</v>
      </c>
      <c r="E67" s="19">
        <f t="shared" si="20"/>
        <v>0</v>
      </c>
      <c r="F67" s="108"/>
      <c r="G67" s="149"/>
      <c r="H67" s="150"/>
      <c r="I67" s="150"/>
      <c r="J67" s="150"/>
      <c r="K67" s="151"/>
    </row>
    <row r="68" spans="1:11" ht="11.65" customHeight="1">
      <c r="A68" s="29"/>
      <c r="B68" s="54"/>
      <c r="C68" s="54"/>
      <c r="D68" s="18">
        <f t="shared" si="19"/>
        <v>0</v>
      </c>
      <c r="E68" s="19">
        <f t="shared" si="20"/>
        <v>0</v>
      </c>
      <c r="F68" s="108"/>
      <c r="G68" s="149"/>
      <c r="H68" s="150"/>
      <c r="I68" s="150"/>
      <c r="J68" s="150"/>
      <c r="K68" s="151"/>
    </row>
    <row r="69" spans="1:11" ht="11.65" customHeight="1">
      <c r="A69" s="29"/>
      <c r="B69" s="54"/>
      <c r="C69" s="54"/>
      <c r="D69" s="18">
        <f t="shared" si="19"/>
        <v>0</v>
      </c>
      <c r="E69" s="19">
        <f t="shared" si="20"/>
        <v>0</v>
      </c>
      <c r="F69" s="108"/>
      <c r="G69" s="149"/>
      <c r="H69" s="150"/>
      <c r="I69" s="150"/>
      <c r="J69" s="150"/>
      <c r="K69" s="151"/>
    </row>
    <row r="70" spans="1:11" ht="11.65" customHeight="1">
      <c r="A70" s="29"/>
      <c r="B70" s="54"/>
      <c r="C70" s="54"/>
      <c r="D70" s="18">
        <f t="shared" si="19"/>
        <v>0</v>
      </c>
      <c r="E70" s="19">
        <f t="shared" si="20"/>
        <v>0</v>
      </c>
      <c r="F70" s="108"/>
      <c r="G70" s="149"/>
      <c r="H70" s="150"/>
      <c r="I70" s="150"/>
      <c r="J70" s="150"/>
      <c r="K70" s="151"/>
    </row>
    <row r="71" spans="1:11" ht="11.65" customHeight="1">
      <c r="A71" s="29"/>
      <c r="B71" s="54"/>
      <c r="C71" s="54"/>
      <c r="D71" s="18">
        <f t="shared" si="19"/>
        <v>0</v>
      </c>
      <c r="E71" s="19">
        <f t="shared" si="20"/>
        <v>0</v>
      </c>
      <c r="F71" s="108"/>
      <c r="G71" s="149"/>
      <c r="H71" s="150"/>
      <c r="I71" s="150"/>
      <c r="J71" s="150"/>
      <c r="K71" s="151"/>
    </row>
    <row r="72" spans="1:11" ht="11.65" customHeight="1">
      <c r="A72" s="5"/>
      <c r="B72" s="54"/>
      <c r="C72" s="54"/>
      <c r="D72" s="18">
        <f t="shared" si="19"/>
        <v>0</v>
      </c>
      <c r="E72" s="19">
        <f t="shared" si="20"/>
        <v>0</v>
      </c>
      <c r="F72" s="108"/>
      <c r="G72" s="149"/>
      <c r="H72" s="150"/>
      <c r="I72" s="150"/>
      <c r="J72" s="150"/>
      <c r="K72" s="151"/>
    </row>
    <row r="73" spans="1:11" ht="11.65" customHeight="1" thickBot="1">
      <c r="A73" s="6" t="s">
        <v>29</v>
      </c>
      <c r="B73" s="56"/>
      <c r="C73" s="56"/>
      <c r="D73" s="20">
        <f>SUM(D66:D72)</f>
        <v>0</v>
      </c>
      <c r="E73" s="21">
        <f>SUM(E66:E72)</f>
        <v>0</v>
      </c>
      <c r="F73" s="108"/>
      <c r="G73" s="149"/>
      <c r="H73" s="150"/>
      <c r="I73" s="150"/>
      <c r="J73" s="150"/>
      <c r="K73" s="151"/>
    </row>
    <row r="74" spans="1:11" ht="11.65" customHeight="1" thickTop="1">
      <c r="A74" s="4"/>
      <c r="B74" s="53"/>
      <c r="C74" s="53"/>
      <c r="D74" s="18">
        <f t="shared" ref="D74:D80" si="21">IF(+B74=$A$95,0,(+C74-B74)*24)</f>
        <v>0</v>
      </c>
      <c r="E74" s="19">
        <f t="shared" ref="E74:E80" si="22">$E$7*D74</f>
        <v>0</v>
      </c>
      <c r="F74" s="108"/>
      <c r="G74" s="149"/>
      <c r="H74" s="150"/>
      <c r="I74" s="150"/>
      <c r="J74" s="150"/>
      <c r="K74" s="151"/>
    </row>
    <row r="75" spans="1:11" ht="11.65" customHeight="1">
      <c r="A75" s="5"/>
      <c r="B75" s="54"/>
      <c r="C75" s="54"/>
      <c r="D75" s="18">
        <f t="shared" si="21"/>
        <v>0</v>
      </c>
      <c r="E75" s="19">
        <f t="shared" si="22"/>
        <v>0</v>
      </c>
      <c r="F75" s="108"/>
      <c r="G75" s="149"/>
      <c r="H75" s="150"/>
      <c r="I75" s="150"/>
      <c r="J75" s="150"/>
      <c r="K75" s="151"/>
    </row>
    <row r="76" spans="1:11" ht="11.65" customHeight="1">
      <c r="A76" s="5"/>
      <c r="B76" s="54"/>
      <c r="C76" s="54"/>
      <c r="D76" s="18">
        <f t="shared" si="21"/>
        <v>0</v>
      </c>
      <c r="E76" s="19">
        <f t="shared" si="22"/>
        <v>0</v>
      </c>
      <c r="F76" s="108"/>
      <c r="G76" s="149"/>
      <c r="H76" s="150"/>
      <c r="I76" s="150"/>
      <c r="J76" s="150"/>
      <c r="K76" s="151"/>
    </row>
    <row r="77" spans="1:11" ht="11.65" customHeight="1">
      <c r="A77" s="5"/>
      <c r="B77" s="54"/>
      <c r="C77" s="54"/>
      <c r="D77" s="18">
        <f t="shared" si="21"/>
        <v>0</v>
      </c>
      <c r="E77" s="19">
        <f t="shared" si="22"/>
        <v>0</v>
      </c>
      <c r="F77" s="108"/>
      <c r="G77" s="149"/>
      <c r="H77" s="150"/>
      <c r="I77" s="150"/>
      <c r="J77" s="150"/>
      <c r="K77" s="151"/>
    </row>
    <row r="78" spans="1:11" ht="11.65" customHeight="1">
      <c r="A78" s="5"/>
      <c r="B78" s="54"/>
      <c r="C78" s="54"/>
      <c r="D78" s="18">
        <f t="shared" si="21"/>
        <v>0</v>
      </c>
      <c r="E78" s="19">
        <f t="shared" si="22"/>
        <v>0</v>
      </c>
      <c r="F78" s="108"/>
      <c r="G78" s="149"/>
      <c r="H78" s="150"/>
      <c r="I78" s="150"/>
      <c r="J78" s="150"/>
      <c r="K78" s="151"/>
    </row>
    <row r="79" spans="1:11" ht="11.65" customHeight="1">
      <c r="A79" s="5"/>
      <c r="B79" s="54"/>
      <c r="C79" s="54"/>
      <c r="D79" s="18">
        <f t="shared" si="21"/>
        <v>0</v>
      </c>
      <c r="E79" s="19">
        <f t="shared" si="22"/>
        <v>0</v>
      </c>
      <c r="F79" s="108"/>
      <c r="G79" s="149"/>
      <c r="H79" s="150"/>
      <c r="I79" s="150"/>
      <c r="J79" s="150"/>
      <c r="K79" s="151"/>
    </row>
    <row r="80" spans="1:11" ht="11.65" customHeight="1">
      <c r="A80" s="5"/>
      <c r="B80" s="54"/>
      <c r="C80" s="54"/>
      <c r="D80" s="18">
        <f t="shared" si="21"/>
        <v>0</v>
      </c>
      <c r="E80" s="19">
        <f t="shared" si="22"/>
        <v>0</v>
      </c>
      <c r="F80" s="108"/>
      <c r="G80" s="149"/>
      <c r="H80" s="150"/>
      <c r="I80" s="150"/>
      <c r="J80" s="150"/>
      <c r="K80" s="151"/>
    </row>
    <row r="81" spans="1:11" ht="11.65" customHeight="1" thickBot="1">
      <c r="A81" s="6" t="s">
        <v>29</v>
      </c>
      <c r="B81" s="56"/>
      <c r="C81" s="56"/>
      <c r="D81" s="20">
        <f>SUM(D74:D80)</f>
        <v>0</v>
      </c>
      <c r="E81" s="21">
        <f>SUM(E74:E80)</f>
        <v>0</v>
      </c>
      <c r="F81" s="108"/>
      <c r="G81" s="149"/>
      <c r="H81" s="150"/>
      <c r="I81" s="150"/>
      <c r="J81" s="150"/>
      <c r="K81" s="151"/>
    </row>
    <row r="82" spans="1:11" ht="11.65" customHeight="1" thickTop="1">
      <c r="A82" s="4"/>
      <c r="B82" s="53"/>
      <c r="C82" s="53"/>
      <c r="D82" s="18">
        <f t="shared" ref="D82:D88" si="23">IF(+B82=$A$95,0,(+C82-B82)*24)</f>
        <v>0</v>
      </c>
      <c r="E82" s="19">
        <f t="shared" ref="E82:E88" si="24">$E$7*D82</f>
        <v>0</v>
      </c>
      <c r="F82" s="108"/>
      <c r="G82" s="152" t="s">
        <v>40</v>
      </c>
      <c r="H82" s="153"/>
      <c r="I82" s="186"/>
      <c r="J82" s="186"/>
      <c r="K82" s="187"/>
    </row>
    <row r="83" spans="1:11" ht="11.65" customHeight="1">
      <c r="A83" s="5"/>
      <c r="B83" s="54"/>
      <c r="C83" s="54"/>
      <c r="D83" s="18">
        <f t="shared" si="23"/>
        <v>0</v>
      </c>
      <c r="E83" s="19">
        <f t="shared" si="24"/>
        <v>0</v>
      </c>
      <c r="F83" s="108"/>
      <c r="G83" s="154"/>
      <c r="H83" s="155"/>
      <c r="I83" s="196"/>
      <c r="J83" s="196"/>
      <c r="K83" s="197"/>
    </row>
    <row r="84" spans="1:11" ht="11.65" customHeight="1">
      <c r="A84" s="5"/>
      <c r="B84" s="54"/>
      <c r="C84" s="54"/>
      <c r="D84" s="18">
        <f t="shared" si="23"/>
        <v>0</v>
      </c>
      <c r="E84" s="19">
        <f t="shared" si="24"/>
        <v>0</v>
      </c>
      <c r="F84" s="108"/>
      <c r="G84" s="160"/>
      <c r="H84" s="161"/>
      <c r="I84" s="161"/>
      <c r="J84" s="161"/>
      <c r="K84" s="162"/>
    </row>
    <row r="85" spans="1:11" ht="11.65" customHeight="1">
      <c r="A85" s="5"/>
      <c r="B85" s="54"/>
      <c r="C85" s="54"/>
      <c r="D85" s="18">
        <f t="shared" si="23"/>
        <v>0</v>
      </c>
      <c r="E85" s="19">
        <f t="shared" si="24"/>
        <v>0</v>
      </c>
      <c r="F85" s="108"/>
      <c r="G85" s="143" t="s">
        <v>41</v>
      </c>
      <c r="H85" s="181"/>
      <c r="I85" s="145"/>
      <c r="J85" s="145"/>
      <c r="K85" s="146"/>
    </row>
    <row r="86" spans="1:11" ht="11.65" customHeight="1">
      <c r="A86" s="5"/>
      <c r="B86" s="54"/>
      <c r="C86" s="54"/>
      <c r="D86" s="18">
        <f t="shared" si="23"/>
        <v>0</v>
      </c>
      <c r="E86" s="19">
        <f t="shared" si="24"/>
        <v>0</v>
      </c>
      <c r="F86" s="108"/>
      <c r="G86" s="182"/>
      <c r="H86" s="181"/>
      <c r="I86" s="200"/>
      <c r="J86" s="200"/>
      <c r="K86" s="201"/>
    </row>
    <row r="87" spans="1:11" ht="11.65" customHeight="1">
      <c r="A87" s="5"/>
      <c r="B87" s="54"/>
      <c r="C87" s="54"/>
      <c r="D87" s="18">
        <f t="shared" si="23"/>
        <v>0</v>
      </c>
      <c r="E87" s="19">
        <f t="shared" si="24"/>
        <v>0</v>
      </c>
      <c r="F87" s="108"/>
      <c r="G87" s="140"/>
      <c r="H87" s="141"/>
      <c r="I87" s="141"/>
      <c r="J87" s="141"/>
      <c r="K87" s="142"/>
    </row>
    <row r="88" spans="1:11" ht="11.65" customHeight="1">
      <c r="A88" s="5"/>
      <c r="B88" s="54"/>
      <c r="C88" s="54"/>
      <c r="D88" s="18">
        <f t="shared" si="23"/>
        <v>0</v>
      </c>
      <c r="E88" s="19">
        <f t="shared" si="24"/>
        <v>0</v>
      </c>
      <c r="F88" s="108"/>
      <c r="G88" s="143" t="s">
        <v>42</v>
      </c>
      <c r="H88" s="144"/>
      <c r="I88" s="145"/>
      <c r="J88" s="145"/>
      <c r="K88" s="146"/>
    </row>
    <row r="89" spans="1:11" ht="11.65" customHeight="1" thickBot="1">
      <c r="A89" s="6" t="s">
        <v>29</v>
      </c>
      <c r="B89" s="56"/>
      <c r="C89" s="56"/>
      <c r="D89" s="20">
        <f>SUM(D82:D88)</f>
        <v>0</v>
      </c>
      <c r="E89" s="21">
        <f>SUM(E82:E88)</f>
        <v>0</v>
      </c>
      <c r="F89" s="108"/>
      <c r="G89" s="143"/>
      <c r="H89" s="144"/>
      <c r="I89" s="200"/>
      <c r="J89" s="200"/>
      <c r="K89" s="201"/>
    </row>
    <row r="90" spans="1:11" ht="11.65" customHeight="1" thickTop="1">
      <c r="A90" s="168" t="s">
        <v>43</v>
      </c>
      <c r="B90" s="169"/>
      <c r="C90" s="169"/>
      <c r="D90" s="169"/>
      <c r="E90" s="170"/>
      <c r="F90" s="108"/>
      <c r="G90" s="140"/>
      <c r="H90" s="141"/>
      <c r="I90" s="141"/>
      <c r="J90" s="141"/>
      <c r="K90" s="142"/>
    </row>
    <row r="91" spans="1:11" ht="11.65" customHeight="1">
      <c r="A91" s="171"/>
      <c r="B91" s="172"/>
      <c r="C91" s="172"/>
      <c r="D91" s="172"/>
      <c r="E91" s="173"/>
      <c r="F91" s="108"/>
      <c r="G91" s="143" t="s">
        <v>44</v>
      </c>
      <c r="H91" s="144"/>
      <c r="I91" s="144"/>
      <c r="J91" s="145"/>
      <c r="K91" s="146"/>
    </row>
    <row r="92" spans="1:11" ht="11.65" customHeight="1">
      <c r="A92" s="171"/>
      <c r="B92" s="172"/>
      <c r="C92" s="172"/>
      <c r="D92" s="172"/>
      <c r="E92" s="173"/>
      <c r="F92" s="108"/>
      <c r="G92" s="143"/>
      <c r="H92" s="144"/>
      <c r="I92" s="144"/>
      <c r="J92" s="200"/>
      <c r="K92" s="201"/>
    </row>
    <row r="93" spans="1:11" ht="11.65" customHeight="1">
      <c r="A93" s="171"/>
      <c r="B93" s="172"/>
      <c r="C93" s="172"/>
      <c r="D93" s="172"/>
      <c r="E93" s="173"/>
      <c r="F93" s="108"/>
      <c r="G93" s="177" t="s">
        <v>30</v>
      </c>
      <c r="H93" s="145"/>
      <c r="I93" s="145"/>
      <c r="J93" s="145"/>
      <c r="K93" s="146"/>
    </row>
    <row r="94" spans="1:11" ht="11.65" customHeight="1" thickBot="1">
      <c r="A94" s="174"/>
      <c r="B94" s="175"/>
      <c r="C94" s="175"/>
      <c r="D94" s="175"/>
      <c r="E94" s="176"/>
      <c r="F94" s="108"/>
      <c r="G94" s="178"/>
      <c r="H94" s="179"/>
      <c r="I94" s="179"/>
      <c r="J94" s="179"/>
      <c r="K94" s="180"/>
    </row>
    <row r="95" spans="1:11" ht="13.5" thickTop="1">
      <c r="A95" s="33" t="s">
        <v>45</v>
      </c>
    </row>
  </sheetData>
  <sheetProtection sheet="1" objects="1" scenarios="1" selectLockedCells="1"/>
  <customSheetViews>
    <customSheetView guid="{52C2D340-3C6C-11D2-B185-C2FA3BB99650}" showRuler="0" topLeftCell="E46">
      <selection activeCell="K60" sqref="K60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horizontalDpi="300" verticalDpi="300" r:id="rId1"/>
      <headerFooter alignWithMargins="0"/>
    </customSheetView>
    <customSheetView guid="{400C906A-D23E-4271-9EBD-CFC71D7FDF09}" scale="125">
      <selection activeCell="E7" sqref="E7"/>
      <rowBreaks count="2" manualBreakCount="2">
        <brk id="47" max="16383" man="1"/>
        <brk id="94" max="16383" man="1"/>
      </rowBreaks>
      <pageMargins left="0" right="0" top="0" bottom="0" header="0" footer="0"/>
      <printOptions horizontalCentered="1" verticalCentered="1" gridLines="1"/>
      <pageSetup orientation="landscape" r:id="rId2"/>
      <headerFooter alignWithMargins="0"/>
    </customSheetView>
  </customSheetViews>
  <mergeCells count="44">
    <mergeCell ref="K1:K4"/>
    <mergeCell ref="H3:J3"/>
    <mergeCell ref="G2:J2"/>
    <mergeCell ref="A90:E94"/>
    <mergeCell ref="G90:K90"/>
    <mergeCell ref="G91:I92"/>
    <mergeCell ref="J91:K92"/>
    <mergeCell ref="G93:K94"/>
    <mergeCell ref="G85:H86"/>
    <mergeCell ref="I85:K86"/>
    <mergeCell ref="G87:K87"/>
    <mergeCell ref="G88:H89"/>
    <mergeCell ref="I88:K89"/>
    <mergeCell ref="G67:K81"/>
    <mergeCell ref="G82:H83"/>
    <mergeCell ref="I82:K83"/>
    <mergeCell ref="G84:K84"/>
    <mergeCell ref="G62:K63"/>
    <mergeCell ref="G64:G66"/>
    <mergeCell ref="H64:J66"/>
    <mergeCell ref="K64:K66"/>
    <mergeCell ref="G59:I59"/>
    <mergeCell ref="G60:I60"/>
    <mergeCell ref="G61:I61"/>
    <mergeCell ref="A1:E1"/>
    <mergeCell ref="F1:F94"/>
    <mergeCell ref="A3:E3"/>
    <mergeCell ref="A4:E4"/>
    <mergeCell ref="A7:B7"/>
    <mergeCell ref="A8:B8"/>
    <mergeCell ref="A9:B9"/>
    <mergeCell ref="A10:B10"/>
    <mergeCell ref="A12:E12"/>
    <mergeCell ref="B13:C13"/>
    <mergeCell ref="A2:E2"/>
    <mergeCell ref="A5:B5"/>
    <mergeCell ref="C5:E5"/>
    <mergeCell ref="G4:J4"/>
    <mergeCell ref="H48:I48"/>
    <mergeCell ref="A47:E47"/>
    <mergeCell ref="B48:C48"/>
    <mergeCell ref="H5:I5"/>
    <mergeCell ref="A6:B6"/>
    <mergeCell ref="C6:E6"/>
  </mergeCells>
  <phoneticPr fontId="0" type="noConversion"/>
  <printOptions horizontalCentered="1" verticalCentered="1" gridLines="1"/>
  <pageMargins left="0.5" right="0.5" top="0.45" bottom="0.45" header="0.5" footer="0.5"/>
  <pageSetup orientation="landscape" r:id="rId3"/>
  <headerFooter alignWithMargins="0"/>
  <rowBreaks count="2" manualBreakCount="2">
    <brk id="47" max="16383" man="1"/>
    <brk id="94" max="16383" man="1"/>
  </rowBreaks>
  <ignoredErrors>
    <ignoredError sqref="D22:E22 D30:E30 D38:E38 J14:K14 J22:K22 J30:K30 J38:K38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BRADDOCK HIGH SCHOOL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BRADDOCK HIGH SCHOOL</dc:creator>
  <cp:keywords/>
  <dc:description/>
  <cp:lastModifiedBy>Kassie Balart</cp:lastModifiedBy>
  <cp:revision/>
  <dcterms:created xsi:type="dcterms:W3CDTF">1997-09-10T12:46:50Z</dcterms:created>
  <dcterms:modified xsi:type="dcterms:W3CDTF">2016-03-15T11:34:16Z</dcterms:modified>
  <cp:category/>
  <cp:contentStatus/>
</cp:coreProperties>
</file>