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<sst xmlns="http://schemas.openxmlformats.org/spreadsheetml/2006/main">
  <si>
    <t>Rank</t>
  </si>
  <si>
    <t>Authors</t>
  </si>
  <si>
    <t>Title</t>
  </si>
  <si>
    <t>Journal</t>
  </si>
  <si>
    <t>Volume</t>
  </si>
  <si>
    <t>Pages</t>
  </si>
  <si>
    <t>Year</t>
  </si>
  <si>
    <t>Times cited</t>
  </si>
  <si>
    <t>DOI</t>
  </si>
  <si>
    <t>Hyperlink</t>
  </si>
  <si>
    <t>Subject</t>
  </si>
  <si>
    <t>Lowry, O. H., Rosebrough, N. J., Farr, A. L. &amp; Randall, R. J. </t>
  </si>
  <si>
    <t>Protein measurement with the folin phenol reagent. </t>
  </si>
  <si>
    <t>J. Biol. Chem.</t>
  </si>
  <si>
    <t>265–275 </t>
  </si>
  <si>
    <t>http://www.jbc.org/content/193/1/265.long</t>
  </si>
  <si>
    <t>Biology lab technique</t>
  </si>
  <si>
    <t>Laemmli, U. K. </t>
  </si>
  <si>
    <t>Cleavage of structural proteins during the assembly of the head of bacteriophage T4.</t>
  </si>
  <si>
    <t>Nature </t>
  </si>
  <si>
    <t>680–685 </t>
  </si>
  <si>
    <t>10.1038/227680a0</t>
  </si>
  <si>
    <t>Biology lab technique</t>
  </si>
  <si>
    <t>Bradford, M. M. </t>
  </si>
  <si>
    <t>A rapid and sensitive method for the quantitation of microgram quantities of protein utilizing the principle of protein-dye binding. </t>
  </si>
  <si>
    <t>Anal. Biochem. </t>
  </si>
  <si>
    <t>248–254 </t>
  </si>
  <si>
    <t>10.1016/0003-2697(76)90527-3</t>
  </si>
  <si>
    <t>http://dx.doi.org/10.1016/0003-2697(76)90527-3</t>
  </si>
  <si>
    <t>Biology lab technique</t>
  </si>
  <si>
    <t>Sanger. F., Nicklen, S. &amp; Couslon, A. R. </t>
  </si>
  <si>
    <t>DNA sequencing with chain-terminating inhibitors. </t>
  </si>
  <si>
    <t>Proc. Natl Acad. Sci. USA </t>
  </si>
  <si>
    <t>5463–5467 </t>
  </si>
  <si>
    <t>10.1073/Pnas.74.12.5463 http://dx.doi.org/10.1073/Pnas.74.12.5463 </t>
  </si>
  <si>
    <t> http://dx.doi.org/10.1073/Pnas.74.12.5463 </t>
  </si>
  <si>
    <t>Biology lab technique</t>
  </si>
  <si>
    <t>Chomczynski, P. &amp; Sacchi, N. </t>
  </si>
  <si>
    <t>Single-step method of RNA isolation by acid guanidinium thiocyanate-phenol-chloroform extraction.</t>
  </si>
  <si>
    <t>Anal. Biochem. </t>
  </si>
  <si>
    <t>156–159 </t>
  </si>
  <si>
    <t>10.1016/0003-2697(87)90021-2</t>
  </si>
  <si>
    <t>http://dx.doi.org/10.1016/0003-2697(87)90021-2</t>
  </si>
  <si>
    <t>Biology lab technique</t>
  </si>
  <si>
    <t>Towbin, H., Staehelin, T. &amp; Gordon, J. </t>
  </si>
  <si>
    <t>Electrophoretic transfer of proteins from polyacrylamide gels to nitrocellulose sheets: procedure and some applications. </t>
  </si>
  <si>
    <t>Proc. Natl Acad. Sci. USA </t>
  </si>
  <si>
    <t>4350–4354 </t>
  </si>
  <si>
    <t>10.1073/pnas.76.9.4350</t>
  </si>
  <si>
    <t>Biology lab technique</t>
  </si>
  <si>
    <t>Lee. C., Yang, W. &amp; Parr, R. G. </t>
  </si>
  <si>
    <t>Development of the Colle-Salvetti correlation-energy formula into a functional of the electron density.</t>
  </si>
  <si>
    <t>Phys. Rev. B </t>
  </si>
  <si>
    <t>785–789</t>
  </si>
  <si>
    <t>10.1103/PhysRevB.37.785</t>
  </si>
  <si>
    <t>Physical chemistry</t>
  </si>
  <si>
    <t>Becke, A. D.</t>
  </si>
  <si>
    <t>Density-functional thermochemistry. III. The role of exact exchange. </t>
  </si>
  <si>
    <t>J. Chem. Phys. </t>
  </si>
  <si>
    <t>5648–5652 </t>
  </si>
  <si>
    <t>10.1063/1.464913</t>
  </si>
  <si>
    <t>Physical chemistry</t>
  </si>
  <si>
    <t>Folch, J., Lees, M. &amp; Stanley, G. H. S. </t>
  </si>
  <si>
    <t>A simple method for the isolation and purification of total lipides from animal tissues. </t>
  </si>
  <si>
    <t>J. Biol. Chem. </t>
  </si>
  <si>
    <t>497–509 </t>
  </si>
  <si>
    <t>http://www.jbc.org/content/226/1/497.long</t>
  </si>
  <si>
    <t>Biology lab technique</t>
  </si>
  <si>
    <t>Thompson, J. D., Higgins, D. G. &amp; Gibson, T. J</t>
  </si>
  <si>
    <t>Clustal W: improving the sensitivity of progressive multiple sequence alignment through sequence weighting, position-specific gap penalties and weight matrix choice.</t>
  </si>
  <si>
    <t>Nucleic Acids Res. </t>
  </si>
  <si>
    <t>4673–4680 </t>
  </si>
  <si>
    <t>10.1093/nar/22.22.4673</t>
  </si>
  <si>
    <t>Bioinformatics</t>
  </si>
  <si>
    <t>Kaplan, E. L. &amp; Meier, P. </t>
  </si>
  <si>
    <t>Nonparametric estimation from incomplete observations. </t>
  </si>
  <si>
    <t>J. Am. Stat. Assoc. </t>
  </si>
  <si>
    <t>457–481 </t>
  </si>
  <si>
    <t>10.1080/01621459.1958.10501452</t>
  </si>
  <si>
    <t>Medical statistics</t>
  </si>
  <si>
    <t>Altschul, S. F., Gish, W., Miller, W., Myers, E. W. &amp; Lipman, D. J. </t>
  </si>
  <si>
    <t>Basic local alignment search tool. </t>
  </si>
  <si>
    <t>J. Mol. Biol. </t>
  </si>
  <si>
    <t>403–410</t>
  </si>
  <si>
    <t>10.1016/S0022-2836(05)80360-2</t>
  </si>
  <si>
    <t>Bioinformatics</t>
  </si>
  <si>
    <t>Sheldrick, G. M. </t>
  </si>
  <si>
    <t>A short history of SHELX. </t>
  </si>
  <si>
    <t>Acta Crystallogr. A </t>
  </si>
  <si>
    <t>112–122 </t>
  </si>
  <si>
    <t>10.1107/S0108767307043930</t>
  </si>
  <si>
    <t>Crystallography</t>
  </si>
  <si>
    <t>Altschul, S. F. et al. </t>
  </si>
  <si>
    <t>Gapped BLAST and PSI-BLAST: A new generation of protein database search programs. </t>
  </si>
  <si>
    <t>Nucleic Acids Res.</t>
  </si>
  <si>
    <t>3389–3402 </t>
  </si>
  <si>
    <t>10.1093/nar/25.17.3389</t>
  </si>
  <si>
    <t>Bioinformatics</t>
  </si>
  <si>
    <t>Murashige, T. &amp; Skoog, F. </t>
  </si>
  <si>
    <t>A revised medium for rapid growth and bio assays with tobacco tissue cultures. </t>
  </si>
  <si>
    <t>Physiol. Plant. </t>
  </si>
  <si>
    <t>473–497 </t>
  </si>
  <si>
    <t>10.1111/j.1399-3054.1962.tb08052.x</t>
  </si>
  <si>
    <t>http://dx.doi.org/10.1111/j.1399-3054.1962.tb08052.x</t>
  </si>
  <si>
    <t>Biology lab technique</t>
  </si>
  <si>
    <t>Perdew, J. P., Burke, K. &amp; Ernzerhof, M. </t>
  </si>
  <si>
    <t>Generalized gradient approximation made simple. </t>
  </si>
  <si>
    <t>Phys. Rev. Lett. </t>
  </si>
  <si>
    <t>3865–3868 </t>
  </si>
  <si>
    <t>10.1103/PhysRevLett.77.3865</t>
  </si>
  <si>
    <t>Physical chemistry</t>
  </si>
  <si>
    <t>Folstein, M. F., Folstein, S. E. &amp; McHugh, P. R. </t>
  </si>
  <si>
    <t>"Mini-mental state": A practical method for grading cognitive state of patients for clinician. </t>
  </si>
  <si>
    <t>J. Psychiatr. Res. </t>
  </si>
  <si>
    <t>189–198 </t>
  </si>
  <si>
    <t>10.1016/0022-3956(75)90026-6 </t>
  </si>
  <si>
    <t>http://dx.doi.org/10.1016/0022-3956(75)90026-6</t>
  </si>
  <si>
    <t>Psychology/psychiatry</t>
  </si>
  <si>
    <t>Bligh, E. G. &amp; Dyer, W. J. </t>
  </si>
  <si>
    <t>A rapid method of total lipid extraction and purification. </t>
  </si>
  <si>
    <t>Can. J. Biochem. Physiol. </t>
  </si>
  <si>
    <t>911–917 </t>
  </si>
  <si>
    <t>10.1139/o59-099</t>
  </si>
  <si>
    <t>Biology lab technique</t>
  </si>
  <si>
    <t>Southern, E. M. </t>
  </si>
  <si>
    <t>Detection of specific sequences among DNA fragments separated by gel-electrophoresis. </t>
  </si>
  <si>
    <t>J. Mol. Biol. </t>
  </si>
  <si>
    <t>10.1016/S0022-2836(75)80083-0</t>
  </si>
  <si>
    <t>Biology lab technique</t>
  </si>
  <si>
    <t>Saitou, N. &amp; Nei, M. </t>
  </si>
  <si>
    <t>The neighbor-joining method: A new method for reconstructing phylogenetic trees. </t>
  </si>
  <si>
    <t>Mol. Biol. Evol. </t>
  </si>
  <si>
    <t>406–425 </t>
  </si>
  <si>
    <t>http://mbe.oxfordjournals.org/content/4/4/406.long</t>
  </si>
  <si>
    <t>Phylogenetics</t>
  </si>
  <si>
    <t>Livak, K. J. &amp; Schmittgen, T. D. </t>
  </si>
  <si>
    <t>Analysis of relative gene expression data using real-time quantitative PCR and the 2(T)(-Delta Delta C) method. </t>
  </si>
  <si>
    <t>Methods</t>
  </si>
  <si>
    <t>402–408 </t>
  </si>
  <si>
    <t>10.1006/meth.2001.1262</t>
  </si>
  <si>
    <t>Biology lab technique</t>
  </si>
  <si>
    <t>Shannon, R. D. </t>
  </si>
  <si>
    <t>Revised effective ionic radii and systematic studies of interatomic distances in halides and chalcogenides. </t>
  </si>
  <si>
    <t>Acta Crystallogr. A </t>
  </si>
  <si>
    <t>751–767 </t>
  </si>
  <si>
    <t>10.1107/S0567739476001551</t>
  </si>
  <si>
    <t>Physical chemistry</t>
  </si>
  <si>
    <t>Otwinowski, Z. &amp; Minor, W. </t>
  </si>
  <si>
    <t>Processing of X-ray diffraction data collected in oscillation mode. </t>
  </si>
  <si>
    <t>Method. Enzymol. A </t>
  </si>
  <si>
    <t>307–326 </t>
  </si>
  <si>
    <t>10.1016/S0076-6879(97)76066-X </t>
  </si>
  <si>
    <t>http://dx.doi.org/10.1016/S0076-6879(97)76066-X </t>
  </si>
  <si>
    <t>Crystallography</t>
  </si>
  <si>
    <t>Cox, D. R. </t>
  </si>
  <si>
    <t>Regression models and life-tables. </t>
  </si>
  <si>
    <t>J. R. Stat. Soc., B </t>
  </si>
  <si>
    <t>187–220 </t>
  </si>
  <si>
    <t>http://www.jstor.org/discover/10.2307/2985181?uid=3739256&amp;uid=2&amp;uid=4&amp;sid=21104904748827</t>
  </si>
  <si>
    <t>Medical statistics</t>
  </si>
  <si>
    <t>Becke, A. D. </t>
  </si>
  <si>
    <t>Density-functional exchange-energy approximation with correct asymptotic-behavior. </t>
  </si>
  <si>
    <t>Phys. Rev. A </t>
  </si>
  <si>
    <t>3098–3100</t>
  </si>
  <si>
    <t>10.1103/PhysRevA.38.3098</t>
  </si>
  <si>
    <t>Physical chemistry</t>
  </si>
  <si>
    <t>DuBois, M., Gilles, K. A., Hamilton, J. K., Rebers, P. A. &amp; Smith, F. </t>
  </si>
  <si>
    <t>Colorimetric method for determination of sugars and related substances. </t>
  </si>
  <si>
    <t>Anal. Chem. </t>
  </si>
  <si>
    <t>350–356 </t>
  </si>
  <si>
    <t>10.1021/ac60111a017</t>
  </si>
  <si>
    <t>Biology lab technique</t>
  </si>
  <si>
    <t>Reynolds, E. S. </t>
  </si>
  <si>
    <t>Use of lead citrate at high pH as an electron-opaque stain in electron microscopy. </t>
  </si>
  <si>
    <t>J. Cell Biol. </t>
  </si>
  <si>
    <t>10.1083/jcb.17.1.208</t>
  </si>
  <si>
    <t>Biology lab technique</t>
  </si>
  <si>
    <t>Thompson, J. D., Gibson, T. J., Plewniak, F., Jeanmougin, F. &amp; Higgins, D. G. </t>
  </si>
  <si>
    <t>The CLUSTAL_X Windows interface: Flexible strategies for multiple sequence alignment aided by quality analysis tools. </t>
  </si>
  <si>
    <t>Nucleic Acids Res. </t>
  </si>
  <si>
    <t>4876–4882 </t>
  </si>
  <si>
    <t>10.1093/nar/25.24.4876</t>
  </si>
  <si>
    <t>Bioinformatics</t>
  </si>
  <si>
    <t>Bland, J. M. &amp; Altman, D. G. </t>
  </si>
  <si>
    <t>Statistical methods for assessing agreement between two methods of clinical measurement. </t>
  </si>
  <si>
    <t>Lancet</t>
  </si>
  <si>
    <t>307–310 </t>
  </si>
  <si>
    <t>10.1016/S0140-6736(86)90837-8</t>
  </si>
  <si>
    <t>Medical statistics</t>
  </si>
  <si>
    <t>Weber, K. &amp; Osborn, M. </t>
  </si>
  <si>
    <t>Reliability of molecular weight determinations by dodecyl sulfate-polyacrylamide gel electrophoresis. </t>
  </si>
  <si>
    <t>J. Biol. Chem. </t>
  </si>
  <si>
    <t>http://www.jbc.org/content/244/16/4406
</t>
  </si>
  <si>
    <t>Biology lab technique</t>
  </si>
  <si>
    <t>Chirgwin, J. M., Przybyla, A. E., MacDonald, R. J. &amp; Rutter, W. J. </t>
  </si>
  <si>
    <t>Isolation of biologically-active ribonucleic-acid from sources enriched in ribonuclease. </t>
  </si>
  <si>
    <t>Biochemistry</t>
  </si>
  <si>
    <t>5294–5299 </t>
  </si>
  <si>
    <t>10.1021/bi00591a005</t>
  </si>
  <si>
    <t>Biology lab technique</t>
  </si>
  <si>
    <t>Scatchard, G. </t>
  </si>
  <si>
    <t>The attractions of proteins for small molecules and ions. </t>
  </si>
  <si>
    <t>Ann. New York Acad. Sci. </t>
  </si>
  <si>
    <t>660-672</t>
  </si>
  <si>
    <t>10.1111/J.1749-6632.1949.Tb27297.X </t>
  </si>
  <si>
    <t>http://dx.doi.org/10.1111/J.1749-6632.1949.Tb27297.X </t>
  </si>
  <si>
    <t>Biology lab technique</t>
  </si>
  <si>
    <t>Baron, R. M. &amp; Kenny, D. A.</t>
  </si>
  <si>
    <t>The moderator–mediator variable distinction in social psychological-research — conceptual, strategic, and statistical considerations. </t>
  </si>
  <si>
    <t>J. Pers. Soc. Psychol.</t>
  </si>
  <si>
    <t>1173–1182 </t>
  </si>
  <si>
    <t>10.1037/0022-3514.51.6.1173 </t>
  </si>
  <si>
    <t>http://dx.doi.org/10.1037/0022-3514.51.6.1173 </t>
  </si>
  <si>
    <t>Psychology/psychiatry</t>
  </si>
  <si>
    <t>Kohn, W. &amp; Sham, L. J.</t>
  </si>
  <si>
    <t>Self-consistent equations including exchange and correlation effects. </t>
  </si>
  <si>
    <t>Phys. Rev. </t>
  </si>
  <si>
    <t>A1133</t>
  </si>
  <si>
    <t>10.1103/PhysRev.140.A1133</t>
  </si>
  <si>
    <t>Physical chemistry</t>
  </si>
  <si>
    <t>Mosmann, T. </t>
  </si>
  <si>
    <t>Rapid colorimetric assay for cellular growth and survival — application to proliferation and cyto-toxicity assays. </t>
  </si>
  <si>
    <t>J. Immunol. Methods </t>
  </si>
  <si>
    <t>55–63 </t>
  </si>
  <si>
    <t>10.1016/0022-1759(83)90303-4</t>
  </si>
  <si>
    <t>http://dx.doi.org/10.1016/0022-1759(83)90303-4</t>
  </si>
  <si>
    <t>Biology lab technique</t>
  </si>
  <si>
    <t>Iijima, S. </t>
  </si>
  <si>
    <t>Helical microtubules of graphitic carbon. </t>
  </si>
  <si>
    <t>Nature </t>
  </si>
  <si>
    <t>56–58 </t>
  </si>
  <si>
    <t>10.1038/354056a0</t>
  </si>
  <si>
    <t>http://dx.doi.org/10.1038/354056a0</t>
  </si>
  <si>
    <t>Physics</t>
  </si>
  <si>
    <t>Fiske, C. H. &amp; Subbarow, Y</t>
  </si>
  <si>
    <t>The colorimetric determination of phosphorus. </t>
  </si>
  <si>
    <t>J. Biol. Chem. </t>
  </si>
  <si>
    <t>375–400 </t>
  </si>
  <si>
    <t>http://www.jbc.org/content/66/2/375.citation</t>
  </si>
  <si>
    <t>Biology lab technique</t>
  </si>
  <si>
    <t>Davis, B. J. </t>
  </si>
  <si>
    <t>Disc electrophoresis  — II. Method and application to human serum proteins. </t>
  </si>
  <si>
    <t>Ann. New York Acad. Sci. </t>
  </si>
  <si>
    <t>404–427 </t>
  </si>
  <si>
    <t>10.1111/J.1749-6632.1964.Tb14213.X </t>
  </si>
  <si>
    <t>http://dx.doi.org/10.1111/J.1749-6632.1964.Tb14213.X </t>
  </si>
  <si>
    <t>Biology lab technique</t>
  </si>
  <si>
    <t>Hohenberg, P. &amp; Kohn, W. </t>
  </si>
  <si>
    <t>Inhomogeneous electron gas. </t>
  </si>
  <si>
    <t>Phys. Rev. B </t>
  </si>
  <si>
    <t>B864</t>
  </si>
  <si>
    <t>10.1103/PhysRev.136.B864</t>
  </si>
  <si>
    <t>Physical chemistry</t>
  </si>
  <si>
    <t>Feinberg, A. P. &amp; Vogelstein, B. </t>
  </si>
  <si>
    <t>A technique for radiolabeling DNA restriction endonuclease fragments to high specific activity. </t>
  </si>
  <si>
    <t>Anal. Biochem. </t>
  </si>
  <si>
    <t>6–13 </t>
  </si>
  <si>
    <t>10.1016/0003-2697(83)90418-9</t>
  </si>
  <si>
    <t>Biology lab technique</t>
  </si>
  <si>
    <t>Felsenstein, J. </t>
  </si>
  <si>
    <t>Confidence limits on phylogenies: an approach using the bootstrap</t>
  </si>
  <si>
    <t> Evolution </t>
  </si>
  <si>
    <t>783–791 </t>
  </si>
  <si>
    <t>10.2307/2408678 </t>
  </si>
  <si>
    <t>http://dx.doi.org/10.2307/2408678 </t>
  </si>
  <si>
    <t>Phylogenetics</t>
  </si>
  <si>
    <t>Grynkiewicz, G., Poenie, M. &amp; Tsien, R. Y. </t>
  </si>
  <si>
    <t>A new generation of Ca2+ indicators with greatly improved fluorescence properties</t>
  </si>
  <si>
    <t>J. Biol. Chem. </t>
  </si>
  <si>
    <t>3440–3450 </t>
  </si>
  <si>
    <t>http://www.jbc.org/content/260/6/3440.long</t>
  </si>
  <si>
    <t>Biology lab technique</t>
  </si>
  <si>
    <t>Kresse, G. &amp; Furthmüller, J.</t>
  </si>
  <si>
    <t>Efficient iterative schemes for ab initio total-energy calculations using a plane-wave basis set. </t>
  </si>
  <si>
    <t>Phys. Rev. B </t>
  </si>
  <si>
    <t>11169–11186 </t>
  </si>
  <si>
    <t>10.1103/PhysRevB.54.11169</t>
  </si>
  <si>
    <t>http://dx.doi.org/10.1103/PhysRevB.54.11169</t>
  </si>
  <si>
    <t>Physical chemistry</t>
  </si>
  <si>
    <t>O’Farrell, P. H. </t>
  </si>
  <si>
    <t>High-resolution 2-dimensional electrophoresis of proteins. </t>
  </si>
  <si>
    <t>J. Biol. Chem. </t>
  </si>
  <si>
    <t>4007–4021 </t>
  </si>
  <si>
    <t>http://www.jbc.org/content/250/10/4007.long</t>
  </si>
  <si>
    <t>Biology lab technique</t>
  </si>
  <si>
    <t>Tamura, K., Dudley, J., Nei, M. &amp; Kumar, S. </t>
  </si>
  <si>
    <t>MEGA4: Molecular Evolutionary Genetics Analysis (MEGA) software version 4.0. </t>
  </si>
  <si>
    <t>Mol. Biol. Evol. </t>
  </si>
  <si>
    <t>1596–1599 </t>
  </si>
  <si>
    <t>10.1093/molbev/msm092</t>
  </si>
  <si>
    <t>Phylogenetics</t>
  </si>
  <si>
    <t>Zadeh, L. A. </t>
  </si>
  <si>
    <t>Fuzzy sets. </t>
  </si>
  <si>
    <t>Inform. Control </t>
  </si>
  <si>
    <t> 338–353 </t>
  </si>
  <si>
    <t>10.1016/S0019-9958(65)90241-X</t>
  </si>
  <si>
    <t>http://dx.doi.org/10.1016/S0019-9958(65)90241-X</t>
  </si>
  <si>
    <t>Mathematics/statistics</t>
  </si>
  <si>
    <t>Sheldrick. G. M. </t>
  </si>
  <si>
    <t>Phase annealing in SHELX-90: direct methods for larger structures. </t>
  </si>
  <si>
    <t>Acta Crystallogr. A </t>
  </si>
  <si>
    <t>467–473 </t>
  </si>
  <si>
    <t>10.1107/S0108767390000277</t>
  </si>
  <si>
    <t>Crystallography</t>
  </si>
  <si>
    <t>McKhann, G. et al. </t>
  </si>
  <si>
    <t>Clinical diagnosis of Alzheimer’s disease: Report of the NINCDS-ADRDA Work Group under the auspices of Department of Health and Human Services Task Force on Alzheimer’s Disease. </t>
  </si>
  <si>
    <t>Neurology </t>
  </si>
  <si>
    <t>939–944 </t>
  </si>
  <si>
    <t>10.1212/WNL.34.7.939</t>
  </si>
  <si>
    <t>http://dx.doi.org/10.1212/WNL.34.7.939</t>
  </si>
  <si>
    <t>Medicine</t>
  </si>
  <si>
    <t>Monkhorst, H. J. &amp; Pack, J. D</t>
  </si>
  <si>
    <t>Special points for Brillouin-zone integrations. </t>
  </si>
  <si>
    <t>Phys. Rev. B </t>
  </si>
  <si>
    <t>5188–5192 </t>
  </si>
  <si>
    <t>10.1103/PhysRevB.13.5188</t>
  </si>
  <si>
    <t>Physics</t>
  </si>
  <si>
    <t>Burton, K. </t>
  </si>
  <si>
    <t>Study of the conditions and mechanism of the diphenylamine reaction for the colorimetric estimation of deoxyribonucleic acid. </t>
  </si>
  <si>
    <t>Biochem. J. </t>
  </si>
  <si>
    <t>315-323</t>
  </si>
  <si>
    <t>http://www.ncbi.nlm.nih.gov/pmc/articles/PMC1215910/</t>
  </si>
  <si>
    <t>Biology lab technique</t>
  </si>
  <si>
    <t>Radloff, L. S. </t>
  </si>
  <si>
    <t>The CES-D scale: a self-report depression scale for research in the general population. </t>
  </si>
  <si>
    <t>Appl. Psychol. Meas. </t>
  </si>
  <si>
    <t>385–401 </t>
  </si>
  <si>
    <t>10.1177/014662167700100306</t>
  </si>
  <si>
    <t>Psychology/psychiatry</t>
  </si>
  <si>
    <t>Hamill, O. P., Marty, A., Neher, E., Sakmann, B. &amp; Sigworth, F. J. </t>
  </si>
  <si>
    <t>Improved patch-clamp techniques for high-resolution current recording from cells and cell-free membrane patches. </t>
  </si>
  <si>
    <t>Pflug. Arch. Eur. J. Physiol. </t>
  </si>
  <si>
    <t>85–100 </t>
  </si>
  <si>
    <t>10.1007/BF00656997 </t>
  </si>
  <si>
    <t>http://dx.doi.org/10.1007/BF00656997 </t>
  </si>
  <si>
    <t>Biology lab technique</t>
  </si>
  <si>
    <t>Hamilton, M. </t>
  </si>
  <si>
    <t>A rating scale for depression. </t>
  </si>
  <si>
    <t>J. Neurol. Neurosurg. Psychiatry </t>
  </si>
  <si>
    <t>56–62 </t>
  </si>
  <si>
    <t>10.1136/jnnp.23.1.56</t>
  </si>
  <si>
    <t>Psychology/psychiatry</t>
  </si>
  <si>
    <t>Beck, A. T., Ward, C. H., Mendelsohn, M., Mock, J. &amp; Erbaugh, J.</t>
  </si>
  <si>
    <t>An inventory for measuring depression. </t>
  </si>
  <si>
    <t>Arch. Gen. Psychiatry </t>
  </si>
  <si>
    <t>10.1001/archpsyc.1961.01710120031004</t>
  </si>
  <si>
    <t>http://dx.doi.org/10.1001/archpsyc.1961.01710120031004</t>
  </si>
  <si>
    <t>Psychology/psychiatry</t>
  </si>
  <si>
    <t>Kyte, J. &amp; Doolittle, R. F. </t>
  </si>
  <si>
    <t>A simple method for displaying the hydropathic character of a protein.</t>
  </si>
  <si>
    <t>J. Mol. Biol. </t>
  </si>
  <si>
    <t>105–132 </t>
  </si>
  <si>
    <t>10.1016/0022-2836(82)90515-0</t>
  </si>
  <si>
    <t>Biology lab technique</t>
  </si>
  <si>
    <t>Gornall, A. G., Bardawill, C. J. &amp; David, M. M. </t>
  </si>
  <si>
    <t>Determination of serum proteins by means of the biuret reaction. </t>
  </si>
  <si>
    <t>J. Biol. Chem. </t>
  </si>
  <si>
    <t>751–766 </t>
  </si>
  <si>
    <t>http://www.jbc.org/content/177/2/751.citation</t>
  </si>
  <si>
    <t>Biology lab technique</t>
  </si>
  <si>
    <t>Dempster, A. P., Laird, N. M. &amp; Rubin, D. B. </t>
  </si>
  <si>
    <t>Maximum likelihood from incomplete data via EM algorithm. </t>
  </si>
  <si>
    <t>J. R. Stat. Soc., B </t>
  </si>
  <si>
    <t>1–38 </t>
  </si>
  <si>
    <t>http://www.jstor.org/discover/10.2307/2984875?uid=3739256&amp;uid=2&amp;uid=4&amp;sid=21104904748827</t>
  </si>
  <si>
    <t>Mathematics/statistics</t>
  </si>
  <si>
    <t>Metropolis, N., Rosenbluth, A. W., Rosenbluth, M. N., Teller, A. H. &amp; Teller, E. </t>
  </si>
  <si>
    <t>Equation of state calculations by fast computing machines. </t>
  </si>
  <si>
    <t>J. Chem. Phys. </t>
  </si>
  <si>
    <t>1087–1092 </t>
  </si>
  <si>
    <t>10.1063/1.1699114</t>
  </si>
  <si>
    <t>Mathematics/statistics</t>
  </si>
  <si>
    <t>Benjamini, Y. &amp; Hochberg, Y. </t>
  </si>
  <si>
    <t>Controlling the false discovery rate: a practical and powerful approach to multiple testing. </t>
  </si>
  <si>
    <t>J. R. Stat. Soc. B </t>
  </si>
  <si>
    <t>289–300 </t>
  </si>
  <si>
    <t>http://www.jstor.org/discover/10.2307/2346101?uid=3739256&amp;uid=2129&amp;uid=2&amp;uid=70&amp;uid=4&amp;sid=21104904748827</t>
  </si>
  <si>
    <t>Mathematics/statistics</t>
  </si>
  <si>
    <t>Smith, P. K. et al.</t>
  </si>
  <si>
    <t>Measurement of protein using bicinchoninic acid. </t>
  </si>
  <si>
    <t>Anal. Biochem. </t>
  </si>
  <si>
    <t>76–85 </t>
  </si>
  <si>
    <t>10.1016/0003-2697(85)90442-7</t>
  </si>
  <si>
    <t>http://dx.doi.org/10.1016/0003-2697(85)90442-7</t>
  </si>
  <si>
    <t>Biology lab technique</t>
  </si>
  <si>
    <t>Oldfield, R. C. </t>
  </si>
  <si>
    <t>The assessment and analysis of handedness: the Edinburgh inventory. </t>
  </si>
  <si>
    <t>Neuropsychologia </t>
  </si>
  <si>
    <t>97–113 </t>
  </si>
  <si>
    <t>10.1016/0028-3932(71)90067-4</t>
  </si>
  <si>
    <t>Psychology/psychiatry</t>
  </si>
  <si>
    <t>Friedewald, W. T., Levy, R. I. &amp; Fredrickson, D. S.</t>
  </si>
  <si>
    <t>Estimation of concentration of low-density lipoprotein cholesterol in plasma, without use of preparative ultracentrifuge. </t>
  </si>
  <si>
    <t>Clin. Chem. </t>
  </si>
  <si>
    <t>http://www.clinchem.org/content/18/6/499.long</t>
  </si>
  <si>
    <t>Medicine</t>
  </si>
  <si>
    <t>Saiki, R. K. et al.</t>
  </si>
  <si>
    <t>Primer-directed enzymatic amplification of DNA with a thermostable DNA polymerase. </t>
  </si>
  <si>
    <t>Science</t>
  </si>
  <si>
    <t>487–491</t>
  </si>
  <si>
    <t>10.1126/science.2448875</t>
  </si>
  <si>
    <t>Biology lab technique</t>
  </si>
  <si>
    <t>Duncan, D. B. </t>
  </si>
  <si>
    <t>Multiple range and multiple F tests. </t>
  </si>
  <si>
    <t>Biometrics</t>
  </si>
  <si>
    <t>1–42 </t>
  </si>
  <si>
    <t>10.2307/3001478 </t>
  </si>
  <si>
    <t>http://dx.doi.org/10.2307/3001478 </t>
  </si>
  <si>
    <t>Mathematics/statistics</t>
  </si>
  <si>
    <t>Novoselov, K. S. et al. </t>
  </si>
  <si>
    <t>Electric field effect in atomically thin carbon films.</t>
  </si>
  <si>
    <t>Science </t>
  </si>
  <si>
    <t>666–669 </t>
  </si>
  <si>
    <t>10.1126/science.1102896</t>
  </si>
  <si>
    <t>Physics</t>
  </si>
  <si>
    <t>Ellman, G. L. </t>
  </si>
  <si>
    <t>Tissue sulfhydryl groups. </t>
  </si>
  <si>
    <t>Arch. Biochem. Biophys. </t>
  </si>
  <si>
    <t>70–77 </t>
  </si>
  <si>
    <t>10.1016/0003-9861(59)90090-6</t>
  </si>
  <si>
    <t>Biology lab technique</t>
  </si>
  <si>
    <t>Böyum, A. </t>
  </si>
  <si>
    <t>Isolation of mononuclear cells and granulocytes from human blood. </t>
  </si>
  <si>
    <t>Scand. J. Clin. Lab. Invest. </t>
  </si>
  <si>
    <t>S77–S89 </t>
  </si>
  <si>
    <t>http://www.ncbi.nlm.nih.gov/pubmed/4179068</t>
  </si>
  <si>
    <t>Biology lab technique</t>
  </si>
  <si>
    <t>Landis, J. R. &amp; Koch, G. G. </t>
  </si>
  <si>
    <t>The measurement of observer agreement for categorical data. </t>
  </si>
  <si>
    <t>Biometrics</t>
  </si>
  <si>
    <t>159–174 </t>
  </si>
  <si>
    <t>10.2307/2529310</t>
  </si>
  <si>
    <t>http://dx.doi.org/10.2307/2529310</t>
  </si>
  <si>
    <t>Mathematics/statistics</t>
  </si>
  <si>
    <t>Brünger, A. T. et al. </t>
  </si>
  <si>
    <t>Crystallography &amp; NMR system: a new software suite for macromolecular structure determination. </t>
  </si>
  <si>
    <t>Acta Crystallogr. D </t>
  </si>
  <si>
    <t>905–921 </t>
  </si>
  <si>
    <t>10.1107/S0907444998003254</t>
  </si>
  <si>
    <t>http://dx.doi.org/10.1107/S0907444998003254</t>
  </si>
  <si>
    <t>Crystallography</t>
  </si>
  <si>
    <t>Dunning, T. H. Jr</t>
  </si>
  <si>
    <t>Gaussian-basis sets for use in correlated molecular calculations. 1. The atoms boron through neon and hydrogen. </t>
  </si>
  <si>
    <t>J. Chem. Phys. </t>
  </si>
  <si>
    <t>1007–1023 </t>
  </si>
  <si>
    <t>10.1063/1.456153</t>
  </si>
  <si>
    <t>http://dx.doi.org/10.1063/1.456153</t>
  </si>
  <si>
    <t>Mathematics/statistics</t>
  </si>
  <si>
    <t>Laskowski, R. A., MacArthur, M. W., Moss, D. S. &amp; Thornton, J. M.</t>
  </si>
  <si>
    <t>PROCHECK: a program to check the stereochemical quality of protein structures. </t>
  </si>
  <si>
    <t>J. Appl. Crystallogr. </t>
  </si>
  <si>
    <t>283–291 </t>
  </si>
  <si>
    <t>10.1107/S0021889892009944</t>
  </si>
  <si>
    <t>http://dx.doi.org/10.1107/S0021889892009944</t>
  </si>
  <si>
    <t>Crystallography</t>
  </si>
  <si>
    <t>Ware, J. E. Jr &amp; Sherbourne, C. D. </t>
  </si>
  <si>
    <t>The MOS 36-item short-form health survey (SF-36): I. Conceptual framework and item selection. </t>
  </si>
  <si>
    <t>Med. Care </t>
  </si>
  <si>
    <t>473–483 </t>
  </si>
  <si>
    <t>10.1097/00005650-199206000-00002</t>
  </si>
  <si>
    <t>Medicine</t>
  </si>
  <si>
    <t>Akaike, H. </t>
  </si>
  <si>
    <t>A new look at statistical-model identification. </t>
  </si>
  <si>
    <t>IEEE Trans. Automat. Contr. </t>
  </si>
  <si>
    <t>716–723 </t>
  </si>
  <si>
    <t>10.1109/TAC.1974.1100705</t>
  </si>
  <si>
    <t>Mathematics/statistics</t>
  </si>
  <si>
    <t>Yanisch-Perron, C., Vieira, J. &amp; Messing, J. </t>
  </si>
  <si>
    <t>Improved M13 phage cloning vectors and host strains — nucleotide-sequences of the M13mp18 and pUC19 vectors</t>
  </si>
  <si>
    <t>Gene</t>
  </si>
  <si>
    <t>103–119 </t>
  </si>
  <si>
    <t>10.1016/0378-1119(85)90120-9</t>
  </si>
  <si>
    <t>http://dx.doi.org/10.1016/0378-1119(85)90120-9</t>
  </si>
  <si>
    <t>Biology lab technique</t>
  </si>
  <si>
    <t>Devereux, J., Haeberli, P. &amp; Smithies, O.</t>
  </si>
  <si>
    <t>A comprehensive set of sequence-analysis programs for the vax.</t>
  </si>
  <si>
    <t>Nucleic Acids Res. </t>
  </si>
  <si>
    <t>387–395 </t>
  </si>
  <si>
    <t>10.1093/nar/12.1Part1.387</t>
  </si>
  <si>
    <t>Bioinformatics</t>
  </si>
  <si>
    <t>Posada, D. &amp; Crandall, K. A. </t>
  </si>
  <si>
    <t>MODELTEST: Testing the model of DNA. </t>
  </si>
  <si>
    <t>Bioinformatics </t>
  </si>
  <si>
    <t>817–818 </t>
  </si>
  <si>
    <t>10.1093/bioinformatics/14.9.817</t>
  </si>
  <si>
    <t>Bioinformatics</t>
  </si>
  <si>
    <t>Kresse, G. &amp; Joubert, D. </t>
  </si>
  <si>
    <t>From ultrasoft pseudopotentials to the projector augmented-wave method. </t>
  </si>
  <si>
    <t>Phys. Rev. B </t>
  </si>
  <si>
    <t>1758–1775 </t>
  </si>
  <si>
    <t>10.1103/PhysRevB.59.1758</t>
  </si>
  <si>
    <t>Physical chemistry</t>
  </si>
  <si>
    <t>Hsu, S.-M., Raine, L. &amp; Fanger, H. </t>
  </si>
  <si>
    <t>Use of avidin-biotin-peroxidase complex (ABC) in immunoperoxidase techniques: a comparison between ABC and unlabeled antibody (PAP) procedures. </t>
  </si>
  <si>
    <t>J. Histochem. Cytochem. </t>
  </si>
  <si>
    <t>577–580 </t>
  </si>
  <si>
    <t>10.1177/29.4.6166661</t>
  </si>
  <si>
    <t>Biology lab technique</t>
  </si>
  <si>
    <t>Jorgensen, W. L., Chandrasekhar, J., Madura, J. D., Impey, R. W. &amp; Klein, M. L. </t>
  </si>
  <si>
    <t>Comparison of simple potential functions for simulating liquid water. </t>
  </si>
  <si>
    <t>J. Chem. Phys. </t>
  </si>
  <si>
    <t>926–935 </t>
  </si>
  <si>
    <t>10.1063/1.445869</t>
  </si>
  <si>
    <t>Biology lab technique</t>
  </si>
  <si>
    <t>Dewar, M. J. S., Zoebisch, E. G., Healy, E. F. &amp; Stewart, J. J. P</t>
  </si>
  <si>
    <t>The development and use of quantum-mechanical molecular-models. 76. AM1: a new general-purpose quantum-mechanical molecular-model</t>
  </si>
  <si>
    <t>J. Am. Chem. Soc. </t>
  </si>
  <si>
    <t>3902–3909 </t>
  </si>
  <si>
    <t>10.1021/ja00299a024</t>
  </si>
  <si>
    <t>Physical chemistry</t>
  </si>
  <si>
    <t>Bartlett, G. R. </t>
  </si>
  <si>
    <t>Phosphorus assay in column chromatography. </t>
  </si>
  <si>
    <t>J. Biol. Chem. </t>
  </si>
  <si>
    <t>466–468 </t>
  </si>
  <si>
    <t>http://www.jbc.org/content/234/3/466.long</t>
  </si>
  <si>
    <t>Biology lab technique</t>
  </si>
  <si>
    <t>Kraulis, P. J. </t>
  </si>
  <si>
    <t>MOLSCRIPT: a program to produce both detailed and schematic plots of protein structures. </t>
  </si>
  <si>
    <t>J. Appl. Crystallogr. </t>
  </si>
  <si>
    <t>946–950 </t>
  </si>
  <si>
    <t>10.1107/S0021889891004399</t>
  </si>
  <si>
    <t>Crystallography</t>
  </si>
  <si>
    <t>Bondi, A. </t>
  </si>
  <si>
    <t>Van der Waals volumes and radii. </t>
  </si>
  <si>
    <t>J. Phys. Chem. </t>
  </si>
  <si>
    <t>441–451 </t>
  </si>
  <si>
    <t>10.1021/j100785a001</t>
  </si>
  <si>
    <t>Crystallography</t>
  </si>
  <si>
    <t>Ellman, G. L., Courtney, K. D., Andres, V. Jr &amp; Featherstone, R. M. </t>
  </si>
  <si>
    <t>A new and rapid colorimetric determination of acetylcholinesterase activity. </t>
  </si>
  <si>
    <t>Biochem. Pharmacol. </t>
  </si>
  <si>
    <t>10.1016/0006-2952(61)90145-9</t>
  </si>
  <si>
    <t>http://dx.doi.org/10.1016/0006-2952(61)90145-9</t>
  </si>
  <si>
    <t>Biology lab technique</t>
  </si>
  <si>
    <t>Blöchl, P. E</t>
  </si>
  <si>
    <t>Projector augmented-wave method. </t>
  </si>
  <si>
    <t>Phys. Rev. B </t>
  </si>
  <si>
    <t>17953–17979 </t>
  </si>
  <si>
    <t>10.1103/PhysRevB.50.17953</t>
  </si>
  <si>
    <t>Physical chemistry</t>
  </si>
  <si>
    <t>Kirkpatrick. S., Gelatt, C. D. &amp; Vecchi, M. P. </t>
  </si>
  <si>
    <t>Optimization by simulated annealing. </t>
  </si>
  <si>
    <t>Science</t>
  </si>
  <si>
    <t>671–680 </t>
  </si>
  <si>
    <t>10.1126/science.220.4598.671</t>
  </si>
  <si>
    <t>http://dx.doi.org/10.1126/science.220.4598.671</t>
  </si>
  <si>
    <t>Physical chemistry</t>
  </si>
  <si>
    <t>Moncada, S., Palmer, R. M. &amp; Higgs, E. A. </t>
  </si>
  <si>
    <t>Nitric oxide: physiology, pathophysiology, and pharmacology. </t>
  </si>
  <si>
    <t>Pharmacol. Rev.</t>
  </si>
  <si>
    <t>109–142 </t>
  </si>
  <si>
    <t>Biology lab technique</t>
  </si>
  <si>
    <t>Marquardt, D. W. </t>
  </si>
  <si>
    <t>An algorithm for least-squares estimation of nonlinear parameters. </t>
  </si>
  <si>
    <t>J. Soc. Ind. Appl. Math.</t>
  </si>
  <si>
    <t>431–441 </t>
  </si>
  <si>
    <t>10.1137/0111030</t>
  </si>
  <si>
    <t>Mathematics/statistics</t>
  </si>
  <si>
    <t>Kresse, G. &amp; Furthmüller, J.</t>
  </si>
  <si>
    <t>Efficiency of ab initio total energy calculations for metals and semiconductors using a plane-wave basis set. </t>
  </si>
  <si>
    <t>Comput. Mater. Sci. </t>
  </si>
  <si>
    <t>15–50 </t>
  </si>
  <si>
    <t>10.1016/0927-0256(96)00008-0</t>
  </si>
  <si>
    <t>Physical chemistry</t>
  </si>
  <si>
    <t>O’Regan, B. &amp; Grätzel, M. </t>
  </si>
  <si>
    <t>A low-cost, high-efficiency solar-cell based on dye-sensitized colloidal TiO2 films. </t>
  </si>
  <si>
    <t>Nature</t>
  </si>
  <si>
    <t>737–740 </t>
  </si>
  <si>
    <t>10.1038/353737a0</t>
  </si>
  <si>
    <t>Physical chemistry</t>
  </si>
  <si>
    <t>Spurr, A. R. </t>
  </si>
  <si>
    <t>A low-viscosity epoxy resin embedding medium for electron microscopy. </t>
  </si>
  <si>
    <t>J. Ultrastruct. Res. </t>
  </si>
  <si>
    <t>10.1016/S0022-5320(69)90033-1</t>
  </si>
  <si>
    <t>Biology lab technique</t>
  </si>
  <si>
    <t>Berman, H. M. et al.</t>
  </si>
  <si>
    <t>The Protein Data Bank. </t>
  </si>
  <si>
    <t>Nucleic Acids Res. </t>
  </si>
  <si>
    <t>235–242 </t>
  </si>
  <si>
    <t>10.1093/nar/28.1.235</t>
  </si>
  <si>
    <t>Crystallography</t>
  </si>
  <si>
    <t>Perdew, J. P. &amp; Wang, Y. </t>
  </si>
  <si>
    <t>Accurate and simple analytic representation of the electron-gas correlation-energy</t>
  </si>
  <si>
    <t>Phys. Rev. B</t>
  </si>
  <si>
    <t>13244–13249 </t>
  </si>
  <si>
    <t>10.1103/PhysRevB.45.13244</t>
  </si>
  <si>
    <t>Physical chemistry</t>
  </si>
  <si>
    <t>Bimboim, H. C. &amp; Doly, J. </t>
  </si>
  <si>
    <t>Rapid alkaline extraction procedure for screening recombinant plasmid DNA. </t>
  </si>
  <si>
    <t>Nucleic Acids Res. </t>
  </si>
  <si>
    <t>1513–1523 </t>
  </si>
  <si>
    <t>10.1093/nar/7.6.1513</t>
  </si>
  <si>
    <t>Biology lab technique</t>
  </si>
  <si>
    <t>Jones, T. A., Zou, J.-Y., Cowan, S. W. &amp; Kjeldgaard, M. </t>
  </si>
  <si>
    <t>Improved methods for building protein models in electron-density maps and the location of errors in these models. </t>
  </si>
  <si>
    <t>Acta Crystallogr. A </t>
  </si>
  <si>
    <t>110–119 </t>
  </si>
  <si>
    <t>10.1107/S0108767390010224</t>
  </si>
  <si>
    <t>http://dx.doi.org/10.1107/S0108767390010224</t>
  </si>
  <si>
    <t>Crystallography</t>
  </si>
  <si>
    <t>Vosko, S. H., Wilk, L. &amp; Nusair, M. </t>
  </si>
  <si>
    <t>Accurate spin-dependent electron liquid correlation energies for local spin-density calculations — a critical analysis. </t>
  </si>
  <si>
    <t>Can. J. Phys. </t>
  </si>
  <si>
    <t>1200–1211 </t>
  </si>
  <si>
    <t>10.1139/p80-159</t>
  </si>
  <si>
    <t>Physical chemistry</t>
  </si>
  <si>
    <t>Köhler, G. &amp; Milstein, C. </t>
  </si>
  <si>
    <t>Continuous cultures of fused cells secreting antibody of predefined specificity. </t>
  </si>
  <si>
    <t>Nature</t>
  </si>
  <si>
    <t>495–497 </t>
  </si>
  <si>
    <t>10.1038/256495a0</t>
  </si>
  <si>
    <t>Biology lab technique</t>
  </si>
  <si>
    <t>Matthews, D. R. et al.</t>
  </si>
  <si>
    <t>Homeostasis model assessment: insulin resistance and beta-cell function from fasting plasma glucose and insulin concentrations in man.</t>
  </si>
  <si>
    <t>Diabetologia</t>
  </si>
  <si>
    <t>412-419</t>
  </si>
  <si>
    <t>http://link.springer.com/article/10.1007%2FBF00280883#page-1</t>
  </si>
  <si>
    <t>Medicine</t>
  </si>
  <si>
    <t>Brunauer, S., Emmett, P. H. &amp; Teller, E. </t>
  </si>
  <si>
    <t>Adsorption of gases in multimolecular layers. </t>
  </si>
  <si>
    <t>J. Am. Chem. Soc. </t>
  </si>
  <si>
    <t>309–319 </t>
  </si>
  <si>
    <t>10.1021/ja01269a023</t>
  </si>
  <si>
    <t>Physics</t>
  </si>
  <si>
    <t>Ronquist, F. &amp; Huelsenbeck, J. P.</t>
  </si>
  <si>
    <t>MrBayes 3: Bayesian phylogenetic inference under mixed models</t>
  </si>
  <si>
    <t>Bioinformatics </t>
  </si>
  <si>
    <t>1572-1574</t>
  </si>
  <si>
    <t>10.1093/bioinformatics/btg180</t>
  </si>
  <si>
    <t>http://dx.doi.org/10.1093/bioinformatics/btg180</t>
  </si>
  <si>
    <t>Phylogenetics</t>
  </si>
  <si>
    <t>Ross, R. </t>
  </si>
  <si>
    <t>Atherosclerosis — an inflammatory disease. </t>
  </si>
  <si>
    <t>N. Engl. J. Med. </t>
  </si>
  <si>
    <t>115–126 </t>
  </si>
  <si>
    <t>10.1056/NEJM199901143400207</t>
  </si>
  <si>
    <t>Medicine</t>
  </si>
  <si>
    <t>Numbers from Thomson Reuters; extracted 7 October 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</si>
</sst>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name val="Arial"/>
    </font>
    <font>
      <sz val="11.0"/>
      <color rgb="FF000000"/>
      <name val="Calibri"/>
    </font>
    <font>
      <sz val="12.0"/>
      <color rgb="FF000000"/>
      <name val="Times New Roman"/>
    </font>
    <font>
      <i/>
      <sz val="12.0"/>
      <color rgb="FF000000"/>
      <name val="Times New Roman"/>
    </font>
    <font>
      <b/>
      <sz val="12.0"/>
      <color rgb="FF000000"/>
      <name val="Times New Roman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rgb="FF000000"/>
      <name val="Times New Roman"/>
    </font>
    <font>
      <u/>
      <sz val="10.0"/>
      <color rgb="FF000000"/>
      <name val="Times New Roman"/>
    </font>
    <font>
      <i/>
      <sz val="10.0"/>
      <color rgb="FF000000"/>
      <name val="Times New Roman"/>
    </font>
    <font>
      <b/>
      <sz val="10.0"/>
      <color rgb="FF000000"/>
      <name val="Times New Roman"/>
    </font>
    <font>
      <u/>
      <sz val="11.0"/>
      <color rgb="FF000000"/>
      <name val="Calibri"/>
    </font>
    <font/>
    <font>
      <u/>
      <sz val="10.0"/>
      <color rgb="FF000000"/>
      <name val="Times New Roman"/>
    </font>
    <font>
      <sz val="12.0"/>
      <name val="Times New Roman"/>
    </font>
    <font>
      <sz val="10.0"/>
      <name val="Times New Roman"/>
    </font>
    <font>
      <i/>
      <sz val="12.0"/>
      <name val="Times New Roman"/>
    </font>
    <font>
      <b/>
      <sz val="12.0"/>
      <name val="Times New Roman"/>
    </font>
    <font>
      <u/>
      <sz val="10.0"/>
      <color rgb="FF0000FF"/>
      <name val="Times New Roman"/>
    </font>
    <font>
      <i/>
      <sz val="10.0"/>
      <name val="Times New Roman"/>
    </font>
    <font>
      <b/>
      <sz val="10.0"/>
      <name val="Times New Roman"/>
    </font>
    <font>
      <u/>
      <sz val="10.0"/>
      <color rgb="FF0000FF"/>
      <name val="Times New Roman"/>
    </font>
    <font>
      <i/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8">
    <xf fillId="0" numFmtId="0" borderId="0" fontId="0"/>
    <xf fillId="0" xfId="0" numFmtId="0" borderId="1" applyFont="1" fontId="1"/>
    <xf applyAlignment="1" fillId="0" xfId="0" numFmtId="0" borderId="1" applyFont="1" fontId="1">
      <alignment/>
    </xf>
    <xf fillId="0" xfId="0" numFmtId="0" borderId="1" applyFont="1" fontId="2"/>
    <xf fillId="0" xfId="0" numFmtId="0" borderId="1" applyFont="1" fontId="3"/>
    <xf fillId="0" xfId="0" numFmtId="0" borderId="1" applyFont="1" fontId="4"/>
    <xf fillId="0" xfId="0" numFmtId="0" borderId="1" applyFont="1" fontId="5"/>
    <xf applyAlignment="1" fillId="0" xfId="0" numFmtId="0" borderId="1" applyFont="1" fontId="6">
      <alignment/>
    </xf>
    <xf applyAlignment="1" fillId="0" xfId="0" numFmtId="0" borderId="1" applyFont="1" fontId="2">
      <alignment/>
    </xf>
    <xf fillId="0" xfId="0" numFmtId="0" borderId="1" applyFont="1" fontId="7"/>
    <xf fillId="0" xfId="0" numFmtId="0" borderId="1" applyFont="1" fontId="8"/>
    <xf fillId="0" xfId="0" numFmtId="0" borderId="1" applyFont="1" fontId="9"/>
    <xf fillId="0" xfId="0" numFmtId="0" borderId="1" applyFont="1" fontId="10"/>
    <xf applyAlignment="1" fillId="0" xfId="0" numFmtId="0" borderId="1" applyFont="1" fontId="11">
      <alignment/>
    </xf>
    <xf applyAlignment="1" fillId="0" xfId="0" numFmtId="0" borderId="1" applyFont="1" fontId="12">
      <alignment/>
    </xf>
    <xf applyAlignment="1" fillId="0" xfId="0" numFmtId="0" borderId="1" applyFont="1" fontId="13">
      <alignment/>
    </xf>
    <xf fillId="0" xfId="0" numFmtId="0" borderId="1" applyFont="1" fontId="14"/>
    <xf fillId="0" xfId="0" numFmtId="0" borderId="1" applyFont="1" fontId="15"/>
    <xf fillId="0" xfId="0" numFmtId="0" borderId="1" applyFont="1" fontId="16"/>
    <xf fillId="0" xfId="0" numFmtId="0" borderId="1" applyFont="1" fontId="17"/>
    <xf fillId="0" xfId="0" numFmtId="0" borderId="1" applyFont="1" fontId="18"/>
    <xf fillId="0" xfId="0" numFmtId="0" borderId="1" applyFont="1" fontId="19"/>
    <xf fillId="0" xfId="0" numFmtId="0" borderId="1" applyFont="1" fontId="20"/>
    <xf applyAlignment="1" fillId="0" xfId="0" numFmtId="0" borderId="1" applyFont="1" fontId="15">
      <alignment/>
    </xf>
    <xf applyAlignment="1" fillId="0" xfId="0" numFmtId="0" borderId="1" applyFont="1" fontId="21">
      <alignment/>
    </xf>
    <xf applyAlignment="1" fillId="0" xfId="0" numFmtId="0" borderId="1" applyFont="1" fontId="14">
      <alignment/>
    </xf>
    <xf fillId="0" xfId="0" numFmtId="0" borderId="1" applyFont="1" fontId="22"/>
    <xf fillId="0" xfId="0" numFmtId="0" borderId="1" applyFont="1" fontId="23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dx.doi.org/10.1103/PhysRev.136.B864" Type="http://schemas.openxmlformats.org/officeDocument/2006/relationships/hyperlink" TargetMode="External" Id="rId39"/><Relationship Target="http://dx.doi.org/10.1111/J.1749-6632.1964.Tb14213.X" Type="http://schemas.openxmlformats.org/officeDocument/2006/relationships/hyperlink" TargetMode="External" Id="rId38"/><Relationship Target="http://www.jbc.org/content/66/2/375.citation" Type="http://schemas.openxmlformats.org/officeDocument/2006/relationships/hyperlink" TargetMode="External" Id="rId37"/><Relationship Target="http://dx.doi.org/10.1038/354056a0" Type="http://schemas.openxmlformats.org/officeDocument/2006/relationships/hyperlink" TargetMode="External" Id="rId36"/><Relationship Target="http://www.jbc.org/content/244/16/4406" Type="http://schemas.openxmlformats.org/officeDocument/2006/relationships/hyperlink" TargetMode="External" Id="rId30"/><Relationship Target="http://dx.doi.org/10.1021/bi00591a005" Type="http://schemas.openxmlformats.org/officeDocument/2006/relationships/hyperlink" TargetMode="External" Id="rId31"/><Relationship Target="http://dx.doi.org/10.1103/PhysRev.140.A1133" Type="http://schemas.openxmlformats.org/officeDocument/2006/relationships/hyperlink" TargetMode="External" Id="rId34"/><Relationship Target="http://dx.doi.org/10.1016/0022-1759(83)90303-4" Type="http://schemas.openxmlformats.org/officeDocument/2006/relationships/hyperlink" TargetMode="External" Id="rId35"/><Relationship Target="http://dx.doi.org/10.1111/J.1749-6632.1949.Tb27297.X" Type="http://schemas.openxmlformats.org/officeDocument/2006/relationships/hyperlink" TargetMode="External" Id="rId32"/><Relationship Target="http://dx.doi.org/10.1037/0022-3514.51.6.1173" Type="http://schemas.openxmlformats.org/officeDocument/2006/relationships/hyperlink" TargetMode="External" Id="rId33"/><Relationship Target="http://dx.doi.org/10.1212/WNL.34.7.939" Type="http://schemas.openxmlformats.org/officeDocument/2006/relationships/hyperlink" TargetMode="External" Id="rId48"/><Relationship Target="http://dx.doi.org/10.1107/S0108767390000277" Type="http://schemas.openxmlformats.org/officeDocument/2006/relationships/hyperlink" TargetMode="External" Id="rId47"/><Relationship Target="http://dx.doi.org/10.1103/PhysRevB.13.5188" Type="http://schemas.openxmlformats.org/officeDocument/2006/relationships/hyperlink" TargetMode="External" Id="rId49"/><Relationship Target="http://dx.doi.org/10.1038/227680a0" Type="http://schemas.openxmlformats.org/officeDocument/2006/relationships/hyperlink" TargetMode="External" Id="rId2"/><Relationship Target="http://dx.doi.org/10.1016/0003-2697(83)90418-9" Type="http://schemas.openxmlformats.org/officeDocument/2006/relationships/hyperlink" TargetMode="External" Id="rId40"/><Relationship Target="http://www.jbc.org/content/193/1/265.long" Type="http://schemas.openxmlformats.org/officeDocument/2006/relationships/hyperlink" TargetMode="External" Id="rId1"/><Relationship Target="http://dx.doi.org/10.2307/2408678" Type="http://schemas.openxmlformats.org/officeDocument/2006/relationships/hyperlink" TargetMode="External" Id="rId41"/><Relationship Target="http://dx.doi.org/10.1073/Pnas.74.12.5463" Type="http://schemas.openxmlformats.org/officeDocument/2006/relationships/hyperlink" TargetMode="External" Id="rId4"/><Relationship Target="http://www.jbc.org/content/260/6/3440.long" Type="http://schemas.openxmlformats.org/officeDocument/2006/relationships/hyperlink" TargetMode="External" Id="rId42"/><Relationship Target="http://dx.doi.org/10.1016/0003-2697(76)90527-3" Type="http://schemas.openxmlformats.org/officeDocument/2006/relationships/hyperlink" TargetMode="External" Id="rId3"/><Relationship Target="http://dx.doi.org/10.1103/PhysRevB.54.11169" Type="http://schemas.openxmlformats.org/officeDocument/2006/relationships/hyperlink" TargetMode="External" Id="rId43"/><Relationship Target="http://www.jbc.org/content/250/10/4007.long" Type="http://schemas.openxmlformats.org/officeDocument/2006/relationships/hyperlink" TargetMode="External" Id="rId44"/><Relationship Target="http://dx.doi.org/10.1093/molbev/msm092" Type="http://schemas.openxmlformats.org/officeDocument/2006/relationships/hyperlink" TargetMode="External" Id="rId45"/><Relationship Target="http://dx.doi.org/10.1016/S0019-9958(65)90241-X" Type="http://schemas.openxmlformats.org/officeDocument/2006/relationships/hyperlink" TargetMode="External" Id="rId46"/><Relationship Target="http://www.jbc.org/content/226/1/497.long" Type="http://schemas.openxmlformats.org/officeDocument/2006/relationships/hyperlink" TargetMode="External" Id="rId9"/><Relationship Target="http://dx.doi.org/10.1073/pnas.76.9.4350" Type="http://schemas.openxmlformats.org/officeDocument/2006/relationships/hyperlink" TargetMode="External" Id="rId6"/><Relationship Target="http://dx.doi.org/10.1016/0003-2697(87)90021-2" Type="http://schemas.openxmlformats.org/officeDocument/2006/relationships/hyperlink" TargetMode="External" Id="rId5"/><Relationship Target="http://dx.doi.org/10.1063/1.464913" Type="http://schemas.openxmlformats.org/officeDocument/2006/relationships/hyperlink" TargetMode="External" Id="rId8"/><Relationship Target="http://dx.doi.org/10.1103/PhysRevB.37.785" Type="http://schemas.openxmlformats.org/officeDocument/2006/relationships/hyperlink" TargetMode="External" Id="rId7"/><Relationship Target="http://link.springer.com/article/10.1007%2FBF00280883" Type="http://schemas.openxmlformats.org/officeDocument/2006/relationships/hyperlink" TargetMode="External" Id="rId98"/><Relationship Target="http://dx.doi.org/10.1021/ja01269a023" Type="http://schemas.openxmlformats.org/officeDocument/2006/relationships/hyperlink" TargetMode="External" Id="rId99"/><Relationship Target="http://dx.doi.org/10.1093/nar/7.6.1513" Type="http://schemas.openxmlformats.org/officeDocument/2006/relationships/hyperlink" TargetMode="External" Id="rId94"/><Relationship Target="http://dx.doi.org/10.1107/S0108767390010224" Type="http://schemas.openxmlformats.org/officeDocument/2006/relationships/hyperlink" TargetMode="External" Id="rId95"/><Relationship Target="http://dx.doi.org/10.1139/p80-159" Type="http://schemas.openxmlformats.org/officeDocument/2006/relationships/hyperlink" TargetMode="External" Id="rId96"/><Relationship Target="http://dx.doi.org/10.1038/256495a0" Type="http://schemas.openxmlformats.org/officeDocument/2006/relationships/hyperlink" TargetMode="External" Id="rId97"/><Relationship Target="http://dx.doi.org/10.1038/353737a0" Type="http://schemas.openxmlformats.org/officeDocument/2006/relationships/hyperlink" TargetMode="External" Id="rId90"/><Relationship Target="http://dx.doi.org/10.1016/S0022-5320(69)90033-1" Type="http://schemas.openxmlformats.org/officeDocument/2006/relationships/hyperlink" TargetMode="External" Id="rId91"/><Relationship Target="http://dx.doi.org/10.1016/S0022-2836(75)80083-0" Type="http://schemas.openxmlformats.org/officeDocument/2006/relationships/hyperlink" TargetMode="External" Id="rId19"/><Relationship Target="http://dx.doi.org/10.1093/nar/28.1.235" Type="http://schemas.openxmlformats.org/officeDocument/2006/relationships/hyperlink" TargetMode="External" Id="rId92"/><Relationship Target="http://dx.doi.org/10.1139/o59-099" Type="http://schemas.openxmlformats.org/officeDocument/2006/relationships/hyperlink" TargetMode="External" Id="rId18"/><Relationship Target="http://dx.doi.org/10.1103/PhysRevB.45.13244" Type="http://schemas.openxmlformats.org/officeDocument/2006/relationships/hyperlink" TargetMode="External" Id="rId93"/><Relationship Target="http://dx.doi.org/10.1016/0022-3956(75)90026-6" Type="http://schemas.openxmlformats.org/officeDocument/2006/relationships/hyperlink" TargetMode="External" Id="rId17"/><Relationship Target="http://dx.doi.org/10.1103/PhysRevLett.77.3865" Type="http://schemas.openxmlformats.org/officeDocument/2006/relationships/hyperlink" TargetMode="External" Id="rId16"/><Relationship Target="http://dx.doi.org/10.1111/j.1399-3054.1962.tb08052.x" Type="http://schemas.openxmlformats.org/officeDocument/2006/relationships/hyperlink" TargetMode="External" Id="rId15"/><Relationship Target="http://dx.doi.org/10.1093/nar/25.17.3389" Type="http://schemas.openxmlformats.org/officeDocument/2006/relationships/hyperlink" TargetMode="External" Id="rId14"/><Relationship Target="http://dx.doi.org/10.1016/S0022-2836(05)80360-2" Type="http://schemas.openxmlformats.org/officeDocument/2006/relationships/hyperlink" TargetMode="External" Id="rId12"/><Relationship Target="http://dx.doi.org/10.1107/S0108767307043930" Type="http://schemas.openxmlformats.org/officeDocument/2006/relationships/hyperlink" TargetMode="External" Id="rId13"/><Relationship Target="http://dx.doi.org/10.1093/nar/22.22.4673" Type="http://schemas.openxmlformats.org/officeDocument/2006/relationships/hyperlink" TargetMode="External" Id="rId10"/><Relationship Target="http://dx.doi.org/10.1080/01621459.1958.10501452" Type="http://schemas.openxmlformats.org/officeDocument/2006/relationships/hyperlink" TargetMode="External" Id="rId11"/><Relationship Target="http://dx.doi.org/10.1016/S0140-6736(86)90837-8" Type="http://schemas.openxmlformats.org/officeDocument/2006/relationships/hyperlink" TargetMode="External" Id="rId29"/><Relationship Target="http://dx.doi.org/10.1021/ac60111a017" Type="http://schemas.openxmlformats.org/officeDocument/2006/relationships/hyperlink" TargetMode="External" Id="rId26"/><Relationship Target="http://dx.doi.org/10.1103/PhysRevA.38.3098" Type="http://schemas.openxmlformats.org/officeDocument/2006/relationships/hyperlink" TargetMode="External" Id="rId25"/><Relationship Target="http://dx.doi.org/10.1093/nar/25.24.4876" Type="http://schemas.openxmlformats.org/officeDocument/2006/relationships/hyperlink" TargetMode="External" Id="rId28"/><Relationship Target="http://dx.doi.org/10.1083/jcb.17.1.208" Type="http://schemas.openxmlformats.org/officeDocument/2006/relationships/hyperlink" TargetMode="External" Id="rId27"/><Relationship Target="http://dx.doi.org/10.1006/meth.2001.1262" Type="http://schemas.openxmlformats.org/officeDocument/2006/relationships/hyperlink" TargetMode="External" Id="rId21"/><Relationship Target="http://dx.doi.org/10.1107/S0567739476001551" Type="http://schemas.openxmlformats.org/officeDocument/2006/relationships/hyperlink" TargetMode="External" Id="rId22"/><Relationship Target="http://dx.doi.org/10.1016/S0076-6879(97)76066-X" Type="http://schemas.openxmlformats.org/officeDocument/2006/relationships/hyperlink" TargetMode="External" Id="rId23"/><Relationship Target="http://www.jstor.org/discover/10.2307/2985181?uid=3739256&amp;uid=2&amp;uid=4&amp;sid=21104904748827" Type="http://schemas.openxmlformats.org/officeDocument/2006/relationships/hyperlink" TargetMode="External" Id="rId24"/><Relationship Target="http://mbe.oxfordjournals.org/content/4/4/406.long" Type="http://schemas.openxmlformats.org/officeDocument/2006/relationships/hyperlink" TargetMode="External" Id="rId20"/><Relationship Target="http://dx.doi.org/10.1107/S0021889892009944" Type="http://schemas.openxmlformats.org/officeDocument/2006/relationships/hyperlink" TargetMode="External" Id="rId71"/><Relationship Target="http://dx.doi.org/10.1063/1.456153" Type="http://schemas.openxmlformats.org/officeDocument/2006/relationships/hyperlink" TargetMode="External" Id="rId70"/><Relationship Target="http://dx.doi.org/10.1093/nar/12.1Part1.387" Type="http://schemas.openxmlformats.org/officeDocument/2006/relationships/hyperlink" TargetMode="External" Id="rId75"/><Relationship Target="http://dx.doi.org/10.1016/0378-1119(85)90120-9" Type="http://schemas.openxmlformats.org/officeDocument/2006/relationships/hyperlink" TargetMode="External" Id="rId74"/><Relationship Target="http://dx.doi.org/10.1109/TAC.1974.1100705" Type="http://schemas.openxmlformats.org/officeDocument/2006/relationships/hyperlink" TargetMode="External" Id="rId73"/><Relationship Target="http://dx.doi.org/10.1097/00005650-199206000-00002" Type="http://schemas.openxmlformats.org/officeDocument/2006/relationships/hyperlink" TargetMode="External" Id="rId72"/><Relationship Target="http://dx.doi.org/10.1063/1.445869" Type="http://schemas.openxmlformats.org/officeDocument/2006/relationships/hyperlink" TargetMode="External" Id="rId79"/><Relationship Target="http://dx.doi.org/10.1177/29.4.6166661" Type="http://schemas.openxmlformats.org/officeDocument/2006/relationships/hyperlink" TargetMode="External" Id="rId78"/><Relationship Target="http://dx.doi.org/10.1103/PhysRevB.59.1758" Type="http://schemas.openxmlformats.org/officeDocument/2006/relationships/hyperlink" TargetMode="External" Id="rId77"/><Relationship Target="http://dx.doi.org/10.1093/bioinformatics/14.9.817" Type="http://schemas.openxmlformats.org/officeDocument/2006/relationships/hyperlink" TargetMode="External" Id="rId76"/><Relationship Target="http://dx.doi.org/10.1056/NEJM199901143400207" Type="http://schemas.openxmlformats.org/officeDocument/2006/relationships/hyperlink" TargetMode="External" Id="rId101"/><Relationship Target="http://dx.doi.org/10.1093/bioinformatics/btg180" Type="http://schemas.openxmlformats.org/officeDocument/2006/relationships/hyperlink" TargetMode="External" Id="rId100"/><Relationship Target="../drawings/drawing1.xml" Type="http://schemas.openxmlformats.org/officeDocument/2006/relationships/drawing" Id="rId102"/><Relationship Target="http://dx.doi.org/10.1021/ja00299a024" Type="http://schemas.openxmlformats.org/officeDocument/2006/relationships/hyperlink" TargetMode="External" Id="rId80"/><Relationship Target="http://dx.doi.org/10.1107/S0021889891004399" Type="http://schemas.openxmlformats.org/officeDocument/2006/relationships/hyperlink" TargetMode="External" Id="rId82"/><Relationship Target="http://www.jbc.org/content/234/3/466.long" Type="http://schemas.openxmlformats.org/officeDocument/2006/relationships/hyperlink" TargetMode="External" Id="rId81"/><Relationship Target="http://dx.doi.org/10.1016/0006-2952(61)90145-9" Type="http://schemas.openxmlformats.org/officeDocument/2006/relationships/hyperlink" TargetMode="External" Id="rId84"/><Relationship Target="http://dx.doi.org/10.1021/j100785a001" Type="http://schemas.openxmlformats.org/officeDocument/2006/relationships/hyperlink" TargetMode="External" Id="rId83"/><Relationship Target="http://dx.doi.org/10.1126/science.220.4598.671" Type="http://schemas.openxmlformats.org/officeDocument/2006/relationships/hyperlink" TargetMode="External" Id="rId86"/><Relationship Target="http://dx.doi.org/10.1103/PhysRevB.50.17953" Type="http://schemas.openxmlformats.org/officeDocument/2006/relationships/hyperlink" TargetMode="External" Id="rId85"/><Relationship Target="http://dx.doi.org/10.1137/0111030" Type="http://schemas.openxmlformats.org/officeDocument/2006/relationships/hyperlink" TargetMode="External" Id="rId88"/><Relationship Target="http://pharmrev.aspetjournals.org/content/43/2/109.long" Type="http://schemas.openxmlformats.org/officeDocument/2006/relationships/hyperlink" TargetMode="External" Id="rId87"/><Relationship Target="http://dx.doi.org/10.1016/0927-0256(96)00008-0" Type="http://schemas.openxmlformats.org/officeDocument/2006/relationships/hyperlink" TargetMode="External" Id="rId89"/><Relationship Target="http://dx.doi.org/10.1063/1.1699114" Type="http://schemas.openxmlformats.org/officeDocument/2006/relationships/hyperlink" TargetMode="External" Id="rId58"/><Relationship Target="http://www.jstor.org/discover/10.2307/2346101?uid=3739256&amp;uid=2129&amp;uid=2&amp;uid=70&amp;uid=4&amp;sid=21104904748827" Type="http://schemas.openxmlformats.org/officeDocument/2006/relationships/hyperlink" TargetMode="External" Id="rId59"/><Relationship Target="http://www.jstor.org/discover/10.2307/2984875?uid=3739256&amp;uid=2&amp;uid=4&amp;sid=21104904748827" Type="http://schemas.openxmlformats.org/officeDocument/2006/relationships/hyperlink" TargetMode="External" Id="rId57"/><Relationship Target="http://www.jbc.org/content/177/2/751.citation" Type="http://schemas.openxmlformats.org/officeDocument/2006/relationships/hyperlink" TargetMode="External" Id="rId56"/><Relationship Target="http://dx.doi.org/10.1016/0022-2836(82)90515-0" Type="http://schemas.openxmlformats.org/officeDocument/2006/relationships/hyperlink" TargetMode="External" Id="rId55"/><Relationship Target="http://dx.doi.org/10.1001/archpsyc.1961.01710120031004" Type="http://schemas.openxmlformats.org/officeDocument/2006/relationships/hyperlink" TargetMode="External" Id="rId54"/><Relationship Target="http://dx.doi.org/10.1136/jnnp.23.1.56" Type="http://schemas.openxmlformats.org/officeDocument/2006/relationships/hyperlink" TargetMode="External" Id="rId53"/><Relationship Target="http://dx.doi.org/10.1007/BF00656997" Type="http://schemas.openxmlformats.org/officeDocument/2006/relationships/hyperlink" TargetMode="External" Id="rId52"/><Relationship Target="http://dx.doi.org/10.1177/014662167700100306" Type="http://schemas.openxmlformats.org/officeDocument/2006/relationships/hyperlink" TargetMode="External" Id="rId51"/><Relationship Target="http://www.ncbi.nlm.nih.gov/pmc/articles/PMC1215910/" Type="http://schemas.openxmlformats.org/officeDocument/2006/relationships/hyperlink" TargetMode="External" Id="rId50"/><Relationship Target="http://dx.doi.org/10.1107/S0907444998003254" Type="http://schemas.openxmlformats.org/officeDocument/2006/relationships/hyperlink" TargetMode="External" Id="rId69"/><Relationship Target="http://dx.doi.org/10.1016/0003-2697(85)90442-7" Type="http://schemas.openxmlformats.org/officeDocument/2006/relationships/hyperlink" TargetMode="External" Id="rId60"/><Relationship Target="http://dx.doi.org/10.1016/0003-9861(59)90090-6" Type="http://schemas.openxmlformats.org/officeDocument/2006/relationships/hyperlink" TargetMode="External" Id="rId66"/><Relationship Target="http://dx.doi.org/10.1126/science.1102896" Type="http://schemas.openxmlformats.org/officeDocument/2006/relationships/hyperlink" TargetMode="External" Id="rId65"/><Relationship Target="http://dx.doi.org/10.2307/2529310" Type="http://schemas.openxmlformats.org/officeDocument/2006/relationships/hyperlink" TargetMode="External" Id="rId68"/><Relationship Target="http://www.ncbi.nlm.nih.gov/pubmed/4179068" Type="http://schemas.openxmlformats.org/officeDocument/2006/relationships/hyperlink" TargetMode="External" Id="rId67"/><Relationship Target="http://www.clinchem.org/content/18/6/499.long" Type="http://schemas.openxmlformats.org/officeDocument/2006/relationships/hyperlink" TargetMode="External" Id="rId62"/><Relationship Target="http://dx.doi.org/10.1016/0028-3932(71)90067-4" Type="http://schemas.openxmlformats.org/officeDocument/2006/relationships/hyperlink" TargetMode="External" Id="rId61"/><Relationship Target="http://dx.doi.org/10.2307/3001478" Type="http://schemas.openxmlformats.org/officeDocument/2006/relationships/hyperlink" TargetMode="External" Id="rId64"/><Relationship Target="http://dx.doi.org/10.1126/science.2448875" Type="http://schemas.openxmlformats.org/officeDocument/2006/relationships/hyperlink" TargetMode="External" Id="rId6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54.57"/>
    <col min="3" customWidth="1" max="4" width="45.14"/>
    <col min="5" customWidth="1" max="7" width="9.14"/>
    <col min="8" customWidth="1" max="8" width="12.14"/>
    <col min="9" customWidth="1" max="9" width="21.71"/>
    <col min="10" customWidth="1" max="10" width="50.14"/>
    <col min="11" customWidth="1" max="11" width="24.14"/>
    <col min="12" customWidth="1" max="12" width="17.86"/>
  </cols>
  <sheetData>
    <row customHeight="1" r="1" ht="15.0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2" r="F1">
        <v>5</v>
      </c>
      <c t="s" s="1" r="G1">
        <v>6</v>
      </c>
      <c t="s" s="2" r="H1">
        <v>7</v>
      </c>
      <c t="s" s="1" r="I1">
        <v>8</v>
      </c>
      <c t="s" s="1" r="J1">
        <v>9</v>
      </c>
      <c t="s" s="1" r="K1">
        <v>10</v>
      </c>
    </row>
    <row customHeight="1" r="2" ht="15.75">
      <c s="1" r="A2">
        <v>1.0</v>
      </c>
      <c t="s" s="3" r="B2">
        <v>11</v>
      </c>
      <c t="s" s="3" r="C2">
        <v>12</v>
      </c>
      <c t="s" s="4" r="D2">
        <v>13</v>
      </c>
      <c s="5" r="E2">
        <v>193.0</v>
      </c>
      <c t="s" s="3" r="F2">
        <v>14</v>
      </c>
      <c s="3" r="G2">
        <v>1951.0</v>
      </c>
      <c s="1" r="H2">
        <v>305148.0</v>
      </c>
      <c s="6" r="I2"/>
      <c t="s" s="7" r="J2">
        <v>15</v>
      </c>
      <c t="s" s="1" r="K2">
        <v>16</v>
      </c>
    </row>
    <row customHeight="1" r="3" ht="15.75">
      <c s="1" r="A3">
        <v>2.0</v>
      </c>
      <c t="s" s="3" r="B3">
        <v>17</v>
      </c>
      <c t="s" s="8" r="C3">
        <v>18</v>
      </c>
      <c t="s" s="4" r="D3">
        <v>19</v>
      </c>
      <c s="5" r="E3">
        <v>227.0</v>
      </c>
      <c t="s" s="3" r="F3">
        <v>20</v>
      </c>
      <c s="3" r="G3">
        <v>1970.0</v>
      </c>
      <c s="1" r="H3">
        <v>213005.0</v>
      </c>
      <c t="s" s="9" r="I3">
        <v>21</v>
      </c>
      <c t="str" s="10" r="J3">
        <f>HYPERLINK("http://dx.doi.org/10.1038/227680a0","http://dx.doi.org/10.1038/227680a0")</f>
        <v>http://dx.doi.org/10.1038/227680a0</v>
      </c>
      <c t="s" s="1" r="K3">
        <v>22</v>
      </c>
    </row>
    <row customHeight="1" r="4" ht="15.75">
      <c s="1" r="A4">
        <v>3.0</v>
      </c>
      <c t="s" s="3" r="B4">
        <v>23</v>
      </c>
      <c t="s" s="8" r="C4">
        <v>24</v>
      </c>
      <c t="s" s="4" r="D4">
        <v>25</v>
      </c>
      <c s="5" r="E4">
        <v>72.0</v>
      </c>
      <c t="s" s="3" r="F4">
        <v>26</v>
      </c>
      <c s="3" r="G4">
        <v>1976.0</v>
      </c>
      <c s="1" r="H4">
        <v>155530.0</v>
      </c>
      <c t="s" s="3" r="I4">
        <v>27</v>
      </c>
      <c t="s" s="6" r="J4">
        <v>28</v>
      </c>
      <c t="s" s="1" r="K4">
        <v>29</v>
      </c>
    </row>
    <row customHeight="1" r="5" ht="15.75">
      <c s="1" r="A5">
        <v>4.0</v>
      </c>
      <c t="s" s="9" r="B5">
        <v>30</v>
      </c>
      <c t="s" s="9" r="C5">
        <v>31</v>
      </c>
      <c t="s" s="11" r="D5">
        <v>32</v>
      </c>
      <c s="12" r="E5">
        <v>74.0</v>
      </c>
      <c t="s" s="9" r="F5">
        <v>33</v>
      </c>
      <c s="3" r="G5">
        <v>1977.0</v>
      </c>
      <c s="1" r="H5">
        <v>65335.0</v>
      </c>
      <c t="s" s="8" r="I5">
        <v>34</v>
      </c>
      <c t="s" s="13" r="J5">
        <v>35</v>
      </c>
      <c t="s" s="1" r="K5">
        <v>36</v>
      </c>
    </row>
    <row customHeight="1" r="6" ht="15.75">
      <c s="1" r="A6">
        <v>5.0</v>
      </c>
      <c t="s" s="8" r="B6">
        <v>37</v>
      </c>
      <c t="s" s="8" r="C6">
        <v>38</v>
      </c>
      <c t="s" s="4" r="D6">
        <v>39</v>
      </c>
      <c s="5" r="E6">
        <v>162.0</v>
      </c>
      <c t="s" s="3" r="F6">
        <v>40</v>
      </c>
      <c s="3" r="G6">
        <v>1987.0</v>
      </c>
      <c s="1" r="H6">
        <v>60397.0</v>
      </c>
      <c t="s" s="14" r="I6">
        <v>41</v>
      </c>
      <c t="s" s="15" r="J6">
        <v>42</v>
      </c>
      <c t="s" s="1" r="K6">
        <v>43</v>
      </c>
    </row>
    <row customHeight="1" r="7" ht="15.75">
      <c s="1" r="A7">
        <v>6.0</v>
      </c>
      <c t="s" s="3" r="B7">
        <v>44</v>
      </c>
      <c t="s" s="8" r="C7">
        <v>45</v>
      </c>
      <c t="s" s="4" r="D7">
        <v>46</v>
      </c>
      <c s="5" r="E7">
        <v>76.0</v>
      </c>
      <c t="s" s="3" r="F7">
        <v>47</v>
      </c>
      <c s="3" r="G7">
        <v>1979.0</v>
      </c>
      <c s="1" r="H7">
        <v>53349.0</v>
      </c>
      <c t="s" s="3" r="I7">
        <v>48</v>
      </c>
      <c t="str" s="10" r="J7">
        <f>HYPERLINK("http://dx.doi.org/10.1073/pnas.76.9.4350","http://dx.doi.org/10.1073/pnas.76.9.4350")</f>
        <v>http://dx.doi.org/10.1073/pnas.76.9.4350</v>
      </c>
      <c t="s" s="1" r="K7">
        <v>49</v>
      </c>
    </row>
    <row customHeight="1" r="8" ht="15.75">
      <c s="1" r="A8">
        <v>7.0</v>
      </c>
      <c t="s" s="3" r="B8">
        <v>50</v>
      </c>
      <c t="s" s="3" r="C8">
        <v>51</v>
      </c>
      <c t="s" s="4" r="D8">
        <v>52</v>
      </c>
      <c s="5" r="E8">
        <v>37.0</v>
      </c>
      <c t="s" s="3" r="F8">
        <v>53</v>
      </c>
      <c s="3" r="G8">
        <v>1988.0</v>
      </c>
      <c s="1" r="H8">
        <v>46702.0</v>
      </c>
      <c t="s" s="9" r="I8">
        <v>54</v>
      </c>
      <c t="str" s="10" r="J8">
        <f>HYPERLINK("http://dx.doi.org/10.1103/PhysRevB.37.785","http://dx.doi.org/10.1103/PhysRevB.37.785")</f>
        <v>http://dx.doi.org/10.1103/PhysRevB.37.785</v>
      </c>
      <c t="s" s="1" r="K8">
        <v>55</v>
      </c>
    </row>
    <row customHeight="1" r="9" ht="15.75">
      <c s="1" r="A9">
        <v>8.0</v>
      </c>
      <c t="s" s="8" r="B9">
        <v>56</v>
      </c>
      <c t="s" s="3" r="C9">
        <v>57</v>
      </c>
      <c t="s" s="4" r="D9">
        <v>58</v>
      </c>
      <c s="5" r="E9">
        <v>98.0</v>
      </c>
      <c t="s" s="3" r="F9">
        <v>59</v>
      </c>
      <c s="3" r="G9">
        <v>1993.0</v>
      </c>
      <c s="1" r="H9">
        <v>46145.0</v>
      </c>
      <c t="s" s="1" r="I9">
        <v>60</v>
      </c>
      <c t="str" s="10" r="J9">
        <f>HYPERLINK("http://dx.doi.org/10.1063/1.464913","http://dx.doi.org/10.1063/1.464913")</f>
        <v>http://dx.doi.org/10.1063/1.464913</v>
      </c>
      <c t="s" s="1" r="K9">
        <v>61</v>
      </c>
    </row>
    <row customHeight="1" r="10" ht="15.75">
      <c s="1" r="A10">
        <v>9.0</v>
      </c>
      <c t="s" s="3" r="B10">
        <v>62</v>
      </c>
      <c t="s" s="3" r="C10">
        <v>63</v>
      </c>
      <c t="s" s="4" r="D10">
        <v>64</v>
      </c>
      <c s="5" r="E10">
        <v>226.0</v>
      </c>
      <c t="s" s="3" r="F10">
        <v>65</v>
      </c>
      <c s="1" r="G10">
        <v>1957.0</v>
      </c>
      <c s="1" r="H10">
        <v>45131.0</v>
      </c>
      <c s="1" r="I10"/>
      <c t="s" s="15" r="J10">
        <v>66</v>
      </c>
      <c t="s" s="1" r="K10">
        <v>67</v>
      </c>
    </row>
    <row customHeight="1" r="11" ht="15.75">
      <c s="1" r="A11">
        <v>10.0</v>
      </c>
      <c t="s" s="3" r="B11">
        <v>68</v>
      </c>
      <c t="s" s="8" r="C11">
        <v>69</v>
      </c>
      <c t="s" s="4" r="D11">
        <v>70</v>
      </c>
      <c s="5" r="E11">
        <v>22.0</v>
      </c>
      <c t="s" s="3" r="F11">
        <v>71</v>
      </c>
      <c s="3" r="G11">
        <v>1994.0</v>
      </c>
      <c s="1" r="H11">
        <v>40289.0</v>
      </c>
      <c t="s" s="9" r="I11">
        <v>72</v>
      </c>
      <c t="str" s="10" r="J11">
        <f>HYPERLINK("http://dx.doi.org/10.1093/nar/22.22.4673","http://dx.doi.org/10.1093/nar/22.22.4673")</f>
        <v>http://dx.doi.org/10.1093/nar/22.22.4673</v>
      </c>
      <c t="s" s="1" r="K11">
        <v>73</v>
      </c>
    </row>
    <row customHeight="1" r="12" ht="15.75">
      <c s="1" r="A12">
        <v>11.0</v>
      </c>
      <c t="s" s="3" r="B12">
        <v>74</v>
      </c>
      <c t="s" s="3" r="C12">
        <v>75</v>
      </c>
      <c t="s" s="4" r="D12">
        <v>76</v>
      </c>
      <c s="5" r="E12">
        <v>53.0</v>
      </c>
      <c t="s" s="3" r="F12">
        <v>77</v>
      </c>
      <c s="3" r="G12">
        <v>1958.0</v>
      </c>
      <c s="1" r="H12">
        <v>38600.0</v>
      </c>
      <c t="s" s="9" r="I12">
        <v>78</v>
      </c>
      <c t="str" s="10" r="J12">
        <f>HYPERLINK("http://dx.doi.org/10.1080/01621459.1958.10501452","http://dx.doi.org/10.1080/01621459.1958.10501452")</f>
        <v>http://dx.doi.org/10.1080/01621459.1958.10501452</v>
      </c>
      <c t="s" s="2" r="K12">
        <v>79</v>
      </c>
      <c s="1" r="L12"/>
    </row>
    <row customHeight="1" r="13" ht="15.75">
      <c s="1" r="A13">
        <v>12.0</v>
      </c>
      <c t="s" s="3" r="B13">
        <v>80</v>
      </c>
      <c t="s" s="3" r="C13">
        <v>81</v>
      </c>
      <c t="s" s="4" r="D13">
        <v>82</v>
      </c>
      <c s="5" r="E13">
        <v>215.0</v>
      </c>
      <c t="s" s="3" r="F13">
        <v>83</v>
      </c>
      <c s="3" r="G13">
        <v>1990.0</v>
      </c>
      <c s="1" r="H13">
        <v>38380.0</v>
      </c>
      <c t="s" s="9" r="I13">
        <v>84</v>
      </c>
      <c t="str" s="10" r="J13">
        <f>HYPERLINK("http://dx.doi.org/10.1016/S0022-2836(05)80360-2","http://dx.doi.org/10.1016/S0022-2836(05)80360-2")</f>
        <v>http://dx.doi.org/10.1016/S0022-2836(05)80360-2</v>
      </c>
      <c t="s" s="1" r="K13">
        <v>85</v>
      </c>
    </row>
    <row customHeight="1" r="14" ht="15.75">
      <c s="1" r="A14">
        <v>13.0</v>
      </c>
      <c t="s" s="3" r="B14">
        <v>86</v>
      </c>
      <c t="s" s="3" r="C14">
        <v>87</v>
      </c>
      <c t="s" s="4" r="D14">
        <v>88</v>
      </c>
      <c s="5" r="E14">
        <v>64.0</v>
      </c>
      <c t="s" s="3" r="F14">
        <v>89</v>
      </c>
      <c s="3" r="G14">
        <v>2008.0</v>
      </c>
      <c s="1" r="H14">
        <v>37978.0</v>
      </c>
      <c t="s" s="9" r="I14">
        <v>90</v>
      </c>
      <c t="str" s="10" r="J14">
        <f>HYPERLINK("http://dx.doi.org/10.1107/S0108767307043930","http://dx.doi.org/10.1107/S0108767307043930")</f>
        <v>http://dx.doi.org/10.1107/S0108767307043930</v>
      </c>
      <c t="s" s="1" r="K14">
        <v>91</v>
      </c>
    </row>
    <row customHeight="1" r="15" ht="15.75">
      <c s="1" r="A15">
        <v>14.0</v>
      </c>
      <c t="s" s="3" r="B15">
        <v>92</v>
      </c>
      <c t="s" s="3" r="C15">
        <v>93</v>
      </c>
      <c t="s" s="4" r="D15">
        <v>94</v>
      </c>
      <c s="5" r="E15">
        <v>25.0</v>
      </c>
      <c t="s" s="3" r="F15">
        <v>95</v>
      </c>
      <c s="3" r="G15">
        <v>1997.0</v>
      </c>
      <c s="1" r="H15">
        <v>36410.0</v>
      </c>
      <c t="s" s="9" r="I15">
        <v>96</v>
      </c>
      <c t="str" s="10" r="J15">
        <f>HYPERLINK("http://dx.doi.org/10.1093/nar/25.17.3389","http://dx.doi.org/10.1093/nar/25.17.3389")</f>
        <v>http://dx.doi.org/10.1093/nar/25.17.3389</v>
      </c>
      <c t="s" s="1" r="K15">
        <v>97</v>
      </c>
    </row>
    <row customHeight="1" r="16" ht="15.75">
      <c s="1" r="A16">
        <v>15.0</v>
      </c>
      <c t="s" s="3" r="B16">
        <v>98</v>
      </c>
      <c t="s" s="3" r="C16">
        <v>99</v>
      </c>
      <c t="s" s="4" r="D16">
        <v>100</v>
      </c>
      <c s="12" r="E16">
        <v>15.0</v>
      </c>
      <c t="s" s="3" r="F16">
        <v>101</v>
      </c>
      <c s="3" r="G16">
        <v>1962.0</v>
      </c>
      <c s="1" r="H16">
        <v>36132.0</v>
      </c>
      <c t="s" s="9" r="I16">
        <v>102</v>
      </c>
      <c t="s" s="6" r="J16">
        <v>103</v>
      </c>
      <c t="s" s="1" r="K16">
        <v>104</v>
      </c>
    </row>
    <row customHeight="1" r="17" ht="15.75">
      <c s="1" r="A17">
        <v>16.0</v>
      </c>
      <c t="s" s="3" r="B17">
        <v>105</v>
      </c>
      <c t="s" s="3" r="C17">
        <v>106</v>
      </c>
      <c t="s" s="4" r="D17">
        <v>107</v>
      </c>
      <c s="5" r="E17">
        <v>77.0</v>
      </c>
      <c t="s" s="3" r="F17">
        <v>108</v>
      </c>
      <c s="3" r="G17">
        <v>1996.0</v>
      </c>
      <c s="1" r="H17">
        <v>35405.0</v>
      </c>
      <c t="s" s="9" r="I17">
        <v>109</v>
      </c>
      <c t="str" s="10" r="J17">
        <f>HYPERLINK("http://dx.doi.org/10.1103/PhysRevLett.77.3865","http://dx.doi.org/10.1103/PhysRevLett.77.3865")</f>
        <v>http://dx.doi.org/10.1103/PhysRevLett.77.3865</v>
      </c>
      <c t="s" s="1" r="K17">
        <v>110</v>
      </c>
    </row>
    <row customHeight="1" r="18" ht="15.75">
      <c s="1" r="A18">
        <v>17.0</v>
      </c>
      <c t="s" s="9" r="B18">
        <v>111</v>
      </c>
      <c t="s" s="8" r="C18">
        <v>112</v>
      </c>
      <c t="s" s="4" r="D18">
        <v>113</v>
      </c>
      <c s="5" r="E18">
        <v>12.0</v>
      </c>
      <c t="s" s="3" r="F18">
        <v>114</v>
      </c>
      <c s="3" r="G18">
        <v>1975.0</v>
      </c>
      <c s="1" r="H18">
        <v>34532.0</v>
      </c>
      <c t="s" s="3" r="I18">
        <v>115</v>
      </c>
      <c t="s" s="15" r="J18">
        <v>116</v>
      </c>
      <c t="s" s="8" r="K18">
        <v>117</v>
      </c>
    </row>
    <row customHeight="1" r="19" ht="15.75">
      <c s="1" r="A19">
        <v>18.0</v>
      </c>
      <c t="s" s="3" r="B19">
        <v>118</v>
      </c>
      <c t="s" s="3" r="C19">
        <v>119</v>
      </c>
      <c t="s" s="4" r="D19">
        <v>120</v>
      </c>
      <c s="5" r="E19">
        <v>37.0</v>
      </c>
      <c t="s" s="3" r="F19">
        <v>121</v>
      </c>
      <c s="3" r="G19">
        <v>1959.0</v>
      </c>
      <c s="1" r="H19">
        <v>32131.0</v>
      </c>
      <c t="s" s="9" r="I19">
        <v>122</v>
      </c>
      <c t="str" s="10" r="J19">
        <f>HYPERLINK("http://dx.doi.org/10.1139/o59-099","http://dx.doi.org/10.1139/o59-099")</f>
        <v>http://dx.doi.org/10.1139/o59-099</v>
      </c>
      <c t="s" s="1" r="K19">
        <v>123</v>
      </c>
    </row>
    <row customHeight="1" r="20" ht="15.75">
      <c s="1" r="A20">
        <v>19.0</v>
      </c>
      <c t="s" s="3" r="B20">
        <v>124</v>
      </c>
      <c t="s" s="3" r="C20">
        <v>125</v>
      </c>
      <c t="s" s="4" r="D20">
        <v>126</v>
      </c>
      <c s="5" r="E20">
        <v>98.0</v>
      </c>
      <c s="3" r="F20">
        <v>503.0</v>
      </c>
      <c s="3" r="G20">
        <v>1975.0</v>
      </c>
      <c s="3" r="H20">
        <v>31904.0</v>
      </c>
      <c t="s" s="9" r="I20">
        <v>127</v>
      </c>
      <c t="str" s="10" r="J20">
        <f>HYPERLINK("http://dx.doi.org/10.1016/S0022-2836(75)80083-0","http://dx.doi.org/10.1016/S0022-2836(75)80083-0")</f>
        <v>http://dx.doi.org/10.1016/S0022-2836(75)80083-0</v>
      </c>
      <c t="s" s="1" r="K20">
        <v>128</v>
      </c>
    </row>
    <row customHeight="1" r="21" ht="15.75">
      <c s="1" r="A21">
        <v>20.0</v>
      </c>
      <c t="s" s="3" r="B21">
        <v>129</v>
      </c>
      <c t="s" s="8" r="C21">
        <v>130</v>
      </c>
      <c t="s" s="4" r="D21">
        <v>131</v>
      </c>
      <c s="5" r="E21">
        <v>4.0</v>
      </c>
      <c t="s" s="3" r="F21">
        <v>132</v>
      </c>
      <c s="3" r="G21">
        <v>1987.0</v>
      </c>
      <c s="1" r="H21">
        <v>30176.0</v>
      </c>
      <c s="1" r="I21"/>
      <c t="s" s="15" r="J21">
        <v>133</v>
      </c>
      <c t="s" s="1" r="K21">
        <v>134</v>
      </c>
    </row>
    <row customHeight="1" r="22" ht="15.75">
      <c s="1" r="A22">
        <v>21.0</v>
      </c>
      <c t="s" s="3" r="B22">
        <v>135</v>
      </c>
      <c t="s" s="3" r="C22">
        <v>136</v>
      </c>
      <c t="s" s="4" r="D22">
        <v>137</v>
      </c>
      <c s="5" r="E22">
        <v>25.0</v>
      </c>
      <c t="s" s="3" r="F22">
        <v>138</v>
      </c>
      <c s="3" r="G22">
        <v>2001.0</v>
      </c>
      <c s="1" r="H22">
        <v>28870.0</v>
      </c>
      <c t="s" s="9" r="I22">
        <v>139</v>
      </c>
      <c t="str" s="10" r="J22">
        <f>HYPERLINK("http://dx.doi.org/10.1006/meth.2001.1262","http://dx.doi.org/10.1006/meth.2001.1262")</f>
        <v>http://dx.doi.org/10.1006/meth.2001.1262</v>
      </c>
      <c t="s" s="1" r="K22">
        <v>140</v>
      </c>
    </row>
    <row customHeight="1" r="23" ht="15.75">
      <c s="1" r="A23">
        <v>22.0</v>
      </c>
      <c t="s" s="3" r="B23">
        <v>141</v>
      </c>
      <c t="s" s="9" r="C23">
        <v>142</v>
      </c>
      <c t="s" s="4" r="D23">
        <v>143</v>
      </c>
      <c s="5" r="E23">
        <v>32.0</v>
      </c>
      <c t="s" s="3" r="F23">
        <v>144</v>
      </c>
      <c s="3" r="G23">
        <v>1976.0</v>
      </c>
      <c s="1" r="H23">
        <v>28658.0</v>
      </c>
      <c t="s" s="9" r="I23">
        <v>145</v>
      </c>
      <c t="str" s="10" r="J23">
        <f>HYPERLINK("http://dx.doi.org/10.1107/S0567739476001551","http://dx.doi.org/10.1107/S0567739476001551")</f>
        <v>http://dx.doi.org/10.1107/S0567739476001551</v>
      </c>
      <c t="s" s="1" r="K23">
        <v>146</v>
      </c>
    </row>
    <row customHeight="1" r="24" ht="15.75">
      <c s="1" r="A24">
        <v>23.0</v>
      </c>
      <c t="s" s="8" r="B24">
        <v>147</v>
      </c>
      <c t="s" s="9" r="C24">
        <v>148</v>
      </c>
      <c t="s" s="11" r="D24">
        <v>149</v>
      </c>
      <c s="12" r="E24">
        <v>276.0</v>
      </c>
      <c t="s" s="9" r="F24">
        <v>150</v>
      </c>
      <c s="3" r="G24">
        <v>1997.0</v>
      </c>
      <c s="1" r="H24">
        <v>28647.0</v>
      </c>
      <c t="s" s="3" r="I24">
        <v>151</v>
      </c>
      <c t="s" s="13" r="J24">
        <v>152</v>
      </c>
      <c t="s" s="1" r="K24">
        <v>153</v>
      </c>
    </row>
    <row customHeight="1" r="25" ht="15.75">
      <c s="1" r="A25">
        <v>24.0</v>
      </c>
      <c t="s" s="3" r="B25">
        <v>154</v>
      </c>
      <c t="s" s="3" r="C25">
        <v>155</v>
      </c>
      <c t="s" s="4" r="D25">
        <v>156</v>
      </c>
      <c s="12" r="E25">
        <v>34.0</v>
      </c>
      <c t="s" s="3" r="F25">
        <v>157</v>
      </c>
      <c s="3" r="G25">
        <v>1972.0</v>
      </c>
      <c s="1" r="H25">
        <v>28439.0</v>
      </c>
      <c s="1" r="I25"/>
      <c t="s" s="13" r="J25">
        <v>158</v>
      </c>
      <c t="s" s="2" r="K25">
        <v>159</v>
      </c>
      <c s="1" r="L25"/>
    </row>
    <row customHeight="1" r="26" ht="15.75">
      <c s="1" r="A26">
        <v>25.0</v>
      </c>
      <c t="s" s="3" r="B26">
        <v>160</v>
      </c>
      <c t="s" s="9" r="C26">
        <v>161</v>
      </c>
      <c t="s" s="4" r="D26">
        <v>162</v>
      </c>
      <c s="5" r="E26">
        <v>38.0</v>
      </c>
      <c t="s" s="3" r="F26">
        <v>163</v>
      </c>
      <c s="3" r="G26">
        <v>1988.0</v>
      </c>
      <c s="1" r="H26">
        <v>26475.0</v>
      </c>
      <c t="s" s="9" r="I26">
        <v>164</v>
      </c>
      <c t="str" s="10" r="J26">
        <f>HYPERLINK("http://dx.doi.org/10.1103/PhysRevA.38.3098","http://dx.doi.org/10.1103/PhysRevA.38.3098")</f>
        <v>http://dx.doi.org/10.1103/PhysRevA.38.3098</v>
      </c>
      <c t="s" s="1" r="K26">
        <v>165</v>
      </c>
    </row>
    <row customHeight="1" r="27" ht="15.75">
      <c s="1" r="A27">
        <v>26.0</v>
      </c>
      <c t="s" s="3" r="B27">
        <v>166</v>
      </c>
      <c t="s" s="3" r="C27">
        <v>167</v>
      </c>
      <c t="s" s="4" r="D27">
        <v>168</v>
      </c>
      <c s="12" r="E27">
        <v>28.0</v>
      </c>
      <c t="s" s="3" r="F27">
        <v>169</v>
      </c>
      <c s="3" r="G27">
        <v>1956.0</v>
      </c>
      <c s="1" r="H27">
        <v>25735.0</v>
      </c>
      <c t="s" s="9" r="I27">
        <v>170</v>
      </c>
      <c t="str" s="10" r="J27">
        <f>HYPERLINK("http://dx.doi.org/10.1021/ac60111a017","http://dx.doi.org/10.1021/ac60111a017")</f>
        <v>http://dx.doi.org/10.1021/ac60111a017</v>
      </c>
      <c t="s" s="1" r="K27">
        <v>171</v>
      </c>
    </row>
    <row customHeight="1" r="28" ht="15.75">
      <c s="1" r="A28">
        <v>27.0</v>
      </c>
      <c t="s" s="3" r="B28">
        <v>172</v>
      </c>
      <c t="s" s="9" r="C28">
        <v>173</v>
      </c>
      <c t="s" s="4" r="D28">
        <v>174</v>
      </c>
      <c s="5" r="E28">
        <v>17.0</v>
      </c>
      <c s="3" r="F28">
        <v>208.0</v>
      </c>
      <c s="3" r="G28">
        <v>1963.0</v>
      </c>
      <c s="1" r="H28">
        <v>24449.0</v>
      </c>
      <c t="s" s="9" r="I28">
        <v>175</v>
      </c>
      <c t="str" s="10" r="J28">
        <f>HYPERLINK("http://dx.doi.org/10.1083/jcb.17.1.208","http://dx.doi.org/10.1083/jcb.17.1.208")</f>
        <v>http://dx.doi.org/10.1083/jcb.17.1.208</v>
      </c>
      <c t="s" s="1" r="K28">
        <v>176</v>
      </c>
    </row>
    <row customHeight="1" r="29" ht="15.75">
      <c s="1" r="A29">
        <v>28.0</v>
      </c>
      <c t="s" s="3" r="B29">
        <v>177</v>
      </c>
      <c t="s" s="3" r="C29">
        <v>178</v>
      </c>
      <c t="s" s="4" r="D29">
        <v>179</v>
      </c>
      <c s="5" r="E29">
        <v>25.0</v>
      </c>
      <c t="s" s="3" r="F29">
        <v>180</v>
      </c>
      <c s="3" r="G29">
        <v>1997.0</v>
      </c>
      <c s="1" r="H29">
        <v>24098.0</v>
      </c>
      <c t="s" s="9" r="I29">
        <v>181</v>
      </c>
      <c t="str" s="10" r="J29">
        <f>HYPERLINK("http://dx.doi.org/10.1093/nar/25.24.4876","http://dx.doi.org/10.1093/nar/25.24.4876")</f>
        <v>http://dx.doi.org/10.1093/nar/25.24.4876</v>
      </c>
      <c t="s" s="1" r="K29">
        <v>182</v>
      </c>
    </row>
    <row customHeight="1" r="30" ht="15.75">
      <c s="1" r="A30">
        <v>29.0</v>
      </c>
      <c t="s" s="16" r="B30">
        <v>183</v>
      </c>
      <c t="s" s="17" r="C30">
        <v>184</v>
      </c>
      <c t="s" s="18" r="D30">
        <v>185</v>
      </c>
      <c s="19" r="E30">
        <v>327.0</v>
      </c>
      <c t="s" s="16" r="F30">
        <v>186</v>
      </c>
      <c s="3" r="G30">
        <v>1986.0</v>
      </c>
      <c s="1" r="H30">
        <v>23826.0</v>
      </c>
      <c t="s" s="17" r="I30">
        <v>187</v>
      </c>
      <c t="str" s="20" r="J30">
        <f>HYPERLINK("http://dx.doi.org/10.1016/S0140-6736(86)90837-8","http://dx.doi.org/10.1016/S0140-6736(86)90837-8")</f>
        <v>http://dx.doi.org/10.1016/S0140-6736(86)90837-8</v>
      </c>
      <c t="s" s="2" r="K30">
        <v>188</v>
      </c>
      <c s="1" r="L30"/>
    </row>
    <row customHeight="1" r="31" ht="15.75">
      <c s="1" r="A31">
        <v>30.0</v>
      </c>
      <c t="s" s="3" r="B31">
        <v>189</v>
      </c>
      <c t="s" s="9" r="C31">
        <v>190</v>
      </c>
      <c t="s" s="4" r="D31">
        <v>191</v>
      </c>
      <c s="5" r="E31">
        <v>244.0</v>
      </c>
      <c s="3" r="F31">
        <v>4406.0</v>
      </c>
      <c s="3" r="G31">
        <v>1969.0</v>
      </c>
      <c s="1" r="H31">
        <v>23642.0</v>
      </c>
      <c s="1" r="I31"/>
      <c t="s" s="15" r="J31">
        <v>192</v>
      </c>
      <c t="s" s="1" r="K31">
        <v>193</v>
      </c>
    </row>
    <row customHeight="1" r="32" ht="15.75">
      <c s="1" r="A32">
        <v>31.0</v>
      </c>
      <c t="s" s="16" r="B32">
        <v>194</v>
      </c>
      <c t="s" s="16" r="C32">
        <v>195</v>
      </c>
      <c t="s" s="18" r="D32">
        <v>196</v>
      </c>
      <c s="19" r="E32">
        <v>18.0</v>
      </c>
      <c t="s" s="16" r="F32">
        <v>197</v>
      </c>
      <c s="3" r="G32">
        <v>1979.0</v>
      </c>
      <c s="1" r="H32">
        <v>23435.0</v>
      </c>
      <c t="s" s="17" r="I32">
        <v>198</v>
      </c>
      <c t="str" s="20" r="J32">
        <f>HYPERLINK("http://dx.doi.org/10.1021/bi00591a005","http://dx.doi.org/10.1021/bi00591a005")</f>
        <v>http://dx.doi.org/10.1021/bi00591a005</v>
      </c>
      <c t="s" s="1" r="K32">
        <v>199</v>
      </c>
    </row>
    <row customHeight="1" r="33" ht="15.75">
      <c s="1" r="A33">
        <v>32.0</v>
      </c>
      <c t="s" s="16" r="B33">
        <v>200</v>
      </c>
      <c t="s" s="17" r="C33">
        <v>201</v>
      </c>
      <c t="s" s="21" r="D33">
        <v>202</v>
      </c>
      <c s="22" r="E33">
        <v>51.0</v>
      </c>
      <c t="s" s="3" r="F33">
        <v>203</v>
      </c>
      <c s="3" r="G33">
        <v>1949.0</v>
      </c>
      <c s="1" r="H33">
        <v>23421.0</v>
      </c>
      <c t="s" s="16" r="I33">
        <v>204</v>
      </c>
      <c t="s" s="13" r="J33">
        <v>205</v>
      </c>
      <c t="s" s="1" r="K33">
        <v>206</v>
      </c>
    </row>
    <row customHeight="1" r="34" ht="15.75">
      <c s="1" r="A34">
        <v>33.0</v>
      </c>
      <c t="s" s="16" r="B34">
        <v>207</v>
      </c>
      <c t="s" s="17" r="C34">
        <v>208</v>
      </c>
      <c t="s" s="18" r="D34">
        <v>209</v>
      </c>
      <c s="19" r="E34">
        <v>51.0</v>
      </c>
      <c t="s" s="16" r="F34">
        <v>210</v>
      </c>
      <c s="16" r="G34">
        <v>1986.0</v>
      </c>
      <c s="1" r="H34">
        <v>23356.0</v>
      </c>
      <c t="s" s="16" r="I34">
        <v>211</v>
      </c>
      <c t="s" s="13" r="J34">
        <v>212</v>
      </c>
      <c t="s" s="8" r="K34">
        <v>213</v>
      </c>
    </row>
    <row customHeight="1" r="35" ht="15.75">
      <c s="1" r="A35">
        <v>34.0</v>
      </c>
      <c t="s" s="16" r="B35">
        <v>214</v>
      </c>
      <c t="s" s="17" r="C35">
        <v>215</v>
      </c>
      <c t="s" s="18" r="D35">
        <v>216</v>
      </c>
      <c s="19" r="E35">
        <v>140.0</v>
      </c>
      <c t="s" s="16" r="F35">
        <v>217</v>
      </c>
      <c s="16" r="G35">
        <v>1965.0</v>
      </c>
      <c s="1" r="H35">
        <v>23059.0</v>
      </c>
      <c t="s" s="17" r="I35">
        <v>218</v>
      </c>
      <c t="str" s="20" r="J35">
        <f>HYPERLINK("http://dx.doi.org/10.1103/PhysRev.140.A1133","http://dx.doi.org/10.1103/PhysRev.140.A1133")</f>
        <v>http://dx.doi.org/10.1103/PhysRev.140.A1133</v>
      </c>
      <c t="s" s="1" r="K35">
        <v>219</v>
      </c>
    </row>
    <row customHeight="1" r="36" ht="15.75">
      <c s="1" r="A36">
        <v>35.0</v>
      </c>
      <c t="s" s="16" r="B36">
        <v>220</v>
      </c>
      <c t="s" s="17" r="C36">
        <v>221</v>
      </c>
      <c t="s" s="18" r="D36">
        <v>222</v>
      </c>
      <c s="19" r="E36">
        <v>65.0</v>
      </c>
      <c t="s" s="16" r="F36">
        <v>223</v>
      </c>
      <c s="16" r="G36">
        <v>1983.0</v>
      </c>
      <c s="1" r="H36">
        <v>23011.0</v>
      </c>
      <c t="s" s="17" r="I36">
        <v>224</v>
      </c>
      <c t="s" s="6" r="J36">
        <v>225</v>
      </c>
      <c t="s" s="1" r="K36">
        <v>226</v>
      </c>
    </row>
    <row customHeight="1" r="37" ht="15.75">
      <c s="1" r="A37">
        <v>36.0</v>
      </c>
      <c t="s" s="16" r="B37">
        <v>227</v>
      </c>
      <c t="s" s="17" r="C37">
        <v>228</v>
      </c>
      <c t="s" s="18" r="D37">
        <v>229</v>
      </c>
      <c s="19" r="E37">
        <v>354.0</v>
      </c>
      <c t="s" s="16" r="F37">
        <v>230</v>
      </c>
      <c s="16" r="G37">
        <v>1991.0</v>
      </c>
      <c s="1" r="H37">
        <v>22899.0</v>
      </c>
      <c t="s" s="17" r="I37">
        <v>231</v>
      </c>
      <c t="s" s="6" r="J37">
        <v>232</v>
      </c>
      <c t="s" s="1" r="K37">
        <v>233</v>
      </c>
    </row>
    <row customHeight="1" r="38" ht="15.75">
      <c s="1" r="A38">
        <v>37.0</v>
      </c>
      <c t="s" s="16" r="B38">
        <v>234</v>
      </c>
      <c t="s" s="16" r="C38">
        <v>235</v>
      </c>
      <c t="s" s="18" r="D38">
        <v>236</v>
      </c>
      <c s="19" r="E38">
        <v>66.0</v>
      </c>
      <c t="s" s="16" r="F38">
        <v>237</v>
      </c>
      <c s="16" r="G38">
        <v>1925.0</v>
      </c>
      <c s="1" r="H38">
        <v>22690.0</v>
      </c>
      <c s="1" r="I38"/>
      <c t="s" s="13" r="J38">
        <v>238</v>
      </c>
      <c t="s" s="1" r="K38">
        <v>239</v>
      </c>
    </row>
    <row customHeight="1" r="39" ht="15.75">
      <c s="1" r="A39">
        <v>38.0</v>
      </c>
      <c t="s" s="16" r="B39">
        <v>240</v>
      </c>
      <c t="s" s="17" r="C39">
        <v>241</v>
      </c>
      <c t="s" s="21" r="D39">
        <v>242</v>
      </c>
      <c s="22" r="E39">
        <v>121.0</v>
      </c>
      <c t="s" s="17" r="F39">
        <v>243</v>
      </c>
      <c s="16" r="G39">
        <v>1964.0</v>
      </c>
      <c s="1" r="H39">
        <v>22074.0</v>
      </c>
      <c t="s" s="16" r="I39">
        <v>244</v>
      </c>
      <c t="s" s="13" r="J39">
        <v>245</v>
      </c>
      <c t="s" s="1" r="K39">
        <v>246</v>
      </c>
    </row>
    <row customHeight="1" r="40" ht="15.75">
      <c s="1" r="A40">
        <v>39.0</v>
      </c>
      <c t="s" s="16" r="B40">
        <v>247</v>
      </c>
      <c t="s" s="17" r="C40">
        <v>248</v>
      </c>
      <c t="s" s="18" r="D40">
        <v>249</v>
      </c>
      <c s="19" r="E40">
        <v>136.0</v>
      </c>
      <c t="s" s="16" r="F40">
        <v>250</v>
      </c>
      <c s="16" r="G40">
        <v>1964.0</v>
      </c>
      <c s="1" r="H40">
        <v>21931.0</v>
      </c>
      <c t="s" s="17" r="I40">
        <v>251</v>
      </c>
      <c t="str" s="20" r="J40">
        <f>HYPERLINK("http://dx.doi.org/10.1103/PhysRev.136.B864","http://dx.doi.org/10.1103/PhysRev.136.B864")</f>
        <v>http://dx.doi.org/10.1103/PhysRev.136.B864</v>
      </c>
      <c t="s" s="1" r="K40">
        <v>252</v>
      </c>
    </row>
    <row customHeight="1" r="41" ht="15.75">
      <c s="1" r="A41">
        <v>40.0</v>
      </c>
      <c t="s" s="16" r="B41">
        <v>253</v>
      </c>
      <c t="s" s="17" r="C41">
        <v>254</v>
      </c>
      <c t="s" s="18" r="D41">
        <v>255</v>
      </c>
      <c s="19" r="E41">
        <v>132.0</v>
      </c>
      <c t="s" s="16" r="F41">
        <v>256</v>
      </c>
      <c s="16" r="G41">
        <v>1983.0</v>
      </c>
      <c s="1" r="H41">
        <v>21446.0</v>
      </c>
      <c t="s" s="17" r="I41">
        <v>257</v>
      </c>
      <c t="str" s="20" r="J41">
        <f>HYPERLINK("http://dx.doi.org/10.1016/0003-2697(83)90418-9","http://dx.doi.org/10.1016/0003-2697(83)90418-9")</f>
        <v>http://dx.doi.org/10.1016/0003-2697(83)90418-9</v>
      </c>
      <c t="s" s="1" r="K41">
        <v>258</v>
      </c>
    </row>
    <row customHeight="1" r="42" ht="15.75">
      <c s="1" r="A42">
        <v>41.0</v>
      </c>
      <c t="s" s="16" r="B42">
        <v>259</v>
      </c>
      <c t="s" s="23" r="C42">
        <v>260</v>
      </c>
      <c t="s" s="17" r="D42">
        <v>261</v>
      </c>
      <c s="22" r="E42">
        <v>39.0</v>
      </c>
      <c t="s" s="17" r="F42">
        <v>262</v>
      </c>
      <c s="16" r="G42">
        <v>1985.0</v>
      </c>
      <c s="1" r="H42">
        <v>21373.0</v>
      </c>
      <c t="s" s="16" r="I42">
        <v>263</v>
      </c>
      <c t="s" s="13" r="J42">
        <v>264</v>
      </c>
      <c t="s" s="1" r="K42">
        <v>265</v>
      </c>
    </row>
    <row customHeight="1" r="43" ht="18.75">
      <c s="1" r="A43">
        <v>42.0</v>
      </c>
      <c t="s" s="16" r="B43">
        <v>266</v>
      </c>
      <c t="s" s="16" r="C43">
        <v>267</v>
      </c>
      <c t="s" s="18" r="D43">
        <v>268</v>
      </c>
      <c s="19" r="E43">
        <v>260.0</v>
      </c>
      <c t="s" s="16" r="F43">
        <v>269</v>
      </c>
      <c s="16" r="G43">
        <v>1985.0</v>
      </c>
      <c s="1" r="H43">
        <v>19561.0</v>
      </c>
      <c s="1" r="I43"/>
      <c t="s" s="24" r="J43">
        <v>270</v>
      </c>
      <c t="s" s="1" r="K43">
        <v>271</v>
      </c>
    </row>
    <row customHeight="1" r="44" ht="15.75">
      <c s="1" r="A44">
        <v>43.0</v>
      </c>
      <c t="s" s="25" r="B44">
        <v>272</v>
      </c>
      <c t="s" s="17" r="C44">
        <v>273</v>
      </c>
      <c t="s" s="18" r="D44">
        <v>274</v>
      </c>
      <c s="19" r="E44">
        <v>54.0</v>
      </c>
      <c t="s" s="16" r="F44">
        <v>275</v>
      </c>
      <c s="16" r="G44">
        <v>1996.0</v>
      </c>
      <c s="1" r="H44">
        <v>18856.0</v>
      </c>
      <c t="s" s="17" r="I44">
        <v>276</v>
      </c>
      <c t="s" s="6" r="J44">
        <v>277</v>
      </c>
      <c t="s" s="1" r="K44">
        <v>278</v>
      </c>
    </row>
    <row customHeight="1" r="45" ht="15.75">
      <c s="1" r="A45">
        <v>44.0</v>
      </c>
      <c t="s" s="16" r="B45">
        <v>279</v>
      </c>
      <c t="s" s="16" r="C45">
        <v>280</v>
      </c>
      <c t="s" s="18" r="D45">
        <v>281</v>
      </c>
      <c s="19" r="E45">
        <v>250.0</v>
      </c>
      <c t="s" s="16" r="F45">
        <v>282</v>
      </c>
      <c s="16" r="G45">
        <v>1975.0</v>
      </c>
      <c s="1" r="H45">
        <v>18489.0</v>
      </c>
      <c s="1" r="I45"/>
      <c t="s" s="24" r="J45">
        <v>283</v>
      </c>
      <c t="s" s="1" r="K45">
        <v>284</v>
      </c>
    </row>
    <row customHeight="1" r="46" ht="15.75">
      <c s="1" r="A46">
        <v>45.0</v>
      </c>
      <c t="s" s="16" r="B46">
        <v>285</v>
      </c>
      <c t="s" s="16" r="C46">
        <v>286</v>
      </c>
      <c t="s" s="18" r="D46">
        <v>287</v>
      </c>
      <c s="19" r="E46">
        <v>24.0</v>
      </c>
      <c t="s" s="16" r="F46">
        <v>288</v>
      </c>
      <c s="16" r="G46">
        <v>2007.0</v>
      </c>
      <c s="1" r="H46">
        <v>18286.0</v>
      </c>
      <c t="s" s="17" r="I46">
        <v>289</v>
      </c>
      <c t="str" s="20" r="J46">
        <f>HYPERLINK("http://dx.doi.org/10.1093/molbev/msm092","http://dx.doi.org/10.1093/molbev/msm092")</f>
        <v>http://dx.doi.org/10.1093/molbev/msm092</v>
      </c>
      <c t="s" s="1" r="K46">
        <v>290</v>
      </c>
    </row>
    <row customHeight="1" r="47" ht="15.75">
      <c s="1" r="A47">
        <v>46.0</v>
      </c>
      <c t="s" s="16" r="B47">
        <v>291</v>
      </c>
      <c t="s" s="16" r="C47">
        <v>292</v>
      </c>
      <c t="s" s="18" r="D47">
        <v>293</v>
      </c>
      <c s="19" r="E47">
        <v>8.0</v>
      </c>
      <c t="s" s="17" r="F47">
        <v>294</v>
      </c>
      <c s="16" r="G47">
        <v>1965.0</v>
      </c>
      <c s="1" r="H47">
        <v>18203.0</v>
      </c>
      <c t="s" s="17" r="I47">
        <v>295</v>
      </c>
      <c t="s" s="6" r="J47">
        <v>296</v>
      </c>
      <c t="s" s="2" r="K47">
        <v>297</v>
      </c>
      <c s="1" r="L47"/>
    </row>
    <row customHeight="1" r="48" ht="15.75">
      <c s="1" r="A48">
        <v>47.0</v>
      </c>
      <c t="s" s="16" r="B48">
        <v>298</v>
      </c>
      <c t="s" s="25" r="C48">
        <v>299</v>
      </c>
      <c t="s" s="18" r="D48">
        <v>300</v>
      </c>
      <c s="19" r="E48">
        <v>46.0</v>
      </c>
      <c t="s" s="16" r="F48">
        <v>301</v>
      </c>
      <c s="16" r="G48">
        <v>1990.0</v>
      </c>
      <c s="1" r="H48">
        <v>17728.0</v>
      </c>
      <c t="s" s="17" r="I48">
        <v>302</v>
      </c>
      <c t="str" s="20" r="J48">
        <f>HYPERLINK("http://dx.doi.org/10.1107/S0108767390000277","http://dx.doi.org/10.1107/S0108767390000277")</f>
        <v>http://dx.doi.org/10.1107/S0108767390000277</v>
      </c>
      <c t="s" s="1" r="K48">
        <v>303</v>
      </c>
    </row>
    <row customHeight="1" r="49" ht="15.75">
      <c s="1" r="A49">
        <v>48.0</v>
      </c>
      <c t="s" s="16" r="B49">
        <v>304</v>
      </c>
      <c t="s" s="23" r="C49">
        <v>305</v>
      </c>
      <c t="s" s="18" r="D49">
        <v>306</v>
      </c>
      <c s="19" r="E49">
        <v>34.0</v>
      </c>
      <c t="s" s="16" r="F49">
        <v>307</v>
      </c>
      <c s="16" r="G49">
        <v>1984.0</v>
      </c>
      <c s="1" r="H49">
        <v>17220.0</v>
      </c>
      <c t="s" s="17" r="I49">
        <v>308</v>
      </c>
      <c t="s" s="6" r="J49">
        <v>309</v>
      </c>
      <c t="s" s="1" r="K49">
        <v>310</v>
      </c>
    </row>
    <row customHeight="1" r="50" ht="15.75">
      <c s="1" r="A50">
        <v>49.0</v>
      </c>
      <c t="s" s="16" r="B50">
        <v>311</v>
      </c>
      <c t="s" s="17" r="C50">
        <v>312</v>
      </c>
      <c t="s" s="18" r="D50">
        <v>313</v>
      </c>
      <c s="19" r="E50">
        <v>13.0</v>
      </c>
      <c t="s" s="16" r="F50">
        <v>314</v>
      </c>
      <c s="16" r="G50">
        <v>1976.0</v>
      </c>
      <c s="1" r="H50">
        <v>17087.0</v>
      </c>
      <c t="s" s="17" r="I50">
        <v>315</v>
      </c>
      <c t="str" s="20" r="J50">
        <f>HYPERLINK("http://dx.doi.org/10.1103/PhysRevB.13.5188","http://dx.doi.org/10.1103/PhysRevB.13.5188")</f>
        <v>http://dx.doi.org/10.1103/PhysRevB.13.5188</v>
      </c>
      <c t="s" s="1" r="K50">
        <v>316</v>
      </c>
    </row>
    <row customHeight="1" r="51" ht="15.75">
      <c s="1" r="A51">
        <v>50.0</v>
      </c>
      <c t="s" s="16" r="B51">
        <v>317</v>
      </c>
      <c t="s" s="17" r="C51">
        <v>318</v>
      </c>
      <c t="s" s="18" r="D51">
        <v>319</v>
      </c>
      <c s="19" r="E51">
        <v>62.0</v>
      </c>
      <c t="s" s="16" r="F51">
        <v>320</v>
      </c>
      <c s="16" r="G51">
        <v>1956.0</v>
      </c>
      <c s="1" r="H51">
        <v>17067.0</v>
      </c>
      <c s="1" r="I51"/>
      <c t="s" s="24" r="J51">
        <v>321</v>
      </c>
      <c t="s" s="1" r="K51">
        <v>322</v>
      </c>
    </row>
    <row customHeight="1" r="52" ht="15.75">
      <c s="1" r="A52">
        <v>51.0</v>
      </c>
      <c t="s" s="16" r="B52">
        <v>323</v>
      </c>
      <c t="s" s="16" r="C52">
        <v>324</v>
      </c>
      <c t="s" s="18" r="D52">
        <v>325</v>
      </c>
      <c s="19" r="E52">
        <v>1.0</v>
      </c>
      <c t="s" s="16" r="F52">
        <v>326</v>
      </c>
      <c s="16" r="G52">
        <v>1977.0</v>
      </c>
      <c s="1" r="H52">
        <v>17055.0</v>
      </c>
      <c t="s" s="17" r="I52">
        <v>327</v>
      </c>
      <c t="str" s="20" r="J52">
        <f>HYPERLINK("http://dx.doi.org/10.1177/014662167700100306","http://dx.doi.org/10.1177/014662167700100306")</f>
        <v>http://dx.doi.org/10.1177/014662167700100306</v>
      </c>
      <c t="s" s="8" r="K52">
        <v>328</v>
      </c>
      <c s="1" r="L52"/>
    </row>
    <row customHeight="1" r="53" ht="15.75">
      <c s="1" r="A53">
        <v>52.0</v>
      </c>
      <c t="s" s="16" r="B53">
        <v>329</v>
      </c>
      <c t="s" s="16" r="C53">
        <v>330</v>
      </c>
      <c t="s" s="18" r="D53">
        <v>331</v>
      </c>
      <c s="19" r="E53">
        <v>391.0</v>
      </c>
      <c t="s" s="16" r="F53">
        <v>332</v>
      </c>
      <c s="16" r="G53">
        <v>1981.0</v>
      </c>
      <c s="1" r="H53">
        <v>17025.0</v>
      </c>
      <c t="s" s="16" r="I53">
        <v>333</v>
      </c>
      <c t="s" s="13" r="J53">
        <v>334</v>
      </c>
      <c t="s" s="1" r="K53">
        <v>335</v>
      </c>
    </row>
    <row customHeight="1" r="54" ht="15.75">
      <c s="1" r="A54">
        <v>53.0</v>
      </c>
      <c t="s" s="16" r="B54">
        <v>336</v>
      </c>
      <c t="s" s="17" r="C54">
        <v>337</v>
      </c>
      <c t="s" s="18" r="D54">
        <v>338</v>
      </c>
      <c s="19" r="E54">
        <v>23.0</v>
      </c>
      <c t="s" s="16" r="F54">
        <v>339</v>
      </c>
      <c s="16" r="G54">
        <v>1960.0</v>
      </c>
      <c s="1" r="H54">
        <v>16734.0</v>
      </c>
      <c t="s" s="17" r="I54">
        <v>340</v>
      </c>
      <c t="str" s="20" r="J54">
        <f>HYPERLINK("http://dx.doi.org/10.1136/jnnp.23.1.56","http://dx.doi.org/10.1136/jnnp.23.1.56")</f>
        <v>http://dx.doi.org/10.1136/jnnp.23.1.56</v>
      </c>
      <c t="s" s="8" r="K54">
        <v>341</v>
      </c>
    </row>
    <row customHeight="1" r="55" ht="15.75">
      <c s="1" r="A55">
        <v>54.0</v>
      </c>
      <c t="s" s="25" r="B55">
        <v>342</v>
      </c>
      <c t="s" s="16" r="C55">
        <v>343</v>
      </c>
      <c t="s" s="18" r="D55">
        <v>344</v>
      </c>
      <c s="19" r="E55">
        <v>4.0</v>
      </c>
      <c s="16" r="F55">
        <v>561.0</v>
      </c>
      <c s="16" r="G55">
        <v>1961.0</v>
      </c>
      <c s="16" r="H55">
        <v>16264.0</v>
      </c>
      <c t="s" s="17" r="I55">
        <v>345</v>
      </c>
      <c t="s" s="6" r="J55">
        <v>346</v>
      </c>
      <c t="s" s="8" r="K55">
        <v>347</v>
      </c>
    </row>
    <row customHeight="1" r="56" ht="15.75">
      <c s="1" r="A56">
        <v>55.0</v>
      </c>
      <c t="s" s="25" r="B56">
        <v>348</v>
      </c>
      <c t="s" s="23" r="C56">
        <v>349</v>
      </c>
      <c t="s" s="18" r="D56">
        <v>350</v>
      </c>
      <c s="19" r="E56">
        <v>157.0</v>
      </c>
      <c t="s" s="16" r="F56">
        <v>351</v>
      </c>
      <c s="16" r="G56">
        <v>1982.0</v>
      </c>
      <c s="1" r="H56">
        <v>16059.0</v>
      </c>
      <c t="s" s="17" r="I56">
        <v>352</v>
      </c>
      <c t="str" s="20" r="J56">
        <f>HYPERLINK("http://dx.doi.org/10.1016/0022-2836(82)90515-0","http://dx.doi.org/10.1016/0022-2836(82)90515-0")</f>
        <v>http://dx.doi.org/10.1016/0022-2836(82)90515-0</v>
      </c>
      <c t="s" s="1" r="K56">
        <v>353</v>
      </c>
    </row>
    <row customHeight="1" r="57" ht="15.75">
      <c s="1" r="A57">
        <v>56.0</v>
      </c>
      <c t="s" s="16" r="B57">
        <v>354</v>
      </c>
      <c t="s" s="16" r="C57">
        <v>355</v>
      </c>
      <c t="s" s="18" r="D57">
        <v>356</v>
      </c>
      <c s="19" r="E57">
        <v>177.0</v>
      </c>
      <c t="s" s="16" r="F57">
        <v>357</v>
      </c>
      <c s="16" r="G57">
        <v>1949.0</v>
      </c>
      <c s="1" r="H57">
        <v>16009.0</v>
      </c>
      <c s="1" r="I57"/>
      <c t="s" s="24" r="J57">
        <v>358</v>
      </c>
      <c t="s" s="1" r="K57">
        <v>359</v>
      </c>
    </row>
    <row customHeight="1" r="58" ht="15.75">
      <c s="1" r="A58">
        <v>57.0</v>
      </c>
      <c t="s" s="16" r="B58">
        <v>360</v>
      </c>
      <c t="s" s="17" r="C58">
        <v>361</v>
      </c>
      <c t="s" s="18" r="D58">
        <v>362</v>
      </c>
      <c s="19" r="E58">
        <v>39.0</v>
      </c>
      <c t="s" s="16" r="F58">
        <v>363</v>
      </c>
      <c s="16" r="G58">
        <v>1977.0</v>
      </c>
      <c s="1" r="H58">
        <v>15993.0</v>
      </c>
      <c s="1" r="I58"/>
      <c t="s" s="13" r="J58">
        <v>364</v>
      </c>
      <c t="s" s="2" r="K58">
        <v>365</v>
      </c>
    </row>
    <row customHeight="1" r="59" ht="15.75">
      <c s="1" r="A59">
        <v>58.0</v>
      </c>
      <c t="s" s="16" r="B59">
        <v>366</v>
      </c>
      <c t="s" s="16" r="C59">
        <v>367</v>
      </c>
      <c t="s" s="18" r="D59">
        <v>368</v>
      </c>
      <c s="19" r="E59">
        <v>21.0</v>
      </c>
      <c t="s" s="16" r="F59">
        <v>369</v>
      </c>
      <c s="16" r="G59">
        <v>1953.0</v>
      </c>
      <c s="1" r="H59">
        <v>15902.0</v>
      </c>
      <c t="s" s="17" r="I59">
        <v>370</v>
      </c>
      <c t="str" s="20" r="J59">
        <f>HYPERLINK("http://dx.doi.org/10.1063/1.1699114","http://dx.doi.org/10.1063/1.1699114")</f>
        <v>http://dx.doi.org/10.1063/1.1699114</v>
      </c>
      <c t="s" s="2" r="K59">
        <v>371</v>
      </c>
    </row>
    <row customHeight="1" r="60" ht="15.75">
      <c s="1" r="A60">
        <v>59.0</v>
      </c>
      <c t="s" s="16" r="B60">
        <v>372</v>
      </c>
      <c t="s" s="25" r="C60">
        <v>373</v>
      </c>
      <c t="s" s="18" r="D60">
        <v>374</v>
      </c>
      <c s="19" r="E60">
        <v>57.0</v>
      </c>
      <c t="s" s="16" r="F60">
        <v>375</v>
      </c>
      <c s="16" r="G60">
        <v>1995.0</v>
      </c>
      <c s="1" r="H60">
        <v>15898.0</v>
      </c>
      <c s="1" r="I60"/>
      <c t="s" s="13" r="J60">
        <v>376</v>
      </c>
      <c t="s" s="2" r="K60">
        <v>377</v>
      </c>
    </row>
    <row customHeight="1" r="61" ht="15.75">
      <c s="1" r="A61">
        <v>60.0</v>
      </c>
      <c t="s" s="16" r="B61">
        <v>378</v>
      </c>
      <c t="s" s="17" r="C61">
        <v>379</v>
      </c>
      <c t="s" s="18" r="D61">
        <v>380</v>
      </c>
      <c s="19" r="E61">
        <v>150.0</v>
      </c>
      <c t="s" s="16" r="F61">
        <v>381</v>
      </c>
      <c s="16" r="G61">
        <v>1985.0</v>
      </c>
      <c s="1" r="H61">
        <v>15802.0</v>
      </c>
      <c t="s" s="17" r="I61">
        <v>382</v>
      </c>
      <c t="s" s="6" r="J61">
        <v>383</v>
      </c>
      <c t="s" s="1" r="K61">
        <v>384</v>
      </c>
    </row>
    <row customHeight="1" r="62" ht="15.75">
      <c s="1" r="A62">
        <v>61.0</v>
      </c>
      <c t="s" s="16" r="B62">
        <v>385</v>
      </c>
      <c t="s" s="16" r="C62">
        <v>386</v>
      </c>
      <c t="s" s="18" r="D62">
        <v>387</v>
      </c>
      <c s="19" r="E62">
        <v>9.0</v>
      </c>
      <c t="s" s="16" r="F62">
        <v>388</v>
      </c>
      <c s="16" r="G62">
        <v>1971.0</v>
      </c>
      <c s="1" r="H62">
        <v>15517.0</v>
      </c>
      <c t="s" s="17" r="I62">
        <v>389</v>
      </c>
      <c t="str" s="20" r="J62">
        <f>HYPERLINK("http://dx.doi.org/10.1016/0028-3932(71)90067-4","http://dx.doi.org/10.1016/0028-3932(71)90067-4")</f>
        <v>http://dx.doi.org/10.1016/0028-3932(71)90067-4</v>
      </c>
      <c t="s" s="8" r="K62">
        <v>390</v>
      </c>
    </row>
    <row customHeight="1" r="63" ht="15.75">
      <c s="1" r="A63">
        <v>62.0</v>
      </c>
      <c t="s" s="25" r="B63">
        <v>391</v>
      </c>
      <c t="s" s="16" r="C63">
        <v>392</v>
      </c>
      <c t="s" s="18" r="D63">
        <v>393</v>
      </c>
      <c s="19" r="E63">
        <v>18.0</v>
      </c>
      <c s="16" r="F63">
        <v>499.0</v>
      </c>
      <c s="16" r="G63">
        <v>1972.0</v>
      </c>
      <c s="16" r="H63">
        <v>15469.0</v>
      </c>
      <c s="1" r="I63"/>
      <c t="s" s="24" r="J63">
        <v>394</v>
      </c>
      <c t="s" s="1" r="K63">
        <v>395</v>
      </c>
    </row>
    <row customHeight="1" r="64" ht="15.75">
      <c s="1" r="A64">
        <v>63.0</v>
      </c>
      <c t="s" s="25" r="B64">
        <v>396</v>
      </c>
      <c t="s" s="23" r="C64">
        <v>397</v>
      </c>
      <c t="s" s="18" r="D64">
        <v>398</v>
      </c>
      <c s="19" r="E64">
        <v>239.0</v>
      </c>
      <c t="s" s="16" r="F64">
        <v>399</v>
      </c>
      <c s="16" r="G64">
        <v>1988.0</v>
      </c>
      <c s="1" r="H64">
        <v>15160.0</v>
      </c>
      <c t="s" s="17" r="I64">
        <v>400</v>
      </c>
      <c t="str" s="20" r="J64">
        <f>HYPERLINK("http://dx.doi.org/10.1126/science.2448875","http://dx.doi.org/10.1126/science.2448875")</f>
        <v>http://dx.doi.org/10.1126/science.2448875</v>
      </c>
      <c t="s" s="1" r="K64">
        <v>401</v>
      </c>
    </row>
    <row customHeight="1" r="65" ht="15.75">
      <c s="1" r="A65">
        <v>64.0</v>
      </c>
      <c t="s" s="16" r="B65">
        <v>402</v>
      </c>
      <c t="s" s="17" r="C65">
        <v>403</v>
      </c>
      <c t="s" s="18" r="D65">
        <v>404</v>
      </c>
      <c s="19" r="E65">
        <v>11.0</v>
      </c>
      <c t="s" s="16" r="F65">
        <v>405</v>
      </c>
      <c s="16" r="G65">
        <v>1955.0</v>
      </c>
      <c s="1" r="H65">
        <v>15047.0</v>
      </c>
      <c t="s" s="16" r="I65">
        <v>406</v>
      </c>
      <c t="s" s="13" r="J65">
        <v>407</v>
      </c>
      <c t="s" s="2" r="K65">
        <v>408</v>
      </c>
    </row>
    <row customHeight="1" r="66" ht="15.75">
      <c s="1" r="A66">
        <v>65.0</v>
      </c>
      <c t="s" s="16" r="B66">
        <v>409</v>
      </c>
      <c t="s" s="17" r="C66">
        <v>410</v>
      </c>
      <c t="s" s="18" r="D66">
        <v>411</v>
      </c>
      <c s="19" r="E66">
        <v>306.0</v>
      </c>
      <c t="s" s="16" r="F66">
        <v>412</v>
      </c>
      <c s="16" r="G66">
        <v>2004.0</v>
      </c>
      <c s="1" r="H66">
        <v>15022.0</v>
      </c>
      <c t="s" s="17" r="I66">
        <v>413</v>
      </c>
      <c t="str" s="20" r="J66">
        <f>HYPERLINK("http://dx.doi.org/10.1126/science.1102896","http://dx.doi.org/10.1126/science.1102896")</f>
        <v>http://dx.doi.org/10.1126/science.1102896</v>
      </c>
      <c t="s" s="1" r="K66">
        <v>414</v>
      </c>
    </row>
    <row customHeight="1" r="67" ht="15.75">
      <c s="1" r="A67">
        <v>66.0</v>
      </c>
      <c t="s" s="16" r="B67">
        <v>415</v>
      </c>
      <c t="s" s="17" r="C67">
        <v>416</v>
      </c>
      <c t="s" s="18" r="D67">
        <v>417</v>
      </c>
      <c s="19" r="E67">
        <v>82.0</v>
      </c>
      <c t="s" s="16" r="F67">
        <v>418</v>
      </c>
      <c s="16" r="G67">
        <v>1959.0</v>
      </c>
      <c s="1" r="H67">
        <v>15019.0</v>
      </c>
      <c t="s" s="17" r="I67">
        <v>419</v>
      </c>
      <c t="str" s="20" r="J67">
        <f>HYPERLINK("http://dx.doi.org/10.1016/0003-9861(59)90090-6","http://dx.doi.org/10.1016/0003-9861(59)90090-6")</f>
        <v>http://dx.doi.org/10.1016/0003-9861(59)90090-6</v>
      </c>
      <c t="s" s="1" r="K67">
        <v>420</v>
      </c>
    </row>
    <row customHeight="1" r="68" ht="15.75">
      <c s="1" r="A68">
        <v>67.0</v>
      </c>
      <c t="s" s="25" r="B68">
        <v>421</v>
      </c>
      <c t="s" s="17" r="C68">
        <v>422</v>
      </c>
      <c t="s" s="18" r="D68">
        <v>423</v>
      </c>
      <c s="22" r="E68">
        <v>21.0</v>
      </c>
      <c t="s" s="17" r="F68">
        <v>424</v>
      </c>
      <c s="16" r="G68">
        <v>1968.0</v>
      </c>
      <c s="1" r="H68">
        <v>14934.0</v>
      </c>
      <c s="1" r="I68"/>
      <c t="s" s="13" r="J68">
        <v>425</v>
      </c>
      <c t="s" s="1" r="K68">
        <v>426</v>
      </c>
    </row>
    <row customHeight="1" r="69" ht="15.75">
      <c s="1" r="A69">
        <v>68.0</v>
      </c>
      <c t="s" s="16" r="B69">
        <v>427</v>
      </c>
      <c t="s" s="23" r="C69">
        <v>428</v>
      </c>
      <c t="s" s="18" r="D69">
        <v>429</v>
      </c>
      <c s="19" r="E69">
        <v>33.0</v>
      </c>
      <c t="s" s="16" r="F69">
        <v>430</v>
      </c>
      <c s="16" r="G69">
        <v>1977.0</v>
      </c>
      <c s="1" r="H69">
        <v>14903.0</v>
      </c>
      <c t="s" s="17" r="I69">
        <v>431</v>
      </c>
      <c t="s" s="6" r="J69">
        <v>432</v>
      </c>
      <c t="s" s="2" r="K69">
        <v>433</v>
      </c>
    </row>
    <row customHeight="1" r="70" ht="15.75">
      <c s="1" r="A70">
        <v>69.0</v>
      </c>
      <c t="s" s="16" r="B70">
        <v>434</v>
      </c>
      <c t="s" s="16" r="C70">
        <v>435</v>
      </c>
      <c t="s" s="18" r="D70">
        <v>436</v>
      </c>
      <c s="19" r="E70">
        <v>54.0</v>
      </c>
      <c t="s" s="16" r="F70">
        <v>437</v>
      </c>
      <c s="16" r="G70">
        <v>1998.0</v>
      </c>
      <c s="1" r="H70">
        <v>14898.0</v>
      </c>
      <c t="s" s="17" r="I70">
        <v>438</v>
      </c>
      <c t="s" s="6" r="J70">
        <v>439</v>
      </c>
      <c t="s" s="1" r="K70">
        <v>440</v>
      </c>
    </row>
    <row customHeight="1" r="71" ht="15.75">
      <c s="1" r="A71">
        <v>70.0</v>
      </c>
      <c t="s" s="25" r="B71">
        <v>441</v>
      </c>
      <c t="s" s="17" r="C71">
        <v>442</v>
      </c>
      <c t="s" s="18" r="D71">
        <v>443</v>
      </c>
      <c s="19" r="E71">
        <v>90.0</v>
      </c>
      <c t="s" s="16" r="F71">
        <v>444</v>
      </c>
      <c s="16" r="G71">
        <v>1989.0</v>
      </c>
      <c s="1" r="H71">
        <v>14617.0</v>
      </c>
      <c t="s" s="17" r="I71">
        <v>445</v>
      </c>
      <c t="s" s="6" r="J71">
        <v>446</v>
      </c>
      <c t="s" s="2" r="K71">
        <v>447</v>
      </c>
    </row>
    <row customHeight="1" r="72" ht="15.75">
      <c s="1" r="A72">
        <v>71.0</v>
      </c>
      <c t="s" s="16" r="B72">
        <v>448</v>
      </c>
      <c t="s" s="16" r="C72">
        <v>449</v>
      </c>
      <c t="s" s="18" r="D72">
        <v>450</v>
      </c>
      <c s="19" r="E72">
        <v>26.0</v>
      </c>
      <c t="s" s="16" r="F72">
        <v>451</v>
      </c>
      <c s="16" r="G72">
        <v>1993.0</v>
      </c>
      <c s="1" r="H72">
        <v>14462.0</v>
      </c>
      <c t="s" s="17" r="I72">
        <v>452</v>
      </c>
      <c t="s" s="6" r="J72">
        <v>453</v>
      </c>
      <c t="s" s="1" r="K72">
        <v>454</v>
      </c>
    </row>
    <row customHeight="1" r="73" ht="15.75">
      <c s="1" r="A73">
        <v>72.0</v>
      </c>
      <c t="s" s="25" r="B73">
        <v>455</v>
      </c>
      <c t="s" s="17" r="C73">
        <v>456</v>
      </c>
      <c t="s" s="18" r="D73">
        <v>457</v>
      </c>
      <c s="19" r="E73">
        <v>30.0</v>
      </c>
      <c t="s" s="16" r="F73">
        <v>458</v>
      </c>
      <c s="16" r="G73">
        <v>1992.0</v>
      </c>
      <c s="1" r="H73">
        <v>14332.0</v>
      </c>
      <c t="s" s="17" r="I73">
        <v>459</v>
      </c>
      <c t="str" s="20" r="J73">
        <f>HYPERLINK("http://dx.doi.org/10.1097/00005650-199206000-00002","http://dx.doi.org/10.1097/00005650-199206000-00002")</f>
        <v>http://dx.doi.org/10.1097/00005650-199206000-00002</v>
      </c>
      <c t="s" s="1" r="K73">
        <v>460</v>
      </c>
    </row>
    <row customHeight="1" r="74" ht="15.75">
      <c s="1" r="A74">
        <v>73.0</v>
      </c>
      <c t="s" s="16" r="B74">
        <v>461</v>
      </c>
      <c t="s" s="23" r="C74">
        <v>462</v>
      </c>
      <c t="s" s="18" r="D74">
        <v>463</v>
      </c>
      <c s="19" r="E74">
        <v>19.0</v>
      </c>
      <c t="s" s="16" r="F74">
        <v>464</v>
      </c>
      <c s="16" r="G74">
        <v>1974.0</v>
      </c>
      <c s="1" r="H74">
        <v>14275.0</v>
      </c>
      <c t="s" s="17" r="I74">
        <v>465</v>
      </c>
      <c t="str" s="20" r="J74">
        <f>HYPERLINK("http://dx.doi.org/10.1109/TAC.1974.1100705","http://dx.doi.org/10.1109/TAC.1974.1100705")</f>
        <v>http://dx.doi.org/10.1109/TAC.1974.1100705</v>
      </c>
      <c t="s" s="2" r="K74">
        <v>466</v>
      </c>
    </row>
    <row customHeight="1" r="75" ht="15.75">
      <c s="1" r="A75">
        <v>74.0</v>
      </c>
      <c t="s" s="16" r="B75">
        <v>467</v>
      </c>
      <c t="s" s="16" r="C75">
        <v>468</v>
      </c>
      <c t="s" s="18" r="D75">
        <v>469</v>
      </c>
      <c s="19" r="E75">
        <v>33.0</v>
      </c>
      <c t="s" s="16" r="F75">
        <v>470</v>
      </c>
      <c s="16" r="G75">
        <v>1985.0</v>
      </c>
      <c s="1" r="H75">
        <v>14232.0</v>
      </c>
      <c t="s" s="17" r="I75">
        <v>471</v>
      </c>
      <c t="s" s="6" r="J75">
        <v>472</v>
      </c>
      <c t="s" s="1" r="K75">
        <v>473</v>
      </c>
    </row>
    <row customHeight="1" r="76" ht="15.75">
      <c s="1" r="A76">
        <v>75.0</v>
      </c>
      <c t="s" s="16" r="B76">
        <v>474</v>
      </c>
      <c t="s" s="17" r="C76">
        <v>475</v>
      </c>
      <c t="s" s="18" r="D76">
        <v>476</v>
      </c>
      <c s="19" r="E76">
        <v>12.0</v>
      </c>
      <c t="s" s="16" r="F76">
        <v>477</v>
      </c>
      <c s="16" r="G76">
        <v>1984.0</v>
      </c>
      <c s="1" r="H76">
        <v>14226.0</v>
      </c>
      <c t="s" s="17" r="I76">
        <v>478</v>
      </c>
      <c t="str" s="20" r="J76">
        <f>HYPERLINK("http://dx.doi.org/10.1093/nar/12.1Part1.387","http://dx.doi.org/10.1093/nar/12.1Part1.387")</f>
        <v>http://dx.doi.org/10.1093/nar/12.1Part1.387</v>
      </c>
      <c t="s" s="1" r="K76">
        <v>479</v>
      </c>
    </row>
    <row customHeight="1" r="77" ht="15.75">
      <c s="1" r="A77">
        <v>76.0</v>
      </c>
      <c t="s" s="16" r="B77">
        <v>480</v>
      </c>
      <c t="s" s="16" r="C77">
        <v>481</v>
      </c>
      <c t="s" s="18" r="D77">
        <v>482</v>
      </c>
      <c s="19" r="E77">
        <v>14.0</v>
      </c>
      <c t="s" s="16" r="F77">
        <v>483</v>
      </c>
      <c s="16" r="G77">
        <v>1998.0</v>
      </c>
      <c s="1" r="H77">
        <v>14099.0</v>
      </c>
      <c t="s" s="17" r="I77">
        <v>484</v>
      </c>
      <c t="str" s="20" r="J77">
        <f>HYPERLINK("http://dx.doi.org/10.1093/bioinformatics/14.9.817","http://dx.doi.org/10.1093/bioinformatics/14.9.817")</f>
        <v>http://dx.doi.org/10.1093/bioinformatics/14.9.817</v>
      </c>
      <c t="s" s="1" r="K77">
        <v>485</v>
      </c>
    </row>
    <row customHeight="1" r="78" ht="15.75">
      <c s="1" r="A78">
        <v>77.0</v>
      </c>
      <c t="s" s="16" r="B78">
        <v>486</v>
      </c>
      <c t="s" s="16" r="C78">
        <v>487</v>
      </c>
      <c t="s" s="18" r="D78">
        <v>488</v>
      </c>
      <c s="19" r="E78">
        <v>59.0</v>
      </c>
      <c t="s" s="16" r="F78">
        <v>489</v>
      </c>
      <c s="16" r="G78">
        <v>1999.0</v>
      </c>
      <c s="1" r="H78">
        <v>14049.0</v>
      </c>
      <c t="s" s="17" r="I78">
        <v>490</v>
      </c>
      <c t="str" s="20" r="J78">
        <f>HYPERLINK("http://dx.doi.org/10.1103/PhysRevB.59.1758","http://dx.doi.org/10.1103/PhysRevB.59.1758")</f>
        <v>http://dx.doi.org/10.1103/PhysRevB.59.1758</v>
      </c>
      <c t="s" s="1" r="K78">
        <v>491</v>
      </c>
    </row>
    <row customHeight="1" r="79" ht="15.75">
      <c s="1" r="A79">
        <v>78.0</v>
      </c>
      <c t="s" s="25" r="B79">
        <v>492</v>
      </c>
      <c t="s" s="17" r="C79">
        <v>493</v>
      </c>
      <c t="s" s="18" r="D79">
        <v>494</v>
      </c>
      <c s="19" r="E79">
        <v>29.0</v>
      </c>
      <c t="s" s="16" r="F79">
        <v>495</v>
      </c>
      <c s="16" r="G79">
        <v>1981.0</v>
      </c>
      <c s="1" r="H79">
        <v>13881.0</v>
      </c>
      <c t="s" s="17" r="I79">
        <v>496</v>
      </c>
      <c t="str" s="20" r="J79">
        <f>HYPERLINK("http://dx.doi.org/10.1177/29.4.6166661","http://dx.doi.org/10.1177/29.4.6166661")</f>
        <v>http://dx.doi.org/10.1177/29.4.6166661</v>
      </c>
      <c t="s" s="1" r="K79">
        <v>497</v>
      </c>
    </row>
    <row customHeight="1" r="80" ht="15.75">
      <c s="1" r="A80">
        <v>79.0</v>
      </c>
      <c t="s" s="16" r="B80">
        <v>498</v>
      </c>
      <c t="s" s="16" r="C80">
        <v>499</v>
      </c>
      <c t="s" s="18" r="D80">
        <v>500</v>
      </c>
      <c s="19" r="E80">
        <v>79.0</v>
      </c>
      <c t="s" s="16" r="F80">
        <v>501</v>
      </c>
      <c s="16" r="G80">
        <v>1983.0</v>
      </c>
      <c s="1" r="H80">
        <v>13774.0</v>
      </c>
      <c t="s" s="17" r="I80">
        <v>502</v>
      </c>
      <c t="str" s="20" r="J80">
        <f>HYPERLINK("http://dx.doi.org/10.1063/1.445869","http://dx.doi.org/10.1063/1.445869")</f>
        <v>http://dx.doi.org/10.1063/1.445869</v>
      </c>
      <c t="s" s="1" r="K80">
        <v>503</v>
      </c>
    </row>
    <row customHeight="1" r="81" ht="15.75">
      <c s="1" r="A81">
        <v>80.0</v>
      </c>
      <c t="s" s="16" r="B81">
        <v>504</v>
      </c>
      <c t="s" s="16" r="C81">
        <v>505</v>
      </c>
      <c t="s" s="18" r="D81">
        <v>506</v>
      </c>
      <c s="19" r="E81">
        <v>107.0</v>
      </c>
      <c t="s" s="16" r="F81">
        <v>507</v>
      </c>
      <c s="16" r="G81">
        <v>1985.0</v>
      </c>
      <c s="1" r="H81">
        <v>13718.0</v>
      </c>
      <c t="s" s="17" r="I81">
        <v>508</v>
      </c>
      <c t="str" s="20" r="J81">
        <f>HYPERLINK("http://dx.doi.org/10.1021/ja00299a024","http://dx.doi.org/10.1021/ja00299a024")</f>
        <v>http://dx.doi.org/10.1021/ja00299a024</v>
      </c>
      <c t="s" s="1" r="K81">
        <v>509</v>
      </c>
    </row>
    <row customHeight="1" r="82" ht="15.75">
      <c s="1" r="A82">
        <v>81.0</v>
      </c>
      <c t="s" s="16" r="B82">
        <v>510</v>
      </c>
      <c t="s" s="17" r="C82">
        <v>511</v>
      </c>
      <c t="s" s="18" r="D82">
        <v>512</v>
      </c>
      <c s="19" r="E82">
        <v>234.0</v>
      </c>
      <c t="s" s="16" r="F82">
        <v>513</v>
      </c>
      <c s="16" r="G82">
        <v>1959.0</v>
      </c>
      <c s="1" r="H82">
        <v>13523.0</v>
      </c>
      <c s="1" r="I82"/>
      <c t="s" s="24" r="J82">
        <v>514</v>
      </c>
      <c t="s" s="1" r="K82">
        <v>515</v>
      </c>
    </row>
    <row customHeight="1" r="83" ht="15.75">
      <c s="1" r="A83">
        <v>82.0</v>
      </c>
      <c t="s" s="16" r="B83">
        <v>516</v>
      </c>
      <c t="s" s="16" r="C83">
        <v>517</v>
      </c>
      <c t="s" s="18" r="D83">
        <v>518</v>
      </c>
      <c s="19" r="E83">
        <v>24.0</v>
      </c>
      <c t="s" s="16" r="F83">
        <v>519</v>
      </c>
      <c s="16" r="G83">
        <v>1991.0</v>
      </c>
      <c s="1" r="H83">
        <v>13496.0</v>
      </c>
      <c t="s" s="17" r="I83">
        <v>520</v>
      </c>
      <c t="str" s="20" r="J83">
        <f>HYPERLINK("http://dx.doi.org/10.1107/S0021889891004399","http://dx.doi.org/10.1107/S0021889891004399")</f>
        <v>http://dx.doi.org/10.1107/S0021889891004399</v>
      </c>
      <c t="s" s="1" r="K83">
        <v>521</v>
      </c>
    </row>
    <row customHeight="1" r="84" ht="15.75">
      <c s="1" r="A84">
        <v>83.0</v>
      </c>
      <c t="s" s="16" r="B84">
        <v>522</v>
      </c>
      <c t="s" s="17" r="C84">
        <v>523</v>
      </c>
      <c t="s" s="18" r="D84">
        <v>524</v>
      </c>
      <c s="19" r="E84">
        <v>68.0</v>
      </c>
      <c t="s" s="16" r="F84">
        <v>525</v>
      </c>
      <c s="16" r="G84">
        <v>1964.0</v>
      </c>
      <c s="1" r="H84">
        <v>13417.0</v>
      </c>
      <c t="s" s="17" r="I84">
        <v>526</v>
      </c>
      <c t="str" s="20" r="J84">
        <f>HYPERLINK("http://dx.doi.org/10.1021/j100785a001","http://dx.doi.org/10.1021/j100785a001")</f>
        <v>http://dx.doi.org/10.1021/j100785a001</v>
      </c>
      <c t="s" s="1" r="K84">
        <v>527</v>
      </c>
    </row>
    <row customHeight="1" r="85" ht="15.75">
      <c s="1" r="A85">
        <v>84.0</v>
      </c>
      <c t="s" s="25" r="B85">
        <v>528</v>
      </c>
      <c t="s" s="16" r="C85">
        <v>529</v>
      </c>
      <c t="s" s="18" r="D85">
        <v>530</v>
      </c>
      <c s="19" r="E85">
        <v>7.0</v>
      </c>
      <c s="16" r="F85">
        <v>88.0</v>
      </c>
      <c s="16" r="G85">
        <v>1961.0</v>
      </c>
      <c s="16" r="H85">
        <v>13332.0</v>
      </c>
      <c t="s" s="17" r="I85">
        <v>531</v>
      </c>
      <c t="s" s="6" r="J85">
        <v>532</v>
      </c>
      <c t="s" s="1" r="K85">
        <v>533</v>
      </c>
    </row>
    <row customHeight="1" r="86" ht="15.75">
      <c s="1" r="A86">
        <v>85.0</v>
      </c>
      <c t="s" s="16" r="B86">
        <v>534</v>
      </c>
      <c t="s" s="16" r="C86">
        <v>535</v>
      </c>
      <c t="s" s="18" r="D86">
        <v>536</v>
      </c>
      <c s="19" r="E86">
        <v>50.0</v>
      </c>
      <c t="s" s="16" r="F86">
        <v>537</v>
      </c>
      <c s="16" r="G86">
        <v>1994.0</v>
      </c>
      <c s="1" r="H86">
        <v>13330.0</v>
      </c>
      <c t="s" s="17" r="I86">
        <v>538</v>
      </c>
      <c t="str" s="20" r="J86">
        <f>HYPERLINK("http://dx.doi.org/10.1103/PhysRevB.50.17953","http://dx.doi.org/10.1103/PhysRevB.50.17953")</f>
        <v>http://dx.doi.org/10.1103/PhysRevB.50.17953</v>
      </c>
      <c t="s" s="1" r="K86">
        <v>539</v>
      </c>
    </row>
    <row customHeight="1" r="87" ht="15.75">
      <c s="1" r="A87">
        <v>86.0</v>
      </c>
      <c t="s" s="16" r="B87">
        <v>540</v>
      </c>
      <c t="s" s="16" r="C87">
        <v>541</v>
      </c>
      <c t="s" s="18" r="D87">
        <v>542</v>
      </c>
      <c s="19" r="E87">
        <v>220.0</v>
      </c>
      <c t="s" s="16" r="F87">
        <v>543</v>
      </c>
      <c s="16" r="G87">
        <v>1983.0</v>
      </c>
      <c s="1" r="H87">
        <v>13293.0</v>
      </c>
      <c t="s" s="17" r="I87">
        <v>544</v>
      </c>
      <c t="s" s="6" r="J87">
        <v>545</v>
      </c>
      <c t="s" s="1" r="K87">
        <v>546</v>
      </c>
    </row>
    <row customHeight="1" r="88" ht="15.75">
      <c s="1" r="A88">
        <v>87.0</v>
      </c>
      <c t="s" s="25" r="B88">
        <v>547</v>
      </c>
      <c t="s" s="17" r="C88">
        <v>548</v>
      </c>
      <c t="s" s="18" r="D88">
        <v>549</v>
      </c>
      <c s="19" r="E88">
        <v>43.0</v>
      </c>
      <c t="s" s="16" r="F88">
        <v>550</v>
      </c>
      <c s="16" r="G88">
        <v>1991.0</v>
      </c>
      <c s="1" r="H88">
        <v>13267.0</v>
      </c>
      <c s="1" r="I88"/>
      <c t="str" s="20" r="J88">
        <f>HYPERLINK("http://pharmrev.aspetjournals.org/content/43/2/109.long","http://www.ncbi.nlm.nih.gov/entrez/query.fcgi?cmd=Retrieve&amp;db=PubMed&amp;list_uids=1852778&amp;dopt=Abstract")</f>
        <v>http://www.ncbi.nlm.nih.gov/entrez/query.fcgi?cmd=Retrieve&amp;db=PubMed&amp;list_uids=1852778&amp;dopt=Abstract</v>
      </c>
      <c t="s" s="1" r="K88">
        <v>551</v>
      </c>
    </row>
    <row customHeight="1" r="89" ht="15.75">
      <c s="1" r="A89">
        <v>88.0</v>
      </c>
      <c t="s" s="16" r="B89">
        <v>552</v>
      </c>
      <c t="s" s="16" r="C89">
        <v>553</v>
      </c>
      <c t="s" s="18" r="D89">
        <v>554</v>
      </c>
      <c s="19" r="E89">
        <v>11.0</v>
      </c>
      <c t="s" s="16" r="F89">
        <v>555</v>
      </c>
      <c s="16" r="G89">
        <v>1963.0</v>
      </c>
      <c s="1" r="H89">
        <v>13258.0</v>
      </c>
      <c t="s" s="17" r="I89">
        <v>556</v>
      </c>
      <c t="str" s="20" r="J89">
        <f>HYPERLINK("http://dx.doi.org/10.1137/0111030","http://dx.doi.org/10.1137/0111030")</f>
        <v>http://dx.doi.org/10.1137/0111030</v>
      </c>
      <c t="s" s="2" r="K89">
        <v>557</v>
      </c>
    </row>
    <row customHeight="1" r="90" ht="15.75">
      <c s="1" r="A90">
        <v>89.0</v>
      </c>
      <c t="s" s="25" r="B90">
        <v>558</v>
      </c>
      <c t="s" s="17" r="C90">
        <v>559</v>
      </c>
      <c t="s" s="18" r="D90">
        <v>560</v>
      </c>
      <c s="19" r="E90">
        <v>6.0</v>
      </c>
      <c t="s" s="16" r="F90">
        <v>561</v>
      </c>
      <c s="16" r="G90">
        <v>1996.0</v>
      </c>
      <c s="1" r="H90">
        <v>13084.0</v>
      </c>
      <c t="s" s="17" r="I90">
        <v>562</v>
      </c>
      <c t="str" s="20" r="J90">
        <f>HYPERLINK("http://dx.doi.org/10.1016/0927-0256(96)00008-0","http://dx.doi.org/10.1016/0927-0256(96)00008-0")</f>
        <v>http://dx.doi.org/10.1016/0927-0256(96)00008-0</v>
      </c>
      <c t="s" s="1" r="K90">
        <v>563</v>
      </c>
    </row>
    <row customHeight="1" r="91" ht="18.75">
      <c s="1" r="A91">
        <v>90.0</v>
      </c>
      <c t="s" s="25" r="B91">
        <v>564</v>
      </c>
      <c t="s" s="25" r="C91">
        <v>565</v>
      </c>
      <c t="s" s="18" r="D91">
        <v>566</v>
      </c>
      <c s="19" r="E91">
        <v>353.0</v>
      </c>
      <c t="s" s="16" r="F91">
        <v>567</v>
      </c>
      <c s="16" r="G91">
        <v>1991.0</v>
      </c>
      <c s="1" r="H91">
        <v>12873.0</v>
      </c>
      <c t="s" s="17" r="I91">
        <v>568</v>
      </c>
      <c t="str" s="20" r="J91">
        <f>HYPERLINK("http://dx.doi.org/10.1038/353737a0","http://dx.doi.org/10.1038/353737a0")</f>
        <v>http://dx.doi.org/10.1038/353737a0</v>
      </c>
      <c t="s" s="1" r="K91">
        <v>569</v>
      </c>
    </row>
    <row customHeight="1" r="92" ht="15.75">
      <c s="1" r="A92">
        <v>91.0</v>
      </c>
      <c t="s" s="25" r="B92">
        <v>570</v>
      </c>
      <c t="s" s="25" r="C92">
        <v>571</v>
      </c>
      <c t="s" s="18" r="D92">
        <v>572</v>
      </c>
      <c s="19" r="E92">
        <v>26.0</v>
      </c>
      <c s="16" r="F92">
        <v>31.0</v>
      </c>
      <c s="16" r="G92">
        <v>1969.0</v>
      </c>
      <c s="16" r="H92">
        <v>12807.0</v>
      </c>
      <c t="s" s="17" r="I92">
        <v>573</v>
      </c>
      <c t="str" s="20" r="J92">
        <f>HYPERLINK("http://dx.doi.org/10.1016/S0022-5320(69)90033-1","http://dx.doi.org/10.1016/S0022-5320(69)90033-1")</f>
        <v>http://dx.doi.org/10.1016/S0022-5320(69)90033-1</v>
      </c>
      <c t="s" s="1" r="K92">
        <v>574</v>
      </c>
    </row>
    <row customHeight="1" r="93" ht="15.75">
      <c s="1" r="A93">
        <v>92.0</v>
      </c>
      <c t="s" s="25" r="B93">
        <v>575</v>
      </c>
      <c t="s" s="16" r="C93">
        <v>576</v>
      </c>
      <c t="s" s="18" r="D93">
        <v>577</v>
      </c>
      <c s="19" r="E93">
        <v>28.0</v>
      </c>
      <c t="s" s="16" r="F93">
        <v>578</v>
      </c>
      <c s="16" r="G93">
        <v>2000.0</v>
      </c>
      <c s="1" r="H93">
        <v>12754.0</v>
      </c>
      <c t="s" s="17" r="I93">
        <v>579</v>
      </c>
      <c t="str" s="20" r="J93">
        <f>HYPERLINK("http://dx.doi.org/10.1093/nar/28.1.235","http://dx.doi.org/10.1093/nar/28.1.235")</f>
        <v>http://dx.doi.org/10.1093/nar/28.1.235</v>
      </c>
      <c t="s" s="1" r="K93">
        <v>580</v>
      </c>
    </row>
    <row customHeight="1" r="94" ht="15.75">
      <c s="1" r="A94">
        <v>93.0</v>
      </c>
      <c t="s" s="16" r="B94">
        <v>581</v>
      </c>
      <c t="s" s="16" r="C94">
        <v>582</v>
      </c>
      <c t="s" s="18" r="D94">
        <v>583</v>
      </c>
      <c s="19" r="E94">
        <v>45.0</v>
      </c>
      <c t="s" s="16" r="F94">
        <v>584</v>
      </c>
      <c s="16" r="G94">
        <v>1992.0</v>
      </c>
      <c s="1" r="H94">
        <v>12748.0</v>
      </c>
      <c t="s" s="17" r="I94">
        <v>585</v>
      </c>
      <c t="str" s="20" r="J94">
        <f>HYPERLINK("http://dx.doi.org/10.1103/PhysRevB.45.13244","http://dx.doi.org/10.1103/PhysRevB.45.13244")</f>
        <v>http://dx.doi.org/10.1103/PhysRevB.45.13244</v>
      </c>
      <c t="s" s="1" r="K94">
        <v>586</v>
      </c>
    </row>
    <row customHeight="1" r="95" ht="15.75">
      <c s="1" r="A95">
        <v>94.0</v>
      </c>
      <c t="s" s="16" r="B95">
        <v>587</v>
      </c>
      <c t="s" s="16" r="C95">
        <v>588</v>
      </c>
      <c t="s" s="18" r="D95">
        <v>589</v>
      </c>
      <c s="19" r="E95">
        <v>7.0</v>
      </c>
      <c t="s" s="16" r="F95">
        <v>590</v>
      </c>
      <c s="16" r="G95">
        <v>1979.0</v>
      </c>
      <c s="1" r="H95">
        <v>12721.0</v>
      </c>
      <c t="s" s="17" r="I95">
        <v>591</v>
      </c>
      <c t="str" s="20" r="J95">
        <f>HYPERLINK("http://dx.doi.org/10.1093/nar/7.6.1513","http://dx.doi.org/10.1093/nar/7.6.1513")</f>
        <v>http://dx.doi.org/10.1093/nar/7.6.1513</v>
      </c>
      <c t="s" s="1" r="K95">
        <v>592</v>
      </c>
    </row>
    <row customHeight="1" r="96" ht="15.75">
      <c s="1" r="A96">
        <v>95.0</v>
      </c>
      <c t="s" s="25" r="B96">
        <v>593</v>
      </c>
      <c t="s" s="16" r="C96">
        <v>594</v>
      </c>
      <c t="s" s="18" r="D96">
        <v>595</v>
      </c>
      <c s="19" r="E96">
        <v>47.0</v>
      </c>
      <c t="s" s="16" r="F96">
        <v>596</v>
      </c>
      <c s="16" r="G96">
        <v>1991.0</v>
      </c>
      <c s="1" r="H96">
        <v>12649.0</v>
      </c>
      <c t="s" s="17" r="I96">
        <v>597</v>
      </c>
      <c t="s" s="6" r="J96">
        <v>598</v>
      </c>
      <c t="s" s="1" r="K96">
        <v>599</v>
      </c>
    </row>
    <row customHeight="1" r="97" ht="15.75">
      <c s="1" r="A97">
        <v>96.0</v>
      </c>
      <c t="s" s="16" r="B97">
        <v>600</v>
      </c>
      <c t="s" s="16" r="C97">
        <v>601</v>
      </c>
      <c t="s" s="18" r="D97">
        <v>602</v>
      </c>
      <c s="19" r="E97">
        <v>58.0</v>
      </c>
      <c t="s" s="16" r="F97">
        <v>603</v>
      </c>
      <c s="16" r="G97">
        <v>1980.0</v>
      </c>
      <c s="1" r="H97">
        <v>12583.0</v>
      </c>
      <c t="s" s="17" r="I97">
        <v>604</v>
      </c>
      <c t="str" s="20" r="J97">
        <f>HYPERLINK("http://dx.doi.org/10.1139/p80-159","http://dx.doi.org/10.1139/p80-159")</f>
        <v>http://dx.doi.org/10.1139/p80-159</v>
      </c>
      <c t="s" s="1" r="K97">
        <v>605</v>
      </c>
    </row>
    <row customHeight="1" r="98" ht="15.75">
      <c s="1" r="A98">
        <v>97.0</v>
      </c>
      <c t="s" s="16" r="B98">
        <v>606</v>
      </c>
      <c t="s" s="16" r="C98">
        <v>607</v>
      </c>
      <c t="s" s="18" r="D98">
        <v>608</v>
      </c>
      <c s="19" r="E98">
        <v>256.0</v>
      </c>
      <c t="s" s="16" r="F98">
        <v>609</v>
      </c>
      <c s="16" r="G98">
        <v>1975.0</v>
      </c>
      <c s="1" r="H98">
        <v>12391.0</v>
      </c>
      <c t="s" s="17" r="I98">
        <v>610</v>
      </c>
      <c t="str" s="20" r="J98">
        <f>HYPERLINK("http://dx.doi.org/10.1038/256495a0","http://dx.doi.org/10.1038/256495a0")</f>
        <v>http://dx.doi.org/10.1038/256495a0</v>
      </c>
      <c t="s" s="1" r="K98">
        <v>611</v>
      </c>
    </row>
    <row customHeight="1" r="99" ht="15.75">
      <c s="1" r="A99">
        <v>98.0</v>
      </c>
      <c t="s" s="25" r="B99">
        <v>612</v>
      </c>
      <c t="s" s="1" r="C99">
        <v>613</v>
      </c>
      <c t="s" s="26" r="D99">
        <v>614</v>
      </c>
      <c s="27" r="E99">
        <v>28.0</v>
      </c>
      <c t="s" s="16" r="F99">
        <v>615</v>
      </c>
      <c s="16" r="G99">
        <v>1985.0</v>
      </c>
      <c s="1" r="H99">
        <v>12257.0</v>
      </c>
      <c s="1" r="I99"/>
      <c t="s" s="13" r="J99">
        <v>616</v>
      </c>
      <c t="s" s="1" r="K99">
        <v>617</v>
      </c>
    </row>
    <row customHeight="1" r="100" ht="15.75">
      <c s="1" r="A100">
        <v>99.0</v>
      </c>
      <c t="s" s="16" r="B100">
        <v>618</v>
      </c>
      <c t="s" s="16" r="C100">
        <v>619</v>
      </c>
      <c t="s" s="18" r="D100">
        <v>620</v>
      </c>
      <c s="19" r="E100">
        <v>60.0</v>
      </c>
      <c t="s" s="16" r="F100">
        <v>621</v>
      </c>
      <c s="16" r="G100">
        <v>1938.0</v>
      </c>
      <c s="1" r="H100">
        <v>12252.0</v>
      </c>
      <c t="s" s="17" r="I100">
        <v>622</v>
      </c>
      <c t="str" s="20" r="J100">
        <f>HYPERLINK("http://dx.doi.org/10.1021/ja01269a023","http://dx.doi.org/10.1021/ja01269a023")</f>
        <v>http://dx.doi.org/10.1021/ja01269a023</v>
      </c>
      <c t="s" s="1" r="K100">
        <v>623</v>
      </c>
    </row>
    <row customHeight="1" r="101" ht="15.75">
      <c s="1" r="A101">
        <v>100.0</v>
      </c>
      <c t="s" s="25" r="B101">
        <v>624</v>
      </c>
      <c t="s" s="1" r="C101">
        <v>625</v>
      </c>
      <c t="s" s="26" r="D101">
        <v>626</v>
      </c>
      <c s="27" r="E101">
        <v>19.0</v>
      </c>
      <c t="s" s="16" r="F101">
        <v>627</v>
      </c>
      <c s="16" r="G101">
        <v>2003.0</v>
      </c>
      <c s="1" r="H101">
        <v>12209.0</v>
      </c>
      <c t="s" s="1" r="I101">
        <v>628</v>
      </c>
      <c t="s" s="6" r="J101">
        <v>629</v>
      </c>
      <c t="s" s="1" r="K101">
        <v>630</v>
      </c>
    </row>
    <row customHeight="1" r="102" ht="15.75">
      <c s="1" r="A102">
        <v>101.0</v>
      </c>
      <c t="s" s="16" r="B102">
        <v>631</v>
      </c>
      <c t="s" s="17" r="C102">
        <v>632</v>
      </c>
      <c t="s" s="18" r="D102">
        <v>633</v>
      </c>
      <c s="19" r="E102">
        <v>340.0</v>
      </c>
      <c t="s" s="16" r="F102">
        <v>634</v>
      </c>
      <c s="16" r="G102">
        <v>1999.0</v>
      </c>
      <c s="1" r="H102">
        <v>12119.0</v>
      </c>
      <c t="s" s="17" r="I102">
        <v>635</v>
      </c>
      <c t="str" s="20" r="J102">
        <f>HYPERLINK("http://dx.doi.org/10.1056/NEJM199901143400207","http://dx.doi.org/10.1056/NEJM199901143400207")</f>
        <v>http://dx.doi.org/10.1056/NEJM199901143400207</v>
      </c>
      <c t="s" s="1" r="K102">
        <v>636</v>
      </c>
    </row>
    <row customHeight="1" r="103" ht="15.75">
      <c s="1" r="A103"/>
      <c s="16" r="B103"/>
      <c s="17" r="C103"/>
      <c s="18" r="D103"/>
      <c s="22" r="E103"/>
      <c s="16" r="F103"/>
      <c s="16" r="G103"/>
      <c s="1" r="H103"/>
      <c s="1" r="I103"/>
      <c s="17" r="J103"/>
    </row>
    <row customHeight="1" r="104" ht="15.75">
      <c t="s" s="2" r="A104">
        <v>637</v>
      </c>
      <c s="16" r="B104"/>
      <c s="16" r="C104"/>
      <c s="18" r="D104"/>
      <c s="19" r="E104"/>
      <c s="16" r="F104"/>
      <c s="16" r="G104"/>
      <c s="1" r="H104"/>
      <c s="17" r="I104"/>
      <c s="17" r="J104"/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location="page-1" r:id="rId98"/>
    <hyperlink ref="J100" r:id="rId99"/>
    <hyperlink ref="J101" r:id="rId100"/>
    <hyperlink ref="J102" r:id="rId101"/>
  </hyperlinks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6" width="8.0"/>
  </cols>
  <sheetData>
    <row customHeight="1" r="1" ht="15.0">
      <c s="1" r="A1"/>
    </row>
    <row customHeight="1" r="2" ht="15.0">
      <c s="1" r="A2"/>
    </row>
    <row customHeight="1" r="3" ht="15.0">
      <c s="1" r="A3"/>
    </row>
    <row customHeight="1" r="4" ht="15.0">
      <c s="1" r="A4"/>
    </row>
    <row customHeight="1" r="5" ht="15.0">
      <c s="1" r="A5"/>
    </row>
    <row customHeight="1" r="6" ht="15.0">
      <c s="1" r="A6"/>
    </row>
    <row customHeight="1" r="7" ht="15.0">
      <c s="1" r="A7"/>
    </row>
    <row customHeight="1" r="8" ht="15.0">
      <c s="1" r="A8"/>
    </row>
    <row customHeight="1" r="9" ht="15.0">
      <c s="1" r="A9"/>
    </row>
    <row customHeight="1" r="10" ht="15.0">
      <c s="1" r="A10"/>
    </row>
    <row customHeight="1" r="11" ht="15.0">
      <c s="1" r="A11"/>
    </row>
    <row customHeight="1" r="12" ht="15.0">
      <c s="1" r="A12"/>
    </row>
    <row customHeight="1" r="13" ht="15.0">
      <c s="1" r="A13"/>
    </row>
    <row customHeight="1" r="14" ht="15.0">
      <c s="1" r="A14"/>
    </row>
    <row customHeight="1" r="15" ht="15.0">
      <c s="1" r="A15"/>
    </row>
    <row customHeight="1" r="16" ht="15.0">
      <c s="1" r="A16"/>
    </row>
    <row customHeight="1" r="17" ht="15.0">
      <c s="1" r="A17"/>
    </row>
    <row customHeight="1" r="18" ht="15.0">
      <c s="1" r="A18"/>
    </row>
    <row customHeight="1" r="19" ht="15.0">
      <c s="1" r="A19"/>
    </row>
    <row customHeight="1" r="20" ht="15.0">
      <c s="1" r="A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6" width="8.0"/>
  </cols>
  <sheetData>
    <row customHeight="1" r="1" ht="15.0">
      <c s="1" r="A1"/>
    </row>
    <row customHeight="1" r="2" ht="15.0">
      <c s="1" r="A2"/>
    </row>
    <row customHeight="1" r="3" ht="15.0">
      <c s="1" r="A3"/>
    </row>
    <row customHeight="1" r="4" ht="15.0">
      <c s="1" r="A4"/>
    </row>
    <row customHeight="1" r="5" ht="15.0">
      <c s="1" r="A5"/>
    </row>
    <row customHeight="1" r="6" ht="15.0">
      <c s="1" r="A6"/>
    </row>
    <row customHeight="1" r="7" ht="15.0">
      <c s="1" r="A7"/>
    </row>
    <row customHeight="1" r="8" ht="15.0">
      <c s="1" r="A8"/>
    </row>
    <row customHeight="1" r="9" ht="15.0">
      <c s="1" r="A9"/>
    </row>
    <row customHeight="1" r="10" ht="15.0">
      <c s="1" r="A10"/>
    </row>
    <row customHeight="1" r="11" ht="15.0">
      <c s="1" r="A11"/>
    </row>
    <row customHeight="1" r="12" ht="15.0">
      <c s="1" r="A12"/>
    </row>
    <row customHeight="1" r="13" ht="15.0">
      <c s="1" r="A13"/>
    </row>
    <row customHeight="1" r="14" ht="15.0">
      <c s="1" r="A14"/>
    </row>
    <row customHeight="1" r="15" ht="15.0">
      <c s="1" r="A15"/>
    </row>
    <row customHeight="1" r="16" ht="15.0">
      <c s="1" r="A16"/>
    </row>
    <row customHeight="1" r="17" ht="15.0">
      <c s="1" r="A17"/>
    </row>
    <row customHeight="1" r="18" ht="15.0">
      <c s="1" r="A18"/>
    </row>
    <row customHeight="1" r="19" ht="15.0">
      <c s="1" r="A19"/>
    </row>
    <row customHeight="1" r="20" ht="15.0">
      <c s="1" r="A20"/>
    </row>
  </sheetData>
  <drawing r:id="rId1"/>
</worksheet>
</file>