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ämäTyökirja" defaultThemeVersion="166925"/>
  <mc:AlternateContent xmlns:mc="http://schemas.openxmlformats.org/markup-compatibility/2006">
    <mc:Choice Requires="x15">
      <x15ac:absPath xmlns:x15ac="http://schemas.microsoft.com/office/spreadsheetml/2010/11/ac" url="C:\Users\Irina\Documents\ExcelJatko\T10\"/>
    </mc:Choice>
  </mc:AlternateContent>
  <xr:revisionPtr revIDLastSave="0" documentId="13_ncr:1_{A025D78D-247E-4F71-A699-F7F32779A546}" xr6:coauthVersionLast="40" xr6:coauthVersionMax="40" xr10:uidLastSave="{00000000-0000-0000-0000-000000000000}"/>
  <bookViews>
    <workbookView xWindow="0" yWindow="0" windowWidth="20490" windowHeight="7485" xr2:uid="{8975B3B1-4C40-40C5-A12A-62763715026A}"/>
  </bookViews>
  <sheets>
    <sheet name="malli" sheetId="1" r:id="rId1"/>
    <sheet name="92006" sheetId="37" r:id="rId2"/>
    <sheet name="92008" sheetId="38" r:id="rId3"/>
    <sheet name="92011" sheetId="72" r:id="rId4"/>
    <sheet name="92012" sheetId="39" r:id="rId5"/>
    <sheet name="92039" sheetId="40" r:id="rId6"/>
    <sheet name="92041" sheetId="41" r:id="rId7"/>
    <sheet name="92043" sheetId="42" r:id="rId8"/>
    <sheet name="92057" sheetId="43" r:id="rId9"/>
    <sheet name="92058" sheetId="44" r:id="rId10"/>
    <sheet name="92063" sheetId="45" r:id="rId11"/>
    <sheet name="92065" sheetId="46" r:id="rId12"/>
    <sheet name="92067" sheetId="47" r:id="rId13"/>
    <sheet name="92074" sheetId="48" r:id="rId14"/>
    <sheet name="92082" sheetId="49" r:id="rId15"/>
    <sheet name="92092" sheetId="50" r:id="rId16"/>
    <sheet name="92099" sheetId="51" r:id="rId17"/>
    <sheet name="92100" sheetId="52" r:id="rId18"/>
    <sheet name="92102" sheetId="74" r:id="rId19"/>
    <sheet name="92103" sheetId="53" r:id="rId20"/>
    <sheet name="92112" sheetId="54" r:id="rId21"/>
    <sheet name="92145" sheetId="55" r:id="rId22"/>
    <sheet name="92156" sheetId="56" r:id="rId23"/>
    <sheet name="92196" sheetId="57" r:id="rId24"/>
    <sheet name="92247" sheetId="58" r:id="rId25"/>
    <sheet name="92623" sheetId="62" r:id="rId26"/>
    <sheet name="92669" sheetId="63" r:id="rId27"/>
    <sheet name="92671" sheetId="64" r:id="rId28"/>
    <sheet name="92366" sheetId="59" r:id="rId29"/>
    <sheet name="92371" sheetId="60" r:id="rId30"/>
    <sheet name="92373" sheetId="61" r:id="rId31"/>
    <sheet name="92890" sheetId="65" r:id="rId32"/>
    <sheet name="92904" sheetId="66" r:id="rId33"/>
    <sheet name="92934" sheetId="67" r:id="rId34"/>
    <sheet name="92953" sheetId="68" r:id="rId35"/>
    <sheet name="92961" sheetId="69" r:id="rId36"/>
    <sheet name="92962" sheetId="70" r:id="rId37"/>
    <sheet name="92999" sheetId="71" r:id="rId38"/>
    <sheet name="92086" sheetId="73" r:id="rId39"/>
    <sheet name="92105" sheetId="75" r:id="rId40"/>
    <sheet name="92109" sheetId="76" r:id="rId41"/>
    <sheet name="92119" sheetId="77" r:id="rId42"/>
    <sheet name="92244" sheetId="78" r:id="rId43"/>
    <sheet name="92706" sheetId="79" r:id="rId44"/>
    <sheet name="92755" sheetId="80" r:id="rId45"/>
    <sheet name="92802" sheetId="81" r:id="rId46"/>
  </sheets>
  <definedNames>
    <definedName name="_xlnm.Print_Area" localSheetId="1">'92006'!#REF!</definedName>
    <definedName name="_xlnm.Print_Area" localSheetId="2">'92008'!#REF!</definedName>
    <definedName name="_xlnm.Print_Area" localSheetId="3">'92011'!#REF!</definedName>
    <definedName name="_xlnm.Print_Area" localSheetId="4">'92012'!#REF!</definedName>
    <definedName name="_xlnm.Print_Area" localSheetId="5">'92039'!#REF!</definedName>
    <definedName name="_xlnm.Print_Area" localSheetId="6">'92041'!#REF!</definedName>
    <definedName name="_xlnm.Print_Area" localSheetId="7">'92043'!#REF!</definedName>
    <definedName name="_xlnm.Print_Area" localSheetId="8">'92057'!#REF!</definedName>
    <definedName name="_xlnm.Print_Area" localSheetId="9">'92058'!#REF!</definedName>
    <definedName name="_xlnm.Print_Area" localSheetId="10">'92063'!#REF!</definedName>
    <definedName name="_xlnm.Print_Area" localSheetId="11">'92065'!#REF!</definedName>
    <definedName name="_xlnm.Print_Area" localSheetId="12">'92067'!#REF!</definedName>
    <definedName name="_xlnm.Print_Area" localSheetId="13">'92074'!#REF!</definedName>
    <definedName name="_xlnm.Print_Area" localSheetId="14">'92082'!#REF!</definedName>
    <definedName name="_xlnm.Print_Area" localSheetId="38">'92086'!#REF!</definedName>
    <definedName name="_xlnm.Print_Area" localSheetId="15">'92092'!#REF!</definedName>
    <definedName name="_xlnm.Print_Area" localSheetId="16">'92099'!#REF!</definedName>
    <definedName name="_xlnm.Print_Area" localSheetId="17">'92100'!#REF!</definedName>
    <definedName name="_xlnm.Print_Area" localSheetId="18">'92102'!#REF!</definedName>
    <definedName name="_xlnm.Print_Area" localSheetId="19">'92103'!#REF!</definedName>
    <definedName name="_xlnm.Print_Area" localSheetId="39">'92105'!#REF!</definedName>
    <definedName name="_xlnm.Print_Area" localSheetId="40">'92109'!#REF!</definedName>
    <definedName name="_xlnm.Print_Area" localSheetId="20">'92112'!#REF!</definedName>
    <definedName name="_xlnm.Print_Area" localSheetId="41">'92119'!#REF!</definedName>
    <definedName name="_xlnm.Print_Area" localSheetId="21">'92145'!#REF!</definedName>
    <definedName name="_xlnm.Print_Area" localSheetId="22">'92156'!#REF!</definedName>
    <definedName name="_xlnm.Print_Area" localSheetId="23">'92196'!#REF!</definedName>
    <definedName name="_xlnm.Print_Area" localSheetId="42">'92244'!#REF!</definedName>
    <definedName name="_xlnm.Print_Area" localSheetId="24">'92247'!#REF!</definedName>
    <definedName name="_xlnm.Print_Area" localSheetId="28">'92366'!#REF!</definedName>
    <definedName name="_xlnm.Print_Area" localSheetId="29">'92371'!#REF!</definedName>
    <definedName name="_xlnm.Print_Area" localSheetId="30">'92373'!#REF!</definedName>
    <definedName name="_xlnm.Print_Area" localSheetId="25">'92623'!#REF!</definedName>
    <definedName name="_xlnm.Print_Area" localSheetId="26">'92669'!#REF!</definedName>
    <definedName name="_xlnm.Print_Area" localSheetId="27">'92671'!#REF!</definedName>
    <definedName name="_xlnm.Print_Area" localSheetId="43">'92706'!#REF!</definedName>
    <definedName name="_xlnm.Print_Area" localSheetId="44">'92755'!#REF!</definedName>
    <definedName name="_xlnm.Print_Area" localSheetId="45">'92802'!#REF!</definedName>
    <definedName name="_xlnm.Print_Area" localSheetId="31">'92890'!#REF!</definedName>
    <definedName name="_xlnm.Print_Area" localSheetId="32">'92904'!#REF!</definedName>
    <definedName name="_xlnm.Print_Area" localSheetId="33">'92934'!#REF!</definedName>
    <definedName name="_xlnm.Print_Area" localSheetId="34">'92953'!#REF!</definedName>
    <definedName name="_xlnm.Print_Area" localSheetId="35">'92961'!#REF!</definedName>
    <definedName name="_xlnm.Print_Area" localSheetId="36">'92962'!#REF!</definedName>
    <definedName name="_xlnm.Print_Area" localSheetId="37">'92999'!#REF!</definedName>
    <definedName name="_xlnm.Print_Area" localSheetId="0">malli!#REF!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" i="81" l="1"/>
  <c r="K43" i="81" s="1"/>
  <c r="B41" i="81"/>
  <c r="L40" i="81"/>
  <c r="K40" i="81"/>
  <c r="J40" i="81"/>
  <c r="I40" i="81"/>
  <c r="L39" i="81"/>
  <c r="K39" i="81"/>
  <c r="J39" i="81"/>
  <c r="I39" i="81"/>
  <c r="L38" i="81"/>
  <c r="K38" i="81"/>
  <c r="J38" i="81"/>
  <c r="I38" i="81"/>
  <c r="L37" i="81"/>
  <c r="K37" i="81"/>
  <c r="J37" i="81"/>
  <c r="I37" i="81"/>
  <c r="L36" i="81"/>
  <c r="K36" i="81"/>
  <c r="J36" i="81"/>
  <c r="I36" i="81"/>
  <c r="L35" i="81"/>
  <c r="K35" i="81"/>
  <c r="J35" i="81"/>
  <c r="I35" i="81"/>
  <c r="L34" i="81"/>
  <c r="K34" i="81"/>
  <c r="J34" i="81"/>
  <c r="I34" i="81"/>
  <c r="L33" i="81"/>
  <c r="K33" i="81"/>
  <c r="J33" i="81"/>
  <c r="I33" i="81"/>
  <c r="J32" i="81"/>
  <c r="I32" i="81"/>
  <c r="J31" i="81"/>
  <c r="I31" i="81"/>
  <c r="L30" i="81"/>
  <c r="K30" i="81"/>
  <c r="J30" i="81"/>
  <c r="I30" i="81"/>
  <c r="L29" i="81"/>
  <c r="K29" i="81"/>
  <c r="J29" i="81"/>
  <c r="I29" i="81"/>
  <c r="L28" i="81"/>
  <c r="K28" i="81"/>
  <c r="J28" i="81"/>
  <c r="I28" i="81"/>
  <c r="L27" i="81"/>
  <c r="K27" i="81"/>
  <c r="J27" i="81"/>
  <c r="I27" i="81"/>
  <c r="J26" i="81"/>
  <c r="I26" i="81"/>
  <c r="K26" i="81" s="1"/>
  <c r="L26" i="81" s="1"/>
  <c r="J25" i="81"/>
  <c r="I25" i="81"/>
  <c r="K25" i="81" s="1"/>
  <c r="L25" i="81" s="1"/>
  <c r="L24" i="81"/>
  <c r="K24" i="81"/>
  <c r="J24" i="81"/>
  <c r="I24" i="81"/>
  <c r="L23" i="81"/>
  <c r="K23" i="81"/>
  <c r="J23" i="81"/>
  <c r="I23" i="81"/>
  <c r="L22" i="81"/>
  <c r="K22" i="81"/>
  <c r="J22" i="81"/>
  <c r="I22" i="81"/>
  <c r="J21" i="81"/>
  <c r="I21" i="81"/>
  <c r="K21" i="81" s="1"/>
  <c r="L21" i="81" s="1"/>
  <c r="J20" i="81"/>
  <c r="I20" i="81"/>
  <c r="K20" i="81" s="1"/>
  <c r="L20" i="81" s="1"/>
  <c r="J19" i="81"/>
  <c r="I19" i="81"/>
  <c r="K19" i="81" s="1"/>
  <c r="L19" i="81" s="1"/>
  <c r="L18" i="81"/>
  <c r="K18" i="81"/>
  <c r="J18" i="81"/>
  <c r="I18" i="81"/>
  <c r="L17" i="81"/>
  <c r="K17" i="81"/>
  <c r="J17" i="81"/>
  <c r="I17" i="81"/>
  <c r="L16" i="81"/>
  <c r="K16" i="81"/>
  <c r="J16" i="81"/>
  <c r="I16" i="81"/>
  <c r="L15" i="81"/>
  <c r="K15" i="81"/>
  <c r="J15" i="81"/>
  <c r="I15" i="81"/>
  <c r="J14" i="81"/>
  <c r="I14" i="81"/>
  <c r="K14" i="81" s="1"/>
  <c r="L14" i="81" s="1"/>
  <c r="J13" i="81"/>
  <c r="I13" i="81"/>
  <c r="K13" i="81" s="1"/>
  <c r="L13" i="81" s="1"/>
  <c r="J12" i="81"/>
  <c r="I12" i="81"/>
  <c r="K12" i="81" s="1"/>
  <c r="L12" i="81" s="1"/>
  <c r="L11" i="81"/>
  <c r="K11" i="81"/>
  <c r="J11" i="81"/>
  <c r="I11" i="81"/>
  <c r="L10" i="81"/>
  <c r="K10" i="81"/>
  <c r="J10" i="81"/>
  <c r="I10" i="81"/>
  <c r="K42" i="80"/>
  <c r="K43" i="80" s="1"/>
  <c r="B41" i="80"/>
  <c r="L40" i="80"/>
  <c r="K40" i="80"/>
  <c r="J40" i="80"/>
  <c r="I40" i="80"/>
  <c r="L39" i="80"/>
  <c r="K39" i="80"/>
  <c r="J39" i="80"/>
  <c r="I39" i="80"/>
  <c r="L38" i="80"/>
  <c r="K38" i="80"/>
  <c r="J38" i="80"/>
  <c r="I38" i="80"/>
  <c r="L37" i="80"/>
  <c r="K37" i="80"/>
  <c r="J37" i="80"/>
  <c r="I37" i="80"/>
  <c r="L36" i="80"/>
  <c r="K36" i="80"/>
  <c r="J36" i="80"/>
  <c r="I36" i="80"/>
  <c r="L35" i="80"/>
  <c r="K35" i="80"/>
  <c r="J35" i="80"/>
  <c r="I35" i="80"/>
  <c r="L34" i="80"/>
  <c r="K34" i="80"/>
  <c r="J34" i="80"/>
  <c r="I34" i="80"/>
  <c r="L33" i="80"/>
  <c r="K33" i="80"/>
  <c r="J33" i="80"/>
  <c r="I33" i="80"/>
  <c r="J32" i="80"/>
  <c r="I32" i="80"/>
  <c r="K32" i="80" s="1"/>
  <c r="L32" i="80" s="1"/>
  <c r="J31" i="80"/>
  <c r="I31" i="80"/>
  <c r="L30" i="80"/>
  <c r="K30" i="80"/>
  <c r="J30" i="80"/>
  <c r="I30" i="80"/>
  <c r="L29" i="80"/>
  <c r="K29" i="80"/>
  <c r="J29" i="80"/>
  <c r="I29" i="80"/>
  <c r="L28" i="80"/>
  <c r="K28" i="80"/>
  <c r="J28" i="80"/>
  <c r="I28" i="80"/>
  <c r="L27" i="80"/>
  <c r="K27" i="80"/>
  <c r="J27" i="80"/>
  <c r="I27" i="80"/>
  <c r="J26" i="80"/>
  <c r="I26" i="80"/>
  <c r="K26" i="80" s="1"/>
  <c r="L26" i="80" s="1"/>
  <c r="J25" i="80"/>
  <c r="I25" i="80"/>
  <c r="K25" i="80" s="1"/>
  <c r="L25" i="80" s="1"/>
  <c r="L24" i="80"/>
  <c r="K24" i="80"/>
  <c r="J24" i="80"/>
  <c r="I24" i="80"/>
  <c r="L23" i="80"/>
  <c r="K23" i="80"/>
  <c r="J23" i="80"/>
  <c r="I23" i="80"/>
  <c r="L22" i="80"/>
  <c r="K22" i="80"/>
  <c r="J22" i="80"/>
  <c r="I22" i="80"/>
  <c r="J21" i="80"/>
  <c r="I21" i="80"/>
  <c r="J20" i="80"/>
  <c r="K20" i="80" s="1"/>
  <c r="L20" i="80" s="1"/>
  <c r="I20" i="80"/>
  <c r="K19" i="80"/>
  <c r="L19" i="80" s="1"/>
  <c r="J19" i="80"/>
  <c r="I19" i="80"/>
  <c r="L18" i="80"/>
  <c r="K18" i="80"/>
  <c r="J18" i="80"/>
  <c r="I18" i="80"/>
  <c r="L17" i="80"/>
  <c r="K17" i="80"/>
  <c r="J17" i="80"/>
  <c r="I17" i="80"/>
  <c r="L16" i="80"/>
  <c r="K16" i="80"/>
  <c r="J16" i="80"/>
  <c r="I16" i="80"/>
  <c r="L15" i="80"/>
  <c r="K15" i="80"/>
  <c r="J15" i="80"/>
  <c r="I15" i="80"/>
  <c r="J14" i="80"/>
  <c r="K14" i="80" s="1"/>
  <c r="L14" i="80" s="1"/>
  <c r="I14" i="80"/>
  <c r="J13" i="80"/>
  <c r="I13" i="80"/>
  <c r="J12" i="80"/>
  <c r="I12" i="80"/>
  <c r="L11" i="80"/>
  <c r="K11" i="80"/>
  <c r="J11" i="80"/>
  <c r="I11" i="80"/>
  <c r="L10" i="80"/>
  <c r="K10" i="80"/>
  <c r="J10" i="80"/>
  <c r="I10" i="80"/>
  <c r="K42" i="79"/>
  <c r="K43" i="79" s="1"/>
  <c r="B41" i="79"/>
  <c r="L40" i="79"/>
  <c r="K40" i="79"/>
  <c r="J40" i="79"/>
  <c r="I40" i="79"/>
  <c r="L39" i="79"/>
  <c r="K39" i="79"/>
  <c r="J39" i="79"/>
  <c r="I39" i="79"/>
  <c r="L38" i="79"/>
  <c r="K38" i="79"/>
  <c r="J38" i="79"/>
  <c r="I38" i="79"/>
  <c r="L37" i="79"/>
  <c r="K37" i="79"/>
  <c r="J37" i="79"/>
  <c r="I37" i="79"/>
  <c r="L36" i="79"/>
  <c r="K36" i="79"/>
  <c r="J36" i="79"/>
  <c r="I36" i="79"/>
  <c r="L35" i="79"/>
  <c r="K35" i="79"/>
  <c r="J35" i="79"/>
  <c r="I35" i="79"/>
  <c r="L34" i="79"/>
  <c r="K34" i="79"/>
  <c r="J34" i="79"/>
  <c r="I34" i="79"/>
  <c r="L33" i="79"/>
  <c r="K33" i="79"/>
  <c r="J33" i="79"/>
  <c r="I33" i="79"/>
  <c r="L32" i="79"/>
  <c r="K32" i="79"/>
  <c r="J32" i="79"/>
  <c r="I32" i="79"/>
  <c r="J31" i="79"/>
  <c r="I31" i="79"/>
  <c r="L30" i="79"/>
  <c r="K30" i="79"/>
  <c r="J30" i="79"/>
  <c r="I30" i="79"/>
  <c r="L29" i="79"/>
  <c r="K29" i="79"/>
  <c r="J29" i="79"/>
  <c r="I29" i="79"/>
  <c r="L28" i="79"/>
  <c r="K28" i="79"/>
  <c r="J28" i="79"/>
  <c r="I28" i="79"/>
  <c r="L27" i="79"/>
  <c r="K27" i="79"/>
  <c r="J27" i="79"/>
  <c r="I27" i="79"/>
  <c r="L26" i="79"/>
  <c r="K26" i="79"/>
  <c r="J26" i="79"/>
  <c r="I26" i="79"/>
  <c r="J25" i="79"/>
  <c r="I25" i="79"/>
  <c r="K25" i="79" s="1"/>
  <c r="L25" i="79" s="1"/>
  <c r="L24" i="79"/>
  <c r="K24" i="79"/>
  <c r="J24" i="79"/>
  <c r="I24" i="79"/>
  <c r="L23" i="79"/>
  <c r="K23" i="79"/>
  <c r="J23" i="79"/>
  <c r="I23" i="79"/>
  <c r="L22" i="79"/>
  <c r="K22" i="79"/>
  <c r="J22" i="79"/>
  <c r="I22" i="79"/>
  <c r="J21" i="79"/>
  <c r="I21" i="79"/>
  <c r="K21" i="79" s="1"/>
  <c r="L21" i="79" s="1"/>
  <c r="L20" i="79"/>
  <c r="K20" i="79"/>
  <c r="J20" i="79"/>
  <c r="I20" i="79"/>
  <c r="K19" i="79"/>
  <c r="L19" i="79" s="1"/>
  <c r="J19" i="79"/>
  <c r="I19" i="79"/>
  <c r="L18" i="79"/>
  <c r="K18" i="79"/>
  <c r="J18" i="79"/>
  <c r="I18" i="79"/>
  <c r="L17" i="79"/>
  <c r="K17" i="79"/>
  <c r="J17" i="79"/>
  <c r="I17" i="79"/>
  <c r="L16" i="79"/>
  <c r="K16" i="79"/>
  <c r="J16" i="79"/>
  <c r="I16" i="79"/>
  <c r="L15" i="79"/>
  <c r="K15" i="79"/>
  <c r="J15" i="79"/>
  <c r="I15" i="79"/>
  <c r="J14" i="79"/>
  <c r="I14" i="79"/>
  <c r="K14" i="79" s="1"/>
  <c r="L14" i="79" s="1"/>
  <c r="L13" i="79"/>
  <c r="K13" i="79"/>
  <c r="J13" i="79"/>
  <c r="I13" i="79"/>
  <c r="J12" i="79"/>
  <c r="I12" i="79"/>
  <c r="K12" i="79" s="1"/>
  <c r="L12" i="79" s="1"/>
  <c r="L11" i="79"/>
  <c r="K11" i="79"/>
  <c r="J11" i="79"/>
  <c r="I11" i="79"/>
  <c r="L10" i="79"/>
  <c r="K10" i="79"/>
  <c r="J10" i="79"/>
  <c r="I10" i="79"/>
  <c r="K42" i="78"/>
  <c r="K43" i="78" s="1"/>
  <c r="B41" i="78"/>
  <c r="L40" i="78"/>
  <c r="K40" i="78"/>
  <c r="J40" i="78"/>
  <c r="I40" i="78"/>
  <c r="L39" i="78"/>
  <c r="K39" i="78"/>
  <c r="J39" i="78"/>
  <c r="I39" i="78"/>
  <c r="L38" i="78"/>
  <c r="K38" i="78"/>
  <c r="J38" i="78"/>
  <c r="I38" i="78"/>
  <c r="L37" i="78"/>
  <c r="K37" i="78"/>
  <c r="J37" i="78"/>
  <c r="I37" i="78"/>
  <c r="L36" i="78"/>
  <c r="K36" i="78"/>
  <c r="J36" i="78"/>
  <c r="I36" i="78"/>
  <c r="L35" i="78"/>
  <c r="K35" i="78"/>
  <c r="J35" i="78"/>
  <c r="I35" i="78"/>
  <c r="L34" i="78"/>
  <c r="K34" i="78"/>
  <c r="J34" i="78"/>
  <c r="I34" i="78"/>
  <c r="L33" i="78"/>
  <c r="K33" i="78"/>
  <c r="J33" i="78"/>
  <c r="I33" i="78"/>
  <c r="J32" i="78"/>
  <c r="K32" i="78" s="1"/>
  <c r="L32" i="78" s="1"/>
  <c r="I32" i="78"/>
  <c r="K31" i="78"/>
  <c r="L31" i="78" s="1"/>
  <c r="J31" i="78"/>
  <c r="I31" i="78"/>
  <c r="L30" i="78"/>
  <c r="K30" i="78"/>
  <c r="J30" i="78"/>
  <c r="I30" i="78"/>
  <c r="L29" i="78"/>
  <c r="K29" i="78"/>
  <c r="J29" i="78"/>
  <c r="I29" i="78"/>
  <c r="L28" i="78"/>
  <c r="K28" i="78"/>
  <c r="J28" i="78"/>
  <c r="I28" i="78"/>
  <c r="L27" i="78"/>
  <c r="K27" i="78"/>
  <c r="J27" i="78"/>
  <c r="I27" i="78"/>
  <c r="J26" i="78"/>
  <c r="I26" i="78"/>
  <c r="J25" i="78"/>
  <c r="I25" i="78"/>
  <c r="L24" i="78"/>
  <c r="K24" i="78"/>
  <c r="J24" i="78"/>
  <c r="I24" i="78"/>
  <c r="L23" i="78"/>
  <c r="K23" i="78"/>
  <c r="J23" i="78"/>
  <c r="I23" i="78"/>
  <c r="L22" i="78"/>
  <c r="K22" i="78"/>
  <c r="J22" i="78"/>
  <c r="I22" i="78"/>
  <c r="J21" i="78"/>
  <c r="K21" i="78" s="1"/>
  <c r="L21" i="78" s="1"/>
  <c r="I21" i="78"/>
  <c r="J20" i="78"/>
  <c r="I20" i="78"/>
  <c r="J19" i="78"/>
  <c r="I19" i="78"/>
  <c r="K19" i="78" s="1"/>
  <c r="L19" i="78" s="1"/>
  <c r="L18" i="78"/>
  <c r="K18" i="78"/>
  <c r="J18" i="78"/>
  <c r="I18" i="78"/>
  <c r="L17" i="78"/>
  <c r="K17" i="78"/>
  <c r="J17" i="78"/>
  <c r="I17" i="78"/>
  <c r="L16" i="78"/>
  <c r="K16" i="78"/>
  <c r="J16" i="78"/>
  <c r="I16" i="78"/>
  <c r="L15" i="78"/>
  <c r="K15" i="78"/>
  <c r="J15" i="78"/>
  <c r="I15" i="78"/>
  <c r="J14" i="78"/>
  <c r="K14" i="78" s="1"/>
  <c r="L14" i="78" s="1"/>
  <c r="I14" i="78"/>
  <c r="J13" i="78"/>
  <c r="I13" i="78"/>
  <c r="J12" i="78"/>
  <c r="I12" i="78"/>
  <c r="L11" i="78"/>
  <c r="K11" i="78"/>
  <c r="J11" i="78"/>
  <c r="I11" i="78"/>
  <c r="L10" i="78"/>
  <c r="K10" i="78"/>
  <c r="J10" i="78"/>
  <c r="I10" i="78"/>
  <c r="K42" i="77"/>
  <c r="K43" i="77" s="1"/>
  <c r="B41" i="77"/>
  <c r="L40" i="77"/>
  <c r="K40" i="77"/>
  <c r="J40" i="77"/>
  <c r="I40" i="77"/>
  <c r="L39" i="77"/>
  <c r="K39" i="77"/>
  <c r="J39" i="77"/>
  <c r="I39" i="77"/>
  <c r="L38" i="77"/>
  <c r="K38" i="77"/>
  <c r="J38" i="77"/>
  <c r="I38" i="77"/>
  <c r="L37" i="77"/>
  <c r="K37" i="77"/>
  <c r="J37" i="77"/>
  <c r="I37" i="77"/>
  <c r="L36" i="77"/>
  <c r="K36" i="77"/>
  <c r="J36" i="77"/>
  <c r="I36" i="77"/>
  <c r="L35" i="77"/>
  <c r="K35" i="77"/>
  <c r="J35" i="77"/>
  <c r="I35" i="77"/>
  <c r="L34" i="77"/>
  <c r="K34" i="77"/>
  <c r="J34" i="77"/>
  <c r="I34" i="77"/>
  <c r="L33" i="77"/>
  <c r="K33" i="77"/>
  <c r="J33" i="77"/>
  <c r="I33" i="77"/>
  <c r="L32" i="77"/>
  <c r="J32" i="77"/>
  <c r="K32" i="77" s="1"/>
  <c r="I32" i="77"/>
  <c r="J31" i="77"/>
  <c r="I31" i="77"/>
  <c r="K31" i="77" s="1"/>
  <c r="L31" i="77" s="1"/>
  <c r="L30" i="77"/>
  <c r="K30" i="77"/>
  <c r="J30" i="77"/>
  <c r="I30" i="77"/>
  <c r="L29" i="77"/>
  <c r="K29" i="77"/>
  <c r="J29" i="77"/>
  <c r="I29" i="77"/>
  <c r="L28" i="77"/>
  <c r="K28" i="77"/>
  <c r="J28" i="77"/>
  <c r="I28" i="77"/>
  <c r="L27" i="77"/>
  <c r="K27" i="77"/>
  <c r="J27" i="77"/>
  <c r="I27" i="77"/>
  <c r="J26" i="77"/>
  <c r="I26" i="77"/>
  <c r="K25" i="77"/>
  <c r="L25" i="77" s="1"/>
  <c r="J25" i="77"/>
  <c r="I25" i="77"/>
  <c r="L24" i="77"/>
  <c r="K24" i="77"/>
  <c r="J24" i="77"/>
  <c r="I24" i="77"/>
  <c r="L23" i="77"/>
  <c r="K23" i="77"/>
  <c r="J23" i="77"/>
  <c r="I23" i="77"/>
  <c r="L22" i="77"/>
  <c r="K22" i="77"/>
  <c r="J22" i="77"/>
  <c r="I22" i="77"/>
  <c r="J21" i="77"/>
  <c r="K21" i="77" s="1"/>
  <c r="L21" i="77" s="1"/>
  <c r="I21" i="77"/>
  <c r="J20" i="77"/>
  <c r="K20" i="77" s="1"/>
  <c r="L20" i="77" s="1"/>
  <c r="I20" i="77"/>
  <c r="J19" i="77"/>
  <c r="I19" i="77"/>
  <c r="L18" i="77"/>
  <c r="K18" i="77"/>
  <c r="J18" i="77"/>
  <c r="I18" i="77"/>
  <c r="L17" i="77"/>
  <c r="K17" i="77"/>
  <c r="J17" i="77"/>
  <c r="I17" i="77"/>
  <c r="L16" i="77"/>
  <c r="K16" i="77"/>
  <c r="J16" i="77"/>
  <c r="I16" i="77"/>
  <c r="L15" i="77"/>
  <c r="K15" i="77"/>
  <c r="J15" i="77"/>
  <c r="I15" i="77"/>
  <c r="J14" i="77"/>
  <c r="K14" i="77" s="1"/>
  <c r="L14" i="77" s="1"/>
  <c r="I14" i="77"/>
  <c r="J13" i="77"/>
  <c r="K13" i="77" s="1"/>
  <c r="L13" i="77" s="1"/>
  <c r="I13" i="77"/>
  <c r="J12" i="77"/>
  <c r="I12" i="77"/>
  <c r="L11" i="77"/>
  <c r="K11" i="77"/>
  <c r="J11" i="77"/>
  <c r="I11" i="77"/>
  <c r="L10" i="77"/>
  <c r="K10" i="77"/>
  <c r="J10" i="77"/>
  <c r="I10" i="77"/>
  <c r="K42" i="76"/>
  <c r="K43" i="76" s="1"/>
  <c r="B41" i="76"/>
  <c r="L40" i="76"/>
  <c r="K40" i="76"/>
  <c r="J40" i="76"/>
  <c r="I40" i="76"/>
  <c r="L39" i="76"/>
  <c r="K39" i="76"/>
  <c r="J39" i="76"/>
  <c r="I39" i="76"/>
  <c r="L38" i="76"/>
  <c r="K38" i="76"/>
  <c r="J38" i="76"/>
  <c r="I38" i="76"/>
  <c r="L37" i="76"/>
  <c r="K37" i="76"/>
  <c r="J37" i="76"/>
  <c r="I37" i="76"/>
  <c r="L36" i="76"/>
  <c r="K36" i="76"/>
  <c r="J36" i="76"/>
  <c r="I36" i="76"/>
  <c r="L35" i="76"/>
  <c r="K35" i="76"/>
  <c r="J35" i="76"/>
  <c r="I35" i="76"/>
  <c r="L34" i="76"/>
  <c r="K34" i="76"/>
  <c r="J34" i="76"/>
  <c r="I34" i="76"/>
  <c r="L33" i="76"/>
  <c r="K33" i="76"/>
  <c r="J33" i="76"/>
  <c r="I33" i="76"/>
  <c r="J32" i="76"/>
  <c r="I32" i="76"/>
  <c r="J31" i="76"/>
  <c r="I31" i="76"/>
  <c r="K31" i="76" s="1"/>
  <c r="L31" i="76" s="1"/>
  <c r="L30" i="76"/>
  <c r="K30" i="76"/>
  <c r="J30" i="76"/>
  <c r="I30" i="76"/>
  <c r="L29" i="76"/>
  <c r="K29" i="76"/>
  <c r="J29" i="76"/>
  <c r="I29" i="76"/>
  <c r="L28" i="76"/>
  <c r="K28" i="76"/>
  <c r="J28" i="76"/>
  <c r="I28" i="76"/>
  <c r="L27" i="76"/>
  <c r="K27" i="76"/>
  <c r="J27" i="76"/>
  <c r="I27" i="76"/>
  <c r="J26" i="76"/>
  <c r="I26" i="76"/>
  <c r="K26" i="76" s="1"/>
  <c r="J25" i="76"/>
  <c r="I25" i="76"/>
  <c r="K25" i="76" s="1"/>
  <c r="L25" i="76" s="1"/>
  <c r="L24" i="76"/>
  <c r="K24" i="76"/>
  <c r="J24" i="76"/>
  <c r="I24" i="76"/>
  <c r="L23" i="76"/>
  <c r="K23" i="76"/>
  <c r="J23" i="76"/>
  <c r="I23" i="76"/>
  <c r="L22" i="76"/>
  <c r="K22" i="76"/>
  <c r="J22" i="76"/>
  <c r="I22" i="76"/>
  <c r="K21" i="76"/>
  <c r="L21" i="76" s="1"/>
  <c r="J21" i="76"/>
  <c r="I21" i="76"/>
  <c r="K20" i="76"/>
  <c r="L20" i="76" s="1"/>
  <c r="J20" i="76"/>
  <c r="I20" i="76"/>
  <c r="J19" i="76"/>
  <c r="I19" i="76"/>
  <c r="K19" i="76" s="1"/>
  <c r="L19" i="76" s="1"/>
  <c r="L18" i="76"/>
  <c r="K18" i="76"/>
  <c r="J18" i="76"/>
  <c r="I18" i="76"/>
  <c r="L17" i="76"/>
  <c r="K17" i="76"/>
  <c r="J17" i="76"/>
  <c r="I17" i="76"/>
  <c r="L16" i="76"/>
  <c r="K16" i="76"/>
  <c r="J16" i="76"/>
  <c r="I16" i="76"/>
  <c r="L15" i="76"/>
  <c r="K15" i="76"/>
  <c r="J15" i="76"/>
  <c r="I15" i="76"/>
  <c r="K14" i="76"/>
  <c r="L14" i="76" s="1"/>
  <c r="J14" i="76"/>
  <c r="I14" i="76"/>
  <c r="J13" i="76"/>
  <c r="I13" i="76"/>
  <c r="K13" i="76" s="1"/>
  <c r="L13" i="76" s="1"/>
  <c r="K12" i="76"/>
  <c r="L12" i="76" s="1"/>
  <c r="J12" i="76"/>
  <c r="I12" i="76"/>
  <c r="L11" i="76"/>
  <c r="K11" i="76"/>
  <c r="J11" i="76"/>
  <c r="I11" i="76"/>
  <c r="L10" i="76"/>
  <c r="K10" i="76"/>
  <c r="J10" i="76"/>
  <c r="I10" i="76"/>
  <c r="K42" i="75"/>
  <c r="K43" i="75" s="1"/>
  <c r="B41" i="75"/>
  <c r="L40" i="75"/>
  <c r="K40" i="75"/>
  <c r="J40" i="75"/>
  <c r="I40" i="75"/>
  <c r="L39" i="75"/>
  <c r="K39" i="75"/>
  <c r="J39" i="75"/>
  <c r="I39" i="75"/>
  <c r="L38" i="75"/>
  <c r="K38" i="75"/>
  <c r="J38" i="75"/>
  <c r="I38" i="75"/>
  <c r="L37" i="75"/>
  <c r="K37" i="75"/>
  <c r="J37" i="75"/>
  <c r="I37" i="75"/>
  <c r="L36" i="75"/>
  <c r="K36" i="75"/>
  <c r="J36" i="75"/>
  <c r="I36" i="75"/>
  <c r="L35" i="75"/>
  <c r="K35" i="75"/>
  <c r="J35" i="75"/>
  <c r="I35" i="75"/>
  <c r="L34" i="75"/>
  <c r="K34" i="75"/>
  <c r="J34" i="75"/>
  <c r="I34" i="75"/>
  <c r="L33" i="75"/>
  <c r="K33" i="75"/>
  <c r="J33" i="75"/>
  <c r="I33" i="75"/>
  <c r="J32" i="75"/>
  <c r="I32" i="75"/>
  <c r="J31" i="75"/>
  <c r="I31" i="75"/>
  <c r="K31" i="75" s="1"/>
  <c r="L31" i="75" s="1"/>
  <c r="L30" i="75"/>
  <c r="K30" i="75"/>
  <c r="J30" i="75"/>
  <c r="I30" i="75"/>
  <c r="L29" i="75"/>
  <c r="K29" i="75"/>
  <c r="J29" i="75"/>
  <c r="I29" i="75"/>
  <c r="L28" i="75"/>
  <c r="K28" i="75"/>
  <c r="J28" i="75"/>
  <c r="I28" i="75"/>
  <c r="L27" i="75"/>
  <c r="K27" i="75"/>
  <c r="J27" i="75"/>
  <c r="I27" i="75"/>
  <c r="J26" i="75"/>
  <c r="I26" i="75"/>
  <c r="K26" i="75" s="1"/>
  <c r="J25" i="75"/>
  <c r="I25" i="75"/>
  <c r="K25" i="75" s="1"/>
  <c r="L24" i="75"/>
  <c r="K24" i="75"/>
  <c r="J24" i="75"/>
  <c r="I24" i="75"/>
  <c r="L23" i="75"/>
  <c r="K23" i="75"/>
  <c r="J23" i="75"/>
  <c r="I23" i="75"/>
  <c r="L22" i="75"/>
  <c r="K22" i="75"/>
  <c r="J22" i="75"/>
  <c r="I22" i="75"/>
  <c r="K21" i="75"/>
  <c r="L21" i="75" s="1"/>
  <c r="J21" i="75"/>
  <c r="I21" i="75"/>
  <c r="J20" i="75"/>
  <c r="I20" i="75"/>
  <c r="J19" i="75"/>
  <c r="I19" i="75"/>
  <c r="K19" i="75" s="1"/>
  <c r="L19" i="75" s="1"/>
  <c r="L18" i="75"/>
  <c r="K18" i="75"/>
  <c r="J18" i="75"/>
  <c r="I18" i="75"/>
  <c r="L17" i="75"/>
  <c r="K17" i="75"/>
  <c r="J17" i="75"/>
  <c r="I17" i="75"/>
  <c r="L16" i="75"/>
  <c r="K16" i="75"/>
  <c r="J16" i="75"/>
  <c r="I16" i="75"/>
  <c r="L15" i="75"/>
  <c r="K15" i="75"/>
  <c r="J15" i="75"/>
  <c r="I15" i="75"/>
  <c r="J14" i="75"/>
  <c r="I14" i="75"/>
  <c r="J13" i="75"/>
  <c r="I13" i="75"/>
  <c r="J12" i="75"/>
  <c r="I12" i="75"/>
  <c r="K12" i="75" s="1"/>
  <c r="L12" i="75" s="1"/>
  <c r="L11" i="75"/>
  <c r="K11" i="75"/>
  <c r="J11" i="75"/>
  <c r="I11" i="75"/>
  <c r="L10" i="75"/>
  <c r="K10" i="75"/>
  <c r="J10" i="75"/>
  <c r="I10" i="75"/>
  <c r="K42" i="74"/>
  <c r="K43" i="74" s="1"/>
  <c r="B41" i="74"/>
  <c r="L40" i="74"/>
  <c r="K40" i="74"/>
  <c r="J40" i="74"/>
  <c r="I40" i="74"/>
  <c r="L39" i="74"/>
  <c r="K39" i="74"/>
  <c r="J39" i="74"/>
  <c r="I39" i="74"/>
  <c r="L38" i="74"/>
  <c r="K38" i="74"/>
  <c r="J38" i="74"/>
  <c r="I38" i="74"/>
  <c r="L37" i="74"/>
  <c r="K37" i="74"/>
  <c r="J37" i="74"/>
  <c r="I37" i="74"/>
  <c r="L36" i="74"/>
  <c r="K36" i="74"/>
  <c r="J36" i="74"/>
  <c r="I36" i="74"/>
  <c r="L35" i="74"/>
  <c r="K35" i="74"/>
  <c r="J35" i="74"/>
  <c r="I35" i="74"/>
  <c r="L34" i="74"/>
  <c r="K34" i="74"/>
  <c r="J34" i="74"/>
  <c r="I34" i="74"/>
  <c r="L33" i="74"/>
  <c r="K33" i="74"/>
  <c r="J33" i="74"/>
  <c r="I33" i="74"/>
  <c r="K32" i="74"/>
  <c r="L32" i="74" s="1"/>
  <c r="J32" i="74"/>
  <c r="I32" i="74"/>
  <c r="J31" i="74"/>
  <c r="I31" i="74"/>
  <c r="K31" i="74" s="1"/>
  <c r="L31" i="74" s="1"/>
  <c r="L30" i="74"/>
  <c r="K30" i="74"/>
  <c r="J30" i="74"/>
  <c r="I30" i="74"/>
  <c r="L29" i="74"/>
  <c r="K29" i="74"/>
  <c r="J29" i="74"/>
  <c r="I29" i="74"/>
  <c r="L28" i="74"/>
  <c r="K28" i="74"/>
  <c r="J28" i="74"/>
  <c r="I28" i="74"/>
  <c r="L27" i="74"/>
  <c r="K27" i="74"/>
  <c r="J27" i="74"/>
  <c r="I27" i="74"/>
  <c r="J26" i="74"/>
  <c r="I26" i="74"/>
  <c r="K26" i="74" s="1"/>
  <c r="L26" i="74" s="1"/>
  <c r="J25" i="74"/>
  <c r="I25" i="74"/>
  <c r="K25" i="74" s="1"/>
  <c r="L24" i="74"/>
  <c r="K24" i="74"/>
  <c r="J24" i="74"/>
  <c r="I24" i="74"/>
  <c r="L23" i="74"/>
  <c r="K23" i="74"/>
  <c r="J23" i="74"/>
  <c r="I23" i="74"/>
  <c r="L22" i="74"/>
  <c r="K22" i="74"/>
  <c r="J22" i="74"/>
  <c r="I22" i="74"/>
  <c r="J21" i="74"/>
  <c r="I21" i="74"/>
  <c r="K21" i="74" s="1"/>
  <c r="L21" i="74" s="1"/>
  <c r="J20" i="74"/>
  <c r="I20" i="74"/>
  <c r="K20" i="74" s="1"/>
  <c r="L20" i="74" s="1"/>
  <c r="J19" i="74"/>
  <c r="I19" i="74"/>
  <c r="K19" i="74" s="1"/>
  <c r="L19" i="74" s="1"/>
  <c r="L18" i="74"/>
  <c r="K18" i="74"/>
  <c r="J18" i="74"/>
  <c r="I18" i="74"/>
  <c r="L17" i="74"/>
  <c r="K17" i="74"/>
  <c r="J17" i="74"/>
  <c r="I17" i="74"/>
  <c r="L16" i="74"/>
  <c r="K16" i="74"/>
  <c r="J16" i="74"/>
  <c r="I16" i="74"/>
  <c r="L15" i="74"/>
  <c r="K15" i="74"/>
  <c r="J15" i="74"/>
  <c r="I15" i="74"/>
  <c r="J14" i="74"/>
  <c r="I14" i="74"/>
  <c r="K14" i="74" s="1"/>
  <c r="L14" i="74" s="1"/>
  <c r="J13" i="74"/>
  <c r="I13" i="74"/>
  <c r="K13" i="74" s="1"/>
  <c r="L13" i="74" s="1"/>
  <c r="J12" i="74"/>
  <c r="I12" i="74"/>
  <c r="K12" i="74" s="1"/>
  <c r="L12" i="74" s="1"/>
  <c r="L11" i="74"/>
  <c r="K11" i="74"/>
  <c r="J11" i="74"/>
  <c r="I11" i="74"/>
  <c r="L10" i="74"/>
  <c r="K10" i="74"/>
  <c r="J10" i="74"/>
  <c r="I10" i="74"/>
  <c r="K42" i="73"/>
  <c r="K43" i="73" s="1"/>
  <c r="B41" i="73"/>
  <c r="L40" i="73"/>
  <c r="K40" i="73"/>
  <c r="J40" i="73"/>
  <c r="I40" i="73"/>
  <c r="L39" i="73"/>
  <c r="K39" i="73"/>
  <c r="J39" i="73"/>
  <c r="I39" i="73"/>
  <c r="L38" i="73"/>
  <c r="K38" i="73"/>
  <c r="J38" i="73"/>
  <c r="I38" i="73"/>
  <c r="L37" i="73"/>
  <c r="K37" i="73"/>
  <c r="J37" i="73"/>
  <c r="I37" i="73"/>
  <c r="L36" i="73"/>
  <c r="K36" i="73"/>
  <c r="J36" i="73"/>
  <c r="I36" i="73"/>
  <c r="L35" i="73"/>
  <c r="K35" i="73"/>
  <c r="J35" i="73"/>
  <c r="I35" i="73"/>
  <c r="L34" i="73"/>
  <c r="K34" i="73"/>
  <c r="J34" i="73"/>
  <c r="I34" i="73"/>
  <c r="L33" i="73"/>
  <c r="K33" i="73"/>
  <c r="J33" i="73"/>
  <c r="I33" i="73"/>
  <c r="J32" i="73"/>
  <c r="I32" i="73"/>
  <c r="J31" i="73"/>
  <c r="I31" i="73"/>
  <c r="L30" i="73"/>
  <c r="K30" i="73"/>
  <c r="J30" i="73"/>
  <c r="I30" i="73"/>
  <c r="L29" i="73"/>
  <c r="K29" i="73"/>
  <c r="J29" i="73"/>
  <c r="I29" i="73"/>
  <c r="L28" i="73"/>
  <c r="K28" i="73"/>
  <c r="J28" i="73"/>
  <c r="I28" i="73"/>
  <c r="L27" i="73"/>
  <c r="K27" i="73"/>
  <c r="J27" i="73"/>
  <c r="I27" i="73"/>
  <c r="J26" i="73"/>
  <c r="I26" i="73"/>
  <c r="K26" i="73" s="1"/>
  <c r="L26" i="73" s="1"/>
  <c r="J25" i="73"/>
  <c r="I25" i="73"/>
  <c r="K25" i="73" s="1"/>
  <c r="L25" i="73" s="1"/>
  <c r="L24" i="73"/>
  <c r="K24" i="73"/>
  <c r="J24" i="73"/>
  <c r="I24" i="73"/>
  <c r="L23" i="73"/>
  <c r="K23" i="73"/>
  <c r="J23" i="73"/>
  <c r="I23" i="73"/>
  <c r="L22" i="73"/>
  <c r="K22" i="73"/>
  <c r="J22" i="73"/>
  <c r="I22" i="73"/>
  <c r="J21" i="73"/>
  <c r="K21" i="73" s="1"/>
  <c r="L21" i="73" s="1"/>
  <c r="I21" i="73"/>
  <c r="J20" i="73"/>
  <c r="K20" i="73" s="1"/>
  <c r="L20" i="73" s="1"/>
  <c r="I20" i="73"/>
  <c r="K19" i="73"/>
  <c r="L19" i="73" s="1"/>
  <c r="J19" i="73"/>
  <c r="I19" i="73"/>
  <c r="L18" i="73"/>
  <c r="K18" i="73"/>
  <c r="J18" i="73"/>
  <c r="I18" i="73"/>
  <c r="L17" i="73"/>
  <c r="K17" i="73"/>
  <c r="J17" i="73"/>
  <c r="I17" i="73"/>
  <c r="L16" i="73"/>
  <c r="K16" i="73"/>
  <c r="J16" i="73"/>
  <c r="I16" i="73"/>
  <c r="L15" i="73"/>
  <c r="K15" i="73"/>
  <c r="J15" i="73"/>
  <c r="I15" i="73"/>
  <c r="J14" i="73"/>
  <c r="K14" i="73" s="1"/>
  <c r="L14" i="73" s="1"/>
  <c r="I14" i="73"/>
  <c r="J13" i="73"/>
  <c r="K13" i="73" s="1"/>
  <c r="L13" i="73" s="1"/>
  <c r="I13" i="73"/>
  <c r="J12" i="73"/>
  <c r="I12" i="73"/>
  <c r="L11" i="73"/>
  <c r="K11" i="73"/>
  <c r="J11" i="73"/>
  <c r="I11" i="73"/>
  <c r="L10" i="73"/>
  <c r="K10" i="73"/>
  <c r="J10" i="73"/>
  <c r="I10" i="73"/>
  <c r="K42" i="72"/>
  <c r="K43" i="72" s="1"/>
  <c r="B41" i="72"/>
  <c r="L40" i="72"/>
  <c r="K40" i="72"/>
  <c r="J40" i="72"/>
  <c r="I40" i="72"/>
  <c r="L39" i="72"/>
  <c r="K39" i="72"/>
  <c r="J39" i="72"/>
  <c r="I39" i="72"/>
  <c r="L38" i="72"/>
  <c r="K38" i="72"/>
  <c r="J38" i="72"/>
  <c r="I38" i="72"/>
  <c r="L37" i="72"/>
  <c r="K37" i="72"/>
  <c r="J37" i="72"/>
  <c r="I37" i="72"/>
  <c r="L36" i="72"/>
  <c r="K36" i="72"/>
  <c r="J36" i="72"/>
  <c r="I36" i="72"/>
  <c r="L35" i="72"/>
  <c r="K35" i="72"/>
  <c r="J35" i="72"/>
  <c r="I35" i="72"/>
  <c r="L34" i="72"/>
  <c r="K34" i="72"/>
  <c r="J34" i="72"/>
  <c r="I34" i="72"/>
  <c r="L33" i="72"/>
  <c r="K33" i="72"/>
  <c r="J33" i="72"/>
  <c r="I33" i="72"/>
  <c r="J32" i="72"/>
  <c r="I32" i="72"/>
  <c r="J31" i="72"/>
  <c r="I31" i="72"/>
  <c r="L30" i="72"/>
  <c r="K30" i="72"/>
  <c r="J30" i="72"/>
  <c r="I30" i="72"/>
  <c r="L29" i="72"/>
  <c r="K29" i="72"/>
  <c r="J29" i="72"/>
  <c r="I29" i="72"/>
  <c r="L28" i="72"/>
  <c r="K28" i="72"/>
  <c r="J28" i="72"/>
  <c r="I28" i="72"/>
  <c r="L27" i="72"/>
  <c r="K27" i="72"/>
  <c r="J27" i="72"/>
  <c r="I27" i="72"/>
  <c r="K26" i="72"/>
  <c r="L26" i="72" s="1"/>
  <c r="J26" i="72"/>
  <c r="I26" i="72"/>
  <c r="J25" i="72"/>
  <c r="I25" i="72"/>
  <c r="K25" i="72" s="1"/>
  <c r="L25" i="72" s="1"/>
  <c r="L24" i="72"/>
  <c r="K24" i="72"/>
  <c r="J24" i="72"/>
  <c r="I24" i="72"/>
  <c r="L23" i="72"/>
  <c r="K23" i="72"/>
  <c r="J23" i="72"/>
  <c r="I23" i="72"/>
  <c r="L22" i="72"/>
  <c r="K22" i="72"/>
  <c r="J22" i="72"/>
  <c r="I22" i="72"/>
  <c r="J21" i="72"/>
  <c r="I21" i="72"/>
  <c r="K21" i="72" s="1"/>
  <c r="L21" i="72" s="1"/>
  <c r="J20" i="72"/>
  <c r="I20" i="72"/>
  <c r="K20" i="72" s="1"/>
  <c r="L20" i="72" s="1"/>
  <c r="J19" i="72"/>
  <c r="I19" i="72"/>
  <c r="K19" i="72" s="1"/>
  <c r="L19" i="72" s="1"/>
  <c r="L18" i="72"/>
  <c r="K18" i="72"/>
  <c r="J18" i="72"/>
  <c r="I18" i="72"/>
  <c r="L17" i="72"/>
  <c r="K17" i="72"/>
  <c r="J17" i="72"/>
  <c r="I17" i="72"/>
  <c r="L16" i="72"/>
  <c r="K16" i="72"/>
  <c r="J16" i="72"/>
  <c r="I16" i="72"/>
  <c r="L15" i="72"/>
  <c r="K15" i="72"/>
  <c r="J15" i="72"/>
  <c r="I15" i="72"/>
  <c r="J14" i="72"/>
  <c r="I14" i="72"/>
  <c r="K14" i="72" s="1"/>
  <c r="L14" i="72" s="1"/>
  <c r="J13" i="72"/>
  <c r="I13" i="72"/>
  <c r="K13" i="72" s="1"/>
  <c r="L13" i="72" s="1"/>
  <c r="J12" i="72"/>
  <c r="I12" i="72"/>
  <c r="L11" i="72"/>
  <c r="K11" i="72"/>
  <c r="J11" i="72"/>
  <c r="I11" i="72"/>
  <c r="L10" i="72"/>
  <c r="K10" i="72"/>
  <c r="J10" i="72"/>
  <c r="I10" i="72"/>
  <c r="K42" i="71"/>
  <c r="K43" i="71" s="1"/>
  <c r="B41" i="71"/>
  <c r="L40" i="71"/>
  <c r="K40" i="71"/>
  <c r="J40" i="71"/>
  <c r="I40" i="71"/>
  <c r="L39" i="71"/>
  <c r="K39" i="71"/>
  <c r="J39" i="71"/>
  <c r="I39" i="71"/>
  <c r="L38" i="71"/>
  <c r="K38" i="71"/>
  <c r="J38" i="71"/>
  <c r="I38" i="71"/>
  <c r="L37" i="71"/>
  <c r="K37" i="71"/>
  <c r="J37" i="71"/>
  <c r="I37" i="71"/>
  <c r="L36" i="71"/>
  <c r="K36" i="71"/>
  <c r="J36" i="71"/>
  <c r="I36" i="71"/>
  <c r="L35" i="71"/>
  <c r="K35" i="71"/>
  <c r="J35" i="71"/>
  <c r="I35" i="71"/>
  <c r="L34" i="71"/>
  <c r="K34" i="71"/>
  <c r="J34" i="71"/>
  <c r="I34" i="71"/>
  <c r="J33" i="71"/>
  <c r="I33" i="71"/>
  <c r="K33" i="71" s="1"/>
  <c r="L33" i="71" s="1"/>
  <c r="K32" i="71"/>
  <c r="L32" i="71" s="1"/>
  <c r="J32" i="71"/>
  <c r="I32" i="71"/>
  <c r="K31" i="71"/>
  <c r="L31" i="71" s="1"/>
  <c r="J31" i="71"/>
  <c r="I31" i="71"/>
  <c r="L30" i="71"/>
  <c r="K30" i="71"/>
  <c r="J30" i="71"/>
  <c r="I30" i="71"/>
  <c r="L29" i="71"/>
  <c r="K29" i="71"/>
  <c r="J29" i="71"/>
  <c r="I29" i="71"/>
  <c r="L28" i="71"/>
  <c r="K28" i="71"/>
  <c r="J28" i="71"/>
  <c r="I28" i="71"/>
  <c r="L27" i="71"/>
  <c r="K27" i="71"/>
  <c r="J27" i="71"/>
  <c r="I27" i="71"/>
  <c r="J26" i="71"/>
  <c r="I26" i="71"/>
  <c r="K26" i="71" s="1"/>
  <c r="L26" i="71" s="1"/>
  <c r="J25" i="71"/>
  <c r="I25" i="71"/>
  <c r="K25" i="71" s="1"/>
  <c r="L25" i="71" s="1"/>
  <c r="L24" i="71"/>
  <c r="K24" i="71"/>
  <c r="J24" i="71"/>
  <c r="I24" i="71"/>
  <c r="L23" i="71"/>
  <c r="K23" i="71"/>
  <c r="J23" i="71"/>
  <c r="I23" i="71"/>
  <c r="L22" i="71"/>
  <c r="K22" i="71"/>
  <c r="J22" i="71"/>
  <c r="I22" i="71"/>
  <c r="J21" i="71"/>
  <c r="I21" i="71"/>
  <c r="K21" i="71" s="1"/>
  <c r="L21" i="71" s="1"/>
  <c r="J20" i="71"/>
  <c r="I20" i="71"/>
  <c r="K20" i="71" s="1"/>
  <c r="L20" i="71" s="1"/>
  <c r="J19" i="71"/>
  <c r="I19" i="71"/>
  <c r="K19" i="71" s="1"/>
  <c r="L19" i="71" s="1"/>
  <c r="K18" i="71"/>
  <c r="L18" i="71" s="1"/>
  <c r="J18" i="71"/>
  <c r="I18" i="71"/>
  <c r="L17" i="71"/>
  <c r="K17" i="71"/>
  <c r="J17" i="71"/>
  <c r="I17" i="71"/>
  <c r="L16" i="71"/>
  <c r="K16" i="71"/>
  <c r="J16" i="71"/>
  <c r="I16" i="71"/>
  <c r="L15" i="71"/>
  <c r="K15" i="71"/>
  <c r="J15" i="71"/>
  <c r="I15" i="71"/>
  <c r="J14" i="71"/>
  <c r="I14" i="71"/>
  <c r="K14" i="71" s="1"/>
  <c r="L14" i="71" s="1"/>
  <c r="J13" i="71"/>
  <c r="I13" i="71"/>
  <c r="K13" i="71" s="1"/>
  <c r="L13" i="71" s="1"/>
  <c r="J12" i="71"/>
  <c r="I12" i="71"/>
  <c r="K12" i="71" s="1"/>
  <c r="L12" i="71" s="1"/>
  <c r="J11" i="71"/>
  <c r="I11" i="71"/>
  <c r="K11" i="71" s="1"/>
  <c r="L10" i="71"/>
  <c r="K10" i="71"/>
  <c r="J10" i="71"/>
  <c r="I10" i="71"/>
  <c r="K42" i="70"/>
  <c r="K43" i="70" s="1"/>
  <c r="B41" i="70"/>
  <c r="L40" i="70"/>
  <c r="K40" i="70"/>
  <c r="J40" i="70"/>
  <c r="I40" i="70"/>
  <c r="L39" i="70"/>
  <c r="K39" i="70"/>
  <c r="J39" i="70"/>
  <c r="I39" i="70"/>
  <c r="L38" i="70"/>
  <c r="K38" i="70"/>
  <c r="J38" i="70"/>
  <c r="I38" i="70"/>
  <c r="L37" i="70"/>
  <c r="K37" i="70"/>
  <c r="J37" i="70"/>
  <c r="I37" i="70"/>
  <c r="L36" i="70"/>
  <c r="K36" i="70"/>
  <c r="J36" i="70"/>
  <c r="I36" i="70"/>
  <c r="L35" i="70"/>
  <c r="K35" i="70"/>
  <c r="J35" i="70"/>
  <c r="I35" i="70"/>
  <c r="L34" i="70"/>
  <c r="K34" i="70"/>
  <c r="J34" i="70"/>
  <c r="I34" i="70"/>
  <c r="J33" i="70"/>
  <c r="I33" i="70"/>
  <c r="K33" i="70" s="1"/>
  <c r="L33" i="70" s="1"/>
  <c r="J32" i="70"/>
  <c r="I32" i="70"/>
  <c r="K32" i="70" s="1"/>
  <c r="L32" i="70" s="1"/>
  <c r="J31" i="70"/>
  <c r="I31" i="70"/>
  <c r="L30" i="70"/>
  <c r="K30" i="70"/>
  <c r="J30" i="70"/>
  <c r="I30" i="70"/>
  <c r="L29" i="70"/>
  <c r="K29" i="70"/>
  <c r="J29" i="70"/>
  <c r="I29" i="70"/>
  <c r="L28" i="70"/>
  <c r="K28" i="70"/>
  <c r="J28" i="70"/>
  <c r="I28" i="70"/>
  <c r="J27" i="70"/>
  <c r="I27" i="70"/>
  <c r="K27" i="70" s="1"/>
  <c r="L27" i="70" s="1"/>
  <c r="J26" i="70"/>
  <c r="I26" i="70"/>
  <c r="K26" i="70" s="1"/>
  <c r="L26" i="70" s="1"/>
  <c r="J25" i="70"/>
  <c r="K25" i="70" s="1"/>
  <c r="L25" i="70" s="1"/>
  <c r="I25" i="70"/>
  <c r="L24" i="70"/>
  <c r="K24" i="70"/>
  <c r="J24" i="70"/>
  <c r="I24" i="70"/>
  <c r="L23" i="70"/>
  <c r="K23" i="70"/>
  <c r="J23" i="70"/>
  <c r="I23" i="70"/>
  <c r="L22" i="70"/>
  <c r="K22" i="70"/>
  <c r="J22" i="70"/>
  <c r="I22" i="70"/>
  <c r="J21" i="70"/>
  <c r="I21" i="70"/>
  <c r="K21" i="70" s="1"/>
  <c r="L21" i="70" s="1"/>
  <c r="J20" i="70"/>
  <c r="I20" i="70"/>
  <c r="J19" i="70"/>
  <c r="I19" i="70"/>
  <c r="J18" i="70"/>
  <c r="I18" i="70"/>
  <c r="K18" i="70" s="1"/>
  <c r="L18" i="70" s="1"/>
  <c r="L17" i="70"/>
  <c r="K17" i="70"/>
  <c r="J17" i="70"/>
  <c r="I17" i="70"/>
  <c r="L16" i="70"/>
  <c r="K16" i="70"/>
  <c r="J16" i="70"/>
  <c r="I16" i="70"/>
  <c r="L15" i="70"/>
  <c r="K15" i="70"/>
  <c r="J15" i="70"/>
  <c r="I15" i="70"/>
  <c r="J14" i="70"/>
  <c r="I14" i="70"/>
  <c r="K14" i="70" s="1"/>
  <c r="L14" i="70" s="1"/>
  <c r="J13" i="70"/>
  <c r="K13" i="70" s="1"/>
  <c r="L13" i="70" s="1"/>
  <c r="I13" i="70"/>
  <c r="J12" i="70"/>
  <c r="I12" i="70"/>
  <c r="J11" i="70"/>
  <c r="I11" i="70"/>
  <c r="L10" i="70"/>
  <c r="K10" i="70"/>
  <c r="J10" i="70"/>
  <c r="I10" i="70"/>
  <c r="K42" i="69"/>
  <c r="K43" i="69" s="1"/>
  <c r="B41" i="69"/>
  <c r="L40" i="69"/>
  <c r="K40" i="69"/>
  <c r="J40" i="69"/>
  <c r="I40" i="69"/>
  <c r="L39" i="69"/>
  <c r="K39" i="69"/>
  <c r="J39" i="69"/>
  <c r="I39" i="69"/>
  <c r="L38" i="69"/>
  <c r="K38" i="69"/>
  <c r="J38" i="69"/>
  <c r="I38" i="69"/>
  <c r="L37" i="69"/>
  <c r="K37" i="69"/>
  <c r="J37" i="69"/>
  <c r="I37" i="69"/>
  <c r="L36" i="69"/>
  <c r="K36" i="69"/>
  <c r="J36" i="69"/>
  <c r="I36" i="69"/>
  <c r="L35" i="69"/>
  <c r="K35" i="69"/>
  <c r="J35" i="69"/>
  <c r="I35" i="69"/>
  <c r="J34" i="69"/>
  <c r="I34" i="69"/>
  <c r="K34" i="69" s="1"/>
  <c r="L34" i="69" s="1"/>
  <c r="L33" i="69"/>
  <c r="K33" i="69"/>
  <c r="J33" i="69"/>
  <c r="I33" i="69"/>
  <c r="L32" i="69"/>
  <c r="K32" i="69"/>
  <c r="J32" i="69"/>
  <c r="I32" i="69"/>
  <c r="L31" i="69"/>
  <c r="K31" i="69"/>
  <c r="J31" i="69"/>
  <c r="I31" i="69"/>
  <c r="L30" i="69"/>
  <c r="K30" i="69"/>
  <c r="J30" i="69"/>
  <c r="I30" i="69"/>
  <c r="L29" i="69"/>
  <c r="K29" i="69"/>
  <c r="J29" i="69"/>
  <c r="I29" i="69"/>
  <c r="J28" i="69"/>
  <c r="I28" i="69"/>
  <c r="K28" i="69" s="1"/>
  <c r="L28" i="69" s="1"/>
  <c r="L27" i="69"/>
  <c r="K27" i="69"/>
  <c r="J27" i="69"/>
  <c r="I27" i="69"/>
  <c r="L26" i="69"/>
  <c r="K26" i="69"/>
  <c r="J26" i="69"/>
  <c r="I26" i="69"/>
  <c r="L25" i="69"/>
  <c r="K25" i="69"/>
  <c r="J25" i="69"/>
  <c r="I25" i="69"/>
  <c r="L24" i="69"/>
  <c r="K24" i="69"/>
  <c r="J24" i="69"/>
  <c r="I24" i="69"/>
  <c r="L23" i="69"/>
  <c r="K23" i="69"/>
  <c r="J23" i="69"/>
  <c r="I23" i="69"/>
  <c r="L22" i="69"/>
  <c r="K22" i="69"/>
  <c r="J22" i="69"/>
  <c r="I22" i="69"/>
  <c r="L21" i="69"/>
  <c r="K21" i="69"/>
  <c r="J21" i="69"/>
  <c r="I21" i="69"/>
  <c r="L20" i="69"/>
  <c r="K20" i="69"/>
  <c r="J20" i="69"/>
  <c r="I20" i="69"/>
  <c r="L19" i="69"/>
  <c r="K19" i="69"/>
  <c r="J19" i="69"/>
  <c r="I19" i="69"/>
  <c r="L18" i="69"/>
  <c r="K18" i="69"/>
  <c r="J18" i="69"/>
  <c r="I18" i="69"/>
  <c r="J17" i="69"/>
  <c r="I17" i="69"/>
  <c r="K17" i="69" s="1"/>
  <c r="L17" i="69" s="1"/>
  <c r="L16" i="69"/>
  <c r="K16" i="69"/>
  <c r="J16" i="69"/>
  <c r="I16" i="69"/>
  <c r="L15" i="69"/>
  <c r="K15" i="69"/>
  <c r="J15" i="69"/>
  <c r="I15" i="69"/>
  <c r="L14" i="69"/>
  <c r="K14" i="69"/>
  <c r="J14" i="69"/>
  <c r="I14" i="69"/>
  <c r="L13" i="69"/>
  <c r="K13" i="69"/>
  <c r="J13" i="69"/>
  <c r="I13" i="69"/>
  <c r="L12" i="69"/>
  <c r="K12" i="69"/>
  <c r="J12" i="69"/>
  <c r="I12" i="69"/>
  <c r="L11" i="69"/>
  <c r="K11" i="69"/>
  <c r="J11" i="69"/>
  <c r="I11" i="69"/>
  <c r="J10" i="69"/>
  <c r="J41" i="69" s="1"/>
  <c r="I10" i="69"/>
  <c r="K42" i="68"/>
  <c r="K43" i="68" s="1"/>
  <c r="B41" i="68"/>
  <c r="L40" i="68"/>
  <c r="K40" i="68"/>
  <c r="J40" i="68"/>
  <c r="I40" i="68"/>
  <c r="L39" i="68"/>
  <c r="K39" i="68"/>
  <c r="J39" i="68"/>
  <c r="I39" i="68"/>
  <c r="L38" i="68"/>
  <c r="K38" i="68"/>
  <c r="J38" i="68"/>
  <c r="I38" i="68"/>
  <c r="L37" i="68"/>
  <c r="K37" i="68"/>
  <c r="J37" i="68"/>
  <c r="I37" i="68"/>
  <c r="L36" i="68"/>
  <c r="K36" i="68"/>
  <c r="J36" i="68"/>
  <c r="I36" i="68"/>
  <c r="L35" i="68"/>
  <c r="K35" i="68"/>
  <c r="J35" i="68"/>
  <c r="I35" i="68"/>
  <c r="L34" i="68"/>
  <c r="K34" i="68"/>
  <c r="J34" i="68"/>
  <c r="I34" i="68"/>
  <c r="J33" i="68"/>
  <c r="I33" i="68"/>
  <c r="K33" i="68" s="1"/>
  <c r="L33" i="68" s="1"/>
  <c r="K32" i="68"/>
  <c r="L32" i="68" s="1"/>
  <c r="J32" i="68"/>
  <c r="I32" i="68"/>
  <c r="J31" i="68"/>
  <c r="I31" i="68"/>
  <c r="K31" i="68" s="1"/>
  <c r="L31" i="68" s="1"/>
  <c r="L30" i="68"/>
  <c r="K30" i="68"/>
  <c r="J30" i="68"/>
  <c r="I30" i="68"/>
  <c r="L29" i="68"/>
  <c r="K29" i="68"/>
  <c r="J29" i="68"/>
  <c r="I29" i="68"/>
  <c r="L28" i="68"/>
  <c r="K28" i="68"/>
  <c r="J28" i="68"/>
  <c r="I28" i="68"/>
  <c r="J27" i="68"/>
  <c r="I27" i="68"/>
  <c r="K27" i="68" s="1"/>
  <c r="L27" i="68" s="1"/>
  <c r="J26" i="68"/>
  <c r="I26" i="68"/>
  <c r="J25" i="68"/>
  <c r="I25" i="68"/>
  <c r="L24" i="68"/>
  <c r="K24" i="68"/>
  <c r="J24" i="68"/>
  <c r="I24" i="68"/>
  <c r="L23" i="68"/>
  <c r="K23" i="68"/>
  <c r="J23" i="68"/>
  <c r="I23" i="68"/>
  <c r="L22" i="68"/>
  <c r="K22" i="68"/>
  <c r="J22" i="68"/>
  <c r="I22" i="68"/>
  <c r="J21" i="68"/>
  <c r="I21" i="68"/>
  <c r="J20" i="68"/>
  <c r="I20" i="68"/>
  <c r="J19" i="68"/>
  <c r="K19" i="68" s="1"/>
  <c r="L19" i="68" s="1"/>
  <c r="I19" i="68"/>
  <c r="J18" i="68"/>
  <c r="I18" i="68"/>
  <c r="L17" i="68"/>
  <c r="K17" i="68"/>
  <c r="J17" i="68"/>
  <c r="I17" i="68"/>
  <c r="L16" i="68"/>
  <c r="K16" i="68"/>
  <c r="J16" i="68"/>
  <c r="I16" i="68"/>
  <c r="L15" i="68"/>
  <c r="K15" i="68"/>
  <c r="J15" i="68"/>
  <c r="I15" i="68"/>
  <c r="J14" i="68"/>
  <c r="K14" i="68" s="1"/>
  <c r="L14" i="68" s="1"/>
  <c r="I14" i="68"/>
  <c r="J13" i="68"/>
  <c r="I13" i="68"/>
  <c r="J12" i="68"/>
  <c r="I12" i="68"/>
  <c r="J11" i="68"/>
  <c r="I11" i="68"/>
  <c r="K11" i="68" s="1"/>
  <c r="L11" i="68" s="1"/>
  <c r="L10" i="68"/>
  <c r="K10" i="68"/>
  <c r="J10" i="68"/>
  <c r="I10" i="68"/>
  <c r="K42" i="67"/>
  <c r="K43" i="67" s="1"/>
  <c r="B41" i="67"/>
  <c r="L40" i="67"/>
  <c r="K40" i="67"/>
  <c r="J40" i="67"/>
  <c r="I40" i="67"/>
  <c r="L39" i="67"/>
  <c r="K39" i="67"/>
  <c r="J39" i="67"/>
  <c r="I39" i="67"/>
  <c r="L38" i="67"/>
  <c r="K38" i="67"/>
  <c r="J38" i="67"/>
  <c r="I38" i="67"/>
  <c r="L37" i="67"/>
  <c r="K37" i="67"/>
  <c r="J37" i="67"/>
  <c r="I37" i="67"/>
  <c r="L36" i="67"/>
  <c r="K36" i="67"/>
  <c r="J36" i="67"/>
  <c r="I36" i="67"/>
  <c r="L35" i="67"/>
  <c r="K35" i="67"/>
  <c r="J35" i="67"/>
  <c r="I35" i="67"/>
  <c r="L34" i="67"/>
  <c r="K34" i="67"/>
  <c r="J34" i="67"/>
  <c r="I34" i="67"/>
  <c r="J33" i="67"/>
  <c r="I33" i="67"/>
  <c r="K33" i="67" s="1"/>
  <c r="L33" i="67" s="1"/>
  <c r="L32" i="67"/>
  <c r="K32" i="67"/>
  <c r="J32" i="67"/>
  <c r="I32" i="67"/>
  <c r="L31" i="67"/>
  <c r="K31" i="67"/>
  <c r="J31" i="67"/>
  <c r="I31" i="67"/>
  <c r="L30" i="67"/>
  <c r="K30" i="67"/>
  <c r="J30" i="67"/>
  <c r="I30" i="67"/>
  <c r="L29" i="67"/>
  <c r="K29" i="67"/>
  <c r="J29" i="67"/>
  <c r="I29" i="67"/>
  <c r="L28" i="67"/>
  <c r="K28" i="67"/>
  <c r="J28" i="67"/>
  <c r="I28" i="67"/>
  <c r="J27" i="67"/>
  <c r="I27" i="67"/>
  <c r="L26" i="67"/>
  <c r="K26" i="67"/>
  <c r="J26" i="67"/>
  <c r="I26" i="67"/>
  <c r="L25" i="67"/>
  <c r="K25" i="67"/>
  <c r="J25" i="67"/>
  <c r="I25" i="67"/>
  <c r="L24" i="67"/>
  <c r="K24" i="67"/>
  <c r="J24" i="67"/>
  <c r="I24" i="67"/>
  <c r="L23" i="67"/>
  <c r="K23" i="67"/>
  <c r="J23" i="67"/>
  <c r="I23" i="67"/>
  <c r="L22" i="67"/>
  <c r="K22" i="67"/>
  <c r="J22" i="67"/>
  <c r="I22" i="67"/>
  <c r="L21" i="67"/>
  <c r="K21" i="67"/>
  <c r="J21" i="67"/>
  <c r="I21" i="67"/>
  <c r="L20" i="67"/>
  <c r="K20" i="67"/>
  <c r="J20" i="67"/>
  <c r="I20" i="67"/>
  <c r="L19" i="67"/>
  <c r="K19" i="67"/>
  <c r="J19" i="67"/>
  <c r="I19" i="67"/>
  <c r="K18" i="67"/>
  <c r="L18" i="67" s="1"/>
  <c r="J18" i="67"/>
  <c r="I18" i="67"/>
  <c r="L17" i="67"/>
  <c r="K17" i="67"/>
  <c r="J17" i="67"/>
  <c r="I17" i="67"/>
  <c r="L16" i="67"/>
  <c r="K16" i="67"/>
  <c r="J16" i="67"/>
  <c r="I16" i="67"/>
  <c r="L15" i="67"/>
  <c r="K15" i="67"/>
  <c r="J15" i="67"/>
  <c r="I15" i="67"/>
  <c r="L14" i="67"/>
  <c r="K14" i="67"/>
  <c r="J14" i="67"/>
  <c r="I14" i="67"/>
  <c r="L13" i="67"/>
  <c r="K13" i="67"/>
  <c r="J13" i="67"/>
  <c r="I13" i="67"/>
  <c r="L12" i="67"/>
  <c r="K12" i="67"/>
  <c r="J12" i="67"/>
  <c r="I12" i="67"/>
  <c r="J11" i="67"/>
  <c r="I11" i="67"/>
  <c r="L10" i="67"/>
  <c r="K10" i="67"/>
  <c r="J10" i="67"/>
  <c r="I10" i="67"/>
  <c r="K42" i="66"/>
  <c r="K43" i="66" s="1"/>
  <c r="B41" i="66"/>
  <c r="L40" i="66"/>
  <c r="K40" i="66"/>
  <c r="J40" i="66"/>
  <c r="I40" i="66"/>
  <c r="L39" i="66"/>
  <c r="K39" i="66"/>
  <c r="J39" i="66"/>
  <c r="I39" i="66"/>
  <c r="L38" i="66"/>
  <c r="K38" i="66"/>
  <c r="J38" i="66"/>
  <c r="I38" i="66"/>
  <c r="L37" i="66"/>
  <c r="K37" i="66"/>
  <c r="J37" i="66"/>
  <c r="I37" i="66"/>
  <c r="L36" i="66"/>
  <c r="K36" i="66"/>
  <c r="J36" i="66"/>
  <c r="I36" i="66"/>
  <c r="L35" i="66"/>
  <c r="K35" i="66"/>
  <c r="J35" i="66"/>
  <c r="I35" i="66"/>
  <c r="L34" i="66"/>
  <c r="K34" i="66"/>
  <c r="J34" i="66"/>
  <c r="I34" i="66"/>
  <c r="J33" i="66"/>
  <c r="I33" i="66"/>
  <c r="K33" i="66" s="1"/>
  <c r="L33" i="66" s="1"/>
  <c r="J32" i="66"/>
  <c r="I32" i="66"/>
  <c r="K32" i="66" s="1"/>
  <c r="L32" i="66" s="1"/>
  <c r="J31" i="66"/>
  <c r="I31" i="66"/>
  <c r="L30" i="66"/>
  <c r="K30" i="66"/>
  <c r="J30" i="66"/>
  <c r="I30" i="66"/>
  <c r="L29" i="66"/>
  <c r="K29" i="66"/>
  <c r="J29" i="66"/>
  <c r="I29" i="66"/>
  <c r="L28" i="66"/>
  <c r="K28" i="66"/>
  <c r="J28" i="66"/>
  <c r="I28" i="66"/>
  <c r="J27" i="66"/>
  <c r="I27" i="66"/>
  <c r="K27" i="66" s="1"/>
  <c r="L27" i="66" s="1"/>
  <c r="J26" i="66"/>
  <c r="I26" i="66"/>
  <c r="J25" i="66"/>
  <c r="I25" i="66"/>
  <c r="L24" i="66"/>
  <c r="K24" i="66"/>
  <c r="J24" i="66"/>
  <c r="I24" i="66"/>
  <c r="L23" i="66"/>
  <c r="K23" i="66"/>
  <c r="J23" i="66"/>
  <c r="I23" i="66"/>
  <c r="L22" i="66"/>
  <c r="K22" i="66"/>
  <c r="J22" i="66"/>
  <c r="I22" i="66"/>
  <c r="J21" i="66"/>
  <c r="I21" i="66"/>
  <c r="K21" i="66" s="1"/>
  <c r="L21" i="66" s="1"/>
  <c r="J20" i="66"/>
  <c r="I20" i="66"/>
  <c r="J19" i="66"/>
  <c r="I19" i="66"/>
  <c r="K19" i="66" s="1"/>
  <c r="L19" i="66" s="1"/>
  <c r="J18" i="66"/>
  <c r="I18" i="66"/>
  <c r="K18" i="66" s="1"/>
  <c r="L18" i="66" s="1"/>
  <c r="L17" i="66"/>
  <c r="K17" i="66"/>
  <c r="J17" i="66"/>
  <c r="I17" i="66"/>
  <c r="L16" i="66"/>
  <c r="K16" i="66"/>
  <c r="J16" i="66"/>
  <c r="I16" i="66"/>
  <c r="L15" i="66"/>
  <c r="K15" i="66"/>
  <c r="J15" i="66"/>
  <c r="I15" i="66"/>
  <c r="K14" i="66"/>
  <c r="L14" i="66" s="1"/>
  <c r="J14" i="66"/>
  <c r="I14" i="66"/>
  <c r="J13" i="66"/>
  <c r="I13" i="66"/>
  <c r="J12" i="66"/>
  <c r="I12" i="66"/>
  <c r="K12" i="66" s="1"/>
  <c r="L12" i="66" s="1"/>
  <c r="J11" i="66"/>
  <c r="I11" i="66"/>
  <c r="K11" i="66" s="1"/>
  <c r="L11" i="66" s="1"/>
  <c r="L10" i="66"/>
  <c r="K10" i="66"/>
  <c r="J10" i="66"/>
  <c r="I10" i="66"/>
  <c r="K42" i="65"/>
  <c r="K43" i="65" s="1"/>
  <c r="B41" i="65"/>
  <c r="L40" i="65"/>
  <c r="K40" i="65"/>
  <c r="J40" i="65"/>
  <c r="I40" i="65"/>
  <c r="L39" i="65"/>
  <c r="K39" i="65"/>
  <c r="J39" i="65"/>
  <c r="I39" i="65"/>
  <c r="L38" i="65"/>
  <c r="K38" i="65"/>
  <c r="J38" i="65"/>
  <c r="I38" i="65"/>
  <c r="L37" i="65"/>
  <c r="K37" i="65"/>
  <c r="J37" i="65"/>
  <c r="I37" i="65"/>
  <c r="L36" i="65"/>
  <c r="K36" i="65"/>
  <c r="J36" i="65"/>
  <c r="I36" i="65"/>
  <c r="L35" i="65"/>
  <c r="K35" i="65"/>
  <c r="J35" i="65"/>
  <c r="I35" i="65"/>
  <c r="J34" i="65"/>
  <c r="I34" i="65"/>
  <c r="K34" i="65" s="1"/>
  <c r="L34" i="65" s="1"/>
  <c r="K33" i="65"/>
  <c r="L33" i="65" s="1"/>
  <c r="J33" i="65"/>
  <c r="I33" i="65"/>
  <c r="J32" i="65"/>
  <c r="K32" i="65" s="1"/>
  <c r="L32" i="65" s="1"/>
  <c r="I32" i="65"/>
  <c r="J31" i="65"/>
  <c r="I31" i="65"/>
  <c r="K31" i="65" s="1"/>
  <c r="L31" i="65" s="1"/>
  <c r="L30" i="65"/>
  <c r="K30" i="65"/>
  <c r="J30" i="65"/>
  <c r="I30" i="65"/>
  <c r="L29" i="65"/>
  <c r="K29" i="65"/>
  <c r="J29" i="65"/>
  <c r="I29" i="65"/>
  <c r="K28" i="65"/>
  <c r="L28" i="65" s="1"/>
  <c r="J28" i="65"/>
  <c r="I28" i="65"/>
  <c r="J27" i="65"/>
  <c r="I27" i="65"/>
  <c r="K27" i="65" s="1"/>
  <c r="L27" i="65" s="1"/>
  <c r="J26" i="65"/>
  <c r="I26" i="65"/>
  <c r="J25" i="65"/>
  <c r="I25" i="65"/>
  <c r="K25" i="65" s="1"/>
  <c r="L25" i="65" s="1"/>
  <c r="L24" i="65"/>
  <c r="K24" i="65"/>
  <c r="J24" i="65"/>
  <c r="I24" i="65"/>
  <c r="L23" i="65"/>
  <c r="K23" i="65"/>
  <c r="J23" i="65"/>
  <c r="I23" i="65"/>
  <c r="L22" i="65"/>
  <c r="K22" i="65"/>
  <c r="J22" i="65"/>
  <c r="I22" i="65"/>
  <c r="J21" i="65"/>
  <c r="I21" i="65"/>
  <c r="K21" i="65" s="1"/>
  <c r="L21" i="65" s="1"/>
  <c r="J20" i="65"/>
  <c r="I20" i="65"/>
  <c r="K19" i="65"/>
  <c r="L19" i="65" s="1"/>
  <c r="J19" i="65"/>
  <c r="I19" i="65"/>
  <c r="J18" i="65"/>
  <c r="I18" i="65"/>
  <c r="J17" i="65"/>
  <c r="I17" i="65"/>
  <c r="K17" i="65" s="1"/>
  <c r="L17" i="65" s="1"/>
  <c r="L16" i="65"/>
  <c r="K16" i="65"/>
  <c r="J16" i="65"/>
  <c r="I16" i="65"/>
  <c r="L15" i="65"/>
  <c r="K15" i="65"/>
  <c r="J15" i="65"/>
  <c r="I15" i="65"/>
  <c r="K14" i="65"/>
  <c r="L14" i="65" s="1"/>
  <c r="J14" i="65"/>
  <c r="I14" i="65"/>
  <c r="J13" i="65"/>
  <c r="I13" i="65"/>
  <c r="J12" i="65"/>
  <c r="I12" i="65"/>
  <c r="K12" i="65" s="1"/>
  <c r="L12" i="65" s="1"/>
  <c r="J11" i="65"/>
  <c r="I11" i="65"/>
  <c r="J10" i="65"/>
  <c r="I10" i="65"/>
  <c r="K42" i="64"/>
  <c r="K43" i="64" s="1"/>
  <c r="B41" i="64"/>
  <c r="L40" i="64"/>
  <c r="K40" i="64"/>
  <c r="J40" i="64"/>
  <c r="I40" i="64"/>
  <c r="L39" i="64"/>
  <c r="K39" i="64"/>
  <c r="J39" i="64"/>
  <c r="I39" i="64"/>
  <c r="L38" i="64"/>
  <c r="K38" i="64"/>
  <c r="J38" i="64"/>
  <c r="I38" i="64"/>
  <c r="L37" i="64"/>
  <c r="K37" i="64"/>
  <c r="J37" i="64"/>
  <c r="I37" i="64"/>
  <c r="L36" i="64"/>
  <c r="K36" i="64"/>
  <c r="J36" i="64"/>
  <c r="I36" i="64"/>
  <c r="L35" i="64"/>
  <c r="K35" i="64"/>
  <c r="J35" i="64"/>
  <c r="I35" i="64"/>
  <c r="L34" i="64"/>
  <c r="K34" i="64"/>
  <c r="J34" i="64"/>
  <c r="I34" i="64"/>
  <c r="J33" i="64"/>
  <c r="I33" i="64"/>
  <c r="K33" i="64" s="1"/>
  <c r="L33" i="64" s="1"/>
  <c r="J32" i="64"/>
  <c r="I32" i="64"/>
  <c r="K32" i="64" s="1"/>
  <c r="L32" i="64" s="1"/>
  <c r="J31" i="64"/>
  <c r="I31" i="64"/>
  <c r="K31" i="64" s="1"/>
  <c r="L31" i="64" s="1"/>
  <c r="L30" i="64"/>
  <c r="K30" i="64"/>
  <c r="J30" i="64"/>
  <c r="I30" i="64"/>
  <c r="L29" i="64"/>
  <c r="K29" i="64"/>
  <c r="J29" i="64"/>
  <c r="I29" i="64"/>
  <c r="L28" i="64"/>
  <c r="K28" i="64"/>
  <c r="J28" i="64"/>
  <c r="I28" i="64"/>
  <c r="J27" i="64"/>
  <c r="I27" i="64"/>
  <c r="K27" i="64" s="1"/>
  <c r="L27" i="64" s="1"/>
  <c r="J26" i="64"/>
  <c r="I26" i="64"/>
  <c r="J25" i="64"/>
  <c r="I25" i="64"/>
  <c r="L24" i="64"/>
  <c r="K24" i="64"/>
  <c r="J24" i="64"/>
  <c r="I24" i="64"/>
  <c r="L23" i="64"/>
  <c r="K23" i="64"/>
  <c r="J23" i="64"/>
  <c r="I23" i="64"/>
  <c r="L22" i="64"/>
  <c r="K22" i="64"/>
  <c r="J22" i="64"/>
  <c r="I22" i="64"/>
  <c r="K21" i="64"/>
  <c r="L21" i="64" s="1"/>
  <c r="J21" i="64"/>
  <c r="I21" i="64"/>
  <c r="J20" i="64"/>
  <c r="I20" i="64"/>
  <c r="K20" i="64" s="1"/>
  <c r="L20" i="64" s="1"/>
  <c r="J19" i="64"/>
  <c r="I19" i="64"/>
  <c r="K19" i="64" s="1"/>
  <c r="L19" i="64" s="1"/>
  <c r="K18" i="64"/>
  <c r="L18" i="64" s="1"/>
  <c r="J18" i="64"/>
  <c r="I18" i="64"/>
  <c r="L17" i="64"/>
  <c r="K17" i="64"/>
  <c r="J17" i="64"/>
  <c r="I17" i="64"/>
  <c r="L16" i="64"/>
  <c r="K16" i="64"/>
  <c r="J16" i="64"/>
  <c r="I16" i="64"/>
  <c r="L15" i="64"/>
  <c r="K15" i="64"/>
  <c r="J15" i="64"/>
  <c r="I15" i="64"/>
  <c r="J14" i="64"/>
  <c r="I14" i="64"/>
  <c r="K14" i="64" s="1"/>
  <c r="L14" i="64" s="1"/>
  <c r="J13" i="64"/>
  <c r="I13" i="64"/>
  <c r="K13" i="64" s="1"/>
  <c r="L13" i="64" s="1"/>
  <c r="K12" i="64"/>
  <c r="L12" i="64" s="1"/>
  <c r="J12" i="64"/>
  <c r="I12" i="64"/>
  <c r="J11" i="64"/>
  <c r="I11" i="64"/>
  <c r="K11" i="64" s="1"/>
  <c r="L11" i="64" s="1"/>
  <c r="L10" i="64"/>
  <c r="K10" i="64"/>
  <c r="J10" i="64"/>
  <c r="I10" i="64"/>
  <c r="K42" i="63"/>
  <c r="K43" i="63" s="1"/>
  <c r="B41" i="63"/>
  <c r="L40" i="63"/>
  <c r="K40" i="63"/>
  <c r="J40" i="63"/>
  <c r="I40" i="63"/>
  <c r="L39" i="63"/>
  <c r="K39" i="63"/>
  <c r="J39" i="63"/>
  <c r="I39" i="63"/>
  <c r="L38" i="63"/>
  <c r="K38" i="63"/>
  <c r="J38" i="63"/>
  <c r="I38" i="63"/>
  <c r="L37" i="63"/>
  <c r="K37" i="63"/>
  <c r="J37" i="63"/>
  <c r="I37" i="63"/>
  <c r="L36" i="63"/>
  <c r="K36" i="63"/>
  <c r="J36" i="63"/>
  <c r="I36" i="63"/>
  <c r="L35" i="63"/>
  <c r="K35" i="63"/>
  <c r="J35" i="63"/>
  <c r="I35" i="63"/>
  <c r="J34" i="63"/>
  <c r="I34" i="63"/>
  <c r="J33" i="63"/>
  <c r="I33" i="63"/>
  <c r="L32" i="63"/>
  <c r="K32" i="63"/>
  <c r="J32" i="63"/>
  <c r="I32" i="63"/>
  <c r="J31" i="63"/>
  <c r="I31" i="63"/>
  <c r="K31" i="63" s="1"/>
  <c r="L31" i="63" s="1"/>
  <c r="L30" i="63"/>
  <c r="K30" i="63"/>
  <c r="J30" i="63"/>
  <c r="I30" i="63"/>
  <c r="L29" i="63"/>
  <c r="K29" i="63"/>
  <c r="J29" i="63"/>
  <c r="I29" i="63"/>
  <c r="J28" i="63"/>
  <c r="I28" i="63"/>
  <c r="J27" i="63"/>
  <c r="I27" i="63"/>
  <c r="J26" i="63"/>
  <c r="I26" i="63"/>
  <c r="J25" i="63"/>
  <c r="I25" i="63"/>
  <c r="L24" i="63"/>
  <c r="K24" i="63"/>
  <c r="J24" i="63"/>
  <c r="I24" i="63"/>
  <c r="L23" i="63"/>
  <c r="K23" i="63"/>
  <c r="J23" i="63"/>
  <c r="I23" i="63"/>
  <c r="L22" i="63"/>
  <c r="K22" i="63"/>
  <c r="J22" i="63"/>
  <c r="I22" i="63"/>
  <c r="J21" i="63"/>
  <c r="I21" i="63"/>
  <c r="K21" i="63" s="1"/>
  <c r="L21" i="63" s="1"/>
  <c r="J20" i="63"/>
  <c r="I20" i="63"/>
  <c r="K20" i="63" s="1"/>
  <c r="L20" i="63" s="1"/>
  <c r="J19" i="63"/>
  <c r="I19" i="63"/>
  <c r="K19" i="63" s="1"/>
  <c r="L19" i="63" s="1"/>
  <c r="J18" i="63"/>
  <c r="I18" i="63"/>
  <c r="K18" i="63" s="1"/>
  <c r="L18" i="63" s="1"/>
  <c r="K17" i="63"/>
  <c r="L17" i="63" s="1"/>
  <c r="J17" i="63"/>
  <c r="I17" i="63"/>
  <c r="L16" i="63"/>
  <c r="K16" i="63"/>
  <c r="J16" i="63"/>
  <c r="I16" i="63"/>
  <c r="L15" i="63"/>
  <c r="K15" i="63"/>
  <c r="J15" i="63"/>
  <c r="I15" i="63"/>
  <c r="J14" i="63"/>
  <c r="I14" i="63"/>
  <c r="K14" i="63" s="1"/>
  <c r="L14" i="63" s="1"/>
  <c r="J13" i="63"/>
  <c r="I13" i="63"/>
  <c r="K13" i="63" s="1"/>
  <c r="L13" i="63" s="1"/>
  <c r="K12" i="63"/>
  <c r="L12" i="63" s="1"/>
  <c r="J12" i="63"/>
  <c r="I12" i="63"/>
  <c r="J11" i="63"/>
  <c r="K11" i="63" s="1"/>
  <c r="L11" i="63" s="1"/>
  <c r="I11" i="63"/>
  <c r="J10" i="63"/>
  <c r="I10" i="63"/>
  <c r="K42" i="62"/>
  <c r="K43" i="62" s="1"/>
  <c r="B41" i="62"/>
  <c r="L40" i="62"/>
  <c r="K40" i="62"/>
  <c r="J40" i="62"/>
  <c r="I40" i="62"/>
  <c r="L39" i="62"/>
  <c r="K39" i="62"/>
  <c r="J39" i="62"/>
  <c r="I39" i="62"/>
  <c r="L38" i="62"/>
  <c r="K38" i="62"/>
  <c r="J38" i="62"/>
  <c r="I38" i="62"/>
  <c r="L37" i="62"/>
  <c r="K37" i="62"/>
  <c r="J37" i="62"/>
  <c r="I37" i="62"/>
  <c r="L36" i="62"/>
  <c r="K36" i="62"/>
  <c r="J36" i="62"/>
  <c r="I36" i="62"/>
  <c r="L35" i="62"/>
  <c r="K35" i="62"/>
  <c r="J35" i="62"/>
  <c r="I35" i="62"/>
  <c r="L34" i="62"/>
  <c r="K34" i="62"/>
  <c r="J34" i="62"/>
  <c r="I34" i="62"/>
  <c r="J33" i="62"/>
  <c r="I33" i="62"/>
  <c r="L32" i="62"/>
  <c r="K32" i="62"/>
  <c r="J32" i="62"/>
  <c r="I32" i="62"/>
  <c r="L31" i="62"/>
  <c r="K31" i="62"/>
  <c r="J31" i="62"/>
  <c r="I31" i="62"/>
  <c r="L30" i="62"/>
  <c r="K30" i="62"/>
  <c r="J30" i="62"/>
  <c r="I30" i="62"/>
  <c r="L29" i="62"/>
  <c r="K29" i="62"/>
  <c r="J29" i="62"/>
  <c r="I29" i="62"/>
  <c r="L28" i="62"/>
  <c r="K28" i="62"/>
  <c r="J28" i="62"/>
  <c r="I28" i="62"/>
  <c r="J27" i="62"/>
  <c r="I27" i="62"/>
  <c r="L26" i="62"/>
  <c r="K26" i="62"/>
  <c r="J26" i="62"/>
  <c r="I26" i="62"/>
  <c r="L25" i="62"/>
  <c r="K25" i="62"/>
  <c r="J25" i="62"/>
  <c r="I25" i="62"/>
  <c r="L24" i="62"/>
  <c r="K24" i="62"/>
  <c r="J24" i="62"/>
  <c r="I24" i="62"/>
  <c r="L23" i="62"/>
  <c r="K23" i="62"/>
  <c r="J23" i="62"/>
  <c r="I23" i="62"/>
  <c r="L22" i="62"/>
  <c r="K22" i="62"/>
  <c r="J22" i="62"/>
  <c r="I22" i="62"/>
  <c r="L21" i="62"/>
  <c r="K21" i="62"/>
  <c r="J21" i="62"/>
  <c r="I21" i="62"/>
  <c r="L20" i="62"/>
  <c r="K20" i="62"/>
  <c r="J20" i="62"/>
  <c r="I20" i="62"/>
  <c r="L19" i="62"/>
  <c r="K19" i="62"/>
  <c r="J19" i="62"/>
  <c r="I19" i="62"/>
  <c r="J18" i="62"/>
  <c r="I18" i="62"/>
  <c r="L17" i="62"/>
  <c r="K17" i="62"/>
  <c r="J17" i="62"/>
  <c r="I17" i="62"/>
  <c r="L16" i="62"/>
  <c r="K16" i="62"/>
  <c r="J16" i="62"/>
  <c r="I16" i="62"/>
  <c r="L15" i="62"/>
  <c r="K15" i="62"/>
  <c r="J15" i="62"/>
  <c r="I15" i="62"/>
  <c r="L14" i="62"/>
  <c r="K14" i="62"/>
  <c r="J14" i="62"/>
  <c r="I14" i="62"/>
  <c r="L13" i="62"/>
  <c r="K13" i="62"/>
  <c r="J13" i="62"/>
  <c r="I13" i="62"/>
  <c r="L12" i="62"/>
  <c r="K12" i="62"/>
  <c r="J12" i="62"/>
  <c r="I12" i="62"/>
  <c r="J11" i="62"/>
  <c r="I11" i="62"/>
  <c r="L10" i="62"/>
  <c r="K10" i="62"/>
  <c r="J10" i="62"/>
  <c r="I10" i="62"/>
  <c r="K42" i="61"/>
  <c r="K43" i="61" s="1"/>
  <c r="B41" i="61"/>
  <c r="L40" i="61"/>
  <c r="K40" i="61"/>
  <c r="J40" i="61"/>
  <c r="I40" i="61"/>
  <c r="L39" i="61"/>
  <c r="K39" i="61"/>
  <c r="J39" i="61"/>
  <c r="I39" i="61"/>
  <c r="L38" i="61"/>
  <c r="K38" i="61"/>
  <c r="J38" i="61"/>
  <c r="I38" i="61"/>
  <c r="L37" i="61"/>
  <c r="K37" i="61"/>
  <c r="J37" i="61"/>
  <c r="I37" i="61"/>
  <c r="L36" i="61"/>
  <c r="K36" i="61"/>
  <c r="J36" i="61"/>
  <c r="I36" i="61"/>
  <c r="L35" i="61"/>
  <c r="K35" i="61"/>
  <c r="J35" i="61"/>
  <c r="I35" i="61"/>
  <c r="L34" i="61"/>
  <c r="K34" i="61"/>
  <c r="J34" i="61"/>
  <c r="I34" i="61"/>
  <c r="J33" i="61"/>
  <c r="I33" i="61"/>
  <c r="K33" i="61" s="1"/>
  <c r="L33" i="61" s="1"/>
  <c r="J32" i="61"/>
  <c r="I32" i="61"/>
  <c r="K32" i="61" s="1"/>
  <c r="L32" i="61" s="1"/>
  <c r="J31" i="61"/>
  <c r="I31" i="61"/>
  <c r="L30" i="61"/>
  <c r="K30" i="61"/>
  <c r="J30" i="61"/>
  <c r="I30" i="61"/>
  <c r="L29" i="61"/>
  <c r="K29" i="61"/>
  <c r="J29" i="61"/>
  <c r="I29" i="61"/>
  <c r="L28" i="61"/>
  <c r="K28" i="61"/>
  <c r="J28" i="61"/>
  <c r="I28" i="61"/>
  <c r="J27" i="61"/>
  <c r="I27" i="61"/>
  <c r="K27" i="61" s="1"/>
  <c r="L27" i="61" s="1"/>
  <c r="J26" i="61"/>
  <c r="I26" i="61"/>
  <c r="J25" i="61"/>
  <c r="I25" i="61"/>
  <c r="L24" i="61"/>
  <c r="K24" i="61"/>
  <c r="J24" i="61"/>
  <c r="I24" i="61"/>
  <c r="L23" i="61"/>
  <c r="K23" i="61"/>
  <c r="J23" i="61"/>
  <c r="I23" i="61"/>
  <c r="L22" i="61"/>
  <c r="K22" i="61"/>
  <c r="J22" i="61"/>
  <c r="I22" i="61"/>
  <c r="J21" i="61"/>
  <c r="I21" i="61"/>
  <c r="J20" i="61"/>
  <c r="I20" i="61"/>
  <c r="J19" i="61"/>
  <c r="K19" i="61" s="1"/>
  <c r="L19" i="61" s="1"/>
  <c r="I19" i="61"/>
  <c r="J18" i="61"/>
  <c r="I18" i="61"/>
  <c r="L17" i="61"/>
  <c r="K17" i="61"/>
  <c r="J17" i="61"/>
  <c r="I17" i="61"/>
  <c r="L16" i="61"/>
  <c r="K16" i="61"/>
  <c r="J16" i="61"/>
  <c r="I16" i="61"/>
  <c r="L15" i="61"/>
  <c r="K15" i="61"/>
  <c r="J15" i="61"/>
  <c r="I15" i="61"/>
  <c r="J14" i="61"/>
  <c r="I14" i="61"/>
  <c r="J13" i="61"/>
  <c r="I13" i="61"/>
  <c r="J12" i="61"/>
  <c r="K12" i="61" s="1"/>
  <c r="L12" i="61" s="1"/>
  <c r="I12" i="61"/>
  <c r="J11" i="61"/>
  <c r="I11" i="61"/>
  <c r="L10" i="61"/>
  <c r="K10" i="61"/>
  <c r="J10" i="61"/>
  <c r="I10" i="61"/>
  <c r="K42" i="60"/>
  <c r="K43" i="60" s="1"/>
  <c r="B41" i="60"/>
  <c r="L40" i="60"/>
  <c r="K40" i="60"/>
  <c r="J40" i="60"/>
  <c r="I40" i="60"/>
  <c r="L39" i="60"/>
  <c r="K39" i="60"/>
  <c r="J39" i="60"/>
  <c r="I39" i="60"/>
  <c r="L38" i="60"/>
  <c r="K38" i="60"/>
  <c r="J38" i="60"/>
  <c r="I38" i="60"/>
  <c r="L37" i="60"/>
  <c r="K37" i="60"/>
  <c r="J37" i="60"/>
  <c r="I37" i="60"/>
  <c r="L36" i="60"/>
  <c r="K36" i="60"/>
  <c r="J36" i="60"/>
  <c r="I36" i="60"/>
  <c r="L35" i="60"/>
  <c r="K35" i="60"/>
  <c r="J35" i="60"/>
  <c r="I35" i="60"/>
  <c r="L34" i="60"/>
  <c r="K34" i="60"/>
  <c r="J34" i="60"/>
  <c r="I34" i="60"/>
  <c r="J33" i="60"/>
  <c r="I33" i="60"/>
  <c r="J32" i="60"/>
  <c r="I32" i="60"/>
  <c r="K32" i="60" s="1"/>
  <c r="L32" i="60" s="1"/>
  <c r="J31" i="60"/>
  <c r="I31" i="60"/>
  <c r="K31" i="60" s="1"/>
  <c r="L31" i="60" s="1"/>
  <c r="L30" i="60"/>
  <c r="K30" i="60"/>
  <c r="J30" i="60"/>
  <c r="I30" i="60"/>
  <c r="L29" i="60"/>
  <c r="K29" i="60"/>
  <c r="J29" i="60"/>
  <c r="I29" i="60"/>
  <c r="L28" i="60"/>
  <c r="K28" i="60"/>
  <c r="J28" i="60"/>
  <c r="I28" i="60"/>
  <c r="J27" i="60"/>
  <c r="I27" i="60"/>
  <c r="K27" i="60" s="1"/>
  <c r="L27" i="60" s="1"/>
  <c r="J26" i="60"/>
  <c r="I26" i="60"/>
  <c r="J25" i="60"/>
  <c r="I25" i="60"/>
  <c r="L24" i="60"/>
  <c r="K24" i="60"/>
  <c r="J24" i="60"/>
  <c r="I24" i="60"/>
  <c r="L23" i="60"/>
  <c r="K23" i="60"/>
  <c r="J23" i="60"/>
  <c r="I23" i="60"/>
  <c r="L22" i="60"/>
  <c r="K22" i="60"/>
  <c r="J22" i="60"/>
  <c r="I22" i="60"/>
  <c r="J21" i="60"/>
  <c r="I21" i="60"/>
  <c r="J20" i="60"/>
  <c r="I20" i="60"/>
  <c r="J19" i="60"/>
  <c r="I19" i="60"/>
  <c r="K19" i="60" s="1"/>
  <c r="L19" i="60" s="1"/>
  <c r="J18" i="60"/>
  <c r="I18" i="60"/>
  <c r="L17" i="60"/>
  <c r="K17" i="60"/>
  <c r="J17" i="60"/>
  <c r="I17" i="60"/>
  <c r="L16" i="60"/>
  <c r="K16" i="60"/>
  <c r="J16" i="60"/>
  <c r="I16" i="60"/>
  <c r="L15" i="60"/>
  <c r="K15" i="60"/>
  <c r="J15" i="60"/>
  <c r="I15" i="60"/>
  <c r="J14" i="60"/>
  <c r="I14" i="60"/>
  <c r="J13" i="60"/>
  <c r="I13" i="60"/>
  <c r="J12" i="60"/>
  <c r="I12" i="60"/>
  <c r="J11" i="60"/>
  <c r="I11" i="60"/>
  <c r="K11" i="60" s="1"/>
  <c r="L11" i="60" s="1"/>
  <c r="L10" i="60"/>
  <c r="K10" i="60"/>
  <c r="J10" i="60"/>
  <c r="I10" i="60"/>
  <c r="K42" i="59"/>
  <c r="K43" i="59" s="1"/>
  <c r="B41" i="59"/>
  <c r="L40" i="59"/>
  <c r="K40" i="59"/>
  <c r="J40" i="59"/>
  <c r="I40" i="59"/>
  <c r="L39" i="59"/>
  <c r="K39" i="59"/>
  <c r="J39" i="59"/>
  <c r="I39" i="59"/>
  <c r="L38" i="59"/>
  <c r="K38" i="59"/>
  <c r="J38" i="59"/>
  <c r="I38" i="59"/>
  <c r="L37" i="59"/>
  <c r="K37" i="59"/>
  <c r="J37" i="59"/>
  <c r="I37" i="59"/>
  <c r="L36" i="59"/>
  <c r="K36" i="59"/>
  <c r="J36" i="59"/>
  <c r="I36" i="59"/>
  <c r="L35" i="59"/>
  <c r="K35" i="59"/>
  <c r="J35" i="59"/>
  <c r="I35" i="59"/>
  <c r="L34" i="59"/>
  <c r="K34" i="59"/>
  <c r="J34" i="59"/>
  <c r="I34" i="59"/>
  <c r="J33" i="59"/>
  <c r="I33" i="59"/>
  <c r="K33" i="59" s="1"/>
  <c r="L33" i="59" s="1"/>
  <c r="J32" i="59"/>
  <c r="I32" i="59"/>
  <c r="K32" i="59" s="1"/>
  <c r="L32" i="59" s="1"/>
  <c r="L31" i="59"/>
  <c r="J31" i="59"/>
  <c r="K31" i="59" s="1"/>
  <c r="I31" i="59"/>
  <c r="L30" i="59"/>
  <c r="K30" i="59"/>
  <c r="J30" i="59"/>
  <c r="I30" i="59"/>
  <c r="L29" i="59"/>
  <c r="K29" i="59"/>
  <c r="J29" i="59"/>
  <c r="I29" i="59"/>
  <c r="L28" i="59"/>
  <c r="K28" i="59"/>
  <c r="J28" i="59"/>
  <c r="I28" i="59"/>
  <c r="J27" i="59"/>
  <c r="I27" i="59"/>
  <c r="K27" i="59" s="1"/>
  <c r="L27" i="59" s="1"/>
  <c r="J26" i="59"/>
  <c r="K26" i="59" s="1"/>
  <c r="L26" i="59" s="1"/>
  <c r="I26" i="59"/>
  <c r="J25" i="59"/>
  <c r="I25" i="59"/>
  <c r="K25" i="59" s="1"/>
  <c r="L25" i="59" s="1"/>
  <c r="L24" i="59"/>
  <c r="K24" i="59"/>
  <c r="J24" i="59"/>
  <c r="I24" i="59"/>
  <c r="L23" i="59"/>
  <c r="K23" i="59"/>
  <c r="J23" i="59"/>
  <c r="I23" i="59"/>
  <c r="L22" i="59"/>
  <c r="K22" i="59"/>
  <c r="J22" i="59"/>
  <c r="I22" i="59"/>
  <c r="J21" i="59"/>
  <c r="I21" i="59"/>
  <c r="K21" i="59" s="1"/>
  <c r="L21" i="59" s="1"/>
  <c r="J20" i="59"/>
  <c r="I20" i="59"/>
  <c r="K20" i="59" s="1"/>
  <c r="L20" i="59" s="1"/>
  <c r="K19" i="59"/>
  <c r="L19" i="59" s="1"/>
  <c r="J19" i="59"/>
  <c r="I19" i="59"/>
  <c r="J18" i="59"/>
  <c r="I18" i="59"/>
  <c r="K18" i="59" s="1"/>
  <c r="L18" i="59" s="1"/>
  <c r="L17" i="59"/>
  <c r="K17" i="59"/>
  <c r="J17" i="59"/>
  <c r="I17" i="59"/>
  <c r="L16" i="59"/>
  <c r="K16" i="59"/>
  <c r="J16" i="59"/>
  <c r="I16" i="59"/>
  <c r="L15" i="59"/>
  <c r="K15" i="59"/>
  <c r="J15" i="59"/>
  <c r="I15" i="59"/>
  <c r="J14" i="59"/>
  <c r="I14" i="59"/>
  <c r="K14" i="59" s="1"/>
  <c r="L14" i="59" s="1"/>
  <c r="K13" i="59"/>
  <c r="L13" i="59" s="1"/>
  <c r="J13" i="59"/>
  <c r="I13" i="59"/>
  <c r="J12" i="59"/>
  <c r="I12" i="59"/>
  <c r="K12" i="59" s="1"/>
  <c r="L12" i="59" s="1"/>
  <c r="K11" i="59"/>
  <c r="J11" i="59"/>
  <c r="I11" i="59"/>
  <c r="L10" i="59"/>
  <c r="K10" i="59"/>
  <c r="J10" i="59"/>
  <c r="I10" i="59"/>
  <c r="K42" i="58"/>
  <c r="K43" i="58" s="1"/>
  <c r="B41" i="58"/>
  <c r="L40" i="58"/>
  <c r="K40" i="58"/>
  <c r="J40" i="58"/>
  <c r="I40" i="58"/>
  <c r="L39" i="58"/>
  <c r="K39" i="58"/>
  <c r="J39" i="58"/>
  <c r="I39" i="58"/>
  <c r="L38" i="58"/>
  <c r="K38" i="58"/>
  <c r="J38" i="58"/>
  <c r="I38" i="58"/>
  <c r="L37" i="58"/>
  <c r="K37" i="58"/>
  <c r="J37" i="58"/>
  <c r="I37" i="58"/>
  <c r="L36" i="58"/>
  <c r="K36" i="58"/>
  <c r="J36" i="58"/>
  <c r="I36" i="58"/>
  <c r="L35" i="58"/>
  <c r="K35" i="58"/>
  <c r="J35" i="58"/>
  <c r="I35" i="58"/>
  <c r="L34" i="58"/>
  <c r="K34" i="58"/>
  <c r="J34" i="58"/>
  <c r="I34" i="58"/>
  <c r="J33" i="58"/>
  <c r="I33" i="58"/>
  <c r="K33" i="58" s="1"/>
  <c r="L33" i="58" s="1"/>
  <c r="J32" i="58"/>
  <c r="I32" i="58"/>
  <c r="K32" i="58" s="1"/>
  <c r="L32" i="58" s="1"/>
  <c r="J31" i="58"/>
  <c r="I31" i="58"/>
  <c r="L30" i="58"/>
  <c r="K30" i="58"/>
  <c r="J30" i="58"/>
  <c r="I30" i="58"/>
  <c r="L29" i="58"/>
  <c r="K29" i="58"/>
  <c r="J29" i="58"/>
  <c r="I29" i="58"/>
  <c r="L28" i="58"/>
  <c r="K28" i="58"/>
  <c r="J28" i="58"/>
  <c r="I28" i="58"/>
  <c r="J27" i="58"/>
  <c r="I27" i="58"/>
  <c r="K27" i="58" s="1"/>
  <c r="L27" i="58" s="1"/>
  <c r="J26" i="58"/>
  <c r="K26" i="58" s="1"/>
  <c r="L26" i="58" s="1"/>
  <c r="I26" i="58"/>
  <c r="J25" i="58"/>
  <c r="I25" i="58"/>
  <c r="L24" i="58"/>
  <c r="K24" i="58"/>
  <c r="J24" i="58"/>
  <c r="I24" i="58"/>
  <c r="L23" i="58"/>
  <c r="K23" i="58"/>
  <c r="J23" i="58"/>
  <c r="I23" i="58"/>
  <c r="L22" i="58"/>
  <c r="K22" i="58"/>
  <c r="J22" i="58"/>
  <c r="I22" i="58"/>
  <c r="J21" i="58"/>
  <c r="I21" i="58"/>
  <c r="J20" i="58"/>
  <c r="I20" i="58"/>
  <c r="K19" i="58"/>
  <c r="L19" i="58" s="1"/>
  <c r="J19" i="58"/>
  <c r="I19" i="58"/>
  <c r="J18" i="58"/>
  <c r="I18" i="58"/>
  <c r="L17" i="58"/>
  <c r="K17" i="58"/>
  <c r="J17" i="58"/>
  <c r="I17" i="58"/>
  <c r="L16" i="58"/>
  <c r="K16" i="58"/>
  <c r="J16" i="58"/>
  <c r="I16" i="58"/>
  <c r="L15" i="58"/>
  <c r="K15" i="58"/>
  <c r="J15" i="58"/>
  <c r="I15" i="58"/>
  <c r="J14" i="58"/>
  <c r="I14" i="58"/>
  <c r="J13" i="58"/>
  <c r="I13" i="58"/>
  <c r="J12" i="58"/>
  <c r="K12" i="58" s="1"/>
  <c r="L12" i="58" s="1"/>
  <c r="I12" i="58"/>
  <c r="J11" i="58"/>
  <c r="I11" i="58"/>
  <c r="K11" i="58" s="1"/>
  <c r="L11" i="58" s="1"/>
  <c r="L10" i="58"/>
  <c r="K10" i="58"/>
  <c r="J10" i="58"/>
  <c r="I10" i="58"/>
  <c r="K42" i="57"/>
  <c r="K43" i="57" s="1"/>
  <c r="B41" i="57"/>
  <c r="L40" i="57"/>
  <c r="K40" i="57"/>
  <c r="J40" i="57"/>
  <c r="I40" i="57"/>
  <c r="L39" i="57"/>
  <c r="K39" i="57"/>
  <c r="J39" i="57"/>
  <c r="I39" i="57"/>
  <c r="L38" i="57"/>
  <c r="K38" i="57"/>
  <c r="J38" i="57"/>
  <c r="I38" i="57"/>
  <c r="L37" i="57"/>
  <c r="K37" i="57"/>
  <c r="J37" i="57"/>
  <c r="I37" i="57"/>
  <c r="L36" i="57"/>
  <c r="K36" i="57"/>
  <c r="J36" i="57"/>
  <c r="I36" i="57"/>
  <c r="L35" i="57"/>
  <c r="K35" i="57"/>
  <c r="J35" i="57"/>
  <c r="I35" i="57"/>
  <c r="L34" i="57"/>
  <c r="K34" i="57"/>
  <c r="J34" i="57"/>
  <c r="I34" i="57"/>
  <c r="J33" i="57"/>
  <c r="I33" i="57"/>
  <c r="K33" i="57" s="1"/>
  <c r="L33" i="57" s="1"/>
  <c r="L32" i="57"/>
  <c r="K32" i="57"/>
  <c r="J32" i="57"/>
  <c r="I32" i="57"/>
  <c r="L31" i="57"/>
  <c r="K31" i="57"/>
  <c r="J31" i="57"/>
  <c r="I31" i="57"/>
  <c r="L30" i="57"/>
  <c r="K30" i="57"/>
  <c r="J30" i="57"/>
  <c r="I30" i="57"/>
  <c r="L29" i="57"/>
  <c r="K29" i="57"/>
  <c r="J29" i="57"/>
  <c r="I29" i="57"/>
  <c r="L28" i="57"/>
  <c r="K28" i="57"/>
  <c r="J28" i="57"/>
  <c r="I28" i="57"/>
  <c r="J27" i="57"/>
  <c r="I27" i="57"/>
  <c r="L26" i="57"/>
  <c r="K26" i="57"/>
  <c r="J26" i="57"/>
  <c r="I26" i="57"/>
  <c r="L25" i="57"/>
  <c r="K25" i="57"/>
  <c r="J25" i="57"/>
  <c r="I25" i="57"/>
  <c r="L24" i="57"/>
  <c r="K24" i="57"/>
  <c r="J24" i="57"/>
  <c r="I24" i="57"/>
  <c r="L23" i="57"/>
  <c r="K23" i="57"/>
  <c r="J23" i="57"/>
  <c r="I23" i="57"/>
  <c r="L22" i="57"/>
  <c r="K22" i="57"/>
  <c r="J22" i="57"/>
  <c r="I22" i="57"/>
  <c r="L21" i="57"/>
  <c r="K21" i="57"/>
  <c r="J21" i="57"/>
  <c r="I21" i="57"/>
  <c r="L20" i="57"/>
  <c r="K20" i="57"/>
  <c r="J20" i="57"/>
  <c r="I20" i="57"/>
  <c r="L19" i="57"/>
  <c r="K19" i="57"/>
  <c r="J19" i="57"/>
  <c r="I19" i="57"/>
  <c r="K18" i="57"/>
  <c r="L18" i="57" s="1"/>
  <c r="J18" i="57"/>
  <c r="I18" i="57"/>
  <c r="L17" i="57"/>
  <c r="K17" i="57"/>
  <c r="J17" i="57"/>
  <c r="I17" i="57"/>
  <c r="L16" i="57"/>
  <c r="K16" i="57"/>
  <c r="J16" i="57"/>
  <c r="I16" i="57"/>
  <c r="L15" i="57"/>
  <c r="K15" i="57"/>
  <c r="J15" i="57"/>
  <c r="I15" i="57"/>
  <c r="L14" i="57"/>
  <c r="K14" i="57"/>
  <c r="J14" i="57"/>
  <c r="I14" i="57"/>
  <c r="L13" i="57"/>
  <c r="K13" i="57"/>
  <c r="J13" i="57"/>
  <c r="I13" i="57"/>
  <c r="L12" i="57"/>
  <c r="K12" i="57"/>
  <c r="J12" i="57"/>
  <c r="I12" i="57"/>
  <c r="J11" i="57"/>
  <c r="I11" i="57"/>
  <c r="K11" i="57" s="1"/>
  <c r="L10" i="57"/>
  <c r="K10" i="57"/>
  <c r="J10" i="57"/>
  <c r="I10" i="57"/>
  <c r="K42" i="56"/>
  <c r="K43" i="56" s="1"/>
  <c r="B41" i="56"/>
  <c r="L40" i="56"/>
  <c r="K40" i="56"/>
  <c r="J40" i="56"/>
  <c r="I40" i="56"/>
  <c r="L39" i="56"/>
  <c r="K39" i="56"/>
  <c r="J39" i="56"/>
  <c r="I39" i="56"/>
  <c r="L38" i="56"/>
  <c r="K38" i="56"/>
  <c r="J38" i="56"/>
  <c r="I38" i="56"/>
  <c r="L37" i="56"/>
  <c r="K37" i="56"/>
  <c r="J37" i="56"/>
  <c r="I37" i="56"/>
  <c r="L36" i="56"/>
  <c r="K36" i="56"/>
  <c r="J36" i="56"/>
  <c r="I36" i="56"/>
  <c r="L35" i="56"/>
  <c r="K35" i="56"/>
  <c r="J35" i="56"/>
  <c r="I35" i="56"/>
  <c r="J34" i="56"/>
  <c r="I34" i="56"/>
  <c r="K34" i="56" s="1"/>
  <c r="L34" i="56" s="1"/>
  <c r="J33" i="56"/>
  <c r="I33" i="56"/>
  <c r="K33" i="56" s="1"/>
  <c r="L33" i="56" s="1"/>
  <c r="J32" i="56"/>
  <c r="I32" i="56"/>
  <c r="K32" i="56" s="1"/>
  <c r="L32" i="56" s="1"/>
  <c r="J31" i="56"/>
  <c r="I31" i="56"/>
  <c r="K31" i="56" s="1"/>
  <c r="L31" i="56" s="1"/>
  <c r="L30" i="56"/>
  <c r="K30" i="56"/>
  <c r="J30" i="56"/>
  <c r="I30" i="56"/>
  <c r="L29" i="56"/>
  <c r="K29" i="56"/>
  <c r="J29" i="56"/>
  <c r="I29" i="56"/>
  <c r="K28" i="56"/>
  <c r="L28" i="56" s="1"/>
  <c r="J28" i="56"/>
  <c r="I28" i="56"/>
  <c r="J27" i="56"/>
  <c r="I27" i="56"/>
  <c r="K27" i="56" s="1"/>
  <c r="L27" i="56" s="1"/>
  <c r="J26" i="56"/>
  <c r="I26" i="56"/>
  <c r="J25" i="56"/>
  <c r="I25" i="56"/>
  <c r="L24" i="56"/>
  <c r="K24" i="56"/>
  <c r="J24" i="56"/>
  <c r="I24" i="56"/>
  <c r="L23" i="56"/>
  <c r="K23" i="56"/>
  <c r="J23" i="56"/>
  <c r="I23" i="56"/>
  <c r="L22" i="56"/>
  <c r="K22" i="56"/>
  <c r="J22" i="56"/>
  <c r="I22" i="56"/>
  <c r="J21" i="56"/>
  <c r="I21" i="56"/>
  <c r="J20" i="56"/>
  <c r="I20" i="56"/>
  <c r="K19" i="56"/>
  <c r="L19" i="56" s="1"/>
  <c r="J19" i="56"/>
  <c r="I19" i="56"/>
  <c r="J18" i="56"/>
  <c r="I18" i="56"/>
  <c r="K18" i="56" s="1"/>
  <c r="L18" i="56" s="1"/>
  <c r="J17" i="56"/>
  <c r="I17" i="56"/>
  <c r="L16" i="56"/>
  <c r="K16" i="56"/>
  <c r="J16" i="56"/>
  <c r="I16" i="56"/>
  <c r="L15" i="56"/>
  <c r="K15" i="56"/>
  <c r="J15" i="56"/>
  <c r="I15" i="56"/>
  <c r="J14" i="56"/>
  <c r="I14" i="56"/>
  <c r="K14" i="56" s="1"/>
  <c r="L14" i="56" s="1"/>
  <c r="K13" i="56"/>
  <c r="L13" i="56" s="1"/>
  <c r="J13" i="56"/>
  <c r="I13" i="56"/>
  <c r="K12" i="56"/>
  <c r="L12" i="56" s="1"/>
  <c r="J12" i="56"/>
  <c r="I12" i="56"/>
  <c r="J11" i="56"/>
  <c r="I11" i="56"/>
  <c r="K11" i="56" s="1"/>
  <c r="L11" i="56" s="1"/>
  <c r="J10" i="56"/>
  <c r="I10" i="56"/>
  <c r="K10" i="56" s="1"/>
  <c r="K42" i="55"/>
  <c r="K43" i="55" s="1"/>
  <c r="B41" i="55"/>
  <c r="L40" i="55"/>
  <c r="K40" i="55"/>
  <c r="J40" i="55"/>
  <c r="I40" i="55"/>
  <c r="L39" i="55"/>
  <c r="K39" i="55"/>
  <c r="J39" i="55"/>
  <c r="I39" i="55"/>
  <c r="L38" i="55"/>
  <c r="K38" i="55"/>
  <c r="J38" i="55"/>
  <c r="I38" i="55"/>
  <c r="L37" i="55"/>
  <c r="K37" i="55"/>
  <c r="J37" i="55"/>
  <c r="I37" i="55"/>
  <c r="L36" i="55"/>
  <c r="K36" i="55"/>
  <c r="J36" i="55"/>
  <c r="I36" i="55"/>
  <c r="L35" i="55"/>
  <c r="K35" i="55"/>
  <c r="J35" i="55"/>
  <c r="I35" i="55"/>
  <c r="L34" i="55"/>
  <c r="K34" i="55"/>
  <c r="J34" i="55"/>
  <c r="I34" i="55"/>
  <c r="J33" i="55"/>
  <c r="I33" i="55"/>
  <c r="K33" i="55" s="1"/>
  <c r="L33" i="55" s="1"/>
  <c r="L32" i="55"/>
  <c r="K32" i="55"/>
  <c r="J32" i="55"/>
  <c r="I32" i="55"/>
  <c r="L31" i="55"/>
  <c r="K31" i="55"/>
  <c r="J31" i="55"/>
  <c r="I31" i="55"/>
  <c r="L30" i="55"/>
  <c r="K30" i="55"/>
  <c r="J30" i="55"/>
  <c r="I30" i="55"/>
  <c r="L29" i="55"/>
  <c r="K29" i="55"/>
  <c r="J29" i="55"/>
  <c r="I29" i="55"/>
  <c r="L28" i="55"/>
  <c r="K28" i="55"/>
  <c r="J28" i="55"/>
  <c r="I28" i="55"/>
  <c r="J27" i="55"/>
  <c r="I27" i="55"/>
  <c r="L26" i="55"/>
  <c r="K26" i="55"/>
  <c r="J26" i="55"/>
  <c r="I26" i="55"/>
  <c r="L25" i="55"/>
  <c r="K25" i="55"/>
  <c r="J25" i="55"/>
  <c r="I25" i="55"/>
  <c r="L24" i="55"/>
  <c r="K24" i="55"/>
  <c r="J24" i="55"/>
  <c r="I24" i="55"/>
  <c r="L23" i="55"/>
  <c r="K23" i="55"/>
  <c r="J23" i="55"/>
  <c r="I23" i="55"/>
  <c r="L22" i="55"/>
  <c r="K22" i="55"/>
  <c r="J22" i="55"/>
  <c r="I22" i="55"/>
  <c r="L21" i="55"/>
  <c r="K21" i="55"/>
  <c r="J21" i="55"/>
  <c r="I21" i="55"/>
  <c r="L20" i="55"/>
  <c r="K20" i="55"/>
  <c r="J20" i="55"/>
  <c r="I20" i="55"/>
  <c r="L19" i="55"/>
  <c r="K19" i="55"/>
  <c r="J19" i="55"/>
  <c r="I19" i="55"/>
  <c r="J18" i="55"/>
  <c r="I18" i="55"/>
  <c r="L17" i="55"/>
  <c r="K17" i="55"/>
  <c r="J17" i="55"/>
  <c r="I17" i="55"/>
  <c r="L16" i="55"/>
  <c r="K16" i="55"/>
  <c r="J16" i="55"/>
  <c r="I16" i="55"/>
  <c r="L15" i="55"/>
  <c r="K15" i="55"/>
  <c r="J15" i="55"/>
  <c r="I15" i="55"/>
  <c r="L14" i="55"/>
  <c r="K14" i="55"/>
  <c r="J14" i="55"/>
  <c r="I14" i="55"/>
  <c r="L13" i="55"/>
  <c r="K13" i="55"/>
  <c r="J13" i="55"/>
  <c r="I13" i="55"/>
  <c r="L12" i="55"/>
  <c r="K12" i="55"/>
  <c r="J12" i="55"/>
  <c r="I12" i="55"/>
  <c r="K11" i="55"/>
  <c r="L11" i="55" s="1"/>
  <c r="J11" i="55"/>
  <c r="I11" i="55"/>
  <c r="L10" i="55"/>
  <c r="K10" i="55"/>
  <c r="J10" i="55"/>
  <c r="I10" i="55"/>
  <c r="K42" i="54"/>
  <c r="K43" i="54" s="1"/>
  <c r="B41" i="54"/>
  <c r="L40" i="54"/>
  <c r="K40" i="54"/>
  <c r="J40" i="54"/>
  <c r="I40" i="54"/>
  <c r="L39" i="54"/>
  <c r="K39" i="54"/>
  <c r="J39" i="54"/>
  <c r="I39" i="54"/>
  <c r="L38" i="54"/>
  <c r="K38" i="54"/>
  <c r="J38" i="54"/>
  <c r="I38" i="54"/>
  <c r="L37" i="54"/>
  <c r="K37" i="54"/>
  <c r="J37" i="54"/>
  <c r="I37" i="54"/>
  <c r="L36" i="54"/>
  <c r="K36" i="54"/>
  <c r="J36" i="54"/>
  <c r="I36" i="54"/>
  <c r="L35" i="54"/>
  <c r="K35" i="54"/>
  <c r="J35" i="54"/>
  <c r="I35" i="54"/>
  <c r="J34" i="54"/>
  <c r="I34" i="54"/>
  <c r="K34" i="54" s="1"/>
  <c r="L34" i="54" s="1"/>
  <c r="J33" i="54"/>
  <c r="I33" i="54"/>
  <c r="K33" i="54" s="1"/>
  <c r="L33" i="54" s="1"/>
  <c r="L32" i="54"/>
  <c r="K32" i="54"/>
  <c r="J32" i="54"/>
  <c r="I32" i="54"/>
  <c r="L31" i="54"/>
  <c r="K31" i="54"/>
  <c r="J31" i="54"/>
  <c r="I31" i="54"/>
  <c r="L30" i="54"/>
  <c r="K30" i="54"/>
  <c r="J30" i="54"/>
  <c r="I30" i="54"/>
  <c r="L29" i="54"/>
  <c r="K29" i="54"/>
  <c r="J29" i="54"/>
  <c r="I29" i="54"/>
  <c r="K28" i="54"/>
  <c r="L28" i="54" s="1"/>
  <c r="J28" i="54"/>
  <c r="I28" i="54"/>
  <c r="K27" i="54"/>
  <c r="L27" i="54" s="1"/>
  <c r="J27" i="54"/>
  <c r="I27" i="54"/>
  <c r="L26" i="54"/>
  <c r="K26" i="54"/>
  <c r="J26" i="54"/>
  <c r="I26" i="54"/>
  <c r="L25" i="54"/>
  <c r="K25" i="54"/>
  <c r="J25" i="54"/>
  <c r="I25" i="54"/>
  <c r="L24" i="54"/>
  <c r="K24" i="54"/>
  <c r="J24" i="54"/>
  <c r="I24" i="54"/>
  <c r="L23" i="54"/>
  <c r="K23" i="54"/>
  <c r="J23" i="54"/>
  <c r="I23" i="54"/>
  <c r="L22" i="54"/>
  <c r="K22" i="54"/>
  <c r="J22" i="54"/>
  <c r="I22" i="54"/>
  <c r="L21" i="54"/>
  <c r="K21" i="54"/>
  <c r="J21" i="54"/>
  <c r="I21" i="54"/>
  <c r="L20" i="54"/>
  <c r="K20" i="54"/>
  <c r="J20" i="54"/>
  <c r="I20" i="54"/>
  <c r="L19" i="54"/>
  <c r="K19" i="54"/>
  <c r="J19" i="54"/>
  <c r="I19" i="54"/>
  <c r="J18" i="54"/>
  <c r="I18" i="54"/>
  <c r="J17" i="54"/>
  <c r="I17" i="54"/>
  <c r="L16" i="54"/>
  <c r="K16" i="54"/>
  <c r="J16" i="54"/>
  <c r="I16" i="54"/>
  <c r="L15" i="54"/>
  <c r="K15" i="54"/>
  <c r="J15" i="54"/>
  <c r="I15" i="54"/>
  <c r="L14" i="54"/>
  <c r="K14" i="54"/>
  <c r="J14" i="54"/>
  <c r="I14" i="54"/>
  <c r="L13" i="54"/>
  <c r="K13" i="54"/>
  <c r="J13" i="54"/>
  <c r="I13" i="54"/>
  <c r="L12" i="54"/>
  <c r="K12" i="54"/>
  <c r="J12" i="54"/>
  <c r="I12" i="54"/>
  <c r="J11" i="54"/>
  <c r="I11" i="54"/>
  <c r="J10" i="54"/>
  <c r="I10" i="54"/>
  <c r="K42" i="53"/>
  <c r="K43" i="53" s="1"/>
  <c r="B41" i="53"/>
  <c r="L40" i="53"/>
  <c r="K40" i="53"/>
  <c r="J40" i="53"/>
  <c r="I40" i="53"/>
  <c r="L39" i="53"/>
  <c r="K39" i="53"/>
  <c r="J39" i="53"/>
  <c r="I39" i="53"/>
  <c r="L38" i="53"/>
  <c r="K38" i="53"/>
  <c r="J38" i="53"/>
  <c r="I38" i="53"/>
  <c r="L37" i="53"/>
  <c r="K37" i="53"/>
  <c r="J37" i="53"/>
  <c r="I37" i="53"/>
  <c r="L36" i="53"/>
  <c r="K36" i="53"/>
  <c r="J36" i="53"/>
  <c r="I36" i="53"/>
  <c r="L35" i="53"/>
  <c r="K35" i="53"/>
  <c r="J35" i="53"/>
  <c r="I35" i="53"/>
  <c r="L34" i="53"/>
  <c r="K34" i="53"/>
  <c r="J34" i="53"/>
  <c r="I34" i="53"/>
  <c r="K33" i="53"/>
  <c r="L33" i="53" s="1"/>
  <c r="J33" i="53"/>
  <c r="I33" i="53"/>
  <c r="J32" i="53"/>
  <c r="I32" i="53"/>
  <c r="K32" i="53" s="1"/>
  <c r="L32" i="53" s="1"/>
  <c r="K31" i="53"/>
  <c r="L31" i="53" s="1"/>
  <c r="J31" i="53"/>
  <c r="I31" i="53"/>
  <c r="L30" i="53"/>
  <c r="K30" i="53"/>
  <c r="J30" i="53"/>
  <c r="I30" i="53"/>
  <c r="L29" i="53"/>
  <c r="K29" i="53"/>
  <c r="J29" i="53"/>
  <c r="I29" i="53"/>
  <c r="L28" i="53"/>
  <c r="K28" i="53"/>
  <c r="J28" i="53"/>
  <c r="I28" i="53"/>
  <c r="J27" i="53"/>
  <c r="I27" i="53"/>
  <c r="K27" i="53" s="1"/>
  <c r="L27" i="53" s="1"/>
  <c r="J26" i="53"/>
  <c r="I26" i="53"/>
  <c r="J25" i="53"/>
  <c r="I25" i="53"/>
  <c r="L24" i="53"/>
  <c r="K24" i="53"/>
  <c r="J24" i="53"/>
  <c r="I24" i="53"/>
  <c r="L23" i="53"/>
  <c r="K23" i="53"/>
  <c r="J23" i="53"/>
  <c r="I23" i="53"/>
  <c r="L22" i="53"/>
  <c r="K22" i="53"/>
  <c r="J22" i="53"/>
  <c r="I22" i="53"/>
  <c r="J21" i="53"/>
  <c r="I21" i="53"/>
  <c r="J20" i="53"/>
  <c r="I20" i="53"/>
  <c r="J19" i="53"/>
  <c r="I19" i="53"/>
  <c r="J18" i="53"/>
  <c r="I18" i="53"/>
  <c r="K18" i="53" s="1"/>
  <c r="L18" i="53" s="1"/>
  <c r="L17" i="53"/>
  <c r="K17" i="53"/>
  <c r="J17" i="53"/>
  <c r="I17" i="53"/>
  <c r="L16" i="53"/>
  <c r="K16" i="53"/>
  <c r="J16" i="53"/>
  <c r="I16" i="53"/>
  <c r="L15" i="53"/>
  <c r="K15" i="53"/>
  <c r="J15" i="53"/>
  <c r="I15" i="53"/>
  <c r="J14" i="53"/>
  <c r="I14" i="53"/>
  <c r="K14" i="53" s="1"/>
  <c r="L14" i="53" s="1"/>
  <c r="J13" i="53"/>
  <c r="I13" i="53"/>
  <c r="J12" i="53"/>
  <c r="I12" i="53"/>
  <c r="K12" i="53" s="1"/>
  <c r="L12" i="53" s="1"/>
  <c r="K11" i="53"/>
  <c r="L11" i="53" s="1"/>
  <c r="J11" i="53"/>
  <c r="I11" i="53"/>
  <c r="L10" i="53"/>
  <c r="K10" i="53"/>
  <c r="J10" i="53"/>
  <c r="I10" i="53"/>
  <c r="K42" i="52"/>
  <c r="K43" i="52" s="1"/>
  <c r="B41" i="52"/>
  <c r="L40" i="52"/>
  <c r="K40" i="52"/>
  <c r="J40" i="52"/>
  <c r="I40" i="52"/>
  <c r="L39" i="52"/>
  <c r="K39" i="52"/>
  <c r="J39" i="52"/>
  <c r="I39" i="52"/>
  <c r="L38" i="52"/>
  <c r="K38" i="52"/>
  <c r="J38" i="52"/>
  <c r="I38" i="52"/>
  <c r="L37" i="52"/>
  <c r="K37" i="52"/>
  <c r="J37" i="52"/>
  <c r="I37" i="52"/>
  <c r="L36" i="52"/>
  <c r="K36" i="52"/>
  <c r="J36" i="52"/>
  <c r="I36" i="52"/>
  <c r="L35" i="52"/>
  <c r="K35" i="52"/>
  <c r="J35" i="52"/>
  <c r="I35" i="52"/>
  <c r="L34" i="52"/>
  <c r="K34" i="52"/>
  <c r="J34" i="52"/>
  <c r="I34" i="52"/>
  <c r="J33" i="52"/>
  <c r="I33" i="52"/>
  <c r="K33" i="52" s="1"/>
  <c r="L33" i="52" s="1"/>
  <c r="L32" i="52"/>
  <c r="K32" i="52"/>
  <c r="J32" i="52"/>
  <c r="I32" i="52"/>
  <c r="L31" i="52"/>
  <c r="K31" i="52"/>
  <c r="J31" i="52"/>
  <c r="I31" i="52"/>
  <c r="L30" i="52"/>
  <c r="K30" i="52"/>
  <c r="J30" i="52"/>
  <c r="I30" i="52"/>
  <c r="L29" i="52"/>
  <c r="K29" i="52"/>
  <c r="J29" i="52"/>
  <c r="I29" i="52"/>
  <c r="L28" i="52"/>
  <c r="K28" i="52"/>
  <c r="J28" i="52"/>
  <c r="I28" i="52"/>
  <c r="J27" i="52"/>
  <c r="I27" i="52"/>
  <c r="L26" i="52"/>
  <c r="K26" i="52"/>
  <c r="J26" i="52"/>
  <c r="I26" i="52"/>
  <c r="L25" i="52"/>
  <c r="K25" i="52"/>
  <c r="J25" i="52"/>
  <c r="I25" i="52"/>
  <c r="L24" i="52"/>
  <c r="K24" i="52"/>
  <c r="J24" i="52"/>
  <c r="I24" i="52"/>
  <c r="L23" i="52"/>
  <c r="K23" i="52"/>
  <c r="J23" i="52"/>
  <c r="I23" i="52"/>
  <c r="L22" i="52"/>
  <c r="K22" i="52"/>
  <c r="J22" i="52"/>
  <c r="I22" i="52"/>
  <c r="L21" i="52"/>
  <c r="K21" i="52"/>
  <c r="J21" i="52"/>
  <c r="I21" i="52"/>
  <c r="L20" i="52"/>
  <c r="K20" i="52"/>
  <c r="J20" i="52"/>
  <c r="I20" i="52"/>
  <c r="L19" i="52"/>
  <c r="K19" i="52"/>
  <c r="J19" i="52"/>
  <c r="I19" i="52"/>
  <c r="K18" i="52"/>
  <c r="L18" i="52" s="1"/>
  <c r="J18" i="52"/>
  <c r="I18" i="52"/>
  <c r="L17" i="52"/>
  <c r="K17" i="52"/>
  <c r="J17" i="52"/>
  <c r="I17" i="52"/>
  <c r="L16" i="52"/>
  <c r="K16" i="52"/>
  <c r="J16" i="52"/>
  <c r="I16" i="52"/>
  <c r="L15" i="52"/>
  <c r="K15" i="52"/>
  <c r="J15" i="52"/>
  <c r="I15" i="52"/>
  <c r="L14" i="52"/>
  <c r="K14" i="52"/>
  <c r="J14" i="52"/>
  <c r="I14" i="52"/>
  <c r="L13" i="52"/>
  <c r="K13" i="52"/>
  <c r="J13" i="52"/>
  <c r="I13" i="52"/>
  <c r="L12" i="52"/>
  <c r="K12" i="52"/>
  <c r="J12" i="52"/>
  <c r="I12" i="52"/>
  <c r="J11" i="52"/>
  <c r="I11" i="52"/>
  <c r="K11" i="52" s="1"/>
  <c r="L11" i="52" s="1"/>
  <c r="L10" i="52"/>
  <c r="K10" i="52"/>
  <c r="J10" i="52"/>
  <c r="I10" i="52"/>
  <c r="K42" i="51"/>
  <c r="K43" i="51" s="1"/>
  <c r="B41" i="51"/>
  <c r="L40" i="51"/>
  <c r="K40" i="51"/>
  <c r="J40" i="51"/>
  <c r="I40" i="51"/>
  <c r="L39" i="51"/>
  <c r="K39" i="51"/>
  <c r="J39" i="51"/>
  <c r="I39" i="51"/>
  <c r="L38" i="51"/>
  <c r="K38" i="51"/>
  <c r="J38" i="51"/>
  <c r="I38" i="51"/>
  <c r="L37" i="51"/>
  <c r="K37" i="51"/>
  <c r="J37" i="51"/>
  <c r="I37" i="51"/>
  <c r="L36" i="51"/>
  <c r="K36" i="51"/>
  <c r="J36" i="51"/>
  <c r="I36" i="51"/>
  <c r="L35" i="51"/>
  <c r="K35" i="51"/>
  <c r="J35" i="51"/>
  <c r="I35" i="51"/>
  <c r="L34" i="51"/>
  <c r="K34" i="51"/>
  <c r="J34" i="51"/>
  <c r="I34" i="51"/>
  <c r="J33" i="51"/>
  <c r="I33" i="51"/>
  <c r="K33" i="51" s="1"/>
  <c r="L33" i="51" s="1"/>
  <c r="L32" i="51"/>
  <c r="K32" i="51"/>
  <c r="J32" i="51"/>
  <c r="I32" i="51"/>
  <c r="L31" i="51"/>
  <c r="K31" i="51"/>
  <c r="J31" i="51"/>
  <c r="I31" i="51"/>
  <c r="L30" i="51"/>
  <c r="K30" i="51"/>
  <c r="J30" i="51"/>
  <c r="I30" i="51"/>
  <c r="L29" i="51"/>
  <c r="K29" i="51"/>
  <c r="J29" i="51"/>
  <c r="I29" i="51"/>
  <c r="L28" i="51"/>
  <c r="K28" i="51"/>
  <c r="J28" i="51"/>
  <c r="I28" i="51"/>
  <c r="J27" i="51"/>
  <c r="I27" i="51"/>
  <c r="K27" i="51" s="1"/>
  <c r="L27" i="51" s="1"/>
  <c r="L26" i="51"/>
  <c r="K26" i="51"/>
  <c r="J26" i="51"/>
  <c r="I26" i="51"/>
  <c r="L25" i="51"/>
  <c r="K25" i="51"/>
  <c r="J25" i="51"/>
  <c r="I25" i="51"/>
  <c r="L24" i="51"/>
  <c r="K24" i="51"/>
  <c r="J24" i="51"/>
  <c r="I24" i="51"/>
  <c r="L23" i="51"/>
  <c r="K23" i="51"/>
  <c r="J23" i="51"/>
  <c r="I23" i="51"/>
  <c r="L22" i="51"/>
  <c r="K22" i="51"/>
  <c r="J22" i="51"/>
  <c r="I22" i="51"/>
  <c r="L21" i="51"/>
  <c r="K21" i="51"/>
  <c r="J21" i="51"/>
  <c r="I21" i="51"/>
  <c r="L20" i="51"/>
  <c r="K20" i="51"/>
  <c r="J20" i="51"/>
  <c r="I20" i="51"/>
  <c r="L19" i="51"/>
  <c r="K19" i="51"/>
  <c r="J19" i="51"/>
  <c r="I19" i="51"/>
  <c r="J18" i="51"/>
  <c r="I18" i="51"/>
  <c r="K18" i="51" s="1"/>
  <c r="L18" i="51" s="1"/>
  <c r="L17" i="51"/>
  <c r="K17" i="51"/>
  <c r="J17" i="51"/>
  <c r="I17" i="51"/>
  <c r="L16" i="51"/>
  <c r="K16" i="51"/>
  <c r="J16" i="51"/>
  <c r="I16" i="51"/>
  <c r="L15" i="51"/>
  <c r="K15" i="51"/>
  <c r="J15" i="51"/>
  <c r="I15" i="51"/>
  <c r="L14" i="51"/>
  <c r="K14" i="51"/>
  <c r="J14" i="51"/>
  <c r="I14" i="51"/>
  <c r="L13" i="51"/>
  <c r="K13" i="51"/>
  <c r="J13" i="51"/>
  <c r="I13" i="51"/>
  <c r="L12" i="51"/>
  <c r="K12" i="51"/>
  <c r="J12" i="51"/>
  <c r="I12" i="51"/>
  <c r="J11" i="51"/>
  <c r="I11" i="51"/>
  <c r="K11" i="51" s="1"/>
  <c r="L10" i="51"/>
  <c r="K10" i="51"/>
  <c r="J10" i="51"/>
  <c r="J41" i="51" s="1"/>
  <c r="I10" i="51"/>
  <c r="K42" i="50"/>
  <c r="K43" i="50" s="1"/>
  <c r="B41" i="50"/>
  <c r="L40" i="50"/>
  <c r="K40" i="50"/>
  <c r="J40" i="50"/>
  <c r="I40" i="50"/>
  <c r="L39" i="50"/>
  <c r="K39" i="50"/>
  <c r="J39" i="50"/>
  <c r="I39" i="50"/>
  <c r="L38" i="50"/>
  <c r="K38" i="50"/>
  <c r="J38" i="50"/>
  <c r="I38" i="50"/>
  <c r="L37" i="50"/>
  <c r="K37" i="50"/>
  <c r="J37" i="50"/>
  <c r="I37" i="50"/>
  <c r="L36" i="50"/>
  <c r="K36" i="50"/>
  <c r="J36" i="50"/>
  <c r="I36" i="50"/>
  <c r="L35" i="50"/>
  <c r="K35" i="50"/>
  <c r="J35" i="50"/>
  <c r="I35" i="50"/>
  <c r="J34" i="50"/>
  <c r="I34" i="50"/>
  <c r="K34" i="50" s="1"/>
  <c r="L34" i="50" s="1"/>
  <c r="L33" i="50"/>
  <c r="K33" i="50"/>
  <c r="J33" i="50"/>
  <c r="I33" i="50"/>
  <c r="L32" i="50"/>
  <c r="K32" i="50"/>
  <c r="J32" i="50"/>
  <c r="I32" i="50"/>
  <c r="L31" i="50"/>
  <c r="K31" i="50"/>
  <c r="J31" i="50"/>
  <c r="I31" i="50"/>
  <c r="L30" i="50"/>
  <c r="K30" i="50"/>
  <c r="J30" i="50"/>
  <c r="I30" i="50"/>
  <c r="L29" i="50"/>
  <c r="K29" i="50"/>
  <c r="J29" i="50"/>
  <c r="I29" i="50"/>
  <c r="K28" i="50"/>
  <c r="L28" i="50" s="1"/>
  <c r="J28" i="50"/>
  <c r="I28" i="50"/>
  <c r="L27" i="50"/>
  <c r="K27" i="50"/>
  <c r="J27" i="50"/>
  <c r="I27" i="50"/>
  <c r="L26" i="50"/>
  <c r="K26" i="50"/>
  <c r="J26" i="50"/>
  <c r="I26" i="50"/>
  <c r="L25" i="50"/>
  <c r="K25" i="50"/>
  <c r="J25" i="50"/>
  <c r="I25" i="50"/>
  <c r="L24" i="50"/>
  <c r="K24" i="50"/>
  <c r="J24" i="50"/>
  <c r="I24" i="50"/>
  <c r="L23" i="50"/>
  <c r="K23" i="50"/>
  <c r="J23" i="50"/>
  <c r="I23" i="50"/>
  <c r="L22" i="50"/>
  <c r="K22" i="50"/>
  <c r="J22" i="50"/>
  <c r="I22" i="50"/>
  <c r="L21" i="50"/>
  <c r="K21" i="50"/>
  <c r="J21" i="50"/>
  <c r="I21" i="50"/>
  <c r="L20" i="50"/>
  <c r="K20" i="50"/>
  <c r="J20" i="50"/>
  <c r="I20" i="50"/>
  <c r="L19" i="50"/>
  <c r="K19" i="50"/>
  <c r="J19" i="50"/>
  <c r="I19" i="50"/>
  <c r="L18" i="50"/>
  <c r="K18" i="50"/>
  <c r="J18" i="50"/>
  <c r="I18" i="50"/>
  <c r="J17" i="50"/>
  <c r="I17" i="50"/>
  <c r="L16" i="50"/>
  <c r="K16" i="50"/>
  <c r="J16" i="50"/>
  <c r="I16" i="50"/>
  <c r="L15" i="50"/>
  <c r="K15" i="50"/>
  <c r="J15" i="50"/>
  <c r="I15" i="50"/>
  <c r="L14" i="50"/>
  <c r="K14" i="50"/>
  <c r="J14" i="50"/>
  <c r="I14" i="50"/>
  <c r="L13" i="50"/>
  <c r="K13" i="50"/>
  <c r="J13" i="50"/>
  <c r="I13" i="50"/>
  <c r="L12" i="50"/>
  <c r="K12" i="50"/>
  <c r="J12" i="50"/>
  <c r="I12" i="50"/>
  <c r="L11" i="50"/>
  <c r="K11" i="50"/>
  <c r="J11" i="50"/>
  <c r="I11" i="50"/>
  <c r="J10" i="50"/>
  <c r="I10" i="50"/>
  <c r="K42" i="49"/>
  <c r="K43" i="49" s="1"/>
  <c r="B41" i="49"/>
  <c r="L40" i="49"/>
  <c r="K40" i="49"/>
  <c r="J40" i="49"/>
  <c r="I40" i="49"/>
  <c r="L39" i="49"/>
  <c r="K39" i="49"/>
  <c r="J39" i="49"/>
  <c r="I39" i="49"/>
  <c r="L38" i="49"/>
  <c r="K38" i="49"/>
  <c r="J38" i="49"/>
  <c r="I38" i="49"/>
  <c r="L37" i="49"/>
  <c r="K37" i="49"/>
  <c r="J37" i="49"/>
  <c r="I37" i="49"/>
  <c r="L36" i="49"/>
  <c r="K36" i="49"/>
  <c r="J36" i="49"/>
  <c r="I36" i="49"/>
  <c r="L35" i="49"/>
  <c r="K35" i="49"/>
  <c r="J35" i="49"/>
  <c r="I35" i="49"/>
  <c r="L34" i="49"/>
  <c r="K34" i="49"/>
  <c r="J34" i="49"/>
  <c r="I34" i="49"/>
  <c r="J33" i="49"/>
  <c r="I33" i="49"/>
  <c r="J32" i="49"/>
  <c r="I32" i="49"/>
  <c r="J31" i="49"/>
  <c r="I31" i="49"/>
  <c r="L30" i="49"/>
  <c r="K30" i="49"/>
  <c r="J30" i="49"/>
  <c r="I30" i="49"/>
  <c r="L29" i="49"/>
  <c r="K29" i="49"/>
  <c r="J29" i="49"/>
  <c r="I29" i="49"/>
  <c r="L28" i="49"/>
  <c r="K28" i="49"/>
  <c r="J28" i="49"/>
  <c r="I28" i="49"/>
  <c r="J27" i="49"/>
  <c r="I27" i="49"/>
  <c r="J26" i="49"/>
  <c r="I26" i="49"/>
  <c r="J25" i="49"/>
  <c r="I25" i="49"/>
  <c r="L24" i="49"/>
  <c r="K24" i="49"/>
  <c r="J24" i="49"/>
  <c r="I24" i="49"/>
  <c r="L23" i="49"/>
  <c r="K23" i="49"/>
  <c r="J23" i="49"/>
  <c r="I23" i="49"/>
  <c r="L22" i="49"/>
  <c r="K22" i="49"/>
  <c r="J22" i="49"/>
  <c r="I22" i="49"/>
  <c r="K21" i="49"/>
  <c r="L21" i="49" s="1"/>
  <c r="J21" i="49"/>
  <c r="I21" i="49"/>
  <c r="J20" i="49"/>
  <c r="I20" i="49"/>
  <c r="K20" i="49" s="1"/>
  <c r="L20" i="49" s="1"/>
  <c r="J19" i="49"/>
  <c r="I19" i="49"/>
  <c r="K19" i="49" s="1"/>
  <c r="L19" i="49" s="1"/>
  <c r="J18" i="49"/>
  <c r="I18" i="49"/>
  <c r="L17" i="49"/>
  <c r="K17" i="49"/>
  <c r="J17" i="49"/>
  <c r="I17" i="49"/>
  <c r="L16" i="49"/>
  <c r="K16" i="49"/>
  <c r="J16" i="49"/>
  <c r="I16" i="49"/>
  <c r="L15" i="49"/>
  <c r="K15" i="49"/>
  <c r="J15" i="49"/>
  <c r="I15" i="49"/>
  <c r="K14" i="49"/>
  <c r="L14" i="49" s="1"/>
  <c r="J14" i="49"/>
  <c r="I14" i="49"/>
  <c r="K13" i="49"/>
  <c r="L13" i="49" s="1"/>
  <c r="J13" i="49"/>
  <c r="I13" i="49"/>
  <c r="J12" i="49"/>
  <c r="I12" i="49"/>
  <c r="K12" i="49" s="1"/>
  <c r="L12" i="49" s="1"/>
  <c r="J11" i="49"/>
  <c r="I11" i="49"/>
  <c r="K11" i="49" s="1"/>
  <c r="L11" i="49" s="1"/>
  <c r="L10" i="49"/>
  <c r="K10" i="49"/>
  <c r="J10" i="49"/>
  <c r="I10" i="49"/>
  <c r="K42" i="48"/>
  <c r="K43" i="48" s="1"/>
  <c r="B41" i="48"/>
  <c r="L40" i="48"/>
  <c r="K40" i="48"/>
  <c r="J40" i="48"/>
  <c r="I40" i="48"/>
  <c r="L39" i="48"/>
  <c r="K39" i="48"/>
  <c r="J39" i="48"/>
  <c r="I39" i="48"/>
  <c r="L38" i="48"/>
  <c r="K38" i="48"/>
  <c r="J38" i="48"/>
  <c r="I38" i="48"/>
  <c r="L37" i="48"/>
  <c r="K37" i="48"/>
  <c r="J37" i="48"/>
  <c r="I37" i="48"/>
  <c r="L36" i="48"/>
  <c r="K36" i="48"/>
  <c r="J36" i="48"/>
  <c r="I36" i="48"/>
  <c r="L35" i="48"/>
  <c r="K35" i="48"/>
  <c r="J35" i="48"/>
  <c r="I35" i="48"/>
  <c r="K34" i="48"/>
  <c r="L34" i="48" s="1"/>
  <c r="J34" i="48"/>
  <c r="I34" i="48"/>
  <c r="J33" i="48"/>
  <c r="I33" i="48"/>
  <c r="K33" i="48" s="1"/>
  <c r="L33" i="48" s="1"/>
  <c r="J32" i="48"/>
  <c r="I32" i="48"/>
  <c r="K32" i="48" s="1"/>
  <c r="L32" i="48" s="1"/>
  <c r="K31" i="48"/>
  <c r="L31" i="48" s="1"/>
  <c r="J31" i="48"/>
  <c r="I31" i="48"/>
  <c r="L30" i="48"/>
  <c r="K30" i="48"/>
  <c r="J30" i="48"/>
  <c r="I30" i="48"/>
  <c r="L29" i="48"/>
  <c r="K29" i="48"/>
  <c r="J29" i="48"/>
  <c r="I29" i="48"/>
  <c r="J28" i="48"/>
  <c r="I28" i="48"/>
  <c r="K28" i="48" s="1"/>
  <c r="L28" i="48" s="1"/>
  <c r="K27" i="48"/>
  <c r="L27" i="48" s="1"/>
  <c r="J27" i="48"/>
  <c r="I27" i="48"/>
  <c r="J26" i="48"/>
  <c r="I26" i="48"/>
  <c r="K26" i="48" s="1"/>
  <c r="L26" i="48" s="1"/>
  <c r="J25" i="48"/>
  <c r="I25" i="48"/>
  <c r="K25" i="48" s="1"/>
  <c r="L24" i="48"/>
  <c r="K24" i="48"/>
  <c r="J24" i="48"/>
  <c r="I24" i="48"/>
  <c r="L23" i="48"/>
  <c r="K23" i="48"/>
  <c r="J23" i="48"/>
  <c r="I23" i="48"/>
  <c r="L22" i="48"/>
  <c r="K22" i="48"/>
  <c r="J22" i="48"/>
  <c r="I22" i="48"/>
  <c r="J21" i="48"/>
  <c r="I21" i="48"/>
  <c r="K20" i="48"/>
  <c r="L20" i="48" s="1"/>
  <c r="J20" i="48"/>
  <c r="I20" i="48"/>
  <c r="J19" i="48"/>
  <c r="I19" i="48"/>
  <c r="K19" i="48" s="1"/>
  <c r="L19" i="48" s="1"/>
  <c r="J18" i="48"/>
  <c r="I18" i="48"/>
  <c r="K18" i="48" s="1"/>
  <c r="L18" i="48" s="1"/>
  <c r="K17" i="48"/>
  <c r="L17" i="48" s="1"/>
  <c r="J17" i="48"/>
  <c r="I17" i="48"/>
  <c r="L16" i="48"/>
  <c r="K16" i="48"/>
  <c r="J16" i="48"/>
  <c r="I16" i="48"/>
  <c r="L15" i="48"/>
  <c r="K15" i="48"/>
  <c r="J15" i="48"/>
  <c r="I15" i="48"/>
  <c r="J14" i="48"/>
  <c r="I14" i="48"/>
  <c r="J13" i="48"/>
  <c r="K13" i="48" s="1"/>
  <c r="L13" i="48" s="1"/>
  <c r="I13" i="48"/>
  <c r="J12" i="48"/>
  <c r="I12" i="48"/>
  <c r="J11" i="48"/>
  <c r="I11" i="48"/>
  <c r="K11" i="48" s="1"/>
  <c r="L11" i="48" s="1"/>
  <c r="J10" i="48"/>
  <c r="I10" i="48"/>
  <c r="K10" i="48" s="1"/>
  <c r="K42" i="47"/>
  <c r="K43" i="47" s="1"/>
  <c r="B41" i="47"/>
  <c r="L40" i="47"/>
  <c r="K40" i="47"/>
  <c r="J40" i="47"/>
  <c r="I40" i="47"/>
  <c r="L39" i="47"/>
  <c r="K39" i="47"/>
  <c r="J39" i="47"/>
  <c r="I39" i="47"/>
  <c r="L38" i="47"/>
  <c r="K38" i="47"/>
  <c r="J38" i="47"/>
  <c r="I38" i="47"/>
  <c r="L37" i="47"/>
  <c r="K37" i="47"/>
  <c r="J37" i="47"/>
  <c r="I37" i="47"/>
  <c r="L36" i="47"/>
  <c r="K36" i="47"/>
  <c r="J36" i="47"/>
  <c r="I36" i="47"/>
  <c r="L35" i="47"/>
  <c r="K35" i="47"/>
  <c r="J35" i="47"/>
  <c r="I35" i="47"/>
  <c r="L34" i="47"/>
  <c r="K34" i="47"/>
  <c r="J34" i="47"/>
  <c r="I34" i="47"/>
  <c r="K33" i="47"/>
  <c r="L33" i="47" s="1"/>
  <c r="J33" i="47"/>
  <c r="I33" i="47"/>
  <c r="K32" i="47"/>
  <c r="L32" i="47" s="1"/>
  <c r="J32" i="47"/>
  <c r="I32" i="47"/>
  <c r="K31" i="47"/>
  <c r="L31" i="47" s="1"/>
  <c r="J31" i="47"/>
  <c r="I31" i="47"/>
  <c r="L30" i="47"/>
  <c r="K30" i="47"/>
  <c r="J30" i="47"/>
  <c r="I30" i="47"/>
  <c r="L29" i="47"/>
  <c r="K29" i="47"/>
  <c r="J29" i="47"/>
  <c r="I29" i="47"/>
  <c r="L28" i="47"/>
  <c r="K28" i="47"/>
  <c r="J28" i="47"/>
  <c r="I28" i="47"/>
  <c r="K27" i="47"/>
  <c r="L27" i="47" s="1"/>
  <c r="J27" i="47"/>
  <c r="I27" i="47"/>
  <c r="J26" i="47"/>
  <c r="I26" i="47"/>
  <c r="K26" i="47" s="1"/>
  <c r="L26" i="47" s="1"/>
  <c r="K25" i="47"/>
  <c r="L25" i="47" s="1"/>
  <c r="J25" i="47"/>
  <c r="I25" i="47"/>
  <c r="L24" i="47"/>
  <c r="K24" i="47"/>
  <c r="J24" i="47"/>
  <c r="I24" i="47"/>
  <c r="L23" i="47"/>
  <c r="K23" i="47"/>
  <c r="J23" i="47"/>
  <c r="I23" i="47"/>
  <c r="L22" i="47"/>
  <c r="K22" i="47"/>
  <c r="J22" i="47"/>
  <c r="I22" i="47"/>
  <c r="J21" i="47"/>
  <c r="I21" i="47"/>
  <c r="J20" i="47"/>
  <c r="I20" i="47"/>
  <c r="J19" i="47"/>
  <c r="I19" i="47"/>
  <c r="J18" i="47"/>
  <c r="I18" i="47"/>
  <c r="K18" i="47" s="1"/>
  <c r="L18" i="47" s="1"/>
  <c r="L17" i="47"/>
  <c r="K17" i="47"/>
  <c r="J17" i="47"/>
  <c r="I17" i="47"/>
  <c r="L16" i="47"/>
  <c r="K16" i="47"/>
  <c r="J16" i="47"/>
  <c r="I16" i="47"/>
  <c r="L15" i="47"/>
  <c r="K15" i="47"/>
  <c r="J15" i="47"/>
  <c r="I15" i="47"/>
  <c r="J14" i="47"/>
  <c r="I14" i="47"/>
  <c r="K14" i="47" s="1"/>
  <c r="L14" i="47" s="1"/>
  <c r="J13" i="47"/>
  <c r="I13" i="47"/>
  <c r="K13" i="47" s="1"/>
  <c r="L13" i="47" s="1"/>
  <c r="J12" i="47"/>
  <c r="I12" i="47"/>
  <c r="K12" i="47" s="1"/>
  <c r="L12" i="47" s="1"/>
  <c r="J11" i="47"/>
  <c r="I11" i="47"/>
  <c r="K11" i="47" s="1"/>
  <c r="L11" i="47" s="1"/>
  <c r="L10" i="47"/>
  <c r="K10" i="47"/>
  <c r="J10" i="47"/>
  <c r="I10" i="47"/>
  <c r="K42" i="46"/>
  <c r="K43" i="46" s="1"/>
  <c r="B41" i="46"/>
  <c r="L40" i="46"/>
  <c r="K40" i="46"/>
  <c r="J40" i="46"/>
  <c r="I40" i="46"/>
  <c r="L39" i="46"/>
  <c r="K39" i="46"/>
  <c r="J39" i="46"/>
  <c r="I39" i="46"/>
  <c r="L38" i="46"/>
  <c r="K38" i="46"/>
  <c r="J38" i="46"/>
  <c r="I38" i="46"/>
  <c r="L37" i="46"/>
  <c r="K37" i="46"/>
  <c r="J37" i="46"/>
  <c r="I37" i="46"/>
  <c r="L36" i="46"/>
  <c r="K36" i="46"/>
  <c r="J36" i="46"/>
  <c r="I36" i="46"/>
  <c r="L35" i="46"/>
  <c r="K35" i="46"/>
  <c r="J35" i="46"/>
  <c r="I35" i="46"/>
  <c r="J34" i="46"/>
  <c r="I34" i="46"/>
  <c r="J33" i="46"/>
  <c r="I33" i="46"/>
  <c r="J32" i="46"/>
  <c r="I32" i="46"/>
  <c r="J31" i="46"/>
  <c r="I31" i="46"/>
  <c r="L30" i="46"/>
  <c r="K30" i="46"/>
  <c r="J30" i="46"/>
  <c r="I30" i="46"/>
  <c r="L29" i="46"/>
  <c r="K29" i="46"/>
  <c r="J29" i="46"/>
  <c r="I29" i="46"/>
  <c r="J28" i="46"/>
  <c r="I28" i="46"/>
  <c r="J27" i="46"/>
  <c r="I27" i="46"/>
  <c r="K27" i="46" s="1"/>
  <c r="L27" i="46" s="1"/>
  <c r="J26" i="46"/>
  <c r="I26" i="46"/>
  <c r="K26" i="46" s="1"/>
  <c r="J25" i="46"/>
  <c r="I25" i="46"/>
  <c r="K25" i="46" s="1"/>
  <c r="L25" i="46" s="1"/>
  <c r="L24" i="46"/>
  <c r="K24" i="46"/>
  <c r="J24" i="46"/>
  <c r="I24" i="46"/>
  <c r="L23" i="46"/>
  <c r="K23" i="46"/>
  <c r="J23" i="46"/>
  <c r="I23" i="46"/>
  <c r="L22" i="46"/>
  <c r="K22" i="46"/>
  <c r="J22" i="46"/>
  <c r="I22" i="46"/>
  <c r="J21" i="46"/>
  <c r="I21" i="46"/>
  <c r="K21" i="46" s="1"/>
  <c r="L21" i="46" s="1"/>
  <c r="J20" i="46"/>
  <c r="I20" i="46"/>
  <c r="K20" i="46" s="1"/>
  <c r="L20" i="46" s="1"/>
  <c r="J19" i="46"/>
  <c r="I19" i="46"/>
  <c r="K19" i="46" s="1"/>
  <c r="L19" i="46" s="1"/>
  <c r="J18" i="46"/>
  <c r="I18" i="46"/>
  <c r="K18" i="46" s="1"/>
  <c r="L18" i="46" s="1"/>
  <c r="J17" i="46"/>
  <c r="I17" i="46"/>
  <c r="K17" i="46" s="1"/>
  <c r="L17" i="46" s="1"/>
  <c r="L16" i="46"/>
  <c r="K16" i="46"/>
  <c r="J16" i="46"/>
  <c r="I16" i="46"/>
  <c r="L15" i="46"/>
  <c r="K15" i="46"/>
  <c r="J15" i="46"/>
  <c r="I15" i="46"/>
  <c r="J14" i="46"/>
  <c r="I14" i="46"/>
  <c r="K14" i="46" s="1"/>
  <c r="L14" i="46" s="1"/>
  <c r="J13" i="46"/>
  <c r="I13" i="46"/>
  <c r="K13" i="46" s="1"/>
  <c r="L13" i="46" s="1"/>
  <c r="J12" i="46"/>
  <c r="I12" i="46"/>
  <c r="K12" i="46" s="1"/>
  <c r="L12" i="46" s="1"/>
  <c r="J11" i="46"/>
  <c r="I11" i="46"/>
  <c r="K11" i="46" s="1"/>
  <c r="J10" i="46"/>
  <c r="I10" i="46"/>
  <c r="K42" i="45"/>
  <c r="K43" i="45" s="1"/>
  <c r="B41" i="45"/>
  <c r="L40" i="45"/>
  <c r="K40" i="45"/>
  <c r="J40" i="45"/>
  <c r="I40" i="45"/>
  <c r="L39" i="45"/>
  <c r="K39" i="45"/>
  <c r="J39" i="45"/>
  <c r="I39" i="45"/>
  <c r="L38" i="45"/>
  <c r="K38" i="45"/>
  <c r="J38" i="45"/>
  <c r="I38" i="45"/>
  <c r="L37" i="45"/>
  <c r="K37" i="45"/>
  <c r="J37" i="45"/>
  <c r="I37" i="45"/>
  <c r="L36" i="45"/>
  <c r="K36" i="45"/>
  <c r="J36" i="45"/>
  <c r="I36" i="45"/>
  <c r="L35" i="45"/>
  <c r="K35" i="45"/>
  <c r="J35" i="45"/>
  <c r="I35" i="45"/>
  <c r="J34" i="45"/>
  <c r="I34" i="45"/>
  <c r="K34" i="45" s="1"/>
  <c r="L34" i="45" s="1"/>
  <c r="J33" i="45"/>
  <c r="I33" i="45"/>
  <c r="J32" i="45"/>
  <c r="I32" i="45"/>
  <c r="K32" i="45" s="1"/>
  <c r="L32" i="45" s="1"/>
  <c r="J31" i="45"/>
  <c r="I31" i="45"/>
  <c r="L30" i="45"/>
  <c r="K30" i="45"/>
  <c r="J30" i="45"/>
  <c r="I30" i="45"/>
  <c r="L29" i="45"/>
  <c r="K29" i="45"/>
  <c r="J29" i="45"/>
  <c r="I29" i="45"/>
  <c r="J28" i="45"/>
  <c r="I28" i="45"/>
  <c r="K28" i="45" s="1"/>
  <c r="L28" i="45" s="1"/>
  <c r="J27" i="45"/>
  <c r="I27" i="45"/>
  <c r="K27" i="45" s="1"/>
  <c r="L27" i="45" s="1"/>
  <c r="J26" i="45"/>
  <c r="I26" i="45"/>
  <c r="J25" i="45"/>
  <c r="I25" i="45"/>
  <c r="L24" i="45"/>
  <c r="K24" i="45"/>
  <c r="J24" i="45"/>
  <c r="I24" i="45"/>
  <c r="L23" i="45"/>
  <c r="K23" i="45"/>
  <c r="J23" i="45"/>
  <c r="I23" i="45"/>
  <c r="L22" i="45"/>
  <c r="K22" i="45"/>
  <c r="J22" i="45"/>
  <c r="I22" i="45"/>
  <c r="J21" i="45"/>
  <c r="I21" i="45"/>
  <c r="K21" i="45" s="1"/>
  <c r="L21" i="45" s="1"/>
  <c r="J20" i="45"/>
  <c r="I20" i="45"/>
  <c r="K20" i="45" s="1"/>
  <c r="L20" i="45" s="1"/>
  <c r="J19" i="45"/>
  <c r="I19" i="45"/>
  <c r="K19" i="45" s="1"/>
  <c r="L19" i="45" s="1"/>
  <c r="J18" i="45"/>
  <c r="I18" i="45"/>
  <c r="K18" i="45" s="1"/>
  <c r="L18" i="45" s="1"/>
  <c r="J17" i="45"/>
  <c r="I17" i="45"/>
  <c r="K17" i="45" s="1"/>
  <c r="L17" i="45" s="1"/>
  <c r="L16" i="45"/>
  <c r="K16" i="45"/>
  <c r="J16" i="45"/>
  <c r="I16" i="45"/>
  <c r="L15" i="45"/>
  <c r="K15" i="45"/>
  <c r="J15" i="45"/>
  <c r="I15" i="45"/>
  <c r="J14" i="45"/>
  <c r="I14" i="45"/>
  <c r="K14" i="45" s="1"/>
  <c r="L14" i="45" s="1"/>
  <c r="J13" i="45"/>
  <c r="I13" i="45"/>
  <c r="K13" i="45" s="1"/>
  <c r="L13" i="45" s="1"/>
  <c r="J12" i="45"/>
  <c r="I12" i="45"/>
  <c r="K12" i="45" s="1"/>
  <c r="L12" i="45" s="1"/>
  <c r="J11" i="45"/>
  <c r="I11" i="45"/>
  <c r="K11" i="45" s="1"/>
  <c r="L11" i="45" s="1"/>
  <c r="J10" i="45"/>
  <c r="I10" i="45"/>
  <c r="K42" i="44"/>
  <c r="K43" i="44" s="1"/>
  <c r="B41" i="44"/>
  <c r="L40" i="44"/>
  <c r="K40" i="44"/>
  <c r="J40" i="44"/>
  <c r="I40" i="44"/>
  <c r="L39" i="44"/>
  <c r="K39" i="44"/>
  <c r="J39" i="44"/>
  <c r="I39" i="44"/>
  <c r="L38" i="44"/>
  <c r="K38" i="44"/>
  <c r="J38" i="44"/>
  <c r="I38" i="44"/>
  <c r="L37" i="44"/>
  <c r="K37" i="44"/>
  <c r="J37" i="44"/>
  <c r="I37" i="44"/>
  <c r="L36" i="44"/>
  <c r="K36" i="44"/>
  <c r="J36" i="44"/>
  <c r="I36" i="44"/>
  <c r="L35" i="44"/>
  <c r="K35" i="44"/>
  <c r="J35" i="44"/>
  <c r="I35" i="44"/>
  <c r="J34" i="44"/>
  <c r="I34" i="44"/>
  <c r="J33" i="44"/>
  <c r="I33" i="44"/>
  <c r="K33" i="44" s="1"/>
  <c r="L33" i="44" s="1"/>
  <c r="L32" i="44"/>
  <c r="K32" i="44"/>
  <c r="J32" i="44"/>
  <c r="I32" i="44"/>
  <c r="L31" i="44"/>
  <c r="K31" i="44"/>
  <c r="J31" i="44"/>
  <c r="I31" i="44"/>
  <c r="L30" i="44"/>
  <c r="K30" i="44"/>
  <c r="J30" i="44"/>
  <c r="I30" i="44"/>
  <c r="L29" i="44"/>
  <c r="K29" i="44"/>
  <c r="J29" i="44"/>
  <c r="I29" i="44"/>
  <c r="J28" i="44"/>
  <c r="I28" i="44"/>
  <c r="K28" i="44" s="1"/>
  <c r="L28" i="44" s="1"/>
  <c r="J27" i="44"/>
  <c r="I27" i="44"/>
  <c r="K27" i="44" s="1"/>
  <c r="L27" i="44" s="1"/>
  <c r="L26" i="44"/>
  <c r="K26" i="44"/>
  <c r="J26" i="44"/>
  <c r="I26" i="44"/>
  <c r="L25" i="44"/>
  <c r="K25" i="44"/>
  <c r="J25" i="44"/>
  <c r="I25" i="44"/>
  <c r="L24" i="44"/>
  <c r="K24" i="44"/>
  <c r="J24" i="44"/>
  <c r="I24" i="44"/>
  <c r="L23" i="44"/>
  <c r="K23" i="44"/>
  <c r="J23" i="44"/>
  <c r="I23" i="44"/>
  <c r="L22" i="44"/>
  <c r="K22" i="44"/>
  <c r="J22" i="44"/>
  <c r="I22" i="44"/>
  <c r="L21" i="44"/>
  <c r="K21" i="44"/>
  <c r="J21" i="44"/>
  <c r="I21" i="44"/>
  <c r="L20" i="44"/>
  <c r="K20" i="44"/>
  <c r="J20" i="44"/>
  <c r="I20" i="44"/>
  <c r="L19" i="44"/>
  <c r="K19" i="44"/>
  <c r="J19" i="44"/>
  <c r="I19" i="44"/>
  <c r="J18" i="44"/>
  <c r="I18" i="44"/>
  <c r="K17" i="44"/>
  <c r="L17" i="44" s="1"/>
  <c r="J17" i="44"/>
  <c r="I17" i="44"/>
  <c r="L16" i="44"/>
  <c r="K16" i="44"/>
  <c r="J16" i="44"/>
  <c r="I16" i="44"/>
  <c r="L15" i="44"/>
  <c r="K15" i="44"/>
  <c r="J15" i="44"/>
  <c r="I15" i="44"/>
  <c r="L14" i="44"/>
  <c r="K14" i="44"/>
  <c r="J14" i="44"/>
  <c r="I14" i="44"/>
  <c r="L13" i="44"/>
  <c r="K13" i="44"/>
  <c r="J13" i="44"/>
  <c r="I13" i="44"/>
  <c r="L12" i="44"/>
  <c r="K12" i="44"/>
  <c r="J12" i="44"/>
  <c r="I12" i="44"/>
  <c r="J11" i="44"/>
  <c r="I11" i="44"/>
  <c r="K11" i="44" s="1"/>
  <c r="L11" i="44" s="1"/>
  <c r="J10" i="44"/>
  <c r="I10" i="44"/>
  <c r="K42" i="43"/>
  <c r="K43" i="43" s="1"/>
  <c r="B41" i="43"/>
  <c r="L40" i="43"/>
  <c r="K40" i="43"/>
  <c r="J40" i="43"/>
  <c r="I40" i="43"/>
  <c r="L39" i="43"/>
  <c r="K39" i="43"/>
  <c r="J39" i="43"/>
  <c r="I39" i="43"/>
  <c r="L38" i="43"/>
  <c r="K38" i="43"/>
  <c r="J38" i="43"/>
  <c r="I38" i="43"/>
  <c r="L37" i="43"/>
  <c r="K37" i="43"/>
  <c r="J37" i="43"/>
  <c r="I37" i="43"/>
  <c r="L36" i="43"/>
  <c r="K36" i="43"/>
  <c r="J36" i="43"/>
  <c r="I36" i="43"/>
  <c r="L35" i="43"/>
  <c r="K35" i="43"/>
  <c r="J35" i="43"/>
  <c r="I35" i="43"/>
  <c r="K34" i="43"/>
  <c r="L34" i="43" s="1"/>
  <c r="J34" i="43"/>
  <c r="I34" i="43"/>
  <c r="J33" i="43"/>
  <c r="I33" i="43"/>
  <c r="K33" i="43" s="1"/>
  <c r="L33" i="43" s="1"/>
  <c r="K32" i="43"/>
  <c r="L32" i="43" s="1"/>
  <c r="J32" i="43"/>
  <c r="I32" i="43"/>
  <c r="K31" i="43"/>
  <c r="L31" i="43" s="1"/>
  <c r="J31" i="43"/>
  <c r="I31" i="43"/>
  <c r="L30" i="43"/>
  <c r="K30" i="43"/>
  <c r="J30" i="43"/>
  <c r="I30" i="43"/>
  <c r="L29" i="43"/>
  <c r="K29" i="43"/>
  <c r="J29" i="43"/>
  <c r="I29" i="43"/>
  <c r="K28" i="43"/>
  <c r="L28" i="43" s="1"/>
  <c r="J28" i="43"/>
  <c r="I28" i="43"/>
  <c r="K27" i="43"/>
  <c r="L27" i="43" s="1"/>
  <c r="J27" i="43"/>
  <c r="I27" i="43"/>
  <c r="J26" i="43"/>
  <c r="I26" i="43"/>
  <c r="K26" i="43" s="1"/>
  <c r="L26" i="43" s="1"/>
  <c r="J25" i="43"/>
  <c r="I25" i="43"/>
  <c r="L24" i="43"/>
  <c r="K24" i="43"/>
  <c r="J24" i="43"/>
  <c r="I24" i="43"/>
  <c r="L23" i="43"/>
  <c r="K23" i="43"/>
  <c r="J23" i="43"/>
  <c r="I23" i="43"/>
  <c r="L22" i="43"/>
  <c r="K22" i="43"/>
  <c r="J22" i="43"/>
  <c r="I22" i="43"/>
  <c r="J21" i="43"/>
  <c r="I21" i="43"/>
  <c r="J20" i="43"/>
  <c r="I20" i="43"/>
  <c r="K20" i="43" s="1"/>
  <c r="L20" i="43" s="1"/>
  <c r="J19" i="43"/>
  <c r="I19" i="43"/>
  <c r="J18" i="43"/>
  <c r="I18" i="43"/>
  <c r="J17" i="43"/>
  <c r="I17" i="43"/>
  <c r="L16" i="43"/>
  <c r="K16" i="43"/>
  <c r="J16" i="43"/>
  <c r="I16" i="43"/>
  <c r="L15" i="43"/>
  <c r="K15" i="43"/>
  <c r="J15" i="43"/>
  <c r="I15" i="43"/>
  <c r="J14" i="43"/>
  <c r="I14" i="43"/>
  <c r="J13" i="43"/>
  <c r="I13" i="43"/>
  <c r="L12" i="43"/>
  <c r="K12" i="43"/>
  <c r="J12" i="43"/>
  <c r="I12" i="43"/>
  <c r="J11" i="43"/>
  <c r="I11" i="43"/>
  <c r="K11" i="43" s="1"/>
  <c r="L11" i="43" s="1"/>
  <c r="J10" i="43"/>
  <c r="I10" i="43"/>
  <c r="K42" i="42"/>
  <c r="K43" i="42" s="1"/>
  <c r="B41" i="42"/>
  <c r="L40" i="42"/>
  <c r="K40" i="42"/>
  <c r="J40" i="42"/>
  <c r="I40" i="42"/>
  <c r="L39" i="42"/>
  <c r="K39" i="42"/>
  <c r="J39" i="42"/>
  <c r="I39" i="42"/>
  <c r="L38" i="42"/>
  <c r="K38" i="42"/>
  <c r="J38" i="42"/>
  <c r="I38" i="42"/>
  <c r="L37" i="42"/>
  <c r="K37" i="42"/>
  <c r="J37" i="42"/>
  <c r="I37" i="42"/>
  <c r="L36" i="42"/>
  <c r="K36" i="42"/>
  <c r="J36" i="42"/>
  <c r="I36" i="42"/>
  <c r="L35" i="42"/>
  <c r="K35" i="42"/>
  <c r="J35" i="42"/>
  <c r="I35" i="42"/>
  <c r="J34" i="42"/>
  <c r="I34" i="42"/>
  <c r="K34" i="42" s="1"/>
  <c r="L34" i="42" s="1"/>
  <c r="J33" i="42"/>
  <c r="I33" i="42"/>
  <c r="J32" i="42"/>
  <c r="I32" i="42"/>
  <c r="K32" i="42" s="1"/>
  <c r="L32" i="42" s="1"/>
  <c r="J31" i="42"/>
  <c r="I31" i="42"/>
  <c r="L30" i="42"/>
  <c r="K30" i="42"/>
  <c r="J30" i="42"/>
  <c r="I30" i="42"/>
  <c r="L29" i="42"/>
  <c r="K29" i="42"/>
  <c r="J29" i="42"/>
  <c r="I29" i="42"/>
  <c r="J28" i="42"/>
  <c r="I28" i="42"/>
  <c r="K28" i="42" s="1"/>
  <c r="L28" i="42" s="1"/>
  <c r="J27" i="42"/>
  <c r="I27" i="42"/>
  <c r="J26" i="42"/>
  <c r="I26" i="42"/>
  <c r="K26" i="42" s="1"/>
  <c r="J25" i="42"/>
  <c r="I25" i="42"/>
  <c r="K25" i="42" s="1"/>
  <c r="L25" i="42" s="1"/>
  <c r="L24" i="42"/>
  <c r="K24" i="42"/>
  <c r="J24" i="42"/>
  <c r="I24" i="42"/>
  <c r="L23" i="42"/>
  <c r="K23" i="42"/>
  <c r="J23" i="42"/>
  <c r="I23" i="42"/>
  <c r="L22" i="42"/>
  <c r="K22" i="42"/>
  <c r="J22" i="42"/>
  <c r="I22" i="42"/>
  <c r="J21" i="42"/>
  <c r="I21" i="42"/>
  <c r="K21" i="42" s="1"/>
  <c r="L21" i="42" s="1"/>
  <c r="J20" i="42"/>
  <c r="I20" i="42"/>
  <c r="K20" i="42" s="1"/>
  <c r="L20" i="42" s="1"/>
  <c r="J19" i="42"/>
  <c r="I19" i="42"/>
  <c r="J18" i="42"/>
  <c r="I18" i="42"/>
  <c r="K18" i="42" s="1"/>
  <c r="L18" i="42" s="1"/>
  <c r="J17" i="42"/>
  <c r="I17" i="42"/>
  <c r="L16" i="42"/>
  <c r="K16" i="42"/>
  <c r="J16" i="42"/>
  <c r="I16" i="42"/>
  <c r="L15" i="42"/>
  <c r="K15" i="42"/>
  <c r="J15" i="42"/>
  <c r="I15" i="42"/>
  <c r="J14" i="42"/>
  <c r="I14" i="42"/>
  <c r="J13" i="42"/>
  <c r="I13" i="42"/>
  <c r="K13" i="42" s="1"/>
  <c r="L13" i="42" s="1"/>
  <c r="J12" i="42"/>
  <c r="I12" i="42"/>
  <c r="K12" i="42" s="1"/>
  <c r="L12" i="42" s="1"/>
  <c r="J11" i="42"/>
  <c r="I11" i="42"/>
  <c r="K11" i="42" s="1"/>
  <c r="L11" i="42" s="1"/>
  <c r="J10" i="42"/>
  <c r="I10" i="42"/>
  <c r="K42" i="41"/>
  <c r="K43" i="41" s="1"/>
  <c r="B41" i="41"/>
  <c r="L40" i="41"/>
  <c r="K40" i="41"/>
  <c r="J40" i="41"/>
  <c r="I40" i="41"/>
  <c r="L39" i="41"/>
  <c r="K39" i="41"/>
  <c r="J39" i="41"/>
  <c r="I39" i="41"/>
  <c r="L38" i="41"/>
  <c r="K38" i="41"/>
  <c r="J38" i="41"/>
  <c r="I38" i="41"/>
  <c r="L37" i="41"/>
  <c r="K37" i="41"/>
  <c r="J37" i="41"/>
  <c r="I37" i="41"/>
  <c r="L36" i="41"/>
  <c r="K36" i="41"/>
  <c r="J36" i="41"/>
  <c r="I36" i="41"/>
  <c r="L35" i="41"/>
  <c r="K35" i="41"/>
  <c r="J35" i="41"/>
  <c r="I35" i="41"/>
  <c r="J34" i="41"/>
  <c r="I34" i="41"/>
  <c r="J33" i="41"/>
  <c r="I33" i="41"/>
  <c r="J32" i="41"/>
  <c r="I32" i="41"/>
  <c r="L31" i="41"/>
  <c r="K31" i="41"/>
  <c r="J31" i="41"/>
  <c r="I31" i="41"/>
  <c r="L30" i="41"/>
  <c r="K30" i="41"/>
  <c r="J30" i="41"/>
  <c r="I30" i="41"/>
  <c r="L29" i="41"/>
  <c r="K29" i="41"/>
  <c r="J29" i="41"/>
  <c r="I29" i="41"/>
  <c r="J28" i="41"/>
  <c r="I28" i="41"/>
  <c r="J27" i="41"/>
  <c r="I27" i="41"/>
  <c r="J26" i="41"/>
  <c r="K26" i="41" s="1"/>
  <c r="L26" i="41" s="1"/>
  <c r="I26" i="41"/>
  <c r="L25" i="41"/>
  <c r="K25" i="41"/>
  <c r="J25" i="41"/>
  <c r="I25" i="41"/>
  <c r="L24" i="41"/>
  <c r="K24" i="41"/>
  <c r="J24" i="41"/>
  <c r="I24" i="41"/>
  <c r="L23" i="41"/>
  <c r="K23" i="41"/>
  <c r="J23" i="41"/>
  <c r="I23" i="41"/>
  <c r="L22" i="41"/>
  <c r="K22" i="41"/>
  <c r="J22" i="41"/>
  <c r="I22" i="41"/>
  <c r="L21" i="41"/>
  <c r="K21" i="41"/>
  <c r="J21" i="41"/>
  <c r="I21" i="41"/>
  <c r="K20" i="41"/>
  <c r="L20" i="41" s="1"/>
  <c r="J20" i="41"/>
  <c r="I20" i="41"/>
  <c r="L19" i="41"/>
  <c r="K19" i="41"/>
  <c r="J19" i="41"/>
  <c r="I19" i="41"/>
  <c r="J18" i="41"/>
  <c r="I18" i="41"/>
  <c r="K18" i="41" s="1"/>
  <c r="L18" i="41" s="1"/>
  <c r="J17" i="41"/>
  <c r="I17" i="41"/>
  <c r="K17" i="41" s="1"/>
  <c r="L17" i="41" s="1"/>
  <c r="L16" i="41"/>
  <c r="K16" i="41"/>
  <c r="J16" i="41"/>
  <c r="I16" i="41"/>
  <c r="L15" i="41"/>
  <c r="K15" i="41"/>
  <c r="J15" i="41"/>
  <c r="I15" i="41"/>
  <c r="L14" i="41"/>
  <c r="K14" i="41"/>
  <c r="J14" i="41"/>
  <c r="I14" i="41"/>
  <c r="J13" i="41"/>
  <c r="I13" i="41"/>
  <c r="K13" i="41" s="1"/>
  <c r="L13" i="41" s="1"/>
  <c r="L12" i="41"/>
  <c r="K12" i="41"/>
  <c r="J12" i="41"/>
  <c r="I12" i="41"/>
  <c r="J11" i="41"/>
  <c r="I11" i="41"/>
  <c r="K11" i="41" s="1"/>
  <c r="J10" i="41"/>
  <c r="I10" i="41"/>
  <c r="K42" i="40"/>
  <c r="K43" i="40" s="1"/>
  <c r="B41" i="40"/>
  <c r="L40" i="40"/>
  <c r="K40" i="40"/>
  <c r="J40" i="40"/>
  <c r="I40" i="40"/>
  <c r="L39" i="40"/>
  <c r="K39" i="40"/>
  <c r="J39" i="40"/>
  <c r="I39" i="40"/>
  <c r="L38" i="40"/>
  <c r="K38" i="40"/>
  <c r="J38" i="40"/>
  <c r="I38" i="40"/>
  <c r="L37" i="40"/>
  <c r="K37" i="40"/>
  <c r="J37" i="40"/>
  <c r="I37" i="40"/>
  <c r="L36" i="40"/>
  <c r="K36" i="40"/>
  <c r="J36" i="40"/>
  <c r="I36" i="40"/>
  <c r="L35" i="40"/>
  <c r="K35" i="40"/>
  <c r="J35" i="40"/>
  <c r="I35" i="40"/>
  <c r="L34" i="40"/>
  <c r="K34" i="40"/>
  <c r="J34" i="40"/>
  <c r="I34" i="40"/>
  <c r="J33" i="40"/>
  <c r="I33" i="40"/>
  <c r="K33" i="40" s="1"/>
  <c r="L33" i="40" s="1"/>
  <c r="J32" i="40"/>
  <c r="I32" i="40"/>
  <c r="K32" i="40" s="1"/>
  <c r="L32" i="40" s="1"/>
  <c r="J31" i="40"/>
  <c r="I31" i="40"/>
  <c r="L30" i="40"/>
  <c r="K30" i="40"/>
  <c r="J30" i="40"/>
  <c r="I30" i="40"/>
  <c r="L29" i="40"/>
  <c r="K29" i="40"/>
  <c r="J29" i="40"/>
  <c r="I29" i="40"/>
  <c r="L28" i="40"/>
  <c r="K28" i="40"/>
  <c r="J28" i="40"/>
  <c r="I28" i="40"/>
  <c r="J27" i="40"/>
  <c r="I27" i="40"/>
  <c r="K27" i="40" s="1"/>
  <c r="L27" i="40" s="1"/>
  <c r="J26" i="40"/>
  <c r="I26" i="40"/>
  <c r="J25" i="40"/>
  <c r="I25" i="40"/>
  <c r="L24" i="40"/>
  <c r="K24" i="40"/>
  <c r="J24" i="40"/>
  <c r="I24" i="40"/>
  <c r="L23" i="40"/>
  <c r="K23" i="40"/>
  <c r="J23" i="40"/>
  <c r="I23" i="40"/>
  <c r="L22" i="40"/>
  <c r="K22" i="40"/>
  <c r="J22" i="40"/>
  <c r="I22" i="40"/>
  <c r="J21" i="40"/>
  <c r="I21" i="40"/>
  <c r="J20" i="40"/>
  <c r="I20" i="40"/>
  <c r="K20" i="40" s="1"/>
  <c r="L20" i="40" s="1"/>
  <c r="K19" i="40"/>
  <c r="L19" i="40" s="1"/>
  <c r="J19" i="40"/>
  <c r="I19" i="40"/>
  <c r="K18" i="40"/>
  <c r="L18" i="40" s="1"/>
  <c r="J18" i="40"/>
  <c r="I18" i="40"/>
  <c r="L17" i="40"/>
  <c r="K17" i="40"/>
  <c r="J17" i="40"/>
  <c r="I17" i="40"/>
  <c r="L16" i="40"/>
  <c r="K16" i="40"/>
  <c r="J16" i="40"/>
  <c r="I16" i="40"/>
  <c r="L15" i="40"/>
  <c r="K15" i="40"/>
  <c r="J15" i="40"/>
  <c r="I15" i="40"/>
  <c r="K14" i="40"/>
  <c r="L14" i="40" s="1"/>
  <c r="J14" i="40"/>
  <c r="I14" i="40"/>
  <c r="K13" i="40"/>
  <c r="L13" i="40" s="1"/>
  <c r="J13" i="40"/>
  <c r="I13" i="40"/>
  <c r="K12" i="40"/>
  <c r="L12" i="40" s="1"/>
  <c r="J12" i="40"/>
  <c r="I12" i="40"/>
  <c r="J11" i="40"/>
  <c r="I11" i="40"/>
  <c r="L10" i="40"/>
  <c r="K10" i="40"/>
  <c r="J10" i="40"/>
  <c r="I10" i="40"/>
  <c r="K43" i="39"/>
  <c r="K42" i="39"/>
  <c r="B41" i="39"/>
  <c r="L40" i="39"/>
  <c r="K40" i="39"/>
  <c r="J40" i="39"/>
  <c r="I40" i="39"/>
  <c r="L39" i="39"/>
  <c r="K39" i="39"/>
  <c r="J39" i="39"/>
  <c r="I39" i="39"/>
  <c r="L38" i="39"/>
  <c r="K38" i="39"/>
  <c r="J38" i="39"/>
  <c r="I38" i="39"/>
  <c r="L37" i="39"/>
  <c r="K37" i="39"/>
  <c r="J37" i="39"/>
  <c r="I37" i="39"/>
  <c r="L36" i="39"/>
  <c r="K36" i="39"/>
  <c r="J36" i="39"/>
  <c r="I36" i="39"/>
  <c r="L35" i="39"/>
  <c r="K35" i="39"/>
  <c r="J35" i="39"/>
  <c r="I35" i="39"/>
  <c r="J34" i="39"/>
  <c r="I34" i="39"/>
  <c r="K34" i="39" s="1"/>
  <c r="L34" i="39" s="1"/>
  <c r="J33" i="39"/>
  <c r="I33" i="39"/>
  <c r="K33" i="39" s="1"/>
  <c r="L33" i="39" s="1"/>
  <c r="J32" i="39"/>
  <c r="I32" i="39"/>
  <c r="J31" i="39"/>
  <c r="I31" i="39"/>
  <c r="K31" i="39" s="1"/>
  <c r="L31" i="39" s="1"/>
  <c r="L30" i="39"/>
  <c r="K30" i="39"/>
  <c r="J30" i="39"/>
  <c r="I30" i="39"/>
  <c r="L29" i="39"/>
  <c r="K29" i="39"/>
  <c r="J29" i="39"/>
  <c r="I29" i="39"/>
  <c r="J28" i="39"/>
  <c r="I28" i="39"/>
  <c r="K28" i="39" s="1"/>
  <c r="L28" i="39" s="1"/>
  <c r="J27" i="39"/>
  <c r="I27" i="39"/>
  <c r="J26" i="39"/>
  <c r="I26" i="39"/>
  <c r="J25" i="39"/>
  <c r="I25" i="39"/>
  <c r="L24" i="39"/>
  <c r="K24" i="39"/>
  <c r="J24" i="39"/>
  <c r="I24" i="39"/>
  <c r="L23" i="39"/>
  <c r="K23" i="39"/>
  <c r="J23" i="39"/>
  <c r="I23" i="39"/>
  <c r="L22" i="39"/>
  <c r="K22" i="39"/>
  <c r="J22" i="39"/>
  <c r="I22" i="39"/>
  <c r="J21" i="39"/>
  <c r="I21" i="39"/>
  <c r="K21" i="39" s="1"/>
  <c r="L21" i="39" s="1"/>
  <c r="J20" i="39"/>
  <c r="I20" i="39"/>
  <c r="J19" i="39"/>
  <c r="I19" i="39"/>
  <c r="K19" i="39" s="1"/>
  <c r="L19" i="39" s="1"/>
  <c r="J18" i="39"/>
  <c r="I18" i="39"/>
  <c r="J17" i="39"/>
  <c r="I17" i="39"/>
  <c r="L16" i="39"/>
  <c r="K16" i="39"/>
  <c r="J16" i="39"/>
  <c r="I16" i="39"/>
  <c r="L15" i="39"/>
  <c r="K15" i="39"/>
  <c r="J15" i="39"/>
  <c r="I15" i="39"/>
  <c r="J14" i="39"/>
  <c r="I14" i="39"/>
  <c r="J13" i="39"/>
  <c r="I13" i="39"/>
  <c r="K13" i="39" s="1"/>
  <c r="L13" i="39" s="1"/>
  <c r="J12" i="39"/>
  <c r="I12" i="39"/>
  <c r="K11" i="39"/>
  <c r="L11" i="39" s="1"/>
  <c r="J11" i="39"/>
  <c r="I11" i="39"/>
  <c r="J10" i="39"/>
  <c r="I10" i="39"/>
  <c r="K42" i="38"/>
  <c r="K43" i="38" s="1"/>
  <c r="B41" i="38"/>
  <c r="L40" i="38"/>
  <c r="K40" i="38"/>
  <c r="J40" i="38"/>
  <c r="I40" i="38"/>
  <c r="L39" i="38"/>
  <c r="K39" i="38"/>
  <c r="J39" i="38"/>
  <c r="I39" i="38"/>
  <c r="L38" i="38"/>
  <c r="K38" i="38"/>
  <c r="J38" i="38"/>
  <c r="I38" i="38"/>
  <c r="L37" i="38"/>
  <c r="K37" i="38"/>
  <c r="J37" i="38"/>
  <c r="I37" i="38"/>
  <c r="L36" i="38"/>
  <c r="K36" i="38"/>
  <c r="J36" i="38"/>
  <c r="I36" i="38"/>
  <c r="L35" i="38"/>
  <c r="K35" i="38"/>
  <c r="J35" i="38"/>
  <c r="I35" i="38"/>
  <c r="L34" i="38"/>
  <c r="K34" i="38"/>
  <c r="J34" i="38"/>
  <c r="I34" i="38"/>
  <c r="J33" i="38"/>
  <c r="I33" i="38"/>
  <c r="K33" i="38" s="1"/>
  <c r="L33" i="38" s="1"/>
  <c r="J32" i="38"/>
  <c r="I32" i="38"/>
  <c r="K32" i="38" s="1"/>
  <c r="L32" i="38" s="1"/>
  <c r="J31" i="38"/>
  <c r="I31" i="38"/>
  <c r="K31" i="38" s="1"/>
  <c r="L31" i="38" s="1"/>
  <c r="L30" i="38"/>
  <c r="K30" i="38"/>
  <c r="J30" i="38"/>
  <c r="I30" i="38"/>
  <c r="L29" i="38"/>
  <c r="K29" i="38"/>
  <c r="J29" i="38"/>
  <c r="I29" i="38"/>
  <c r="L28" i="38"/>
  <c r="K28" i="38"/>
  <c r="J28" i="38"/>
  <c r="I28" i="38"/>
  <c r="K27" i="38"/>
  <c r="L27" i="38" s="1"/>
  <c r="J27" i="38"/>
  <c r="I27" i="38"/>
  <c r="J26" i="38"/>
  <c r="I26" i="38"/>
  <c r="K26" i="38" s="1"/>
  <c r="L26" i="38" s="1"/>
  <c r="J25" i="38"/>
  <c r="I25" i="38"/>
  <c r="L24" i="38"/>
  <c r="K24" i="38"/>
  <c r="J24" i="38"/>
  <c r="I24" i="38"/>
  <c r="L23" i="38"/>
  <c r="K23" i="38"/>
  <c r="J23" i="38"/>
  <c r="I23" i="38"/>
  <c r="L22" i="38"/>
  <c r="K22" i="38"/>
  <c r="J22" i="38"/>
  <c r="I22" i="38"/>
  <c r="K21" i="38"/>
  <c r="L21" i="38" s="1"/>
  <c r="J21" i="38"/>
  <c r="I21" i="38"/>
  <c r="J20" i="38"/>
  <c r="K20" i="38" s="1"/>
  <c r="L20" i="38" s="1"/>
  <c r="I20" i="38"/>
  <c r="J19" i="38"/>
  <c r="K19" i="38" s="1"/>
  <c r="L19" i="38" s="1"/>
  <c r="I19" i="38"/>
  <c r="K18" i="38"/>
  <c r="L18" i="38" s="1"/>
  <c r="J18" i="38"/>
  <c r="I18" i="38"/>
  <c r="L17" i="38"/>
  <c r="K17" i="38"/>
  <c r="J17" i="38"/>
  <c r="I17" i="38"/>
  <c r="L16" i="38"/>
  <c r="K16" i="38"/>
  <c r="J16" i="38"/>
  <c r="I16" i="38"/>
  <c r="L15" i="38"/>
  <c r="K15" i="38"/>
  <c r="J15" i="38"/>
  <c r="I15" i="38"/>
  <c r="J14" i="38"/>
  <c r="I14" i="38"/>
  <c r="K14" i="38" s="1"/>
  <c r="L14" i="38" s="1"/>
  <c r="J13" i="38"/>
  <c r="I13" i="38"/>
  <c r="K13" i="38" s="1"/>
  <c r="L13" i="38" s="1"/>
  <c r="J12" i="38"/>
  <c r="I12" i="38"/>
  <c r="K12" i="38" s="1"/>
  <c r="L12" i="38" s="1"/>
  <c r="K11" i="38"/>
  <c r="L11" i="38" s="1"/>
  <c r="J11" i="38"/>
  <c r="I11" i="38"/>
  <c r="L10" i="38"/>
  <c r="K10" i="38"/>
  <c r="J10" i="38"/>
  <c r="I10" i="38"/>
  <c r="K43" i="37"/>
  <c r="K42" i="37"/>
  <c r="B41" i="37"/>
  <c r="L40" i="37"/>
  <c r="K40" i="37"/>
  <c r="J40" i="37"/>
  <c r="I40" i="37"/>
  <c r="L39" i="37"/>
  <c r="K39" i="37"/>
  <c r="J39" i="37"/>
  <c r="I39" i="37"/>
  <c r="L38" i="37"/>
  <c r="K38" i="37"/>
  <c r="J38" i="37"/>
  <c r="I38" i="37"/>
  <c r="L37" i="37"/>
  <c r="K37" i="37"/>
  <c r="J37" i="37"/>
  <c r="I37" i="37"/>
  <c r="L36" i="37"/>
  <c r="K36" i="37"/>
  <c r="J36" i="37"/>
  <c r="I36" i="37"/>
  <c r="L35" i="37"/>
  <c r="K35" i="37"/>
  <c r="J35" i="37"/>
  <c r="I35" i="37"/>
  <c r="J34" i="37"/>
  <c r="I34" i="37"/>
  <c r="K34" i="37" s="1"/>
  <c r="L34" i="37" s="1"/>
  <c r="J33" i="37"/>
  <c r="I33" i="37"/>
  <c r="J32" i="37"/>
  <c r="I32" i="37"/>
  <c r="K31" i="37"/>
  <c r="L31" i="37" s="1"/>
  <c r="J31" i="37"/>
  <c r="I31" i="37"/>
  <c r="L30" i="37"/>
  <c r="K30" i="37"/>
  <c r="J30" i="37"/>
  <c r="I30" i="37"/>
  <c r="L29" i="37"/>
  <c r="K29" i="37"/>
  <c r="J29" i="37"/>
  <c r="I29" i="37"/>
  <c r="J28" i="37"/>
  <c r="I28" i="37"/>
  <c r="K28" i="37" s="1"/>
  <c r="L28" i="37" s="1"/>
  <c r="J27" i="37"/>
  <c r="I27" i="37"/>
  <c r="K27" i="37" s="1"/>
  <c r="L27" i="37" s="1"/>
  <c r="J26" i="37"/>
  <c r="I26" i="37"/>
  <c r="J25" i="37"/>
  <c r="I25" i="37"/>
  <c r="K25" i="37" s="1"/>
  <c r="L25" i="37" s="1"/>
  <c r="L24" i="37"/>
  <c r="K24" i="37"/>
  <c r="J24" i="37"/>
  <c r="I24" i="37"/>
  <c r="L23" i="37"/>
  <c r="K23" i="37"/>
  <c r="J23" i="37"/>
  <c r="I23" i="37"/>
  <c r="L22" i="37"/>
  <c r="K22" i="37"/>
  <c r="J22" i="37"/>
  <c r="I22" i="37"/>
  <c r="J21" i="37"/>
  <c r="I21" i="37"/>
  <c r="K21" i="37" s="1"/>
  <c r="L21" i="37" s="1"/>
  <c r="J20" i="37"/>
  <c r="I20" i="37"/>
  <c r="K20" i="37" s="1"/>
  <c r="L20" i="37" s="1"/>
  <c r="K19" i="37"/>
  <c r="L19" i="37" s="1"/>
  <c r="J19" i="37"/>
  <c r="I19" i="37"/>
  <c r="J18" i="37"/>
  <c r="I18" i="37"/>
  <c r="J17" i="37"/>
  <c r="I17" i="37"/>
  <c r="K17" i="37" s="1"/>
  <c r="L17" i="37" s="1"/>
  <c r="L16" i="37"/>
  <c r="K16" i="37"/>
  <c r="J16" i="37"/>
  <c r="I16" i="37"/>
  <c r="L15" i="37"/>
  <c r="K15" i="37"/>
  <c r="J15" i="37"/>
  <c r="I15" i="37"/>
  <c r="J14" i="37"/>
  <c r="I14" i="37"/>
  <c r="K14" i="37" s="1"/>
  <c r="L14" i="37" s="1"/>
  <c r="J13" i="37"/>
  <c r="I13" i="37"/>
  <c r="K13" i="37" s="1"/>
  <c r="L13" i="37" s="1"/>
  <c r="J12" i="37"/>
  <c r="I12" i="37"/>
  <c r="K12" i="37" s="1"/>
  <c r="L12" i="37" s="1"/>
  <c r="J11" i="37"/>
  <c r="I11" i="37"/>
  <c r="K11" i="37" s="1"/>
  <c r="J10" i="37"/>
  <c r="I10" i="37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31" i="70" l="1"/>
  <c r="L31" i="70" s="1"/>
  <c r="K26" i="68"/>
  <c r="L26" i="68" s="1"/>
  <c r="K25" i="68"/>
  <c r="L25" i="68" s="1"/>
  <c r="B43" i="67"/>
  <c r="K27" i="67"/>
  <c r="L27" i="67" s="1"/>
  <c r="K31" i="66"/>
  <c r="L31" i="66" s="1"/>
  <c r="K32" i="81"/>
  <c r="L32" i="81" s="1"/>
  <c r="K31" i="81"/>
  <c r="L31" i="81" s="1"/>
  <c r="K31" i="80"/>
  <c r="L31" i="80" s="1"/>
  <c r="K31" i="79"/>
  <c r="L31" i="79" s="1"/>
  <c r="J41" i="79"/>
  <c r="K25" i="64"/>
  <c r="L25" i="64" s="1"/>
  <c r="K34" i="63"/>
  <c r="L34" i="63" s="1"/>
  <c r="K33" i="63"/>
  <c r="L33" i="63" s="1"/>
  <c r="K28" i="63"/>
  <c r="L28" i="63" s="1"/>
  <c r="K27" i="63"/>
  <c r="L27" i="63" s="1"/>
  <c r="K26" i="63"/>
  <c r="L26" i="63" s="1"/>
  <c r="K25" i="63"/>
  <c r="L25" i="63" s="1"/>
  <c r="K33" i="62"/>
  <c r="L33" i="62" s="1"/>
  <c r="K27" i="62"/>
  <c r="L27" i="62" s="1"/>
  <c r="K31" i="61"/>
  <c r="L31" i="61" s="1"/>
  <c r="K33" i="60"/>
  <c r="L33" i="60" s="1"/>
  <c r="K31" i="58"/>
  <c r="L31" i="58" s="1"/>
  <c r="K26" i="78"/>
  <c r="L26" i="78" s="1"/>
  <c r="K25" i="78"/>
  <c r="L25" i="78" s="1"/>
  <c r="B43" i="57"/>
  <c r="K27" i="57"/>
  <c r="L27" i="57" s="1"/>
  <c r="J41" i="57"/>
  <c r="K27" i="55"/>
  <c r="L27" i="55" s="1"/>
  <c r="K26" i="77"/>
  <c r="L26" i="77" s="1"/>
  <c r="K32" i="76"/>
  <c r="L32" i="76" s="1"/>
  <c r="L26" i="76"/>
  <c r="K32" i="75"/>
  <c r="L32" i="75" s="1"/>
  <c r="L26" i="75"/>
  <c r="J41" i="75"/>
  <c r="L25" i="75"/>
  <c r="L25" i="74"/>
  <c r="K27" i="52"/>
  <c r="L27" i="52" s="1"/>
  <c r="B43" i="52"/>
  <c r="J41" i="52"/>
  <c r="K32" i="73"/>
  <c r="L32" i="73" s="1"/>
  <c r="K31" i="73"/>
  <c r="L31" i="73" s="1"/>
  <c r="K33" i="49"/>
  <c r="L33" i="49" s="1"/>
  <c r="K32" i="49"/>
  <c r="L32" i="49" s="1"/>
  <c r="K31" i="49"/>
  <c r="L31" i="49" s="1"/>
  <c r="K27" i="49"/>
  <c r="L27" i="49" s="1"/>
  <c r="L25" i="48"/>
  <c r="K34" i="46"/>
  <c r="L34" i="46" s="1"/>
  <c r="K33" i="46"/>
  <c r="L33" i="46" s="1"/>
  <c r="K32" i="46"/>
  <c r="L32" i="46" s="1"/>
  <c r="K31" i="46"/>
  <c r="L31" i="46" s="1"/>
  <c r="K28" i="46"/>
  <c r="L28" i="46" s="1"/>
  <c r="L26" i="46"/>
  <c r="K33" i="45"/>
  <c r="L33" i="45" s="1"/>
  <c r="K31" i="45"/>
  <c r="L31" i="45" s="1"/>
  <c r="K26" i="45"/>
  <c r="L26" i="45" s="1"/>
  <c r="K25" i="45"/>
  <c r="L25" i="45" s="1"/>
  <c r="K34" i="44"/>
  <c r="L34" i="44" s="1"/>
  <c r="K25" i="43"/>
  <c r="L25" i="43" s="1"/>
  <c r="K33" i="42"/>
  <c r="L33" i="42" s="1"/>
  <c r="K31" i="42"/>
  <c r="L31" i="42" s="1"/>
  <c r="K27" i="42"/>
  <c r="L27" i="42" s="1"/>
  <c r="L26" i="42"/>
  <c r="K34" i="41"/>
  <c r="L34" i="41" s="1"/>
  <c r="K33" i="41"/>
  <c r="L33" i="41" s="1"/>
  <c r="K32" i="41"/>
  <c r="L32" i="41" s="1"/>
  <c r="K28" i="41"/>
  <c r="L28" i="41" s="1"/>
  <c r="K27" i="41"/>
  <c r="L27" i="41" s="1"/>
  <c r="K31" i="40"/>
  <c r="L31" i="40" s="1"/>
  <c r="K26" i="40"/>
  <c r="L26" i="40" s="1"/>
  <c r="K32" i="39"/>
  <c r="L32" i="39" s="1"/>
  <c r="K27" i="39"/>
  <c r="L27" i="39" s="1"/>
  <c r="K32" i="72"/>
  <c r="L32" i="72" s="1"/>
  <c r="K31" i="72"/>
  <c r="L31" i="72" s="1"/>
  <c r="K33" i="37"/>
  <c r="L33" i="37" s="1"/>
  <c r="K32" i="37"/>
  <c r="L32" i="37" s="1"/>
  <c r="K26" i="37"/>
  <c r="L26" i="37" s="1"/>
  <c r="L11" i="71"/>
  <c r="K20" i="70"/>
  <c r="L20" i="70" s="1"/>
  <c r="K19" i="70"/>
  <c r="L19" i="70" s="1"/>
  <c r="K12" i="70"/>
  <c r="L12" i="70" s="1"/>
  <c r="J41" i="70"/>
  <c r="K11" i="70"/>
  <c r="L11" i="70" s="1"/>
  <c r="B43" i="69"/>
  <c r="K21" i="68"/>
  <c r="L21" i="68" s="1"/>
  <c r="K20" i="68"/>
  <c r="L20" i="68" s="1"/>
  <c r="K18" i="68"/>
  <c r="L18" i="68" s="1"/>
  <c r="K13" i="68"/>
  <c r="L13" i="68" s="1"/>
  <c r="K12" i="68"/>
  <c r="L12" i="68" s="1"/>
  <c r="K11" i="67"/>
  <c r="L11" i="67" s="1"/>
  <c r="J41" i="67"/>
  <c r="K41" i="67"/>
  <c r="K20" i="66"/>
  <c r="L20" i="66" s="1"/>
  <c r="K13" i="66"/>
  <c r="L13" i="66" s="1"/>
  <c r="K20" i="65"/>
  <c r="L20" i="65" s="1"/>
  <c r="K18" i="65"/>
  <c r="L18" i="65" s="1"/>
  <c r="K13" i="65"/>
  <c r="L13" i="65" s="1"/>
  <c r="K11" i="65"/>
  <c r="L11" i="65" s="1"/>
  <c r="K10" i="65"/>
  <c r="B43" i="81"/>
  <c r="J41" i="81"/>
  <c r="K21" i="80"/>
  <c r="L21" i="80" s="1"/>
  <c r="K13" i="80"/>
  <c r="L13" i="80" s="1"/>
  <c r="J41" i="80"/>
  <c r="K12" i="80"/>
  <c r="L12" i="80" s="1"/>
  <c r="B43" i="79"/>
  <c r="J41" i="64"/>
  <c r="J41" i="63"/>
  <c r="K18" i="62"/>
  <c r="L18" i="62" s="1"/>
  <c r="B43" i="62"/>
  <c r="J41" i="62"/>
  <c r="K11" i="62"/>
  <c r="L11" i="62" s="1"/>
  <c r="K21" i="61"/>
  <c r="L21" i="61" s="1"/>
  <c r="K20" i="61"/>
  <c r="L20" i="61" s="1"/>
  <c r="K18" i="61"/>
  <c r="L18" i="61" s="1"/>
  <c r="K14" i="61"/>
  <c r="L14" i="61" s="1"/>
  <c r="K13" i="61"/>
  <c r="L13" i="61" s="1"/>
  <c r="J41" i="61"/>
  <c r="K11" i="61"/>
  <c r="L11" i="61" s="1"/>
  <c r="K21" i="60"/>
  <c r="L21" i="60" s="1"/>
  <c r="K20" i="60"/>
  <c r="L20" i="60" s="1"/>
  <c r="K18" i="60"/>
  <c r="L18" i="60" s="1"/>
  <c r="K14" i="60"/>
  <c r="L14" i="60" s="1"/>
  <c r="K13" i="60"/>
  <c r="L13" i="60" s="1"/>
  <c r="K12" i="60"/>
  <c r="L12" i="60" s="1"/>
  <c r="J41" i="59"/>
  <c r="L11" i="59"/>
  <c r="K21" i="58"/>
  <c r="L21" i="58" s="1"/>
  <c r="K20" i="58"/>
  <c r="L20" i="58" s="1"/>
  <c r="K18" i="58"/>
  <c r="L18" i="58" s="1"/>
  <c r="K14" i="58"/>
  <c r="L14" i="58" s="1"/>
  <c r="K13" i="58"/>
  <c r="L13" i="58" s="1"/>
  <c r="K20" i="78"/>
  <c r="L20" i="78" s="1"/>
  <c r="K13" i="78"/>
  <c r="L13" i="78" s="1"/>
  <c r="B43" i="78"/>
  <c r="K12" i="78"/>
  <c r="L12" i="78" s="1"/>
  <c r="J41" i="78"/>
  <c r="L11" i="57"/>
  <c r="K21" i="56"/>
  <c r="L21" i="56" s="1"/>
  <c r="K20" i="56"/>
  <c r="L20" i="56" s="1"/>
  <c r="J41" i="56"/>
  <c r="K17" i="56"/>
  <c r="L17" i="56" s="1"/>
  <c r="B43" i="55"/>
  <c r="K18" i="55"/>
  <c r="L18" i="55" s="1"/>
  <c r="J41" i="55"/>
  <c r="K19" i="77"/>
  <c r="L19" i="77" s="1"/>
  <c r="J41" i="77"/>
  <c r="K12" i="77"/>
  <c r="L12" i="77" s="1"/>
  <c r="K18" i="54"/>
  <c r="L18" i="54" s="1"/>
  <c r="K17" i="54"/>
  <c r="L17" i="54" s="1"/>
  <c r="K11" i="54"/>
  <c r="L11" i="54" s="1"/>
  <c r="B43" i="54"/>
  <c r="J41" i="54"/>
  <c r="J41" i="76"/>
  <c r="K20" i="75"/>
  <c r="L20" i="75" s="1"/>
  <c r="K14" i="75"/>
  <c r="L14" i="75" s="1"/>
  <c r="B43" i="75"/>
  <c r="K13" i="75"/>
  <c r="L13" i="75" s="1"/>
  <c r="K21" i="53"/>
  <c r="L21" i="53" s="1"/>
  <c r="K20" i="53"/>
  <c r="L20" i="53" s="1"/>
  <c r="K19" i="53"/>
  <c r="L19" i="53" s="1"/>
  <c r="K13" i="53"/>
  <c r="L13" i="53" s="1"/>
  <c r="J41" i="74"/>
  <c r="B43" i="51"/>
  <c r="L11" i="51"/>
  <c r="K17" i="50"/>
  <c r="L17" i="50" s="1"/>
  <c r="B43" i="50"/>
  <c r="J41" i="50"/>
  <c r="B43" i="73"/>
  <c r="K12" i="73"/>
  <c r="L12" i="73" s="1"/>
  <c r="J41" i="73"/>
  <c r="K18" i="49"/>
  <c r="L18" i="49" s="1"/>
  <c r="K21" i="48"/>
  <c r="L21" i="48" s="1"/>
  <c r="K14" i="48"/>
  <c r="L14" i="48" s="1"/>
  <c r="K12" i="48"/>
  <c r="L12" i="48" s="1"/>
  <c r="J41" i="48"/>
  <c r="L10" i="48"/>
  <c r="K21" i="47"/>
  <c r="L21" i="47" s="1"/>
  <c r="K20" i="47"/>
  <c r="L20" i="47" s="1"/>
  <c r="K19" i="47"/>
  <c r="L19" i="47" s="1"/>
  <c r="J41" i="47"/>
  <c r="B43" i="46"/>
  <c r="L11" i="46"/>
  <c r="J41" i="46"/>
  <c r="K18" i="44"/>
  <c r="L18" i="44" s="1"/>
  <c r="J41" i="44"/>
  <c r="K21" i="43"/>
  <c r="L21" i="43" s="1"/>
  <c r="K19" i="43"/>
  <c r="L19" i="43" s="1"/>
  <c r="K18" i="43"/>
  <c r="L18" i="43" s="1"/>
  <c r="K17" i="43"/>
  <c r="L17" i="43" s="1"/>
  <c r="K14" i="43"/>
  <c r="L14" i="43" s="1"/>
  <c r="K13" i="43"/>
  <c r="L13" i="43" s="1"/>
  <c r="K10" i="43"/>
  <c r="K19" i="42"/>
  <c r="L19" i="42" s="1"/>
  <c r="K17" i="42"/>
  <c r="L17" i="42" s="1"/>
  <c r="K14" i="42"/>
  <c r="L14" i="42" s="1"/>
  <c r="J41" i="41"/>
  <c r="L11" i="41"/>
  <c r="K21" i="40"/>
  <c r="L21" i="40" s="1"/>
  <c r="K11" i="40"/>
  <c r="L11" i="40" s="1"/>
  <c r="K20" i="39"/>
  <c r="L20" i="39" s="1"/>
  <c r="K18" i="39"/>
  <c r="L18" i="39" s="1"/>
  <c r="K17" i="39"/>
  <c r="L17" i="39" s="1"/>
  <c r="K14" i="39"/>
  <c r="L14" i="39" s="1"/>
  <c r="K12" i="39"/>
  <c r="L12" i="39" s="1"/>
  <c r="B43" i="72"/>
  <c r="J41" i="72"/>
  <c r="K12" i="72"/>
  <c r="L12" i="72" s="1"/>
  <c r="K18" i="37"/>
  <c r="L18" i="37" s="1"/>
  <c r="L11" i="37"/>
  <c r="B43" i="71"/>
  <c r="J41" i="71"/>
  <c r="B43" i="70"/>
  <c r="B43" i="68"/>
  <c r="J41" i="68"/>
  <c r="K41" i="68"/>
  <c r="K26" i="66"/>
  <c r="L26" i="66" s="1"/>
  <c r="B43" i="66"/>
  <c r="K25" i="66"/>
  <c r="L25" i="66" s="1"/>
  <c r="J41" i="66"/>
  <c r="K26" i="65"/>
  <c r="L26" i="65" s="1"/>
  <c r="B43" i="65"/>
  <c r="L41" i="81"/>
  <c r="K45" i="81" s="1"/>
  <c r="K41" i="81"/>
  <c r="B43" i="80"/>
  <c r="L41" i="80"/>
  <c r="K45" i="80" s="1"/>
  <c r="K41" i="80"/>
  <c r="L41" i="79"/>
  <c r="K45" i="79" s="1"/>
  <c r="K41" i="79"/>
  <c r="B43" i="64"/>
  <c r="K26" i="64"/>
  <c r="L26" i="64" s="1"/>
  <c r="L41" i="64" s="1"/>
  <c r="K45" i="64" s="1"/>
  <c r="B43" i="63"/>
  <c r="K26" i="61"/>
  <c r="L26" i="61" s="1"/>
  <c r="B43" i="61"/>
  <c r="K25" i="61"/>
  <c r="L25" i="61" s="1"/>
  <c r="K26" i="60"/>
  <c r="L26" i="60" s="1"/>
  <c r="B43" i="60"/>
  <c r="K25" i="60"/>
  <c r="L25" i="60" s="1"/>
  <c r="L41" i="60" s="1"/>
  <c r="K45" i="60" s="1"/>
  <c r="J41" i="60"/>
  <c r="B43" i="59"/>
  <c r="B43" i="58"/>
  <c r="K25" i="58"/>
  <c r="L25" i="58" s="1"/>
  <c r="L41" i="58" s="1"/>
  <c r="K45" i="58" s="1"/>
  <c r="J41" i="58"/>
  <c r="L41" i="78"/>
  <c r="K45" i="78" s="1"/>
  <c r="K41" i="78"/>
  <c r="K26" i="56"/>
  <c r="L26" i="56" s="1"/>
  <c r="K25" i="56"/>
  <c r="L25" i="56" s="1"/>
  <c r="B43" i="77"/>
  <c r="L41" i="77"/>
  <c r="K45" i="77" s="1"/>
  <c r="K41" i="77"/>
  <c r="B43" i="76"/>
  <c r="L41" i="76"/>
  <c r="K45" i="76" s="1"/>
  <c r="K41" i="76"/>
  <c r="K41" i="75"/>
  <c r="L41" i="75"/>
  <c r="K45" i="75" s="1"/>
  <c r="K26" i="53"/>
  <c r="L26" i="53" s="1"/>
  <c r="B43" i="53"/>
  <c r="K25" i="53"/>
  <c r="L25" i="53" s="1"/>
  <c r="J41" i="53"/>
  <c r="B43" i="74"/>
  <c r="L41" i="74"/>
  <c r="K45" i="74" s="1"/>
  <c r="K41" i="74"/>
  <c r="L41" i="73"/>
  <c r="K45" i="73" s="1"/>
  <c r="K41" i="73"/>
  <c r="K26" i="49"/>
  <c r="L26" i="49" s="1"/>
  <c r="L41" i="49" s="1"/>
  <c r="K45" i="49" s="1"/>
  <c r="K25" i="49"/>
  <c r="L25" i="49" s="1"/>
  <c r="J41" i="49"/>
  <c r="B43" i="47"/>
  <c r="K41" i="47"/>
  <c r="J41" i="45"/>
  <c r="J41" i="43"/>
  <c r="J41" i="42"/>
  <c r="K25" i="40"/>
  <c r="L25" i="40" s="1"/>
  <c r="L41" i="40" s="1"/>
  <c r="K45" i="40" s="1"/>
  <c r="B43" i="40"/>
  <c r="J41" i="40"/>
  <c r="K26" i="39"/>
  <c r="L26" i="39" s="1"/>
  <c r="K25" i="39"/>
  <c r="L25" i="39" s="1"/>
  <c r="B43" i="39"/>
  <c r="J41" i="39"/>
  <c r="L41" i="72"/>
  <c r="K45" i="72" s="1"/>
  <c r="K41" i="72"/>
  <c r="K25" i="38"/>
  <c r="L25" i="38" s="1"/>
  <c r="L41" i="38" s="1"/>
  <c r="K45" i="38" s="1"/>
  <c r="J41" i="38"/>
  <c r="B43" i="37"/>
  <c r="J41" i="37"/>
  <c r="L41" i="71"/>
  <c r="K45" i="71" s="1"/>
  <c r="K41" i="71"/>
  <c r="K41" i="70"/>
  <c r="L41" i="70"/>
  <c r="K45" i="70" s="1"/>
  <c r="K10" i="69"/>
  <c r="L41" i="68"/>
  <c r="K45" i="68" s="1"/>
  <c r="L41" i="67"/>
  <c r="K45" i="67" s="1"/>
  <c r="J41" i="65"/>
  <c r="K41" i="65"/>
  <c r="L10" i="65"/>
  <c r="L41" i="65" s="1"/>
  <c r="K45" i="65" s="1"/>
  <c r="K10" i="63"/>
  <c r="L41" i="62"/>
  <c r="K45" i="62" s="1"/>
  <c r="K41" i="62"/>
  <c r="L41" i="59"/>
  <c r="K45" i="59" s="1"/>
  <c r="K41" i="59"/>
  <c r="L41" i="57"/>
  <c r="K45" i="57" s="1"/>
  <c r="K41" i="57"/>
  <c r="B43" i="56"/>
  <c r="K41" i="56"/>
  <c r="L10" i="56"/>
  <c r="L41" i="56" s="1"/>
  <c r="K45" i="56" s="1"/>
  <c r="L41" i="55"/>
  <c r="K45" i="55" s="1"/>
  <c r="K41" i="55"/>
  <c r="K10" i="54"/>
  <c r="L41" i="52"/>
  <c r="K45" i="52" s="1"/>
  <c r="K41" i="52"/>
  <c r="L41" i="51"/>
  <c r="K45" i="51" s="1"/>
  <c r="K41" i="51"/>
  <c r="K10" i="50"/>
  <c r="B43" i="49"/>
  <c r="L41" i="48"/>
  <c r="K45" i="48" s="1"/>
  <c r="B43" i="48"/>
  <c r="K41" i="48"/>
  <c r="L41" i="47"/>
  <c r="K45" i="47" s="1"/>
  <c r="K10" i="46"/>
  <c r="B43" i="45"/>
  <c r="K10" i="45"/>
  <c r="B43" i="44"/>
  <c r="K10" i="44"/>
  <c r="L10" i="44" s="1"/>
  <c r="L41" i="44" s="1"/>
  <c r="K45" i="44" s="1"/>
  <c r="B43" i="43"/>
  <c r="K41" i="43"/>
  <c r="L10" i="43"/>
  <c r="L41" i="43" s="1"/>
  <c r="K45" i="43" s="1"/>
  <c r="B43" i="42"/>
  <c r="K10" i="42"/>
  <c r="B43" i="41"/>
  <c r="K10" i="41"/>
  <c r="K10" i="39"/>
  <c r="B43" i="38"/>
  <c r="K10" i="37"/>
  <c r="L41" i="66" l="1"/>
  <c r="K45" i="66" s="1"/>
  <c r="K41" i="66"/>
  <c r="K41" i="64"/>
  <c r="L41" i="61"/>
  <c r="K45" i="61" s="1"/>
  <c r="K41" i="60"/>
  <c r="L41" i="53"/>
  <c r="K45" i="53" s="1"/>
  <c r="K41" i="40"/>
  <c r="K41" i="61"/>
  <c r="K41" i="58"/>
  <c r="K41" i="53"/>
  <c r="K41" i="49"/>
  <c r="K41" i="38"/>
  <c r="K41" i="69"/>
  <c r="L10" i="69"/>
  <c r="L41" i="69" s="1"/>
  <c r="K45" i="69" s="1"/>
  <c r="K41" i="63"/>
  <c r="L10" i="63"/>
  <c r="L41" i="63" s="1"/>
  <c r="K45" i="63" s="1"/>
  <c r="K41" i="54"/>
  <c r="L10" i="54"/>
  <c r="L41" i="54" s="1"/>
  <c r="K45" i="54" s="1"/>
  <c r="K41" i="50"/>
  <c r="L10" i="50"/>
  <c r="L41" i="50" s="1"/>
  <c r="K45" i="50" s="1"/>
  <c r="K41" i="46"/>
  <c r="L10" i="46"/>
  <c r="L41" i="46" s="1"/>
  <c r="K45" i="46" s="1"/>
  <c r="K41" i="45"/>
  <c r="L10" i="45"/>
  <c r="L41" i="45" s="1"/>
  <c r="K45" i="45" s="1"/>
  <c r="K41" i="44"/>
  <c r="K41" i="42"/>
  <c r="L10" i="42"/>
  <c r="L41" i="42" s="1"/>
  <c r="K45" i="42" s="1"/>
  <c r="K41" i="41"/>
  <c r="L10" i="41"/>
  <c r="L41" i="41" s="1"/>
  <c r="K45" i="41" s="1"/>
  <c r="K41" i="39"/>
  <c r="L10" i="39"/>
  <c r="L41" i="39" s="1"/>
  <c r="K45" i="39" s="1"/>
  <c r="K41" i="37"/>
  <c r="L10" i="37"/>
  <c r="L41" i="37" s="1"/>
  <c r="K45" i="37" s="1"/>
  <c r="K42" i="1" l="1"/>
  <c r="K43" i="1" s="1"/>
  <c r="B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K10" i="1"/>
  <c r="K41" i="1" s="1"/>
  <c r="J41" i="1"/>
  <c r="I10" i="1"/>
  <c r="B43" i="1" s="1"/>
  <c r="L41" i="1" l="1"/>
  <c r="K45" i="1" s="1"/>
</calcChain>
</file>

<file path=xl/sharedStrings.xml><?xml version="1.0" encoding="utf-8"?>
<sst xmlns="http://schemas.openxmlformats.org/spreadsheetml/2006/main" count="2575" uniqueCount="100">
  <si>
    <r>
      <t>Oy Varaosat</t>
    </r>
    <r>
      <rPr>
        <sz val="10"/>
        <rFont val="Arial Cyr"/>
      </rPr>
      <t xml:space="preserve">
Talotie 12, 56218 Nokia - Tel. 0401111111 Fax 0911111111
</t>
    </r>
  </si>
  <si>
    <t>Kuukausi:</t>
  </si>
  <si>
    <t>Osasto</t>
  </si>
  <si>
    <t>Nokia 2</t>
  </si>
  <si>
    <t>Nimi:</t>
  </si>
  <si>
    <t>Pvm:</t>
  </si>
  <si>
    <t>Työvaihe</t>
  </si>
  <si>
    <t>Työvuoro</t>
  </si>
  <si>
    <t>Tuottavuus</t>
  </si>
  <si>
    <t>Tuntti Palkka</t>
  </si>
  <si>
    <t>Ulostulon lisäys</t>
  </si>
  <si>
    <t>Yhteensä</t>
  </si>
  <si>
    <t>aamu</t>
  </si>
  <si>
    <t>päivä</t>
  </si>
  <si>
    <t>yö</t>
  </si>
  <si>
    <t>Aktuaalinen</t>
  </si>
  <si>
    <t>Maksettava</t>
  </si>
  <si>
    <t>01.</t>
  </si>
  <si>
    <t>02.</t>
  </si>
  <si>
    <t>03.</t>
  </si>
  <si>
    <t>04.</t>
  </si>
  <si>
    <t>05.</t>
  </si>
  <si>
    <t>06.</t>
  </si>
  <si>
    <t>07.</t>
  </si>
  <si>
    <t>08.</t>
  </si>
  <si>
    <t>09.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</si>
  <si>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</si>
  <si>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</si>
  <si>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</si>
  <si>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</si>
  <si>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</si>
  <si>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</si>
  <si>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</si>
  <si>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</si>
  <si>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</si>
  <si>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</si>
  <si>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</si>
  <si>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</si>
  <si>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</si>
  <si>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</si>
  <si>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</si>
  <si>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</si>
  <si>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</si>
  <si>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</si>
  <si>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</si>
  <si>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</si>
  <si>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</si>
  <si>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</si>
  <si>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Yhteensä:</t>
  </si>
  <si>
    <t>Keskituottavuus:</t>
  </si>
  <si>
    <t>Yövuoro (tunnit)</t>
  </si>
  <si>
    <t>Yövuoro (palkkalisäys)</t>
  </si>
  <si>
    <t>Kuukausi palkka verollinen</t>
  </si>
  <si>
    <t>PVM:</t>
  </si>
  <si>
    <t>Allekirjoitus:</t>
  </si>
  <si>
    <t>Sukunimi 3</t>
  </si>
  <si>
    <t>Sukunimi 4</t>
  </si>
  <si>
    <t>Sukunimi 6</t>
  </si>
  <si>
    <t>Sukunimi 8</t>
  </si>
  <si>
    <t>Sukunimi 10</t>
  </si>
  <si>
    <t>Sukunimi 11</t>
  </si>
  <si>
    <t>Sukunimi 14</t>
  </si>
  <si>
    <t>Sukunimi 15</t>
  </si>
  <si>
    <t>Sukunimi 16</t>
  </si>
  <si>
    <t>Sukunimi 17</t>
  </si>
  <si>
    <t>Sukunimi 19</t>
  </si>
  <si>
    <t>Sukunimi 20</t>
  </si>
  <si>
    <t>Sukunimi 22</t>
  </si>
  <si>
    <t>Sukunimi 26</t>
  </si>
  <si>
    <t>Sukunimi 28</t>
  </si>
  <si>
    <t>Sukunimi 29</t>
  </si>
  <si>
    <t>Sukunimi 32</t>
  </si>
  <si>
    <t>Sukunimi 37</t>
  </si>
  <si>
    <t>Sukunimi 47</t>
  </si>
  <si>
    <t>Sukunimi 48</t>
  </si>
  <si>
    <t>Sukunimi 49</t>
  </si>
  <si>
    <t>Sukunimi 51</t>
  </si>
  <si>
    <t>Sukunimi 56</t>
  </si>
  <si>
    <t>Sukunimi 57</t>
  </si>
  <si>
    <t>Sukunimi 58</t>
  </si>
  <si>
    <t>Sukunimi 66</t>
  </si>
  <si>
    <t>Sukunimi 67</t>
  </si>
  <si>
    <t>Sukunimi 68</t>
  </si>
  <si>
    <t>Sukunimi 77</t>
  </si>
  <si>
    <t>Sukunimi 78</t>
  </si>
  <si>
    <t>Sukunimi 80</t>
  </si>
  <si>
    <t>Sukunimi 81</t>
  </si>
  <si>
    <t>Sukunimi 83</t>
  </si>
  <si>
    <t>Sukunimi 84</t>
  </si>
  <si>
    <t>Sukunimi 85</t>
  </si>
  <si>
    <t>Sukunimi 5</t>
  </si>
  <si>
    <t>Sukunimi 24</t>
  </si>
  <si>
    <t>Sukunimi 31</t>
  </si>
  <si>
    <t>Sukunimi 34</t>
  </si>
  <si>
    <t>Sukunimi 35</t>
  </si>
  <si>
    <t>Sukunimi 41</t>
  </si>
  <si>
    <t>Sukunimi 50</t>
  </si>
  <si>
    <t>Sukunimi 70</t>
  </si>
  <si>
    <t>Sukunimi 73</t>
  </si>
  <si>
    <t>Sukunimi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</si>
</sst>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€&quot;"/>
    <numFmt numFmtId="165" formatCode="0.0;\-0.0;;@"/>
    <numFmt numFmtId="166" formatCode="0.0%"/>
    <numFmt numFmtId="167" formatCode="#,##0.0"/>
    <numFmt numFmtId="168" formatCode="#,##0.0\ &quot;€&quot;"/>
  </numFmts>
  <fonts count="4">
    <font>
      <sz val="10"/>
      <name val="Arial Cyr"/>
    </font>
    <font>
      <b/>
      <sz val="18"/>
      <name val="Arial Cyr"/>
    </font>
    <font>
      <b/>
      <sz val="10"/>
      <name val="Arial Cyr"/>
    </font>
    <font>
      <sz val="11"/>
      <name val="Arial Cy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164" fontId="0" fillId="0" borderId="12" xfId="0" applyNumberForma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9" xfId="0" applyBorder="1" applyAlignment="1" applyProtection="1">
      <alignment horizontal="right" vertical="center"/>
      <protection locked="0"/>
    </xf>
    <xf numFmtId="0" fontId="2" fillId="0" borderId="21" xfId="0" applyFont="1" applyBorder="1" applyAlignment="1">
      <alignment horizontal="center" vertical="center"/>
    </xf>
    <xf numFmtId="0" fontId="0" fillId="0" borderId="7" xfId="0" applyFill="1" applyBorder="1"/>
    <xf numFmtId="0" fontId="0" fillId="0" borderId="2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6" fontId="3" fillId="0" borderId="9" xfId="0" applyNumberFormat="1" applyFont="1" applyFill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23" xfId="0" applyBorder="1" applyAlignment="1"/>
    <xf numFmtId="0" fontId="0" fillId="0" borderId="0" xfId="0" applyFill="1"/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" fontId="0" fillId="0" borderId="9" xfId="0" applyNumberFormat="1" applyBorder="1" applyAlignment="1" applyProtection="1">
      <alignment horizontal="left" vertical="center"/>
      <protection locked="0"/>
    </xf>
    <xf numFmtId="17" fontId="0" fillId="0" borderId="10" xfId="0" applyNumberFormat="1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67" fontId="0" fillId="0" borderId="9" xfId="0" applyNumberFormat="1" applyBorder="1" applyAlignment="1"/>
    <xf numFmtId="167" fontId="0" fillId="0" borderId="11" xfId="0" applyNumberFormat="1" applyBorder="1" applyAlignment="1"/>
    <xf numFmtId="10" fontId="2" fillId="0" borderId="9" xfId="0" applyNumberFormat="1" applyFont="1" applyBorder="1" applyAlignment="1">
      <alignment horizontal="center" wrapText="1"/>
    </xf>
    <xf numFmtId="10" fontId="2" fillId="0" borderId="10" xfId="0" applyNumberFormat="1" applyFont="1" applyBorder="1" applyAlignment="1">
      <alignment horizontal="center" wrapText="1"/>
    </xf>
    <xf numFmtId="10" fontId="2" fillId="0" borderId="11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9" xfId="0" applyNumberFormat="1" applyBorder="1" applyAlignment="1"/>
    <xf numFmtId="164" fontId="0" fillId="0" borderId="11" xfId="0" applyNumberFormat="1" applyBorder="1" applyAlignment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168" fontId="2" fillId="0" borderId="9" xfId="0" applyNumberFormat="1" applyFont="1" applyBorder="1" applyAlignment="1"/>
    <xf numFmtId="168" fontId="2" fillId="0" borderId="11" xfId="0" applyNumberFormat="1" applyFont="1" applyBorder="1" applyAlignment="1"/>
    <xf numFmtId="0" fontId="2" fillId="0" borderId="0" xfId="0" applyFont="1" applyBorder="1" applyAlignment="1"/>
    <xf numFmtId="14" fontId="0" fillId="0" borderId="23" xfId="0" applyNumberFormat="1" applyBorder="1" applyAlignment="1">
      <alignment horizontal="center"/>
    </xf>
    <xf numFmtId="0" fontId="2" fillId="0" borderId="0" xfId="0" applyFont="1" applyBorder="1" applyAlignment="1">
      <alignment horizontal="righ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AE5D-492E-413D-91C8-46136788C327}">
  <sheetPr codeName="Taul1">
    <pageSetUpPr fitToPage="1"/>
  </sheetPr>
  <dimension ref="A1:L47"/>
  <sheetViews>
    <sheetView tabSelected="1"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14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/>
      <c r="C7" s="57"/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0</v>
      </c>
      <c r="C41" s="66"/>
      <c r="D41" s="66"/>
      <c r="E41" s="67"/>
      <c r="F41" s="68"/>
      <c r="G41" s="69"/>
      <c r="H41" s="69"/>
      <c r="I41" s="69"/>
      <c r="J41" s="21">
        <f>SUM(J10:J40)</f>
        <v>0</v>
      </c>
      <c r="K41" s="21">
        <f>SUM(K10:K40)</f>
        <v>0</v>
      </c>
      <c r="L41" s="16">
        <f>SUM(L10:L40)</f>
        <v>0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 t="str">
        <f>IFERROR(SUM(I10:I40)/COUNTIF(I10:I40,"&gt;0"),"")</f>
        <v/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0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/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7C67-4BC1-465A-8184-409B8E353D36}">
  <sheetPr codeName="Taul9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92058</v>
      </c>
      <c r="C7" s="57" t="s">
        <v>62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22</v>
      </c>
      <c r="C10" s="11"/>
      <c r="D10" s="12">
        <v>6</v>
      </c>
      <c r="E10" s="13"/>
      <c r="F10" s="13"/>
      <c r="G10" s="13">
        <v>7.5</v>
      </c>
      <c r="H10" s="14">
        <v>0.32142857142857145</v>
      </c>
      <c r="I10" s="14">
        <f>IF(H10="","",IF(H10&gt;1.5,1.5,H10))</f>
        <v>0.32142857142857145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0.4375</v>
      </c>
      <c r="I11" s="14">
        <f t="shared" ref="I11:I40" si="0">IF(H11="","",IF(H11&gt;1.5,1.5,H11))</f>
        <v>0.4375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22</v>
      </c>
      <c r="C17" s="11"/>
      <c r="D17" s="12">
        <v>6</v>
      </c>
      <c r="E17" s="13"/>
      <c r="F17" s="13"/>
      <c r="G17" s="13">
        <v>7.5</v>
      </c>
      <c r="H17" s="14">
        <v>0.32142857142857145</v>
      </c>
      <c r="I17" s="14">
        <f t="shared" si="0"/>
        <v>0.32142857142857145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0.4375</v>
      </c>
      <c r="I18" s="14">
        <f t="shared" si="0"/>
        <v>0.4375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0.4375</v>
      </c>
      <c r="I27" s="14">
        <f t="shared" si="0"/>
        <v>0.4375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>
        <v>22</v>
      </c>
      <c r="C28" s="11"/>
      <c r="D28" s="12">
        <v>6</v>
      </c>
      <c r="E28" s="13"/>
      <c r="F28" s="13"/>
      <c r="G28" s="13">
        <v>7.5</v>
      </c>
      <c r="H28" s="14">
        <v>0.32142857142857145</v>
      </c>
      <c r="I28" s="14">
        <f t="shared" si="0"/>
        <v>0.32142857142857145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0.4375</v>
      </c>
      <c r="I33" s="14">
        <f t="shared" si="0"/>
        <v>0.4375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>
        <v>22</v>
      </c>
      <c r="C34" s="11"/>
      <c r="D34" s="12">
        <v>6</v>
      </c>
      <c r="E34" s="13"/>
      <c r="F34" s="13"/>
      <c r="G34" s="13">
        <v>7.5</v>
      </c>
      <c r="H34" s="14">
        <v>0.32142857142857145</v>
      </c>
      <c r="I34" s="14">
        <f t="shared" si="0"/>
        <v>0.32142857142857145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60</v>
      </c>
      <c r="C41" s="66"/>
      <c r="D41" s="66"/>
      <c r="E41" s="67"/>
      <c r="F41" s="68"/>
      <c r="G41" s="69"/>
      <c r="H41" s="69"/>
      <c r="I41" s="69"/>
      <c r="J41" s="21">
        <f>SUM(J10:J40)</f>
        <v>540</v>
      </c>
      <c r="K41" s="21">
        <f>SUM(K10:K40)</f>
        <v>0</v>
      </c>
      <c r="L41" s="16">
        <f>SUM(L10:L40)</f>
        <v>540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60</v>
      </c>
      <c r="L42" s="75"/>
    </row>
    <row r="43" spans="1:12" ht="13.5" thickBot="1">
      <c r="B43" s="76">
        <f>IFERROR(SUM(I10:I40)/COUNTIF(I10:I40,"&gt;0"),"")</f>
        <v>0.37946428571428575</v>
      </c>
      <c r="C43" s="77"/>
      <c r="D43" s="77"/>
      <c r="E43" s="78"/>
      <c r="H43" s="79" t="s">
        <v>51</v>
      </c>
      <c r="I43" s="79"/>
      <c r="J43" s="80"/>
      <c r="K43" s="81">
        <f>K42*L4*0.25</f>
        <v>135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675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1FE2-A35F-4948-BEA7-C475431BA496}">
  <sheetPr codeName="Taul10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12.75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92063</v>
      </c>
      <c r="C7" s="57" t="s">
        <v>63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6</v>
      </c>
      <c r="C10" s="11"/>
      <c r="D10" s="12">
        <v>14</v>
      </c>
      <c r="E10" s="13">
        <v>7.5</v>
      </c>
      <c r="F10" s="13"/>
      <c r="G10" s="13"/>
      <c r="H10" s="14">
        <v>1.01</v>
      </c>
      <c r="I10" s="14">
        <f>IF(H10="","",IF(H10&gt;1.5,1.5,H10))</f>
        <v>1.01</v>
      </c>
      <c r="J10" s="15">
        <f>IF((E10+F10+G10)=0,"",(E10+F10+G10)*L$4)</f>
        <v>95.625</v>
      </c>
      <c r="K10" s="16">
        <f>IF((E10+F10+G10)=0,"",IF(I10&gt;100%,(E10+F10+G10)*I10*13.2-J10,0))</f>
        <v>4.3649999999999949</v>
      </c>
      <c r="L10" s="17">
        <f>IF(H10="","",J10+K10)</f>
        <v>99.99</v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1.1777777777777778</v>
      </c>
      <c r="I11" s="14">
        <f t="shared" ref="I11:I40" si="0">IF(H11="","",IF(H11&gt;1.5,1.5,H11))</f>
        <v>1.1777777777777778</v>
      </c>
      <c r="J11" s="15">
        <f t="shared" ref="J11:J40" si="1">IF((E11+F11+G11)=0,"",(E11+F11+G11)*L$4)</f>
        <v>95.625</v>
      </c>
      <c r="K11" s="16">
        <f t="shared" ref="K11:K40" si="2">IF((E11+F11+G11)=0,"",IF(I11&gt;100%,(E11+F11+G11)*I11*13.2-J11,0))</f>
        <v>20.975000000000009</v>
      </c>
      <c r="L11" s="17">
        <f t="shared" ref="L11:L40" si="3">IF(H11="","",J11+K11)</f>
        <v>116.60000000000001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1.2380952380952381</v>
      </c>
      <c r="I12" s="14">
        <f t="shared" si="0"/>
        <v>1.2380952380952381</v>
      </c>
      <c r="J12" s="15">
        <f t="shared" si="1"/>
        <v>95.625</v>
      </c>
      <c r="K12" s="16">
        <f t="shared" si="2"/>
        <v>26.946428571428569</v>
      </c>
      <c r="L12" s="17">
        <f t="shared" si="3"/>
        <v>122.57142857142857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1.2223057644110276</v>
      </c>
      <c r="I13" s="14">
        <f t="shared" si="0"/>
        <v>1.2223057644110276</v>
      </c>
      <c r="J13" s="15">
        <f t="shared" si="1"/>
        <v>95.625</v>
      </c>
      <c r="K13" s="16">
        <f t="shared" si="2"/>
        <v>25.383270676691708</v>
      </c>
      <c r="L13" s="17">
        <f t="shared" si="3"/>
        <v>121.00827067669171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1.2380952380952381</v>
      </c>
      <c r="I14" s="14">
        <f t="shared" si="0"/>
        <v>1.2380952380952381</v>
      </c>
      <c r="J14" s="15">
        <f t="shared" si="1"/>
        <v>95.625</v>
      </c>
      <c r="K14" s="16">
        <f t="shared" si="2"/>
        <v>26.946428571428569</v>
      </c>
      <c r="L14" s="17">
        <f t="shared" si="3"/>
        <v>122.57142857142857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6</v>
      </c>
      <c r="C17" s="11"/>
      <c r="D17" s="12">
        <v>14</v>
      </c>
      <c r="E17" s="13">
        <v>7.5</v>
      </c>
      <c r="F17" s="13"/>
      <c r="G17" s="13"/>
      <c r="H17" s="14">
        <v>1.01</v>
      </c>
      <c r="I17" s="14">
        <f t="shared" si="0"/>
        <v>1.01</v>
      </c>
      <c r="J17" s="15">
        <f t="shared" si="1"/>
        <v>95.625</v>
      </c>
      <c r="K17" s="16">
        <f t="shared" si="2"/>
        <v>4.3649999999999949</v>
      </c>
      <c r="L17" s="17">
        <f t="shared" si="3"/>
        <v>99.99</v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1.1777777777777778</v>
      </c>
      <c r="I18" s="14">
        <f t="shared" si="0"/>
        <v>1.1777777777777778</v>
      </c>
      <c r="J18" s="15">
        <f t="shared" si="1"/>
        <v>95.625</v>
      </c>
      <c r="K18" s="16">
        <f t="shared" si="2"/>
        <v>20.975000000000009</v>
      </c>
      <c r="L18" s="17">
        <f t="shared" si="3"/>
        <v>116.60000000000001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1.2380952380952381</v>
      </c>
      <c r="I19" s="14">
        <f t="shared" si="0"/>
        <v>1.2380952380952381</v>
      </c>
      <c r="J19" s="15">
        <f t="shared" si="1"/>
        <v>95.625</v>
      </c>
      <c r="K19" s="16">
        <f t="shared" si="2"/>
        <v>26.946428571428569</v>
      </c>
      <c r="L19" s="17">
        <f t="shared" si="3"/>
        <v>122.57142857142857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1.2223057644110276</v>
      </c>
      <c r="I20" s="14">
        <f t="shared" si="0"/>
        <v>1.2223057644110276</v>
      </c>
      <c r="J20" s="15">
        <f t="shared" si="1"/>
        <v>95.625</v>
      </c>
      <c r="K20" s="16">
        <f t="shared" si="2"/>
        <v>25.383270676691708</v>
      </c>
      <c r="L20" s="17">
        <f t="shared" si="3"/>
        <v>121.00827067669171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1.2380952380952381</v>
      </c>
      <c r="I21" s="14">
        <f t="shared" si="0"/>
        <v>1.2380952380952381</v>
      </c>
      <c r="J21" s="15">
        <f t="shared" si="1"/>
        <v>95.625</v>
      </c>
      <c r="K21" s="16">
        <f t="shared" si="2"/>
        <v>26.946428571428569</v>
      </c>
      <c r="L21" s="17">
        <f t="shared" si="3"/>
        <v>122.57142857142857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1.2380952380952381</v>
      </c>
      <c r="I25" s="14">
        <f t="shared" si="0"/>
        <v>1.2380952380952381</v>
      </c>
      <c r="J25" s="15">
        <f t="shared" si="1"/>
        <v>95.625</v>
      </c>
      <c r="K25" s="16">
        <f t="shared" si="2"/>
        <v>26.946428571428569</v>
      </c>
      <c r="L25" s="17">
        <f t="shared" si="3"/>
        <v>122.57142857142857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1.2223057644110276</v>
      </c>
      <c r="I26" s="14">
        <f t="shared" si="0"/>
        <v>1.2223057644110276</v>
      </c>
      <c r="J26" s="15">
        <f t="shared" si="1"/>
        <v>95.625</v>
      </c>
      <c r="K26" s="16">
        <f t="shared" si="2"/>
        <v>25.383270676691708</v>
      </c>
      <c r="L26" s="17">
        <f t="shared" si="3"/>
        <v>121.00827067669171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1.1777777777777778</v>
      </c>
      <c r="I27" s="14">
        <f t="shared" si="0"/>
        <v>1.1777777777777778</v>
      </c>
      <c r="J27" s="15">
        <f t="shared" si="1"/>
        <v>95.625</v>
      </c>
      <c r="K27" s="16">
        <f t="shared" si="2"/>
        <v>20.975000000000009</v>
      </c>
      <c r="L27" s="17">
        <f t="shared" si="3"/>
        <v>116.60000000000001</v>
      </c>
    </row>
    <row r="28" spans="1:12" ht="15" thickBot="1">
      <c r="A28" s="9" t="s">
        <v>35</v>
      </c>
      <c r="B28" s="10">
        <v>6</v>
      </c>
      <c r="C28" s="11"/>
      <c r="D28" s="12">
        <v>14</v>
      </c>
      <c r="E28" s="13">
        <v>7.5</v>
      </c>
      <c r="F28" s="13"/>
      <c r="G28" s="13"/>
      <c r="H28" s="14">
        <v>1.01</v>
      </c>
      <c r="I28" s="14">
        <f t="shared" si="0"/>
        <v>1.01</v>
      </c>
      <c r="J28" s="15">
        <f t="shared" si="1"/>
        <v>95.625</v>
      </c>
      <c r="K28" s="16">
        <f t="shared" si="2"/>
        <v>4.3649999999999949</v>
      </c>
      <c r="L28" s="17">
        <f t="shared" si="3"/>
        <v>99.99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1.2380952380952381</v>
      </c>
      <c r="I31" s="14">
        <f t="shared" si="0"/>
        <v>1.2380952380952381</v>
      </c>
      <c r="J31" s="15">
        <f t="shared" si="1"/>
        <v>95.625</v>
      </c>
      <c r="K31" s="16">
        <f t="shared" si="2"/>
        <v>26.946428571428569</v>
      </c>
      <c r="L31" s="17">
        <f t="shared" si="3"/>
        <v>122.57142857142857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1.2223057644110276</v>
      </c>
      <c r="I32" s="14">
        <f t="shared" si="0"/>
        <v>1.2223057644110276</v>
      </c>
      <c r="J32" s="15">
        <f t="shared" si="1"/>
        <v>95.625</v>
      </c>
      <c r="K32" s="16">
        <f t="shared" si="2"/>
        <v>25.383270676691708</v>
      </c>
      <c r="L32" s="17">
        <f t="shared" si="3"/>
        <v>121.00827067669171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1.1777777777777778</v>
      </c>
      <c r="I33" s="14">
        <f t="shared" si="0"/>
        <v>1.1777777777777778</v>
      </c>
      <c r="J33" s="15">
        <f t="shared" si="1"/>
        <v>95.625</v>
      </c>
      <c r="K33" s="16">
        <f t="shared" si="2"/>
        <v>20.975000000000009</v>
      </c>
      <c r="L33" s="17">
        <f t="shared" si="3"/>
        <v>116.60000000000001</v>
      </c>
    </row>
    <row r="34" spans="1:12" ht="15" thickBot="1">
      <c r="A34" s="9" t="s">
        <v>41</v>
      </c>
      <c r="B34" s="10">
        <v>6</v>
      </c>
      <c r="C34" s="11"/>
      <c r="D34" s="12">
        <v>14</v>
      </c>
      <c r="E34" s="13">
        <v>7.5</v>
      </c>
      <c r="F34" s="13"/>
      <c r="G34" s="13"/>
      <c r="H34" s="14">
        <v>1.01</v>
      </c>
      <c r="I34" s="14">
        <f t="shared" si="0"/>
        <v>1.01</v>
      </c>
      <c r="J34" s="15">
        <f t="shared" si="1"/>
        <v>95.625</v>
      </c>
      <c r="K34" s="16">
        <f t="shared" si="2"/>
        <v>4.3649999999999949</v>
      </c>
      <c r="L34" s="17">
        <f t="shared" si="3"/>
        <v>99.99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1721.25</v>
      </c>
      <c r="K41" s="21">
        <f>SUM(K10:K40)</f>
        <v>364.57165413533829</v>
      </c>
      <c r="L41" s="16">
        <f>SUM(L10:L40)</f>
        <v>2085.8216541353381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1.1704947554070362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2085.8216541353381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31120-1BCE-46EE-B49B-E3AAD2B4672D}">
  <sheetPr codeName="Taul11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92065</v>
      </c>
      <c r="C7" s="57" t="s">
        <v>64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6</v>
      </c>
      <c r="C10" s="11"/>
      <c r="D10" s="12">
        <v>14</v>
      </c>
      <c r="E10" s="13">
        <v>7.5</v>
      </c>
      <c r="F10" s="13"/>
      <c r="G10" s="13"/>
      <c r="H10" s="14">
        <v>0.32</v>
      </c>
      <c r="I10" s="14">
        <f>IF(H10="","",IF(H10&gt;1.5,1.5,H10))</f>
        <v>0.32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0.8075980392156864</v>
      </c>
      <c r="I11" s="14">
        <f t="shared" ref="I11:I40" si="0">IF(H11="","",IF(H11&gt;1.5,1.5,H11))</f>
        <v>0.8075980392156864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0.76130949573093065</v>
      </c>
      <c r="I12" s="14">
        <f t="shared" si="0"/>
        <v>0.76130949573093065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0.34615384615384615</v>
      </c>
      <c r="I13" s="14">
        <f t="shared" si="0"/>
        <v>0.34615384615384615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0.76130949573093065</v>
      </c>
      <c r="I14" s="14">
        <f t="shared" si="0"/>
        <v>0.76130949573093065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6</v>
      </c>
      <c r="C17" s="11"/>
      <c r="D17" s="12">
        <v>14</v>
      </c>
      <c r="E17" s="13">
        <v>7.5</v>
      </c>
      <c r="F17" s="13"/>
      <c r="G17" s="13"/>
      <c r="H17" s="14">
        <v>0.32</v>
      </c>
      <c r="I17" s="14">
        <f t="shared" si="0"/>
        <v>0.32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0.8075980392156864</v>
      </c>
      <c r="I18" s="14">
        <f t="shared" si="0"/>
        <v>0.8075980392156864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0.76130949573093065</v>
      </c>
      <c r="I19" s="14">
        <f t="shared" si="0"/>
        <v>0.76130949573093065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0.34615384615384615</v>
      </c>
      <c r="I20" s="14">
        <f t="shared" si="0"/>
        <v>0.34615384615384615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0.76130949573093065</v>
      </c>
      <c r="I21" s="14">
        <f t="shared" si="0"/>
        <v>0.76130949573093065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0.76130949573093065</v>
      </c>
      <c r="I25" s="14">
        <f t="shared" si="0"/>
        <v>0.76130949573093065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0.34615384615384615</v>
      </c>
      <c r="I26" s="14">
        <f t="shared" si="0"/>
        <v>0.34615384615384615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0.8075980392156864</v>
      </c>
      <c r="I27" s="14">
        <f t="shared" si="0"/>
        <v>0.8075980392156864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>
        <v>6</v>
      </c>
      <c r="C28" s="11"/>
      <c r="D28" s="12">
        <v>14</v>
      </c>
      <c r="E28" s="13">
        <v>7.5</v>
      </c>
      <c r="F28" s="13"/>
      <c r="G28" s="13"/>
      <c r="H28" s="14">
        <v>0.32</v>
      </c>
      <c r="I28" s="14">
        <f t="shared" si="0"/>
        <v>0.32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0.76130949573093065</v>
      </c>
      <c r="I31" s="14">
        <f t="shared" si="0"/>
        <v>0.76130949573093065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0.34615384615384615</v>
      </c>
      <c r="I32" s="14">
        <f t="shared" si="0"/>
        <v>0.34615384615384615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0.8075980392156864</v>
      </c>
      <c r="I33" s="14">
        <f t="shared" si="0"/>
        <v>0.8075980392156864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>
        <v>6</v>
      </c>
      <c r="C34" s="11"/>
      <c r="D34" s="12">
        <v>14</v>
      </c>
      <c r="E34" s="13">
        <v>7.5</v>
      </c>
      <c r="F34" s="13"/>
      <c r="G34" s="13"/>
      <c r="H34" s="14">
        <v>0.32</v>
      </c>
      <c r="I34" s="14">
        <f t="shared" si="0"/>
        <v>0.32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1215</v>
      </c>
      <c r="K41" s="21">
        <f>SUM(K10:K40)</f>
        <v>0</v>
      </c>
      <c r="L41" s="16">
        <f>SUM(L10:L40)</f>
        <v>1215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75</v>
      </c>
      <c r="L42" s="75"/>
    </row>
    <row r="43" spans="1:12" ht="13.5" thickBot="1">
      <c r="B43" s="76">
        <f>IFERROR(SUM(I10:I40)/COUNTIF(I10:I40,"&gt;0"),"")</f>
        <v>0.58127025088131756</v>
      </c>
      <c r="C43" s="77"/>
      <c r="D43" s="77"/>
      <c r="E43" s="78"/>
      <c r="H43" s="79" t="s">
        <v>51</v>
      </c>
      <c r="I43" s="79"/>
      <c r="J43" s="80"/>
      <c r="K43" s="81">
        <f>K42*L4*0.25</f>
        <v>168.75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1383.75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28B5-84CC-49D9-92DD-9870494953EC}">
  <sheetPr codeName="Taul12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92067</v>
      </c>
      <c r="C7" s="57" t="s">
        <v>65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0.3125</v>
      </c>
      <c r="I11" s="14">
        <f t="shared" ref="I11:I40" si="0">IF(H11="","",IF(H11&gt;1.5,1.5,H11))</f>
        <v>0.3125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0.28571428571428575</v>
      </c>
      <c r="I12" s="14">
        <f t="shared" si="0"/>
        <v>0.28571428571428575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0.38686868686868686</v>
      </c>
      <c r="I13" s="14">
        <f t="shared" si="0"/>
        <v>0.38686868686868686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0.28571428571428575</v>
      </c>
      <c r="I14" s="14">
        <f t="shared" si="0"/>
        <v>0.28571428571428575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0.3125</v>
      </c>
      <c r="I18" s="14">
        <f t="shared" si="0"/>
        <v>0.3125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0.28571428571428575</v>
      </c>
      <c r="I19" s="14">
        <f t="shared" si="0"/>
        <v>0.28571428571428575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0.38686868686868686</v>
      </c>
      <c r="I20" s="14">
        <f t="shared" si="0"/>
        <v>0.38686868686868686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0.28571428571428575</v>
      </c>
      <c r="I21" s="14">
        <f t="shared" si="0"/>
        <v>0.28571428571428575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0.28571428571428575</v>
      </c>
      <c r="I25" s="14">
        <f t="shared" si="0"/>
        <v>0.28571428571428575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0.38686868686868686</v>
      </c>
      <c r="I26" s="14">
        <f t="shared" si="0"/>
        <v>0.38686868686868686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0.3125</v>
      </c>
      <c r="I27" s="14">
        <f t="shared" si="0"/>
        <v>0.3125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0.28571428571428575</v>
      </c>
      <c r="I31" s="14">
        <f t="shared" si="0"/>
        <v>0.28571428571428575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0.38686868686868686</v>
      </c>
      <c r="I32" s="14">
        <f t="shared" si="0"/>
        <v>0.38686868686868686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0.3125</v>
      </c>
      <c r="I33" s="14">
        <f t="shared" si="0"/>
        <v>0.3125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945</v>
      </c>
      <c r="K41" s="21">
        <f>SUM(K10:K40)</f>
        <v>0</v>
      </c>
      <c r="L41" s="16">
        <f>SUM(L10:L40)</f>
        <v>945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30</v>
      </c>
      <c r="L42" s="75"/>
    </row>
    <row r="43" spans="1:12" ht="13.5" thickBot="1">
      <c r="B43" s="76">
        <f>IFERROR(SUM(I10:I40)/COUNTIF(I10:I40,"&gt;0"),"")</f>
        <v>0.32226860441146155</v>
      </c>
      <c r="C43" s="77"/>
      <c r="D43" s="77"/>
      <c r="E43" s="78"/>
      <c r="H43" s="79" t="s">
        <v>51</v>
      </c>
      <c r="I43" s="79"/>
      <c r="J43" s="80"/>
      <c r="K43" s="81">
        <f>K42*L4*0.25</f>
        <v>67.5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1012.5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0E38-D40E-4C73-8BE4-E8BF64C5355F}">
  <sheetPr codeName="Taul13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92074</v>
      </c>
      <c r="C7" s="57" t="s">
        <v>66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22</v>
      </c>
      <c r="C10" s="11"/>
      <c r="D10" s="12">
        <v>6</v>
      </c>
      <c r="E10" s="13"/>
      <c r="F10" s="13"/>
      <c r="G10" s="13">
        <v>7.5</v>
      </c>
      <c r="H10" s="14">
        <v>0.25000000000000006</v>
      </c>
      <c r="I10" s="14">
        <f>IF(H10="","",IF(H10&gt;1.5,1.5,H10))</f>
        <v>0.25000000000000006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0.35162907268170429</v>
      </c>
      <c r="I11" s="14">
        <f t="shared" ref="I11:I40" si="0">IF(H11="","",IF(H11&gt;1.5,1.5,H11))</f>
        <v>0.35162907268170429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0.31578947368421051</v>
      </c>
      <c r="I12" s="14">
        <f t="shared" si="0"/>
        <v>0.31578947368421051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0.79366451471714639</v>
      </c>
      <c r="I13" s="14">
        <f t="shared" si="0"/>
        <v>0.79366451471714639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0.31578947368421051</v>
      </c>
      <c r="I14" s="14">
        <f t="shared" si="0"/>
        <v>0.31578947368421051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22</v>
      </c>
      <c r="C17" s="11"/>
      <c r="D17" s="12">
        <v>6</v>
      </c>
      <c r="E17" s="13"/>
      <c r="F17" s="13"/>
      <c r="G17" s="13">
        <v>7.5</v>
      </c>
      <c r="H17" s="14">
        <v>0.25000000000000006</v>
      </c>
      <c r="I17" s="14">
        <f t="shared" si="0"/>
        <v>0.25000000000000006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0.35162907268170429</v>
      </c>
      <c r="I18" s="14">
        <f t="shared" si="0"/>
        <v>0.35162907268170429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0.31578947368421051</v>
      </c>
      <c r="I19" s="14">
        <f t="shared" si="0"/>
        <v>0.31578947368421051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0.79366451471714639</v>
      </c>
      <c r="I20" s="14">
        <f t="shared" si="0"/>
        <v>0.79366451471714639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0.31578947368421051</v>
      </c>
      <c r="I21" s="14">
        <f t="shared" si="0"/>
        <v>0.31578947368421051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0.31578947368421051</v>
      </c>
      <c r="I25" s="14">
        <f t="shared" si="0"/>
        <v>0.31578947368421051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0.79366451471714639</v>
      </c>
      <c r="I26" s="14">
        <f t="shared" si="0"/>
        <v>0.79366451471714639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0.35162907268170429</v>
      </c>
      <c r="I27" s="14">
        <f t="shared" si="0"/>
        <v>0.35162907268170429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>
        <v>22</v>
      </c>
      <c r="C28" s="11"/>
      <c r="D28" s="12">
        <v>6</v>
      </c>
      <c r="E28" s="13"/>
      <c r="F28" s="13"/>
      <c r="G28" s="13">
        <v>7.5</v>
      </c>
      <c r="H28" s="14">
        <v>0.25000000000000006</v>
      </c>
      <c r="I28" s="14">
        <f t="shared" si="0"/>
        <v>0.25000000000000006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0.31578947368421051</v>
      </c>
      <c r="I31" s="14">
        <f t="shared" si="0"/>
        <v>0.31578947368421051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0.79366451471714639</v>
      </c>
      <c r="I32" s="14">
        <f t="shared" si="0"/>
        <v>0.79366451471714639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0.35162907268170429</v>
      </c>
      <c r="I33" s="14">
        <f t="shared" si="0"/>
        <v>0.35162907268170429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>
        <v>22</v>
      </c>
      <c r="C34" s="11"/>
      <c r="D34" s="12">
        <v>6</v>
      </c>
      <c r="E34" s="13"/>
      <c r="F34" s="13"/>
      <c r="G34" s="13">
        <v>7.5</v>
      </c>
      <c r="H34" s="14">
        <v>0.25000000000000006</v>
      </c>
      <c r="I34" s="14">
        <f t="shared" si="0"/>
        <v>0.25000000000000006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1215</v>
      </c>
      <c r="K41" s="21">
        <f>SUM(K10:K40)</f>
        <v>0</v>
      </c>
      <c r="L41" s="16">
        <f>SUM(L10:L40)</f>
        <v>1215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60</v>
      </c>
      <c r="L42" s="75"/>
    </row>
    <row r="43" spans="1:12" ht="13.5" thickBot="1">
      <c r="B43" s="76">
        <f>IFERROR(SUM(I10:I40)/COUNTIF(I10:I40,"&gt;0"),"")</f>
        <v>0.41532839953892586</v>
      </c>
      <c r="C43" s="77"/>
      <c r="D43" s="77"/>
      <c r="E43" s="78"/>
      <c r="H43" s="79" t="s">
        <v>51</v>
      </c>
      <c r="I43" s="79"/>
      <c r="J43" s="80"/>
      <c r="K43" s="81">
        <f>K42*L4*0.25</f>
        <v>135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1350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D6ED-C3EE-4E69-9336-160B03B97110}">
  <sheetPr codeName="Taul14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92082</v>
      </c>
      <c r="C7" s="57" t="s">
        <v>67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0.26833333333333337</v>
      </c>
      <c r="I11" s="14">
        <f t="shared" ref="I11:I40" si="0">IF(H11="","",IF(H11&gt;1.5,1.5,H11))</f>
        <v>0.26833333333333337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1.0106382978723407</v>
      </c>
      <c r="I12" s="14">
        <f t="shared" si="0"/>
        <v>1.0106382978723407</v>
      </c>
      <c r="J12" s="15">
        <f t="shared" si="1"/>
        <v>67.5</v>
      </c>
      <c r="K12" s="16">
        <f t="shared" si="2"/>
        <v>32.553191489361723</v>
      </c>
      <c r="L12" s="17">
        <f t="shared" si="3"/>
        <v>100.05319148936172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0.30769230769230771</v>
      </c>
      <c r="I13" s="14">
        <f t="shared" si="0"/>
        <v>0.30769230769230771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1.0106382978723407</v>
      </c>
      <c r="I14" s="14">
        <f t="shared" si="0"/>
        <v>1.0106382978723407</v>
      </c>
      <c r="J14" s="15">
        <f t="shared" si="1"/>
        <v>67.5</v>
      </c>
      <c r="K14" s="16">
        <f t="shared" si="2"/>
        <v>32.553191489361723</v>
      </c>
      <c r="L14" s="17">
        <f t="shared" si="3"/>
        <v>100.05319148936172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0.26833333333333337</v>
      </c>
      <c r="I18" s="14">
        <f t="shared" si="0"/>
        <v>0.26833333333333337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1.0106382978723407</v>
      </c>
      <c r="I19" s="14">
        <f t="shared" si="0"/>
        <v>1.0106382978723407</v>
      </c>
      <c r="J19" s="15">
        <f t="shared" si="1"/>
        <v>67.5</v>
      </c>
      <c r="K19" s="16">
        <f t="shared" si="2"/>
        <v>32.553191489361723</v>
      </c>
      <c r="L19" s="17">
        <f t="shared" si="3"/>
        <v>100.05319148936172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0.30769230769230771</v>
      </c>
      <c r="I20" s="14">
        <f t="shared" si="0"/>
        <v>0.30769230769230771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1.0106382978723407</v>
      </c>
      <c r="I21" s="14">
        <f t="shared" si="0"/>
        <v>1.0106382978723407</v>
      </c>
      <c r="J21" s="15">
        <f t="shared" si="1"/>
        <v>67.5</v>
      </c>
      <c r="K21" s="16">
        <f t="shared" si="2"/>
        <v>32.553191489361723</v>
      </c>
      <c r="L21" s="17">
        <f t="shared" si="3"/>
        <v>100.05319148936172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1.0106382978723407</v>
      </c>
      <c r="I25" s="14">
        <f t="shared" si="0"/>
        <v>1.0106382978723407</v>
      </c>
      <c r="J25" s="15">
        <f t="shared" si="1"/>
        <v>67.5</v>
      </c>
      <c r="K25" s="16">
        <f t="shared" si="2"/>
        <v>32.553191489361723</v>
      </c>
      <c r="L25" s="17">
        <f t="shared" si="3"/>
        <v>100.05319148936172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0.30769230769230771</v>
      </c>
      <c r="I26" s="14">
        <f t="shared" si="0"/>
        <v>0.30769230769230771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0.26833333333333337</v>
      </c>
      <c r="I27" s="14">
        <f t="shared" si="0"/>
        <v>0.26833333333333337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1.0106382978723407</v>
      </c>
      <c r="I31" s="14">
        <f t="shared" si="0"/>
        <v>1.0106382978723407</v>
      </c>
      <c r="J31" s="15">
        <f t="shared" si="1"/>
        <v>67.5</v>
      </c>
      <c r="K31" s="16">
        <f t="shared" si="2"/>
        <v>32.553191489361723</v>
      </c>
      <c r="L31" s="17">
        <f t="shared" si="3"/>
        <v>100.05319148936172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0.30769230769230771</v>
      </c>
      <c r="I32" s="14">
        <f t="shared" si="0"/>
        <v>0.30769230769230771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0.26833333333333337</v>
      </c>
      <c r="I33" s="14">
        <f t="shared" si="0"/>
        <v>0.26833333333333337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945</v>
      </c>
      <c r="K41" s="21">
        <f>SUM(K10:K40)</f>
        <v>195.31914893617034</v>
      </c>
      <c r="L41" s="16">
        <f>SUM(L10:L40)</f>
        <v>1140.3191489361704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0.59770945366690054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1140.3191489361704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27C2-072D-4338-8B8D-45E48EDE11D8}">
  <sheetPr codeName="Taul15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92092</v>
      </c>
      <c r="C7" s="57" t="s">
        <v>68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6</v>
      </c>
      <c r="C10" s="11"/>
      <c r="D10" s="12">
        <v>14</v>
      </c>
      <c r="E10" s="13">
        <v>7.5</v>
      </c>
      <c r="F10" s="13"/>
      <c r="G10" s="13"/>
      <c r="H10" s="14">
        <v>0.16</v>
      </c>
      <c r="I10" s="14">
        <f>IF(H10="","",IF(H10&gt;1.5,1.5,H10))</f>
        <v>0.16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6</v>
      </c>
      <c r="C17" s="11"/>
      <c r="D17" s="12">
        <v>14</v>
      </c>
      <c r="E17" s="13">
        <v>7.5</v>
      </c>
      <c r="F17" s="13"/>
      <c r="G17" s="13"/>
      <c r="H17" s="14">
        <v>0.16</v>
      </c>
      <c r="I17" s="14">
        <f t="shared" si="0"/>
        <v>0.16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>
        <v>6</v>
      </c>
      <c r="C28" s="11"/>
      <c r="D28" s="12">
        <v>14</v>
      </c>
      <c r="E28" s="13">
        <v>7.5</v>
      </c>
      <c r="F28" s="13"/>
      <c r="G28" s="13"/>
      <c r="H28" s="14">
        <v>0.16</v>
      </c>
      <c r="I28" s="14">
        <f t="shared" si="0"/>
        <v>0.16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>
        <v>6</v>
      </c>
      <c r="C34" s="11"/>
      <c r="D34" s="12">
        <v>14</v>
      </c>
      <c r="E34" s="13">
        <v>7.5</v>
      </c>
      <c r="F34" s="13"/>
      <c r="G34" s="13"/>
      <c r="H34" s="14">
        <v>0.16</v>
      </c>
      <c r="I34" s="14">
        <f t="shared" si="0"/>
        <v>0.16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30</v>
      </c>
      <c r="C41" s="66"/>
      <c r="D41" s="66"/>
      <c r="E41" s="67"/>
      <c r="F41" s="68"/>
      <c r="G41" s="69"/>
      <c r="H41" s="69"/>
      <c r="I41" s="69"/>
      <c r="J41" s="21">
        <f>SUM(J10:J40)</f>
        <v>270</v>
      </c>
      <c r="K41" s="21">
        <f>SUM(K10:K40)</f>
        <v>0</v>
      </c>
      <c r="L41" s="16">
        <f>SUM(L10:L40)</f>
        <v>270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0.16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270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71EB-5488-4C3D-954E-A1D7BED4E7D6}">
  <sheetPr codeName="Taul16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92099</v>
      </c>
      <c r="C7" s="57" t="s">
        <v>69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0.25</v>
      </c>
      <c r="I11" s="14">
        <f t="shared" ref="I11:I40" si="0">IF(H11="","",IF(H11&gt;1.5,1.5,H11))</f>
        <v>0.25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0.25</v>
      </c>
      <c r="I18" s="14">
        <f t="shared" si="0"/>
        <v>0.25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0.25</v>
      </c>
      <c r="I27" s="14">
        <f t="shared" si="0"/>
        <v>0.25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0.25</v>
      </c>
      <c r="I33" s="14">
        <f t="shared" si="0"/>
        <v>0.25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30</v>
      </c>
      <c r="C41" s="66"/>
      <c r="D41" s="66"/>
      <c r="E41" s="67"/>
      <c r="F41" s="68"/>
      <c r="G41" s="69"/>
      <c r="H41" s="69"/>
      <c r="I41" s="69"/>
      <c r="J41" s="21">
        <f>SUM(J10:J40)</f>
        <v>270</v>
      </c>
      <c r="K41" s="21">
        <f>SUM(K10:K40)</f>
        <v>0</v>
      </c>
      <c r="L41" s="16">
        <f>SUM(L10:L40)</f>
        <v>270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0.25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270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639A-6B48-43A9-83DB-37DD4A007AF5}">
  <sheetPr codeName="Taul17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92100</v>
      </c>
      <c r="C7" s="57" t="s">
        <v>70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0.15789473684210525</v>
      </c>
      <c r="I11" s="14">
        <f t="shared" ref="I11:I40" si="0">IF(H11="","",IF(H11&gt;1.5,1.5,H11))</f>
        <v>0.15789473684210525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0.15789473684210525</v>
      </c>
      <c r="I18" s="14">
        <f t="shared" si="0"/>
        <v>0.15789473684210525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0.15789473684210525</v>
      </c>
      <c r="I27" s="14">
        <f t="shared" si="0"/>
        <v>0.15789473684210525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0.15789473684210525</v>
      </c>
      <c r="I33" s="14">
        <f t="shared" si="0"/>
        <v>0.15789473684210525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30</v>
      </c>
      <c r="C41" s="66"/>
      <c r="D41" s="66"/>
      <c r="E41" s="67"/>
      <c r="F41" s="68"/>
      <c r="G41" s="69"/>
      <c r="H41" s="69"/>
      <c r="I41" s="69"/>
      <c r="J41" s="21">
        <f>SUM(J10:J40)</f>
        <v>270</v>
      </c>
      <c r="K41" s="21">
        <f>SUM(K10:K40)</f>
        <v>0</v>
      </c>
      <c r="L41" s="16">
        <f>SUM(L10:L40)</f>
        <v>270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30</v>
      </c>
      <c r="L42" s="75"/>
    </row>
    <row r="43" spans="1:12" ht="13.5" thickBot="1">
      <c r="B43" s="76">
        <f>IFERROR(SUM(I10:I40)/COUNTIF(I10:I40,"&gt;0"),"")</f>
        <v>0.15789473684210525</v>
      </c>
      <c r="C43" s="77"/>
      <c r="D43" s="77"/>
      <c r="E43" s="78"/>
      <c r="H43" s="79" t="s">
        <v>51</v>
      </c>
      <c r="I43" s="79"/>
      <c r="J43" s="80"/>
      <c r="K43" s="81">
        <f>K42*L4*0.25</f>
        <v>67.5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337.5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E11E-5586-4AE8-A592-0656F64CE178}">
  <sheetPr codeName="Taul39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92102</v>
      </c>
      <c r="C7" s="57" t="s">
        <v>92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0.54628362973096223</v>
      </c>
      <c r="I12" s="14">
        <f t="shared" si="0"/>
        <v>0.54628362973096223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0.44736842105263158</v>
      </c>
      <c r="I13" s="14">
        <f t="shared" si="0"/>
        <v>0.44736842105263158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0.54628362973096223</v>
      </c>
      <c r="I14" s="14">
        <f t="shared" si="0"/>
        <v>0.54628362973096223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0.54628362973096223</v>
      </c>
      <c r="I19" s="14">
        <f t="shared" si="0"/>
        <v>0.54628362973096223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0.44736842105263158</v>
      </c>
      <c r="I20" s="14">
        <f t="shared" si="0"/>
        <v>0.44736842105263158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0.54628362973096223</v>
      </c>
      <c r="I21" s="14">
        <f t="shared" si="0"/>
        <v>0.54628362973096223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0.54628362973096223</v>
      </c>
      <c r="I25" s="14">
        <f t="shared" si="0"/>
        <v>0.54628362973096223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0.44736842105263158</v>
      </c>
      <c r="I26" s="14">
        <f t="shared" si="0"/>
        <v>0.44736842105263158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0.54628362973096223</v>
      </c>
      <c r="I31" s="14">
        <f t="shared" si="0"/>
        <v>0.54628362973096223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0.44736842105263158</v>
      </c>
      <c r="I32" s="14">
        <f t="shared" si="0"/>
        <v>0.44736842105263158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75</v>
      </c>
      <c r="C41" s="66"/>
      <c r="D41" s="66"/>
      <c r="E41" s="67"/>
      <c r="F41" s="68"/>
      <c r="G41" s="69"/>
      <c r="H41" s="69"/>
      <c r="I41" s="69"/>
      <c r="J41" s="21">
        <f>SUM(J10:J40)</f>
        <v>675</v>
      </c>
      <c r="K41" s="21">
        <f>SUM(K10:K40)</f>
        <v>0</v>
      </c>
      <c r="L41" s="16">
        <f>SUM(L10:L40)</f>
        <v>675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75</v>
      </c>
      <c r="L42" s="75"/>
    </row>
    <row r="43" spans="1:12" ht="13.5" thickBot="1">
      <c r="B43" s="76">
        <f>IFERROR(SUM(I10:I40)/COUNTIF(I10:I40,"&gt;0"),"")</f>
        <v>0.50671754625963006</v>
      </c>
      <c r="C43" s="77"/>
      <c r="D43" s="77"/>
      <c r="E43" s="78"/>
      <c r="H43" s="79" t="s">
        <v>51</v>
      </c>
      <c r="I43" s="79"/>
      <c r="J43" s="80"/>
      <c r="K43" s="81">
        <f>K42*L4*0.25</f>
        <v>168.75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843.75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C3ED-BBF0-4603-9DF7-4D82D2B9348E}">
  <sheetPr codeName="Taul2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92006</v>
      </c>
      <c r="C7" s="57" t="s">
        <v>55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6</v>
      </c>
      <c r="C10" s="11"/>
      <c r="D10" s="12">
        <v>14</v>
      </c>
      <c r="E10" s="13">
        <v>7.5</v>
      </c>
      <c r="F10" s="13"/>
      <c r="G10" s="13"/>
      <c r="H10" s="14">
        <v>0.4375</v>
      </c>
      <c r="I10" s="14">
        <f>IF(H10="","",IF(H10&gt;1.5,1.5,H10))</f>
        <v>0.4375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1</v>
      </c>
      <c r="I11" s="14">
        <f t="shared" ref="I11:I40" si="0">IF(H11="","",IF(H11&gt;1.5,1.5,H11))</f>
        <v>1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0.45970695970695974</v>
      </c>
      <c r="I12" s="14">
        <f t="shared" si="0"/>
        <v>0.45970695970695974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1.170799944736115</v>
      </c>
      <c r="I13" s="14">
        <f t="shared" si="0"/>
        <v>1.170799944736115</v>
      </c>
      <c r="J13" s="15">
        <f t="shared" si="1"/>
        <v>67.5</v>
      </c>
      <c r="K13" s="16">
        <f t="shared" si="2"/>
        <v>48.409194528875389</v>
      </c>
      <c r="L13" s="17">
        <f t="shared" si="3"/>
        <v>115.90919452887539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0.45970695970695974</v>
      </c>
      <c r="I14" s="14">
        <f t="shared" si="0"/>
        <v>0.45970695970695974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6</v>
      </c>
      <c r="C17" s="11"/>
      <c r="D17" s="12">
        <v>14</v>
      </c>
      <c r="E17" s="13">
        <v>7.5</v>
      </c>
      <c r="F17" s="13"/>
      <c r="G17" s="13"/>
      <c r="H17" s="14">
        <v>0.4375</v>
      </c>
      <c r="I17" s="14">
        <f t="shared" si="0"/>
        <v>0.4375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1</v>
      </c>
      <c r="I18" s="14">
        <f t="shared" si="0"/>
        <v>1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0.45970695970695974</v>
      </c>
      <c r="I19" s="14">
        <f t="shared" si="0"/>
        <v>0.45970695970695974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1.170799944736115</v>
      </c>
      <c r="I20" s="14">
        <f t="shared" si="0"/>
        <v>1.170799944736115</v>
      </c>
      <c r="J20" s="15">
        <f t="shared" si="1"/>
        <v>67.5</v>
      </c>
      <c r="K20" s="16">
        <f t="shared" si="2"/>
        <v>48.409194528875389</v>
      </c>
      <c r="L20" s="17">
        <f t="shared" si="3"/>
        <v>115.90919452887539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0.45970695970695974</v>
      </c>
      <c r="I21" s="14">
        <f t="shared" si="0"/>
        <v>0.45970695970695974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0.45970695970695974</v>
      </c>
      <c r="I25" s="14">
        <f t="shared" si="0"/>
        <v>0.45970695970695974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1.170799944736115</v>
      </c>
      <c r="I26" s="14">
        <f t="shared" si="0"/>
        <v>1.170799944736115</v>
      </c>
      <c r="J26" s="15">
        <f t="shared" si="1"/>
        <v>67.5</v>
      </c>
      <c r="K26" s="16">
        <f t="shared" si="2"/>
        <v>48.409194528875389</v>
      </c>
      <c r="L26" s="17">
        <f t="shared" si="3"/>
        <v>115.90919452887539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1</v>
      </c>
      <c r="I27" s="14">
        <f t="shared" si="0"/>
        <v>1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>
        <v>6</v>
      </c>
      <c r="C28" s="11"/>
      <c r="D28" s="12">
        <v>14</v>
      </c>
      <c r="E28" s="13">
        <v>7.5</v>
      </c>
      <c r="F28" s="13"/>
      <c r="G28" s="13"/>
      <c r="H28" s="14">
        <v>0.4375</v>
      </c>
      <c r="I28" s="14">
        <f t="shared" si="0"/>
        <v>0.4375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0.45970695970695974</v>
      </c>
      <c r="I31" s="14">
        <f t="shared" si="0"/>
        <v>0.45970695970695974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1.170799944736115</v>
      </c>
      <c r="I32" s="14">
        <f t="shared" si="0"/>
        <v>1.170799944736115</v>
      </c>
      <c r="J32" s="15">
        <f t="shared" si="1"/>
        <v>67.5</v>
      </c>
      <c r="K32" s="16">
        <f t="shared" si="2"/>
        <v>48.409194528875389</v>
      </c>
      <c r="L32" s="17">
        <f t="shared" si="3"/>
        <v>115.90919452887539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1</v>
      </c>
      <c r="I33" s="14">
        <f t="shared" si="0"/>
        <v>1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>
        <v>6</v>
      </c>
      <c r="C34" s="11"/>
      <c r="D34" s="12">
        <v>14</v>
      </c>
      <c r="E34" s="13">
        <v>7.5</v>
      </c>
      <c r="F34" s="13"/>
      <c r="G34" s="13"/>
      <c r="H34" s="14">
        <v>0.4375</v>
      </c>
      <c r="I34" s="14">
        <f t="shared" si="0"/>
        <v>0.4375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1215</v>
      </c>
      <c r="K41" s="21">
        <f>SUM(K10:K40)</f>
        <v>193.63677811550156</v>
      </c>
      <c r="L41" s="16">
        <f>SUM(L10:L40)</f>
        <v>1408.6367781155013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0.73285786317701218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1408.6367781155013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96FC-CF5E-40D4-AE84-2948520BB6A1}">
  <sheetPr codeName="Taul18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92103</v>
      </c>
      <c r="C7" s="57" t="s">
        <v>71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0.18421052631578946</v>
      </c>
      <c r="I11" s="14">
        <f t="shared" ref="I11:I40" si="0">IF(H11="","",IF(H11&gt;1.5,1.5,H11))</f>
        <v>0.18421052631578946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0.65350877192982459</v>
      </c>
      <c r="I12" s="14">
        <f t="shared" si="0"/>
        <v>0.65350877192982459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0.67889265784002628</v>
      </c>
      <c r="I13" s="14">
        <f t="shared" si="0"/>
        <v>0.67889265784002628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0.65350877192982459</v>
      </c>
      <c r="I14" s="14">
        <f t="shared" si="0"/>
        <v>0.65350877192982459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0.18421052631578946</v>
      </c>
      <c r="I18" s="14">
        <f t="shared" si="0"/>
        <v>0.18421052631578946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0.65350877192982459</v>
      </c>
      <c r="I19" s="14">
        <f t="shared" si="0"/>
        <v>0.65350877192982459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0.67889265784002628</v>
      </c>
      <c r="I20" s="14">
        <f t="shared" si="0"/>
        <v>0.67889265784002628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0.65350877192982459</v>
      </c>
      <c r="I21" s="14">
        <f t="shared" si="0"/>
        <v>0.65350877192982459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0.65350877192982459</v>
      </c>
      <c r="I25" s="14">
        <f t="shared" si="0"/>
        <v>0.65350877192982459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0.67889265784002628</v>
      </c>
      <c r="I26" s="14">
        <f t="shared" si="0"/>
        <v>0.67889265784002628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0.18421052631578946</v>
      </c>
      <c r="I27" s="14">
        <f t="shared" si="0"/>
        <v>0.18421052631578946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0.65350877192982459</v>
      </c>
      <c r="I31" s="14">
        <f t="shared" si="0"/>
        <v>0.65350877192982459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0.67889265784002628</v>
      </c>
      <c r="I32" s="14">
        <f t="shared" si="0"/>
        <v>0.67889265784002628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0.18421052631578946</v>
      </c>
      <c r="I33" s="14">
        <f t="shared" si="0"/>
        <v>0.18421052631578946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945</v>
      </c>
      <c r="K41" s="21">
        <f>SUM(K10:K40)</f>
        <v>0</v>
      </c>
      <c r="L41" s="16">
        <f>SUM(L10:L40)</f>
        <v>945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30</v>
      </c>
      <c r="L42" s="75"/>
    </row>
    <row r="43" spans="1:12" ht="13.5" thickBot="1">
      <c r="B43" s="76">
        <f>IFERROR(SUM(I10:I40)/COUNTIF(I10:I40,"&gt;0"),"")</f>
        <v>0.52667609772872936</v>
      </c>
      <c r="C43" s="77"/>
      <c r="D43" s="77"/>
      <c r="E43" s="78"/>
      <c r="H43" s="79" t="s">
        <v>51</v>
      </c>
      <c r="I43" s="79"/>
      <c r="J43" s="80"/>
      <c r="K43" s="81">
        <f>K42*L4*0.25</f>
        <v>67.5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1012.5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4D3B-0237-4A57-BFFD-F5DCD76C855B}">
  <sheetPr codeName="Taul19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92112</v>
      </c>
      <c r="C7" s="57" t="s">
        <v>72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6</v>
      </c>
      <c r="C10" s="11"/>
      <c r="D10" s="12">
        <v>14</v>
      </c>
      <c r="E10" s="13">
        <v>7.5</v>
      </c>
      <c r="F10" s="13"/>
      <c r="G10" s="13"/>
      <c r="H10" s="14">
        <v>1.0367965367965366</v>
      </c>
      <c r="I10" s="14">
        <f>IF(H10="","",IF(H10&gt;1.5,1.5,H10))</f>
        <v>1.0367965367965366</v>
      </c>
      <c r="J10" s="15">
        <f>IF((E10+F10+G10)=0,"",(E10+F10+G10)*L$4)</f>
        <v>71.25</v>
      </c>
      <c r="K10" s="16">
        <f>IF((E10+F10+G10)=0,"",IF(I10&gt;100%,(E10+F10+G10)*I10*13.2-J10,0))</f>
        <v>31.39285714285711</v>
      </c>
      <c r="L10" s="17">
        <f>IF(H10="","",J10+K10)</f>
        <v>102.64285714285711</v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1.2272727272727273</v>
      </c>
      <c r="I11" s="14">
        <f t="shared" ref="I11:I40" si="0">IF(H11="","",IF(H11&gt;1.5,1.5,H11))</f>
        <v>1.2272727272727273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50.25</v>
      </c>
      <c r="L11" s="17">
        <f t="shared" ref="L11:L40" si="3">IF(H11="","",J11+K11)</f>
        <v>121.5</v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6</v>
      </c>
      <c r="C17" s="11"/>
      <c r="D17" s="12">
        <v>14</v>
      </c>
      <c r="E17" s="13">
        <v>7.5</v>
      </c>
      <c r="F17" s="13"/>
      <c r="G17" s="13"/>
      <c r="H17" s="14">
        <v>1.0367965367965366</v>
      </c>
      <c r="I17" s="14">
        <f t="shared" si="0"/>
        <v>1.0367965367965366</v>
      </c>
      <c r="J17" s="15">
        <f t="shared" si="1"/>
        <v>71.25</v>
      </c>
      <c r="K17" s="16">
        <f t="shared" si="2"/>
        <v>31.39285714285711</v>
      </c>
      <c r="L17" s="17">
        <f t="shared" si="3"/>
        <v>102.64285714285711</v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1.2272727272727273</v>
      </c>
      <c r="I18" s="14">
        <f t="shared" si="0"/>
        <v>1.2272727272727273</v>
      </c>
      <c r="J18" s="15">
        <f t="shared" si="1"/>
        <v>71.25</v>
      </c>
      <c r="K18" s="16">
        <f t="shared" si="2"/>
        <v>50.25</v>
      </c>
      <c r="L18" s="17">
        <f t="shared" si="3"/>
        <v>121.5</v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1.2272727272727273</v>
      </c>
      <c r="I27" s="14">
        <f t="shared" si="0"/>
        <v>1.2272727272727273</v>
      </c>
      <c r="J27" s="15">
        <f t="shared" si="1"/>
        <v>71.25</v>
      </c>
      <c r="K27" s="16">
        <f t="shared" si="2"/>
        <v>50.25</v>
      </c>
      <c r="L27" s="17">
        <f t="shared" si="3"/>
        <v>121.5</v>
      </c>
    </row>
    <row r="28" spans="1:12" ht="15" thickBot="1">
      <c r="A28" s="9" t="s">
        <v>35</v>
      </c>
      <c r="B28" s="10">
        <v>6</v>
      </c>
      <c r="C28" s="11"/>
      <c r="D28" s="12">
        <v>14</v>
      </c>
      <c r="E28" s="13">
        <v>7.5</v>
      </c>
      <c r="F28" s="13"/>
      <c r="G28" s="13"/>
      <c r="H28" s="14">
        <v>1.0367965367965366</v>
      </c>
      <c r="I28" s="14">
        <f t="shared" si="0"/>
        <v>1.0367965367965366</v>
      </c>
      <c r="J28" s="15">
        <f t="shared" si="1"/>
        <v>71.25</v>
      </c>
      <c r="K28" s="16">
        <f t="shared" si="2"/>
        <v>31.39285714285711</v>
      </c>
      <c r="L28" s="17">
        <f t="shared" si="3"/>
        <v>102.64285714285711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1.2272727272727273</v>
      </c>
      <c r="I33" s="14">
        <f t="shared" si="0"/>
        <v>1.2272727272727273</v>
      </c>
      <c r="J33" s="15">
        <f t="shared" si="1"/>
        <v>71.25</v>
      </c>
      <c r="K33" s="16">
        <f t="shared" si="2"/>
        <v>50.25</v>
      </c>
      <c r="L33" s="17">
        <f t="shared" si="3"/>
        <v>121.5</v>
      </c>
    </row>
    <row r="34" spans="1:12" ht="15" thickBot="1">
      <c r="A34" s="9" t="s">
        <v>41</v>
      </c>
      <c r="B34" s="10">
        <v>6</v>
      </c>
      <c r="C34" s="11"/>
      <c r="D34" s="12">
        <v>14</v>
      </c>
      <c r="E34" s="13">
        <v>7.5</v>
      </c>
      <c r="F34" s="13"/>
      <c r="G34" s="13"/>
      <c r="H34" s="14">
        <v>1.0367965367965366</v>
      </c>
      <c r="I34" s="14">
        <f t="shared" si="0"/>
        <v>1.0367965367965366</v>
      </c>
      <c r="J34" s="15">
        <f t="shared" si="1"/>
        <v>71.25</v>
      </c>
      <c r="K34" s="16">
        <f t="shared" si="2"/>
        <v>31.39285714285711</v>
      </c>
      <c r="L34" s="17">
        <f t="shared" si="3"/>
        <v>102.64285714285711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60</v>
      </c>
      <c r="C41" s="66"/>
      <c r="D41" s="66"/>
      <c r="E41" s="67"/>
      <c r="F41" s="68"/>
      <c r="G41" s="69"/>
      <c r="H41" s="69"/>
      <c r="I41" s="69"/>
      <c r="J41" s="21">
        <f>SUM(J10:J40)</f>
        <v>570</v>
      </c>
      <c r="K41" s="21">
        <f>SUM(K10:K40)</f>
        <v>326.57142857142844</v>
      </c>
      <c r="L41" s="16">
        <f>SUM(L10:L40)</f>
        <v>896.57142857142844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1.1320346320346319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896.57142857142844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FCB5-3376-4F60-94BD-13C83E9BD7E9}">
  <sheetPr codeName="Taul20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12.5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92145</v>
      </c>
      <c r="C7" s="57" t="s">
        <v>73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0.98095238095238091</v>
      </c>
      <c r="I11" s="14">
        <f t="shared" ref="I11:I40" si="0">IF(H11="","",IF(H11&gt;1.5,1.5,H11))</f>
        <v>0.98095238095238091</v>
      </c>
      <c r="J11" s="15">
        <f t="shared" ref="J11:J40" si="1">IF((E11+F11+G11)=0,"",(E11+F11+G11)*L$4)</f>
        <v>93.75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93.75</v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0.98095238095238091</v>
      </c>
      <c r="I18" s="14">
        <f t="shared" si="0"/>
        <v>0.98095238095238091</v>
      </c>
      <c r="J18" s="15">
        <f t="shared" si="1"/>
        <v>93.75</v>
      </c>
      <c r="K18" s="16">
        <f t="shared" si="2"/>
        <v>0</v>
      </c>
      <c r="L18" s="17">
        <f t="shared" si="3"/>
        <v>93.75</v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0.98095238095238091</v>
      </c>
      <c r="I27" s="14">
        <f t="shared" si="0"/>
        <v>0.98095238095238091</v>
      </c>
      <c r="J27" s="15">
        <f t="shared" si="1"/>
        <v>93.75</v>
      </c>
      <c r="K27" s="16">
        <f t="shared" si="2"/>
        <v>0</v>
      </c>
      <c r="L27" s="17">
        <f t="shared" si="3"/>
        <v>93.75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0.98095238095238091</v>
      </c>
      <c r="I33" s="14">
        <f t="shared" si="0"/>
        <v>0.98095238095238091</v>
      </c>
      <c r="J33" s="15">
        <f t="shared" si="1"/>
        <v>93.75</v>
      </c>
      <c r="K33" s="16">
        <f t="shared" si="2"/>
        <v>0</v>
      </c>
      <c r="L33" s="17">
        <f t="shared" si="3"/>
        <v>93.75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30</v>
      </c>
      <c r="C41" s="66"/>
      <c r="D41" s="66"/>
      <c r="E41" s="67"/>
      <c r="F41" s="68"/>
      <c r="G41" s="69"/>
      <c r="H41" s="69"/>
      <c r="I41" s="69"/>
      <c r="J41" s="21">
        <f>SUM(J10:J40)</f>
        <v>375</v>
      </c>
      <c r="K41" s="21">
        <f>SUM(K10:K40)</f>
        <v>0</v>
      </c>
      <c r="L41" s="16">
        <f>SUM(L10:L40)</f>
        <v>375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0.98095238095238091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375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7A48-A4C5-4C1F-85A2-3473AAB6637F}">
  <sheetPr codeName="Taul21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12.5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92156</v>
      </c>
      <c r="C7" s="57" t="s">
        <v>74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6</v>
      </c>
      <c r="C10" s="11"/>
      <c r="D10" s="12">
        <v>14</v>
      </c>
      <c r="E10" s="13">
        <v>7.5</v>
      </c>
      <c r="F10" s="13"/>
      <c r="G10" s="13"/>
      <c r="H10" s="14">
        <v>1.2696078431372548</v>
      </c>
      <c r="I10" s="14">
        <f>IF(H10="","",IF(H10&gt;1.5,1.5,H10))</f>
        <v>1.2696078431372548</v>
      </c>
      <c r="J10" s="15">
        <f>IF((E10+F10+G10)=0,"",(E10+F10+G10)*L$4)</f>
        <v>93.75</v>
      </c>
      <c r="K10" s="16">
        <f>IF((E10+F10+G10)=0,"",IF(I10&gt;100%,(E10+F10+G10)*I10*13.2-J10,0))</f>
        <v>31.941176470588218</v>
      </c>
      <c r="L10" s="17">
        <f>IF(H10="","",J10+K10)</f>
        <v>125.69117647058822</v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1.0285714285714285</v>
      </c>
      <c r="I11" s="14">
        <f t="shared" ref="I11:I40" si="0">IF(H11="","",IF(H11&gt;1.5,1.5,H11))</f>
        <v>1.0285714285714285</v>
      </c>
      <c r="J11" s="15">
        <f t="shared" ref="J11:J40" si="1">IF((E11+F11+G11)=0,"",(E11+F11+G11)*L$4)</f>
        <v>93.75</v>
      </c>
      <c r="K11" s="16">
        <f t="shared" ref="K11:K40" si="2">IF((E11+F11+G11)=0,"",IF(I11&gt;100%,(E11+F11+G11)*I11*13.2-J11,0))</f>
        <v>8.0785714285714079</v>
      </c>
      <c r="L11" s="17">
        <f t="shared" ref="L11:L40" si="3">IF(H11="","",J11+K11)</f>
        <v>101.82857142857141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0.76722715880610615</v>
      </c>
      <c r="I12" s="14">
        <f t="shared" si="0"/>
        <v>0.76722715880610615</v>
      </c>
      <c r="J12" s="15">
        <f t="shared" si="1"/>
        <v>93.75</v>
      </c>
      <c r="K12" s="16">
        <f t="shared" si="2"/>
        <v>0</v>
      </c>
      <c r="L12" s="17">
        <f t="shared" si="3"/>
        <v>93.75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1.5</v>
      </c>
      <c r="I13" s="14">
        <f t="shared" si="0"/>
        <v>1.5</v>
      </c>
      <c r="J13" s="15">
        <f t="shared" si="1"/>
        <v>93.75</v>
      </c>
      <c r="K13" s="16">
        <f t="shared" si="2"/>
        <v>54.75</v>
      </c>
      <c r="L13" s="17">
        <f t="shared" si="3"/>
        <v>148.5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0.76722715880610615</v>
      </c>
      <c r="I14" s="14">
        <f t="shared" si="0"/>
        <v>0.76722715880610615</v>
      </c>
      <c r="J14" s="15">
        <f t="shared" si="1"/>
        <v>93.75</v>
      </c>
      <c r="K14" s="16">
        <f t="shared" si="2"/>
        <v>0</v>
      </c>
      <c r="L14" s="17">
        <f t="shared" si="3"/>
        <v>93.75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6</v>
      </c>
      <c r="C17" s="11"/>
      <c r="D17" s="12">
        <v>14</v>
      </c>
      <c r="E17" s="13">
        <v>7.5</v>
      </c>
      <c r="F17" s="13"/>
      <c r="G17" s="13"/>
      <c r="H17" s="14">
        <v>1.2696078431372548</v>
      </c>
      <c r="I17" s="14">
        <f t="shared" si="0"/>
        <v>1.2696078431372548</v>
      </c>
      <c r="J17" s="15">
        <f t="shared" si="1"/>
        <v>93.75</v>
      </c>
      <c r="K17" s="16">
        <f t="shared" si="2"/>
        <v>31.941176470588218</v>
      </c>
      <c r="L17" s="17">
        <f t="shared" si="3"/>
        <v>125.69117647058822</v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1.0285714285714285</v>
      </c>
      <c r="I18" s="14">
        <f t="shared" si="0"/>
        <v>1.0285714285714285</v>
      </c>
      <c r="J18" s="15">
        <f t="shared" si="1"/>
        <v>93.75</v>
      </c>
      <c r="K18" s="16">
        <f t="shared" si="2"/>
        <v>8.0785714285714079</v>
      </c>
      <c r="L18" s="17">
        <f t="shared" si="3"/>
        <v>101.82857142857141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0.76722715880610615</v>
      </c>
      <c r="I19" s="14">
        <f t="shared" si="0"/>
        <v>0.76722715880610615</v>
      </c>
      <c r="J19" s="15">
        <f t="shared" si="1"/>
        <v>93.75</v>
      </c>
      <c r="K19" s="16">
        <f t="shared" si="2"/>
        <v>0</v>
      </c>
      <c r="L19" s="17">
        <f t="shared" si="3"/>
        <v>93.75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1.5</v>
      </c>
      <c r="I20" s="14">
        <f t="shared" si="0"/>
        <v>1.5</v>
      </c>
      <c r="J20" s="15">
        <f t="shared" si="1"/>
        <v>93.75</v>
      </c>
      <c r="K20" s="16">
        <f t="shared" si="2"/>
        <v>54.75</v>
      </c>
      <c r="L20" s="17">
        <f t="shared" si="3"/>
        <v>148.5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0.76722715880610615</v>
      </c>
      <c r="I21" s="14">
        <f t="shared" si="0"/>
        <v>0.76722715880610615</v>
      </c>
      <c r="J21" s="15">
        <f t="shared" si="1"/>
        <v>93.75</v>
      </c>
      <c r="K21" s="16">
        <f t="shared" si="2"/>
        <v>0</v>
      </c>
      <c r="L21" s="17">
        <f t="shared" si="3"/>
        <v>93.75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0.76722715880610615</v>
      </c>
      <c r="I25" s="14">
        <f t="shared" si="0"/>
        <v>0.76722715880610615</v>
      </c>
      <c r="J25" s="15">
        <f t="shared" si="1"/>
        <v>93.75</v>
      </c>
      <c r="K25" s="16">
        <f t="shared" si="2"/>
        <v>0</v>
      </c>
      <c r="L25" s="17">
        <f t="shared" si="3"/>
        <v>93.75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1.5</v>
      </c>
      <c r="I26" s="14">
        <f t="shared" si="0"/>
        <v>1.5</v>
      </c>
      <c r="J26" s="15">
        <f t="shared" si="1"/>
        <v>93.75</v>
      </c>
      <c r="K26" s="16">
        <f t="shared" si="2"/>
        <v>54.75</v>
      </c>
      <c r="L26" s="17">
        <f t="shared" si="3"/>
        <v>148.5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1.0285714285714285</v>
      </c>
      <c r="I27" s="14">
        <f t="shared" si="0"/>
        <v>1.0285714285714285</v>
      </c>
      <c r="J27" s="15">
        <f t="shared" si="1"/>
        <v>93.75</v>
      </c>
      <c r="K27" s="16">
        <f t="shared" si="2"/>
        <v>8.0785714285714079</v>
      </c>
      <c r="L27" s="17">
        <f t="shared" si="3"/>
        <v>101.82857142857141</v>
      </c>
    </row>
    <row r="28" spans="1:12" ht="15" thickBot="1">
      <c r="A28" s="9" t="s">
        <v>35</v>
      </c>
      <c r="B28" s="10">
        <v>6</v>
      </c>
      <c r="C28" s="11"/>
      <c r="D28" s="12">
        <v>14</v>
      </c>
      <c r="E28" s="13">
        <v>7.5</v>
      </c>
      <c r="F28" s="13"/>
      <c r="G28" s="13"/>
      <c r="H28" s="14">
        <v>1.2696078431372548</v>
      </c>
      <c r="I28" s="14">
        <f t="shared" si="0"/>
        <v>1.2696078431372548</v>
      </c>
      <c r="J28" s="15">
        <f t="shared" si="1"/>
        <v>93.75</v>
      </c>
      <c r="K28" s="16">
        <f t="shared" si="2"/>
        <v>31.941176470588218</v>
      </c>
      <c r="L28" s="17">
        <f t="shared" si="3"/>
        <v>125.69117647058822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0.76722715880610615</v>
      </c>
      <c r="I31" s="14">
        <f t="shared" si="0"/>
        <v>0.76722715880610615</v>
      </c>
      <c r="J31" s="15">
        <f t="shared" si="1"/>
        <v>93.75</v>
      </c>
      <c r="K31" s="16">
        <f t="shared" si="2"/>
        <v>0</v>
      </c>
      <c r="L31" s="17">
        <f t="shared" si="3"/>
        <v>93.75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1.5</v>
      </c>
      <c r="I32" s="14">
        <f t="shared" si="0"/>
        <v>1.5</v>
      </c>
      <c r="J32" s="15">
        <f t="shared" si="1"/>
        <v>93.75</v>
      </c>
      <c r="K32" s="16">
        <f t="shared" si="2"/>
        <v>54.75</v>
      </c>
      <c r="L32" s="17">
        <f t="shared" si="3"/>
        <v>148.5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1.0285714285714285</v>
      </c>
      <c r="I33" s="14">
        <f t="shared" si="0"/>
        <v>1.0285714285714285</v>
      </c>
      <c r="J33" s="15">
        <f t="shared" si="1"/>
        <v>93.75</v>
      </c>
      <c r="K33" s="16">
        <f t="shared" si="2"/>
        <v>8.0785714285714079</v>
      </c>
      <c r="L33" s="17">
        <f t="shared" si="3"/>
        <v>101.82857142857141</v>
      </c>
    </row>
    <row r="34" spans="1:12" ht="15" thickBot="1">
      <c r="A34" s="9" t="s">
        <v>41</v>
      </c>
      <c r="B34" s="10">
        <v>6</v>
      </c>
      <c r="C34" s="11"/>
      <c r="D34" s="12">
        <v>14</v>
      </c>
      <c r="E34" s="13">
        <v>7.5</v>
      </c>
      <c r="F34" s="13"/>
      <c r="G34" s="13"/>
      <c r="H34" s="14">
        <v>1.2696078431372548</v>
      </c>
      <c r="I34" s="14">
        <f t="shared" si="0"/>
        <v>1.2696078431372548</v>
      </c>
      <c r="J34" s="15">
        <f t="shared" si="1"/>
        <v>93.75</v>
      </c>
      <c r="K34" s="16">
        <f t="shared" si="2"/>
        <v>31.941176470588218</v>
      </c>
      <c r="L34" s="17">
        <f t="shared" si="3"/>
        <v>125.69117647058822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1687.5</v>
      </c>
      <c r="K41" s="21">
        <f>SUM(K10:K40)</f>
        <v>379.07899159663856</v>
      </c>
      <c r="L41" s="16">
        <f>SUM(L10:L40)</f>
        <v>2066.5789915966384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1.0997822244261872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2066.5789915966384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77B5-4555-411D-997E-D8BB42A94EA5}">
  <sheetPr codeName="Taul22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92196</v>
      </c>
      <c r="C7" s="57" t="s">
        <v>75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0.82833333333333325</v>
      </c>
      <c r="I11" s="14">
        <f t="shared" ref="I11:I40" si="0">IF(H11="","",IF(H11&gt;1.5,1.5,H11))</f>
        <v>0.82833333333333325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71.25</v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0.82833333333333325</v>
      </c>
      <c r="I18" s="14">
        <f t="shared" si="0"/>
        <v>0.82833333333333325</v>
      </c>
      <c r="J18" s="15">
        <f t="shared" si="1"/>
        <v>71.25</v>
      </c>
      <c r="K18" s="16">
        <f t="shared" si="2"/>
        <v>0</v>
      </c>
      <c r="L18" s="17">
        <f t="shared" si="3"/>
        <v>71.25</v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0.82833333333333325</v>
      </c>
      <c r="I27" s="14">
        <f t="shared" si="0"/>
        <v>0.82833333333333325</v>
      </c>
      <c r="J27" s="15">
        <f t="shared" si="1"/>
        <v>71.25</v>
      </c>
      <c r="K27" s="16">
        <f t="shared" si="2"/>
        <v>0</v>
      </c>
      <c r="L27" s="17">
        <f t="shared" si="3"/>
        <v>71.25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0.82833333333333325</v>
      </c>
      <c r="I33" s="14">
        <f t="shared" si="0"/>
        <v>0.82833333333333325</v>
      </c>
      <c r="J33" s="15">
        <f t="shared" si="1"/>
        <v>71.25</v>
      </c>
      <c r="K33" s="16">
        <f t="shared" si="2"/>
        <v>0</v>
      </c>
      <c r="L33" s="17">
        <f t="shared" si="3"/>
        <v>71.25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30</v>
      </c>
      <c r="C41" s="66"/>
      <c r="D41" s="66"/>
      <c r="E41" s="67"/>
      <c r="F41" s="68"/>
      <c r="G41" s="69"/>
      <c r="H41" s="69"/>
      <c r="I41" s="69"/>
      <c r="J41" s="21">
        <f>SUM(J10:J40)</f>
        <v>285</v>
      </c>
      <c r="K41" s="21">
        <f>SUM(K10:K40)</f>
        <v>0</v>
      </c>
      <c r="L41" s="16">
        <f>SUM(L10:L40)</f>
        <v>285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0.82833333333333325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285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FFA6-3210-471B-B85F-B15EF578A003}">
  <sheetPr codeName="Taul23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8.84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92247</v>
      </c>
      <c r="C7" s="57" t="s">
        <v>76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1.2666666666666666</v>
      </c>
      <c r="I11" s="14">
        <f t="shared" ref="I11:I40" si="0">IF(H11="","",IF(H11&gt;1.5,1.5,H11))</f>
        <v>1.2666666666666666</v>
      </c>
      <c r="J11" s="15">
        <f t="shared" ref="J11:J40" si="1">IF((E11+F11+G11)=0,"",(E11+F11+G11)*L$4)</f>
        <v>66.3</v>
      </c>
      <c r="K11" s="16">
        <f t="shared" ref="K11:K40" si="2">IF((E11+F11+G11)=0,"",IF(I11&gt;100%,(E11+F11+G11)*I11*13.2-J11,0))</f>
        <v>59.099999999999994</v>
      </c>
      <c r="L11" s="17">
        <f t="shared" ref="L11:L40" si="3">IF(H11="","",J11+K11)</f>
        <v>125.39999999999999</v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1.2295739348370927</v>
      </c>
      <c r="I12" s="14">
        <f t="shared" si="0"/>
        <v>1.2295739348370927</v>
      </c>
      <c r="J12" s="15">
        <f t="shared" si="1"/>
        <v>66.3</v>
      </c>
      <c r="K12" s="16">
        <f t="shared" si="2"/>
        <v>55.427819548872179</v>
      </c>
      <c r="L12" s="17">
        <f t="shared" si="3"/>
        <v>121.72781954887218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0.95689223057644102</v>
      </c>
      <c r="I13" s="14">
        <f t="shared" si="0"/>
        <v>0.95689223057644102</v>
      </c>
      <c r="J13" s="15">
        <f t="shared" si="1"/>
        <v>66.3</v>
      </c>
      <c r="K13" s="16">
        <f t="shared" si="2"/>
        <v>0</v>
      </c>
      <c r="L13" s="17">
        <f t="shared" si="3"/>
        <v>66.3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1.2295739348370927</v>
      </c>
      <c r="I14" s="14">
        <f t="shared" si="0"/>
        <v>1.2295739348370927</v>
      </c>
      <c r="J14" s="15">
        <f t="shared" si="1"/>
        <v>66.3</v>
      </c>
      <c r="K14" s="16">
        <f t="shared" si="2"/>
        <v>55.427819548872179</v>
      </c>
      <c r="L14" s="17">
        <f t="shared" si="3"/>
        <v>121.72781954887218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1.2666666666666666</v>
      </c>
      <c r="I18" s="14">
        <f t="shared" si="0"/>
        <v>1.2666666666666666</v>
      </c>
      <c r="J18" s="15">
        <f t="shared" si="1"/>
        <v>66.3</v>
      </c>
      <c r="K18" s="16">
        <f t="shared" si="2"/>
        <v>59.099999999999994</v>
      </c>
      <c r="L18" s="17">
        <f t="shared" si="3"/>
        <v>125.39999999999999</v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1.2295739348370927</v>
      </c>
      <c r="I19" s="14">
        <f t="shared" si="0"/>
        <v>1.2295739348370927</v>
      </c>
      <c r="J19" s="15">
        <f t="shared" si="1"/>
        <v>66.3</v>
      </c>
      <c r="K19" s="16">
        <f t="shared" si="2"/>
        <v>55.427819548872179</v>
      </c>
      <c r="L19" s="17">
        <f t="shared" si="3"/>
        <v>121.72781954887218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0.95689223057644102</v>
      </c>
      <c r="I20" s="14">
        <f t="shared" si="0"/>
        <v>0.95689223057644102</v>
      </c>
      <c r="J20" s="15">
        <f t="shared" si="1"/>
        <v>66.3</v>
      </c>
      <c r="K20" s="16">
        <f t="shared" si="2"/>
        <v>0</v>
      </c>
      <c r="L20" s="17">
        <f t="shared" si="3"/>
        <v>66.3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1.2295739348370927</v>
      </c>
      <c r="I21" s="14">
        <f t="shared" si="0"/>
        <v>1.2295739348370927</v>
      </c>
      <c r="J21" s="15">
        <f t="shared" si="1"/>
        <v>66.3</v>
      </c>
      <c r="K21" s="16">
        <f t="shared" si="2"/>
        <v>55.427819548872179</v>
      </c>
      <c r="L21" s="17">
        <f t="shared" si="3"/>
        <v>121.72781954887218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1.2295739348370927</v>
      </c>
      <c r="I25" s="14">
        <f t="shared" si="0"/>
        <v>1.2295739348370927</v>
      </c>
      <c r="J25" s="15">
        <f t="shared" si="1"/>
        <v>66.3</v>
      </c>
      <c r="K25" s="16">
        <f t="shared" si="2"/>
        <v>55.427819548872179</v>
      </c>
      <c r="L25" s="17">
        <f t="shared" si="3"/>
        <v>121.72781954887218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0.95689223057644102</v>
      </c>
      <c r="I26" s="14">
        <f t="shared" si="0"/>
        <v>0.95689223057644102</v>
      </c>
      <c r="J26" s="15">
        <f t="shared" si="1"/>
        <v>66.3</v>
      </c>
      <c r="K26" s="16">
        <f t="shared" si="2"/>
        <v>0</v>
      </c>
      <c r="L26" s="17">
        <f t="shared" si="3"/>
        <v>66.3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1.2666666666666666</v>
      </c>
      <c r="I27" s="14">
        <f t="shared" si="0"/>
        <v>1.2666666666666666</v>
      </c>
      <c r="J27" s="15">
        <f t="shared" si="1"/>
        <v>66.3</v>
      </c>
      <c r="K27" s="16">
        <f t="shared" si="2"/>
        <v>59.099999999999994</v>
      </c>
      <c r="L27" s="17">
        <f t="shared" si="3"/>
        <v>125.39999999999999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1.2295739348370927</v>
      </c>
      <c r="I31" s="14">
        <f t="shared" si="0"/>
        <v>1.2295739348370927</v>
      </c>
      <c r="J31" s="15">
        <f t="shared" si="1"/>
        <v>66.3</v>
      </c>
      <c r="K31" s="16">
        <f t="shared" si="2"/>
        <v>55.427819548872179</v>
      </c>
      <c r="L31" s="17">
        <f t="shared" si="3"/>
        <v>121.72781954887218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0.95689223057644102</v>
      </c>
      <c r="I32" s="14">
        <f t="shared" si="0"/>
        <v>0.95689223057644102</v>
      </c>
      <c r="J32" s="15">
        <f t="shared" si="1"/>
        <v>66.3</v>
      </c>
      <c r="K32" s="16">
        <f t="shared" si="2"/>
        <v>0</v>
      </c>
      <c r="L32" s="17">
        <f t="shared" si="3"/>
        <v>66.3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1.2666666666666666</v>
      </c>
      <c r="I33" s="14">
        <f t="shared" si="0"/>
        <v>1.2666666666666666</v>
      </c>
      <c r="J33" s="15">
        <f t="shared" si="1"/>
        <v>66.3</v>
      </c>
      <c r="K33" s="16">
        <f t="shared" si="2"/>
        <v>59.099999999999994</v>
      </c>
      <c r="L33" s="17">
        <f t="shared" si="3"/>
        <v>125.39999999999999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928.1999999999997</v>
      </c>
      <c r="K41" s="21">
        <f>SUM(K10:K40)</f>
        <v>568.96691729323322</v>
      </c>
      <c r="L41" s="16">
        <f>SUM(L10:L40)</f>
        <v>1497.1669172932332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60</v>
      </c>
      <c r="L42" s="75"/>
    </row>
    <row r="43" spans="1:12" ht="13.5" thickBot="1">
      <c r="B43" s="76">
        <f>IFERROR(SUM(I10:I40)/COUNTIF(I10:I40,"&gt;0"),"")</f>
        <v>1.1622627998567849</v>
      </c>
      <c r="C43" s="77"/>
      <c r="D43" s="77"/>
      <c r="E43" s="78"/>
      <c r="H43" s="79" t="s">
        <v>51</v>
      </c>
      <c r="I43" s="79"/>
      <c r="J43" s="80"/>
      <c r="K43" s="81">
        <f>K42*L4*0.25</f>
        <v>132.6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1629.7669172932331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7365-72C9-4FEB-989F-94377A00C661}">
  <sheetPr codeName="Taul27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92623</v>
      </c>
      <c r="C7" s="57" t="s">
        <v>80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1.3666666666666667</v>
      </c>
      <c r="I11" s="14">
        <f t="shared" ref="I11:I40" si="0">IF(H11="","",IF(H11&gt;1.5,1.5,H11))</f>
        <v>1.3666666666666667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64.049999999999983</v>
      </c>
      <c r="L11" s="17">
        <f t="shared" ref="L11:L40" si="3">IF(H11="","",J11+K11)</f>
        <v>135.29999999999998</v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1.3666666666666667</v>
      </c>
      <c r="I18" s="14">
        <f t="shared" si="0"/>
        <v>1.3666666666666667</v>
      </c>
      <c r="J18" s="15">
        <f t="shared" si="1"/>
        <v>71.25</v>
      </c>
      <c r="K18" s="16">
        <f t="shared" si="2"/>
        <v>64.049999999999983</v>
      </c>
      <c r="L18" s="17">
        <f t="shared" si="3"/>
        <v>135.29999999999998</v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1.3666666666666667</v>
      </c>
      <c r="I27" s="14">
        <f t="shared" si="0"/>
        <v>1.3666666666666667</v>
      </c>
      <c r="J27" s="15">
        <f t="shared" si="1"/>
        <v>71.25</v>
      </c>
      <c r="K27" s="16">
        <f t="shared" si="2"/>
        <v>64.049999999999983</v>
      </c>
      <c r="L27" s="17">
        <f t="shared" si="3"/>
        <v>135.29999999999998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1.3666666666666667</v>
      </c>
      <c r="I33" s="14">
        <f t="shared" si="0"/>
        <v>1.3666666666666667</v>
      </c>
      <c r="J33" s="15">
        <f t="shared" si="1"/>
        <v>71.25</v>
      </c>
      <c r="K33" s="16">
        <f t="shared" si="2"/>
        <v>64.049999999999983</v>
      </c>
      <c r="L33" s="17">
        <f t="shared" si="3"/>
        <v>135.29999999999998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30</v>
      </c>
      <c r="C41" s="66"/>
      <c r="D41" s="66"/>
      <c r="E41" s="67"/>
      <c r="F41" s="68"/>
      <c r="G41" s="69"/>
      <c r="H41" s="69"/>
      <c r="I41" s="69"/>
      <c r="J41" s="21">
        <f>SUM(J10:J40)</f>
        <v>285</v>
      </c>
      <c r="K41" s="21">
        <f>SUM(K10:K40)</f>
        <v>256.19999999999993</v>
      </c>
      <c r="L41" s="16">
        <f>SUM(L10:L40)</f>
        <v>541.19999999999993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1.3666666666666667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541.19999999999993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5861-B26E-4764-8A66-F6AC43FC6190}">
  <sheetPr codeName="Taul28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92669</v>
      </c>
      <c r="C7" s="57" t="s">
        <v>81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6</v>
      </c>
      <c r="C10" s="11"/>
      <c r="D10" s="12">
        <v>14</v>
      </c>
      <c r="E10" s="13">
        <v>7.5</v>
      </c>
      <c r="F10" s="13"/>
      <c r="G10" s="13"/>
      <c r="H10" s="14">
        <v>1.2420634920634921</v>
      </c>
      <c r="I10" s="14">
        <f>IF(H10="","",IF(H10&gt;1.5,1.5,H10))</f>
        <v>1.2420634920634921</v>
      </c>
      <c r="J10" s="15">
        <f>IF((E10+F10+G10)=0,"",(E10+F10+G10)*L$4)</f>
        <v>71.25</v>
      </c>
      <c r="K10" s="16">
        <f>IF((E10+F10+G10)=0,"",IF(I10&gt;100%,(E10+F10+G10)*I10*13.2-J10,0))</f>
        <v>51.714285714285694</v>
      </c>
      <c r="L10" s="17">
        <f>IF(H10="","",J10+K10)</f>
        <v>122.96428571428569</v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1.5588235294117647</v>
      </c>
      <c r="I11" s="14">
        <f t="shared" ref="I11:I40" si="0">IF(H11="","",IF(H11&gt;1.5,1.5,H11))</f>
        <v>1.5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77.25</v>
      </c>
      <c r="L11" s="17">
        <f t="shared" ref="L11:L40" si="3">IF(H11="","",J11+K11)</f>
        <v>148.5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1.5489974937343358</v>
      </c>
      <c r="I12" s="14">
        <f t="shared" si="0"/>
        <v>1.5</v>
      </c>
      <c r="J12" s="15">
        <f t="shared" si="1"/>
        <v>71.25</v>
      </c>
      <c r="K12" s="16">
        <f t="shared" si="2"/>
        <v>77.25</v>
      </c>
      <c r="L12" s="17">
        <f t="shared" si="3"/>
        <v>148.5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1.5</v>
      </c>
      <c r="I13" s="14">
        <f t="shared" si="0"/>
        <v>1.5</v>
      </c>
      <c r="J13" s="15">
        <f t="shared" si="1"/>
        <v>71.25</v>
      </c>
      <c r="K13" s="16">
        <f t="shared" si="2"/>
        <v>77.25</v>
      </c>
      <c r="L13" s="17">
        <f t="shared" si="3"/>
        <v>148.5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1.5489974937343358</v>
      </c>
      <c r="I14" s="14">
        <f t="shared" si="0"/>
        <v>1.5</v>
      </c>
      <c r="J14" s="15">
        <f t="shared" si="1"/>
        <v>71.25</v>
      </c>
      <c r="K14" s="16">
        <f t="shared" si="2"/>
        <v>77.25</v>
      </c>
      <c r="L14" s="17">
        <f t="shared" si="3"/>
        <v>148.5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6</v>
      </c>
      <c r="C17" s="11"/>
      <c r="D17" s="12">
        <v>14</v>
      </c>
      <c r="E17" s="13">
        <v>7.5</v>
      </c>
      <c r="F17" s="13"/>
      <c r="G17" s="13"/>
      <c r="H17" s="14">
        <v>1.2420634920634921</v>
      </c>
      <c r="I17" s="14">
        <f t="shared" si="0"/>
        <v>1.2420634920634921</v>
      </c>
      <c r="J17" s="15">
        <f t="shared" si="1"/>
        <v>71.25</v>
      </c>
      <c r="K17" s="16">
        <f t="shared" si="2"/>
        <v>51.714285714285694</v>
      </c>
      <c r="L17" s="17">
        <f t="shared" si="3"/>
        <v>122.96428571428569</v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1.5588235294117647</v>
      </c>
      <c r="I18" s="14">
        <f t="shared" si="0"/>
        <v>1.5</v>
      </c>
      <c r="J18" s="15">
        <f t="shared" si="1"/>
        <v>71.25</v>
      </c>
      <c r="K18" s="16">
        <f t="shared" si="2"/>
        <v>77.25</v>
      </c>
      <c r="L18" s="17">
        <f t="shared" si="3"/>
        <v>148.5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1.5489974937343358</v>
      </c>
      <c r="I19" s="14">
        <f t="shared" si="0"/>
        <v>1.5</v>
      </c>
      <c r="J19" s="15">
        <f t="shared" si="1"/>
        <v>71.25</v>
      </c>
      <c r="K19" s="16">
        <f t="shared" si="2"/>
        <v>77.25</v>
      </c>
      <c r="L19" s="17">
        <f t="shared" si="3"/>
        <v>148.5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1.5</v>
      </c>
      <c r="I20" s="14">
        <f t="shared" si="0"/>
        <v>1.5</v>
      </c>
      <c r="J20" s="15">
        <f t="shared" si="1"/>
        <v>71.25</v>
      </c>
      <c r="K20" s="16">
        <f t="shared" si="2"/>
        <v>77.25</v>
      </c>
      <c r="L20" s="17">
        <f t="shared" si="3"/>
        <v>148.5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1.5489974937343358</v>
      </c>
      <c r="I21" s="14">
        <f t="shared" si="0"/>
        <v>1.5</v>
      </c>
      <c r="J21" s="15">
        <f t="shared" si="1"/>
        <v>71.25</v>
      </c>
      <c r="K21" s="16">
        <f t="shared" si="2"/>
        <v>77.25</v>
      </c>
      <c r="L21" s="17">
        <f t="shared" si="3"/>
        <v>148.5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1.5489974937343358</v>
      </c>
      <c r="I25" s="14">
        <f t="shared" si="0"/>
        <v>1.5</v>
      </c>
      <c r="J25" s="15">
        <f t="shared" si="1"/>
        <v>71.25</v>
      </c>
      <c r="K25" s="16">
        <f t="shared" si="2"/>
        <v>77.25</v>
      </c>
      <c r="L25" s="17">
        <f t="shared" si="3"/>
        <v>148.5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1.5</v>
      </c>
      <c r="I26" s="14">
        <f t="shared" si="0"/>
        <v>1.5</v>
      </c>
      <c r="J26" s="15">
        <f t="shared" si="1"/>
        <v>71.25</v>
      </c>
      <c r="K26" s="16">
        <f t="shared" si="2"/>
        <v>77.25</v>
      </c>
      <c r="L26" s="17">
        <f t="shared" si="3"/>
        <v>148.5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1.5588235294117647</v>
      </c>
      <c r="I27" s="14">
        <f t="shared" si="0"/>
        <v>1.5</v>
      </c>
      <c r="J27" s="15">
        <f t="shared" si="1"/>
        <v>71.25</v>
      </c>
      <c r="K27" s="16">
        <f t="shared" si="2"/>
        <v>77.25</v>
      </c>
      <c r="L27" s="17">
        <f t="shared" si="3"/>
        <v>148.5</v>
      </c>
    </row>
    <row r="28" spans="1:12" ht="15" thickBot="1">
      <c r="A28" s="9" t="s">
        <v>35</v>
      </c>
      <c r="B28" s="10">
        <v>6</v>
      </c>
      <c r="C28" s="11"/>
      <c r="D28" s="12">
        <v>14</v>
      </c>
      <c r="E28" s="13">
        <v>7.5</v>
      </c>
      <c r="F28" s="13"/>
      <c r="G28" s="13"/>
      <c r="H28" s="14">
        <v>1.2420634920634921</v>
      </c>
      <c r="I28" s="14">
        <f t="shared" si="0"/>
        <v>1.2420634920634921</v>
      </c>
      <c r="J28" s="15">
        <f t="shared" si="1"/>
        <v>71.25</v>
      </c>
      <c r="K28" s="16">
        <f t="shared" si="2"/>
        <v>51.714285714285694</v>
      </c>
      <c r="L28" s="17">
        <f t="shared" si="3"/>
        <v>122.96428571428569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1.5489974937343358</v>
      </c>
      <c r="I31" s="14">
        <f t="shared" si="0"/>
        <v>1.5</v>
      </c>
      <c r="J31" s="15">
        <f t="shared" si="1"/>
        <v>71.25</v>
      </c>
      <c r="K31" s="16">
        <f t="shared" si="2"/>
        <v>77.25</v>
      </c>
      <c r="L31" s="17">
        <f t="shared" si="3"/>
        <v>148.5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1.5</v>
      </c>
      <c r="I32" s="14">
        <f t="shared" si="0"/>
        <v>1.5</v>
      </c>
      <c r="J32" s="15">
        <f t="shared" si="1"/>
        <v>71.25</v>
      </c>
      <c r="K32" s="16">
        <f t="shared" si="2"/>
        <v>77.25</v>
      </c>
      <c r="L32" s="17">
        <f t="shared" si="3"/>
        <v>148.5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1.5588235294117647</v>
      </c>
      <c r="I33" s="14">
        <f t="shared" si="0"/>
        <v>1.5</v>
      </c>
      <c r="J33" s="15">
        <f t="shared" si="1"/>
        <v>71.25</v>
      </c>
      <c r="K33" s="16">
        <f t="shared" si="2"/>
        <v>77.25</v>
      </c>
      <c r="L33" s="17">
        <f t="shared" si="3"/>
        <v>148.5</v>
      </c>
    </row>
    <row r="34" spans="1:12" ht="15" thickBot="1">
      <c r="A34" s="9" t="s">
        <v>41</v>
      </c>
      <c r="B34" s="10">
        <v>6</v>
      </c>
      <c r="C34" s="11"/>
      <c r="D34" s="12">
        <v>14</v>
      </c>
      <c r="E34" s="13">
        <v>7.5</v>
      </c>
      <c r="F34" s="13"/>
      <c r="G34" s="13"/>
      <c r="H34" s="14">
        <v>1.2420634920634921</v>
      </c>
      <c r="I34" s="14">
        <f t="shared" si="0"/>
        <v>1.2420634920634921</v>
      </c>
      <c r="J34" s="15">
        <f t="shared" si="1"/>
        <v>71.25</v>
      </c>
      <c r="K34" s="16">
        <f t="shared" si="2"/>
        <v>51.714285714285694</v>
      </c>
      <c r="L34" s="17">
        <f t="shared" si="3"/>
        <v>122.96428571428569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1282.5</v>
      </c>
      <c r="K41" s="21">
        <f>SUM(K10:K40)</f>
        <v>1288.3571428571427</v>
      </c>
      <c r="L41" s="16">
        <f>SUM(L10:L40)</f>
        <v>2570.8571428571427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1.4426807760141094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2570.8571428571427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B115-4E4C-42AE-B007-D5F656A628CB}">
  <sheetPr codeName="Taul29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92671</v>
      </c>
      <c r="C7" s="57" t="s">
        <v>82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1.5</v>
      </c>
      <c r="I11" s="14">
        <f t="shared" ref="I11:I40" si="0">IF(H11="","",IF(H11&gt;1.5,1.5,H11))</f>
        <v>1.5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81</v>
      </c>
      <c r="L11" s="17">
        <f t="shared" ref="L11:L40" si="3">IF(H11="","",J11+K11)</f>
        <v>148.5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1.5502392344497609</v>
      </c>
      <c r="I12" s="14">
        <f t="shared" si="0"/>
        <v>1.5</v>
      </c>
      <c r="J12" s="15">
        <f t="shared" si="1"/>
        <v>67.5</v>
      </c>
      <c r="K12" s="16">
        <f t="shared" si="2"/>
        <v>81</v>
      </c>
      <c r="L12" s="17">
        <f t="shared" si="3"/>
        <v>148.5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1.6666666666666667</v>
      </c>
      <c r="I13" s="14">
        <f t="shared" si="0"/>
        <v>1.5</v>
      </c>
      <c r="J13" s="15">
        <f t="shared" si="1"/>
        <v>67.5</v>
      </c>
      <c r="K13" s="16">
        <f t="shared" si="2"/>
        <v>81</v>
      </c>
      <c r="L13" s="17">
        <f t="shared" si="3"/>
        <v>148.5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1.5502392344497609</v>
      </c>
      <c r="I14" s="14">
        <f t="shared" si="0"/>
        <v>1.5</v>
      </c>
      <c r="J14" s="15">
        <f t="shared" si="1"/>
        <v>67.5</v>
      </c>
      <c r="K14" s="16">
        <f t="shared" si="2"/>
        <v>81</v>
      </c>
      <c r="L14" s="17">
        <f t="shared" si="3"/>
        <v>148.5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1.5</v>
      </c>
      <c r="I18" s="14">
        <f t="shared" si="0"/>
        <v>1.5</v>
      </c>
      <c r="J18" s="15">
        <f t="shared" si="1"/>
        <v>67.5</v>
      </c>
      <c r="K18" s="16">
        <f t="shared" si="2"/>
        <v>81</v>
      </c>
      <c r="L18" s="17">
        <f t="shared" si="3"/>
        <v>148.5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1.5502392344497609</v>
      </c>
      <c r="I19" s="14">
        <f t="shared" si="0"/>
        <v>1.5</v>
      </c>
      <c r="J19" s="15">
        <f t="shared" si="1"/>
        <v>67.5</v>
      </c>
      <c r="K19" s="16">
        <f t="shared" si="2"/>
        <v>81</v>
      </c>
      <c r="L19" s="17">
        <f t="shared" si="3"/>
        <v>148.5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1.6666666666666667</v>
      </c>
      <c r="I20" s="14">
        <f t="shared" si="0"/>
        <v>1.5</v>
      </c>
      <c r="J20" s="15">
        <f t="shared" si="1"/>
        <v>67.5</v>
      </c>
      <c r="K20" s="16">
        <f t="shared" si="2"/>
        <v>81</v>
      </c>
      <c r="L20" s="17">
        <f t="shared" si="3"/>
        <v>148.5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1.5502392344497609</v>
      </c>
      <c r="I21" s="14">
        <f t="shared" si="0"/>
        <v>1.5</v>
      </c>
      <c r="J21" s="15">
        <f t="shared" si="1"/>
        <v>67.5</v>
      </c>
      <c r="K21" s="16">
        <f t="shared" si="2"/>
        <v>81</v>
      </c>
      <c r="L21" s="17">
        <f t="shared" si="3"/>
        <v>148.5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1.5502392344497609</v>
      </c>
      <c r="I25" s="14">
        <f t="shared" si="0"/>
        <v>1.5</v>
      </c>
      <c r="J25" s="15">
        <f t="shared" si="1"/>
        <v>67.5</v>
      </c>
      <c r="K25" s="16">
        <f t="shared" si="2"/>
        <v>81</v>
      </c>
      <c r="L25" s="17">
        <f t="shared" si="3"/>
        <v>148.5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1.6666666666666667</v>
      </c>
      <c r="I26" s="14">
        <f t="shared" si="0"/>
        <v>1.5</v>
      </c>
      <c r="J26" s="15">
        <f t="shared" si="1"/>
        <v>67.5</v>
      </c>
      <c r="K26" s="16">
        <f t="shared" si="2"/>
        <v>81</v>
      </c>
      <c r="L26" s="17">
        <f t="shared" si="3"/>
        <v>148.5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1.5</v>
      </c>
      <c r="I27" s="14">
        <f t="shared" si="0"/>
        <v>1.5</v>
      </c>
      <c r="J27" s="15">
        <f t="shared" si="1"/>
        <v>67.5</v>
      </c>
      <c r="K27" s="16">
        <f t="shared" si="2"/>
        <v>81</v>
      </c>
      <c r="L27" s="17">
        <f t="shared" si="3"/>
        <v>148.5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1.5502392344497609</v>
      </c>
      <c r="I31" s="14">
        <f t="shared" si="0"/>
        <v>1.5</v>
      </c>
      <c r="J31" s="15">
        <f t="shared" si="1"/>
        <v>67.5</v>
      </c>
      <c r="K31" s="16">
        <f t="shared" si="2"/>
        <v>81</v>
      </c>
      <c r="L31" s="17">
        <f t="shared" si="3"/>
        <v>148.5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1.6666666666666667</v>
      </c>
      <c r="I32" s="14">
        <f t="shared" si="0"/>
        <v>1.5</v>
      </c>
      <c r="J32" s="15">
        <f t="shared" si="1"/>
        <v>67.5</v>
      </c>
      <c r="K32" s="16">
        <f t="shared" si="2"/>
        <v>81</v>
      </c>
      <c r="L32" s="17">
        <f t="shared" si="3"/>
        <v>148.5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1.5</v>
      </c>
      <c r="I33" s="14">
        <f t="shared" si="0"/>
        <v>1.5</v>
      </c>
      <c r="J33" s="15">
        <f t="shared" si="1"/>
        <v>67.5</v>
      </c>
      <c r="K33" s="16">
        <f t="shared" si="2"/>
        <v>81</v>
      </c>
      <c r="L33" s="17">
        <f t="shared" si="3"/>
        <v>148.5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945</v>
      </c>
      <c r="K41" s="21">
        <f>SUM(K10:K40)</f>
        <v>1134</v>
      </c>
      <c r="L41" s="16">
        <f>SUM(L10:L40)</f>
        <v>2079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1.5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2079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9E178-5666-49C2-AD9D-3B1EFEBCD324}">
  <sheetPr codeName="Taul24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8.84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92366</v>
      </c>
      <c r="C7" s="57" t="s">
        <v>77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0.5083333333333333</v>
      </c>
      <c r="I11" s="14">
        <f t="shared" ref="I11:I40" si="0">IF(H11="","",IF(H11&gt;1.5,1.5,H11))</f>
        <v>0.5083333333333333</v>
      </c>
      <c r="J11" s="15">
        <f t="shared" ref="J11:J40" si="1">IF((E11+F11+G11)=0,"",(E11+F11+G11)*L$4)</f>
        <v>66.3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66.3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1.1764705882352944</v>
      </c>
      <c r="I12" s="14">
        <f t="shared" si="0"/>
        <v>1.1764705882352944</v>
      </c>
      <c r="J12" s="15">
        <f t="shared" si="1"/>
        <v>66.3</v>
      </c>
      <c r="K12" s="16">
        <f t="shared" si="2"/>
        <v>50.170588235294147</v>
      </c>
      <c r="L12" s="17">
        <f t="shared" si="3"/>
        <v>116.47058823529414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0.38461538461538464</v>
      </c>
      <c r="I13" s="14">
        <f t="shared" si="0"/>
        <v>0.38461538461538464</v>
      </c>
      <c r="J13" s="15">
        <f t="shared" si="1"/>
        <v>66.3</v>
      </c>
      <c r="K13" s="16">
        <f t="shared" si="2"/>
        <v>0</v>
      </c>
      <c r="L13" s="17">
        <f t="shared" si="3"/>
        <v>66.3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1.1764705882352944</v>
      </c>
      <c r="I14" s="14">
        <f t="shared" si="0"/>
        <v>1.1764705882352944</v>
      </c>
      <c r="J14" s="15">
        <f t="shared" si="1"/>
        <v>66.3</v>
      </c>
      <c r="K14" s="16">
        <f t="shared" si="2"/>
        <v>50.170588235294147</v>
      </c>
      <c r="L14" s="17">
        <f t="shared" si="3"/>
        <v>116.47058823529414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0.5083333333333333</v>
      </c>
      <c r="I18" s="14">
        <f t="shared" si="0"/>
        <v>0.5083333333333333</v>
      </c>
      <c r="J18" s="15">
        <f t="shared" si="1"/>
        <v>66.3</v>
      </c>
      <c r="K18" s="16">
        <f t="shared" si="2"/>
        <v>0</v>
      </c>
      <c r="L18" s="17">
        <f t="shared" si="3"/>
        <v>66.3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1.1764705882352944</v>
      </c>
      <c r="I19" s="14">
        <f t="shared" si="0"/>
        <v>1.1764705882352944</v>
      </c>
      <c r="J19" s="15">
        <f t="shared" si="1"/>
        <v>66.3</v>
      </c>
      <c r="K19" s="16">
        <f t="shared" si="2"/>
        <v>50.170588235294147</v>
      </c>
      <c r="L19" s="17">
        <f t="shared" si="3"/>
        <v>116.47058823529414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0.38461538461538464</v>
      </c>
      <c r="I20" s="14">
        <f t="shared" si="0"/>
        <v>0.38461538461538464</v>
      </c>
      <c r="J20" s="15">
        <f t="shared" si="1"/>
        <v>66.3</v>
      </c>
      <c r="K20" s="16">
        <f t="shared" si="2"/>
        <v>0</v>
      </c>
      <c r="L20" s="17">
        <f t="shared" si="3"/>
        <v>66.3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1.1764705882352944</v>
      </c>
      <c r="I21" s="14">
        <f t="shared" si="0"/>
        <v>1.1764705882352944</v>
      </c>
      <c r="J21" s="15">
        <f t="shared" si="1"/>
        <v>66.3</v>
      </c>
      <c r="K21" s="16">
        <f t="shared" si="2"/>
        <v>50.170588235294147</v>
      </c>
      <c r="L21" s="17">
        <f t="shared" si="3"/>
        <v>116.47058823529414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1.1764705882352944</v>
      </c>
      <c r="I25" s="14">
        <f t="shared" si="0"/>
        <v>1.1764705882352944</v>
      </c>
      <c r="J25" s="15">
        <f t="shared" si="1"/>
        <v>66.3</v>
      </c>
      <c r="K25" s="16">
        <f t="shared" si="2"/>
        <v>50.170588235294147</v>
      </c>
      <c r="L25" s="17">
        <f t="shared" si="3"/>
        <v>116.47058823529414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0.38461538461538464</v>
      </c>
      <c r="I26" s="14">
        <f t="shared" si="0"/>
        <v>0.38461538461538464</v>
      </c>
      <c r="J26" s="15">
        <f t="shared" si="1"/>
        <v>66.3</v>
      </c>
      <c r="K26" s="16">
        <f t="shared" si="2"/>
        <v>0</v>
      </c>
      <c r="L26" s="17">
        <f t="shared" si="3"/>
        <v>66.3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0.5083333333333333</v>
      </c>
      <c r="I27" s="14">
        <f t="shared" si="0"/>
        <v>0.5083333333333333</v>
      </c>
      <c r="J27" s="15">
        <f t="shared" si="1"/>
        <v>66.3</v>
      </c>
      <c r="K27" s="16">
        <f t="shared" si="2"/>
        <v>0</v>
      </c>
      <c r="L27" s="17">
        <f t="shared" si="3"/>
        <v>66.3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1.1764705882352944</v>
      </c>
      <c r="I31" s="14">
        <f t="shared" si="0"/>
        <v>1.1764705882352944</v>
      </c>
      <c r="J31" s="15">
        <f t="shared" si="1"/>
        <v>66.3</v>
      </c>
      <c r="K31" s="16">
        <f t="shared" si="2"/>
        <v>50.170588235294147</v>
      </c>
      <c r="L31" s="17">
        <f t="shared" si="3"/>
        <v>116.47058823529414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0.38461538461538464</v>
      </c>
      <c r="I32" s="14">
        <f t="shared" si="0"/>
        <v>0.38461538461538464</v>
      </c>
      <c r="J32" s="15">
        <f t="shared" si="1"/>
        <v>66.3</v>
      </c>
      <c r="K32" s="16">
        <f t="shared" si="2"/>
        <v>0</v>
      </c>
      <c r="L32" s="17">
        <f t="shared" si="3"/>
        <v>66.3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0.5083333333333333</v>
      </c>
      <c r="I33" s="14">
        <f t="shared" si="0"/>
        <v>0.5083333333333333</v>
      </c>
      <c r="J33" s="15">
        <f t="shared" si="1"/>
        <v>66.3</v>
      </c>
      <c r="K33" s="16">
        <f t="shared" si="2"/>
        <v>0</v>
      </c>
      <c r="L33" s="17">
        <f t="shared" si="3"/>
        <v>66.3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928.1999999999997</v>
      </c>
      <c r="K41" s="21">
        <f>SUM(K10:K40)</f>
        <v>301.02352941176486</v>
      </c>
      <c r="L41" s="16">
        <f>SUM(L10:L40)</f>
        <v>1229.2235294117647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0.75932988580047411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1229.2235294117647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A736-9AEF-47D0-AF8E-EFD082CC6BC7}">
  <sheetPr codeName="Taul3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92008</v>
      </c>
      <c r="C7" s="57" t="s">
        <v>56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0.81666666666666676</v>
      </c>
      <c r="I11" s="14">
        <f t="shared" ref="I11:I40" si="0">IF(H11="","",IF(H11&gt;1.5,1.5,H11))</f>
        <v>0.81666666666666676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71.25</v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0.52</v>
      </c>
      <c r="I12" s="14">
        <f t="shared" si="0"/>
        <v>0.52</v>
      </c>
      <c r="J12" s="15">
        <f t="shared" si="1"/>
        <v>71.25</v>
      </c>
      <c r="K12" s="16">
        <f t="shared" si="2"/>
        <v>0</v>
      </c>
      <c r="L12" s="17">
        <f t="shared" si="3"/>
        <v>71.25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0.5</v>
      </c>
      <c r="I13" s="14">
        <f t="shared" si="0"/>
        <v>0.5</v>
      </c>
      <c r="J13" s="15">
        <f t="shared" si="1"/>
        <v>71.25</v>
      </c>
      <c r="K13" s="16">
        <f t="shared" si="2"/>
        <v>0</v>
      </c>
      <c r="L13" s="17">
        <f t="shared" si="3"/>
        <v>71.25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0.52</v>
      </c>
      <c r="I14" s="14">
        <f t="shared" si="0"/>
        <v>0.52</v>
      </c>
      <c r="J14" s="15">
        <f t="shared" si="1"/>
        <v>71.25</v>
      </c>
      <c r="K14" s="16">
        <f t="shared" si="2"/>
        <v>0</v>
      </c>
      <c r="L14" s="17">
        <f t="shared" si="3"/>
        <v>71.25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0.81666666666666676</v>
      </c>
      <c r="I18" s="14">
        <f t="shared" si="0"/>
        <v>0.81666666666666676</v>
      </c>
      <c r="J18" s="15">
        <f t="shared" si="1"/>
        <v>71.25</v>
      </c>
      <c r="K18" s="16">
        <f t="shared" si="2"/>
        <v>0</v>
      </c>
      <c r="L18" s="17">
        <f t="shared" si="3"/>
        <v>71.25</v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0.52</v>
      </c>
      <c r="I19" s="14">
        <f t="shared" si="0"/>
        <v>0.52</v>
      </c>
      <c r="J19" s="15">
        <f t="shared" si="1"/>
        <v>71.25</v>
      </c>
      <c r="K19" s="16">
        <f t="shared" si="2"/>
        <v>0</v>
      </c>
      <c r="L19" s="17">
        <f t="shared" si="3"/>
        <v>71.25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0.5</v>
      </c>
      <c r="I20" s="14">
        <f t="shared" si="0"/>
        <v>0.5</v>
      </c>
      <c r="J20" s="15">
        <f t="shared" si="1"/>
        <v>71.25</v>
      </c>
      <c r="K20" s="16">
        <f t="shared" si="2"/>
        <v>0</v>
      </c>
      <c r="L20" s="17">
        <f t="shared" si="3"/>
        <v>71.25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0.52</v>
      </c>
      <c r="I21" s="14">
        <f t="shared" si="0"/>
        <v>0.52</v>
      </c>
      <c r="J21" s="15">
        <f t="shared" si="1"/>
        <v>71.25</v>
      </c>
      <c r="K21" s="16">
        <f t="shared" si="2"/>
        <v>0</v>
      </c>
      <c r="L21" s="17">
        <f t="shared" si="3"/>
        <v>71.25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0.52</v>
      </c>
      <c r="I25" s="14">
        <f t="shared" si="0"/>
        <v>0.52</v>
      </c>
      <c r="J25" s="15">
        <f t="shared" si="1"/>
        <v>71.25</v>
      </c>
      <c r="K25" s="16">
        <f t="shared" si="2"/>
        <v>0</v>
      </c>
      <c r="L25" s="17">
        <f t="shared" si="3"/>
        <v>71.25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0.5</v>
      </c>
      <c r="I26" s="14">
        <f t="shared" si="0"/>
        <v>0.5</v>
      </c>
      <c r="J26" s="15">
        <f t="shared" si="1"/>
        <v>71.25</v>
      </c>
      <c r="K26" s="16">
        <f t="shared" si="2"/>
        <v>0</v>
      </c>
      <c r="L26" s="17">
        <f t="shared" si="3"/>
        <v>71.25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0.81666666666666676</v>
      </c>
      <c r="I27" s="14">
        <f t="shared" si="0"/>
        <v>0.81666666666666676</v>
      </c>
      <c r="J27" s="15">
        <f t="shared" si="1"/>
        <v>71.25</v>
      </c>
      <c r="K27" s="16">
        <f t="shared" si="2"/>
        <v>0</v>
      </c>
      <c r="L27" s="17">
        <f t="shared" si="3"/>
        <v>71.25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0.52</v>
      </c>
      <c r="I31" s="14">
        <f t="shared" si="0"/>
        <v>0.52</v>
      </c>
      <c r="J31" s="15">
        <f t="shared" si="1"/>
        <v>71.25</v>
      </c>
      <c r="K31" s="16">
        <f t="shared" si="2"/>
        <v>0</v>
      </c>
      <c r="L31" s="17">
        <f t="shared" si="3"/>
        <v>71.25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0.5</v>
      </c>
      <c r="I32" s="14">
        <f t="shared" si="0"/>
        <v>0.5</v>
      </c>
      <c r="J32" s="15">
        <f t="shared" si="1"/>
        <v>71.25</v>
      </c>
      <c r="K32" s="16">
        <f t="shared" si="2"/>
        <v>0</v>
      </c>
      <c r="L32" s="17">
        <f t="shared" si="3"/>
        <v>71.25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0.81666666666666676</v>
      </c>
      <c r="I33" s="14">
        <f t="shared" si="0"/>
        <v>0.81666666666666676</v>
      </c>
      <c r="J33" s="15">
        <f t="shared" si="1"/>
        <v>71.25</v>
      </c>
      <c r="K33" s="16">
        <f t="shared" si="2"/>
        <v>0</v>
      </c>
      <c r="L33" s="17">
        <f t="shared" si="3"/>
        <v>71.25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997.5</v>
      </c>
      <c r="K41" s="21">
        <f>SUM(K10:K40)</f>
        <v>0</v>
      </c>
      <c r="L41" s="16">
        <f>SUM(L10:L40)</f>
        <v>997.5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30</v>
      </c>
      <c r="L42" s="75"/>
    </row>
    <row r="43" spans="1:12" ht="13.5" thickBot="1">
      <c r="B43" s="76">
        <f>IFERROR(SUM(I10:I40)/COUNTIF(I10:I40,"&gt;0"),"")</f>
        <v>0.59904761904761894</v>
      </c>
      <c r="C43" s="77"/>
      <c r="D43" s="77"/>
      <c r="E43" s="78"/>
      <c r="H43" s="79" t="s">
        <v>51</v>
      </c>
      <c r="I43" s="79"/>
      <c r="J43" s="80"/>
      <c r="K43" s="81">
        <f>K42*L4*0.25</f>
        <v>71.25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1068.75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7A8E-F9D0-4FB2-97B0-39082B8F2D1E}">
  <sheetPr codeName="Taul25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92371</v>
      </c>
      <c r="C7" s="57" t="s">
        <v>78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1.475187969924812</v>
      </c>
      <c r="I11" s="14">
        <f t="shared" ref="I11:I40" si="0">IF(H11="","",IF(H11&gt;1.5,1.5,H11))</f>
        <v>1.475187969924812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74.793609022556382</v>
      </c>
      <c r="L11" s="17">
        <f t="shared" ref="L11:L40" si="3">IF(H11="","",J11+K11)</f>
        <v>146.04360902255638</v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1.1109090909090908</v>
      </c>
      <c r="I12" s="14">
        <f t="shared" si="0"/>
        <v>1.1109090909090908</v>
      </c>
      <c r="J12" s="15">
        <f t="shared" si="1"/>
        <v>71.25</v>
      </c>
      <c r="K12" s="16">
        <f t="shared" si="2"/>
        <v>38.72999999999999</v>
      </c>
      <c r="L12" s="17">
        <f t="shared" si="3"/>
        <v>109.97999999999999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1.2762588288904078</v>
      </c>
      <c r="I13" s="14">
        <f t="shared" si="0"/>
        <v>1.2762588288904078</v>
      </c>
      <c r="J13" s="15">
        <f t="shared" si="1"/>
        <v>71.25</v>
      </c>
      <c r="K13" s="16">
        <f t="shared" si="2"/>
        <v>55.099624060150347</v>
      </c>
      <c r="L13" s="17">
        <f t="shared" si="3"/>
        <v>126.34962406015035</v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1.1109090909090908</v>
      </c>
      <c r="I14" s="14">
        <f t="shared" si="0"/>
        <v>1.1109090909090908</v>
      </c>
      <c r="J14" s="15">
        <f t="shared" si="1"/>
        <v>71.25</v>
      </c>
      <c r="K14" s="16">
        <f t="shared" si="2"/>
        <v>38.72999999999999</v>
      </c>
      <c r="L14" s="17">
        <f t="shared" si="3"/>
        <v>109.97999999999999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1.475187969924812</v>
      </c>
      <c r="I18" s="14">
        <f t="shared" si="0"/>
        <v>1.475187969924812</v>
      </c>
      <c r="J18" s="15">
        <f t="shared" si="1"/>
        <v>71.25</v>
      </c>
      <c r="K18" s="16">
        <f t="shared" si="2"/>
        <v>74.793609022556382</v>
      </c>
      <c r="L18" s="17">
        <f t="shared" si="3"/>
        <v>146.04360902255638</v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1.1109090909090908</v>
      </c>
      <c r="I19" s="14">
        <f t="shared" si="0"/>
        <v>1.1109090909090908</v>
      </c>
      <c r="J19" s="15">
        <f t="shared" si="1"/>
        <v>71.25</v>
      </c>
      <c r="K19" s="16">
        <f t="shared" si="2"/>
        <v>38.72999999999999</v>
      </c>
      <c r="L19" s="17">
        <f t="shared" si="3"/>
        <v>109.97999999999999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1.2762588288904078</v>
      </c>
      <c r="I20" s="14">
        <f t="shared" si="0"/>
        <v>1.2762588288904078</v>
      </c>
      <c r="J20" s="15">
        <f t="shared" si="1"/>
        <v>71.25</v>
      </c>
      <c r="K20" s="16">
        <f t="shared" si="2"/>
        <v>55.099624060150347</v>
      </c>
      <c r="L20" s="17">
        <f t="shared" si="3"/>
        <v>126.34962406015035</v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1.1109090909090908</v>
      </c>
      <c r="I21" s="14">
        <f t="shared" si="0"/>
        <v>1.1109090909090908</v>
      </c>
      <c r="J21" s="15">
        <f t="shared" si="1"/>
        <v>71.25</v>
      </c>
      <c r="K21" s="16">
        <f t="shared" si="2"/>
        <v>38.72999999999999</v>
      </c>
      <c r="L21" s="17">
        <f t="shared" si="3"/>
        <v>109.97999999999999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1.1109090909090908</v>
      </c>
      <c r="I25" s="14">
        <f t="shared" si="0"/>
        <v>1.1109090909090908</v>
      </c>
      <c r="J25" s="15">
        <f t="shared" si="1"/>
        <v>71.25</v>
      </c>
      <c r="K25" s="16">
        <f t="shared" si="2"/>
        <v>38.72999999999999</v>
      </c>
      <c r="L25" s="17">
        <f t="shared" si="3"/>
        <v>109.97999999999999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1.2762588288904078</v>
      </c>
      <c r="I26" s="14">
        <f t="shared" si="0"/>
        <v>1.2762588288904078</v>
      </c>
      <c r="J26" s="15">
        <f t="shared" si="1"/>
        <v>71.25</v>
      </c>
      <c r="K26" s="16">
        <f t="shared" si="2"/>
        <v>55.099624060150347</v>
      </c>
      <c r="L26" s="17">
        <f t="shared" si="3"/>
        <v>126.34962406015035</v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1.475187969924812</v>
      </c>
      <c r="I27" s="14">
        <f t="shared" si="0"/>
        <v>1.475187969924812</v>
      </c>
      <c r="J27" s="15">
        <f t="shared" si="1"/>
        <v>71.25</v>
      </c>
      <c r="K27" s="16">
        <f t="shared" si="2"/>
        <v>74.793609022556382</v>
      </c>
      <c r="L27" s="17">
        <f t="shared" si="3"/>
        <v>146.04360902255638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1.1109090909090908</v>
      </c>
      <c r="I31" s="14">
        <f t="shared" si="0"/>
        <v>1.1109090909090908</v>
      </c>
      <c r="J31" s="15">
        <f t="shared" si="1"/>
        <v>71.25</v>
      </c>
      <c r="K31" s="16">
        <f t="shared" si="2"/>
        <v>38.72999999999999</v>
      </c>
      <c r="L31" s="17">
        <f t="shared" si="3"/>
        <v>109.97999999999999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1.2762588288904078</v>
      </c>
      <c r="I32" s="14">
        <f t="shared" si="0"/>
        <v>1.2762588288904078</v>
      </c>
      <c r="J32" s="15">
        <f t="shared" si="1"/>
        <v>71.25</v>
      </c>
      <c r="K32" s="16">
        <f t="shared" si="2"/>
        <v>55.099624060150347</v>
      </c>
      <c r="L32" s="17">
        <f t="shared" si="3"/>
        <v>126.34962406015035</v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1.475187969924812</v>
      </c>
      <c r="I33" s="14">
        <f t="shared" si="0"/>
        <v>1.475187969924812</v>
      </c>
      <c r="J33" s="15">
        <f t="shared" si="1"/>
        <v>71.25</v>
      </c>
      <c r="K33" s="16">
        <f t="shared" si="2"/>
        <v>74.793609022556382</v>
      </c>
      <c r="L33" s="17">
        <f t="shared" si="3"/>
        <v>146.04360902255638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997.5</v>
      </c>
      <c r="K41" s="21">
        <f>SUM(K10:K40)</f>
        <v>751.95293233082702</v>
      </c>
      <c r="L41" s="16">
        <f>SUM(L10:L40)</f>
        <v>1749.4529323308268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75</v>
      </c>
      <c r="L42" s="75"/>
    </row>
    <row r="43" spans="1:12" ht="13.5" thickBot="1">
      <c r="B43" s="76">
        <f>IFERROR(SUM(I10:I40)/COUNTIF(I10:I40,"&gt;0"),"")</f>
        <v>1.2622315529082446</v>
      </c>
      <c r="C43" s="77"/>
      <c r="D43" s="77"/>
      <c r="E43" s="78"/>
      <c r="H43" s="79" t="s">
        <v>51</v>
      </c>
      <c r="I43" s="79"/>
      <c r="J43" s="80"/>
      <c r="K43" s="81">
        <f>K42*L4*0.25</f>
        <v>178.125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1927.5779323308268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A3ED-BF2E-404F-8C94-E8F9CE3D4124}">
  <sheetPr codeName="Taul26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92373</v>
      </c>
      <c r="C7" s="57" t="s">
        <v>79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1.382120582120582</v>
      </c>
      <c r="I11" s="14">
        <f t="shared" ref="I11:I40" si="0">IF(H11="","",IF(H11&gt;1.5,1.5,H11))</f>
        <v>1.382120582120582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65.579937629937604</v>
      </c>
      <c r="L11" s="17">
        <f t="shared" ref="L11:L40" si="3">IF(H11="","",J11+K11)</f>
        <v>136.8299376299376</v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1.5588235294117647</v>
      </c>
      <c r="I12" s="14">
        <f t="shared" si="0"/>
        <v>1.5</v>
      </c>
      <c r="J12" s="15">
        <f t="shared" si="1"/>
        <v>71.25</v>
      </c>
      <c r="K12" s="16">
        <f t="shared" si="2"/>
        <v>77.25</v>
      </c>
      <c r="L12" s="17">
        <f t="shared" si="3"/>
        <v>148.5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1.5833333333333333</v>
      </c>
      <c r="I13" s="14">
        <f t="shared" si="0"/>
        <v>1.5</v>
      </c>
      <c r="J13" s="15">
        <f t="shared" si="1"/>
        <v>71.25</v>
      </c>
      <c r="K13" s="16">
        <f t="shared" si="2"/>
        <v>77.25</v>
      </c>
      <c r="L13" s="17">
        <f t="shared" si="3"/>
        <v>148.5</v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1.5588235294117647</v>
      </c>
      <c r="I14" s="14">
        <f t="shared" si="0"/>
        <v>1.5</v>
      </c>
      <c r="J14" s="15">
        <f t="shared" si="1"/>
        <v>71.25</v>
      </c>
      <c r="K14" s="16">
        <f t="shared" si="2"/>
        <v>77.25</v>
      </c>
      <c r="L14" s="17">
        <f t="shared" si="3"/>
        <v>148.5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1.382120582120582</v>
      </c>
      <c r="I18" s="14">
        <f t="shared" si="0"/>
        <v>1.382120582120582</v>
      </c>
      <c r="J18" s="15">
        <f t="shared" si="1"/>
        <v>71.25</v>
      </c>
      <c r="K18" s="16">
        <f t="shared" si="2"/>
        <v>65.579937629937604</v>
      </c>
      <c r="L18" s="17">
        <f t="shared" si="3"/>
        <v>136.8299376299376</v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1.5588235294117647</v>
      </c>
      <c r="I19" s="14">
        <f t="shared" si="0"/>
        <v>1.5</v>
      </c>
      <c r="J19" s="15">
        <f t="shared" si="1"/>
        <v>71.25</v>
      </c>
      <c r="K19" s="16">
        <f t="shared" si="2"/>
        <v>77.25</v>
      </c>
      <c r="L19" s="17">
        <f t="shared" si="3"/>
        <v>148.5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1.5833333333333333</v>
      </c>
      <c r="I20" s="14">
        <f t="shared" si="0"/>
        <v>1.5</v>
      </c>
      <c r="J20" s="15">
        <f t="shared" si="1"/>
        <v>71.25</v>
      </c>
      <c r="K20" s="16">
        <f t="shared" si="2"/>
        <v>77.25</v>
      </c>
      <c r="L20" s="17">
        <f t="shared" si="3"/>
        <v>148.5</v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1.5588235294117647</v>
      </c>
      <c r="I21" s="14">
        <f t="shared" si="0"/>
        <v>1.5</v>
      </c>
      <c r="J21" s="15">
        <f t="shared" si="1"/>
        <v>71.25</v>
      </c>
      <c r="K21" s="16">
        <f t="shared" si="2"/>
        <v>77.25</v>
      </c>
      <c r="L21" s="17">
        <f t="shared" si="3"/>
        <v>148.5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1.5588235294117647</v>
      </c>
      <c r="I25" s="14">
        <f t="shared" si="0"/>
        <v>1.5</v>
      </c>
      <c r="J25" s="15">
        <f t="shared" si="1"/>
        <v>71.25</v>
      </c>
      <c r="K25" s="16">
        <f t="shared" si="2"/>
        <v>77.25</v>
      </c>
      <c r="L25" s="17">
        <f t="shared" si="3"/>
        <v>148.5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1.5833333333333333</v>
      </c>
      <c r="I26" s="14">
        <f t="shared" si="0"/>
        <v>1.5</v>
      </c>
      <c r="J26" s="15">
        <f t="shared" si="1"/>
        <v>71.25</v>
      </c>
      <c r="K26" s="16">
        <f t="shared" si="2"/>
        <v>77.25</v>
      </c>
      <c r="L26" s="17">
        <f t="shared" si="3"/>
        <v>148.5</v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1.382120582120582</v>
      </c>
      <c r="I27" s="14">
        <f t="shared" si="0"/>
        <v>1.382120582120582</v>
      </c>
      <c r="J27" s="15">
        <f t="shared" si="1"/>
        <v>71.25</v>
      </c>
      <c r="K27" s="16">
        <f t="shared" si="2"/>
        <v>65.579937629937604</v>
      </c>
      <c r="L27" s="17">
        <f t="shared" si="3"/>
        <v>136.8299376299376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1.5588235294117647</v>
      </c>
      <c r="I31" s="14">
        <f t="shared" si="0"/>
        <v>1.5</v>
      </c>
      <c r="J31" s="15">
        <f t="shared" si="1"/>
        <v>71.25</v>
      </c>
      <c r="K31" s="16">
        <f t="shared" si="2"/>
        <v>77.25</v>
      </c>
      <c r="L31" s="17">
        <f t="shared" si="3"/>
        <v>148.5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1.5833333333333333</v>
      </c>
      <c r="I32" s="14">
        <f t="shared" si="0"/>
        <v>1.5</v>
      </c>
      <c r="J32" s="15">
        <f t="shared" si="1"/>
        <v>71.25</v>
      </c>
      <c r="K32" s="16">
        <f t="shared" si="2"/>
        <v>77.25</v>
      </c>
      <c r="L32" s="17">
        <f t="shared" si="3"/>
        <v>148.5</v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1.382120582120582</v>
      </c>
      <c r="I33" s="14">
        <f t="shared" si="0"/>
        <v>1.382120582120582</v>
      </c>
      <c r="J33" s="15">
        <f t="shared" si="1"/>
        <v>71.25</v>
      </c>
      <c r="K33" s="16">
        <f t="shared" si="2"/>
        <v>65.579937629937604</v>
      </c>
      <c r="L33" s="17">
        <f t="shared" si="3"/>
        <v>136.8299376299376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997.5</v>
      </c>
      <c r="K41" s="21">
        <f>SUM(K10:K40)</f>
        <v>1034.8197505197504</v>
      </c>
      <c r="L41" s="16">
        <f>SUM(L10:L40)</f>
        <v>2032.3197505197504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75</v>
      </c>
      <c r="L42" s="75"/>
    </row>
    <row r="43" spans="1:12" ht="13.5" thickBot="1">
      <c r="B43" s="76">
        <f>IFERROR(SUM(I10:I40)/COUNTIF(I10:I40,"&gt;0"),"")</f>
        <v>1.4663201663201662</v>
      </c>
      <c r="C43" s="77"/>
      <c r="D43" s="77"/>
      <c r="E43" s="78"/>
      <c r="H43" s="79" t="s">
        <v>51</v>
      </c>
      <c r="I43" s="79"/>
      <c r="J43" s="80"/>
      <c r="K43" s="81">
        <f>K42*L4*0.25</f>
        <v>178.125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2210.4447505197504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E24A0-A641-4018-B09A-C05E974A56E6}">
  <sheetPr codeName="Taul30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92890</v>
      </c>
      <c r="C7" s="57" t="s">
        <v>83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22</v>
      </c>
      <c r="C10" s="11"/>
      <c r="D10" s="12">
        <v>6</v>
      </c>
      <c r="E10" s="13"/>
      <c r="F10" s="13"/>
      <c r="G10" s="13">
        <v>7.5</v>
      </c>
      <c r="H10" s="14">
        <v>1.4005602240896358</v>
      </c>
      <c r="I10" s="14">
        <f>IF(H10="","",IF(H10&gt;1.5,1.5,H10))</f>
        <v>1.4005602240896358</v>
      </c>
      <c r="J10" s="15">
        <f>IF((E10+F10+G10)=0,"",(E10+F10+G10)*L$4)</f>
        <v>71.25</v>
      </c>
      <c r="K10" s="16">
        <f>IF((E10+F10+G10)=0,"",IF(I10&gt;100%,(E10+F10+G10)*I10*13.2-J10,0))</f>
        <v>67.405462184873954</v>
      </c>
      <c r="L10" s="17">
        <f>IF(H10="","",J10+K10)</f>
        <v>138.65546218487395</v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1.0142857142857142</v>
      </c>
      <c r="I11" s="14">
        <f t="shared" ref="I11:I40" si="0">IF(H11="","",IF(H11&gt;1.5,1.5,H11))</f>
        <v>1.0142857142857142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29.164285714285697</v>
      </c>
      <c r="L11" s="17">
        <f t="shared" ref="L11:L40" si="3">IF(H11="","",J11+K11)</f>
        <v>100.4142857142857</v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1.0050125313283207</v>
      </c>
      <c r="I12" s="14">
        <f t="shared" si="0"/>
        <v>1.0050125313283207</v>
      </c>
      <c r="J12" s="15">
        <f t="shared" si="1"/>
        <v>71.25</v>
      </c>
      <c r="K12" s="16">
        <f t="shared" si="2"/>
        <v>28.246240601503743</v>
      </c>
      <c r="L12" s="17">
        <f t="shared" si="3"/>
        <v>99.496240601503743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1.6668509509066782</v>
      </c>
      <c r="I13" s="14">
        <f t="shared" si="0"/>
        <v>1.5</v>
      </c>
      <c r="J13" s="15">
        <f t="shared" si="1"/>
        <v>71.25</v>
      </c>
      <c r="K13" s="16">
        <f t="shared" si="2"/>
        <v>77.25</v>
      </c>
      <c r="L13" s="17">
        <f t="shared" si="3"/>
        <v>148.5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1.0050125313283207</v>
      </c>
      <c r="I14" s="14">
        <f t="shared" si="0"/>
        <v>1.0050125313283207</v>
      </c>
      <c r="J14" s="15">
        <f t="shared" si="1"/>
        <v>71.25</v>
      </c>
      <c r="K14" s="16">
        <f t="shared" si="2"/>
        <v>28.246240601503743</v>
      </c>
      <c r="L14" s="17">
        <f t="shared" si="3"/>
        <v>99.496240601503743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22</v>
      </c>
      <c r="C17" s="11"/>
      <c r="D17" s="12">
        <v>6</v>
      </c>
      <c r="E17" s="13"/>
      <c r="F17" s="13"/>
      <c r="G17" s="13">
        <v>7.5</v>
      </c>
      <c r="H17" s="14">
        <v>1.4005602240896358</v>
      </c>
      <c r="I17" s="14">
        <f t="shared" si="0"/>
        <v>1.4005602240896358</v>
      </c>
      <c r="J17" s="15">
        <f t="shared" si="1"/>
        <v>71.25</v>
      </c>
      <c r="K17" s="16">
        <f t="shared" si="2"/>
        <v>67.405462184873954</v>
      </c>
      <c r="L17" s="17">
        <f t="shared" si="3"/>
        <v>138.65546218487395</v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1.0142857142857142</v>
      </c>
      <c r="I18" s="14">
        <f t="shared" si="0"/>
        <v>1.0142857142857142</v>
      </c>
      <c r="J18" s="15">
        <f t="shared" si="1"/>
        <v>71.25</v>
      </c>
      <c r="K18" s="16">
        <f t="shared" si="2"/>
        <v>29.164285714285697</v>
      </c>
      <c r="L18" s="17">
        <f t="shared" si="3"/>
        <v>100.4142857142857</v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1.0050125313283207</v>
      </c>
      <c r="I19" s="14">
        <f t="shared" si="0"/>
        <v>1.0050125313283207</v>
      </c>
      <c r="J19" s="15">
        <f t="shared" si="1"/>
        <v>71.25</v>
      </c>
      <c r="K19" s="16">
        <f t="shared" si="2"/>
        <v>28.246240601503743</v>
      </c>
      <c r="L19" s="17">
        <f t="shared" si="3"/>
        <v>99.496240601503743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1.6668509509066782</v>
      </c>
      <c r="I20" s="14">
        <f t="shared" si="0"/>
        <v>1.5</v>
      </c>
      <c r="J20" s="15">
        <f t="shared" si="1"/>
        <v>71.25</v>
      </c>
      <c r="K20" s="16">
        <f t="shared" si="2"/>
        <v>77.25</v>
      </c>
      <c r="L20" s="17">
        <f t="shared" si="3"/>
        <v>148.5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1.0050125313283207</v>
      </c>
      <c r="I21" s="14">
        <f t="shared" si="0"/>
        <v>1.0050125313283207</v>
      </c>
      <c r="J21" s="15">
        <f t="shared" si="1"/>
        <v>71.25</v>
      </c>
      <c r="K21" s="16">
        <f t="shared" si="2"/>
        <v>28.246240601503743</v>
      </c>
      <c r="L21" s="17">
        <f t="shared" si="3"/>
        <v>99.496240601503743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1.0050125313283207</v>
      </c>
      <c r="I25" s="14">
        <f t="shared" si="0"/>
        <v>1.0050125313283207</v>
      </c>
      <c r="J25" s="15">
        <f t="shared" si="1"/>
        <v>71.25</v>
      </c>
      <c r="K25" s="16">
        <f t="shared" si="2"/>
        <v>28.246240601503743</v>
      </c>
      <c r="L25" s="17">
        <f t="shared" si="3"/>
        <v>99.496240601503743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1.6668509509066782</v>
      </c>
      <c r="I26" s="14">
        <f t="shared" si="0"/>
        <v>1.5</v>
      </c>
      <c r="J26" s="15">
        <f t="shared" si="1"/>
        <v>71.25</v>
      </c>
      <c r="K26" s="16">
        <f t="shared" si="2"/>
        <v>77.25</v>
      </c>
      <c r="L26" s="17">
        <f t="shared" si="3"/>
        <v>148.5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1.0142857142857142</v>
      </c>
      <c r="I27" s="14">
        <f t="shared" si="0"/>
        <v>1.0142857142857142</v>
      </c>
      <c r="J27" s="15">
        <f t="shared" si="1"/>
        <v>71.25</v>
      </c>
      <c r="K27" s="16">
        <f t="shared" si="2"/>
        <v>29.164285714285697</v>
      </c>
      <c r="L27" s="17">
        <f t="shared" si="3"/>
        <v>100.4142857142857</v>
      </c>
    </row>
    <row r="28" spans="1:12" ht="15" thickBot="1">
      <c r="A28" s="9" t="s">
        <v>35</v>
      </c>
      <c r="B28" s="10">
        <v>22</v>
      </c>
      <c r="C28" s="11"/>
      <c r="D28" s="12">
        <v>6</v>
      </c>
      <c r="E28" s="13"/>
      <c r="F28" s="13"/>
      <c r="G28" s="13">
        <v>7.5</v>
      </c>
      <c r="H28" s="14">
        <v>1.4005602240896358</v>
      </c>
      <c r="I28" s="14">
        <f t="shared" si="0"/>
        <v>1.4005602240896358</v>
      </c>
      <c r="J28" s="15">
        <f t="shared" si="1"/>
        <v>71.25</v>
      </c>
      <c r="K28" s="16">
        <f t="shared" si="2"/>
        <v>67.405462184873954</v>
      </c>
      <c r="L28" s="17">
        <f t="shared" si="3"/>
        <v>138.65546218487395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1.0050125313283207</v>
      </c>
      <c r="I31" s="14">
        <f t="shared" si="0"/>
        <v>1.0050125313283207</v>
      </c>
      <c r="J31" s="15">
        <f t="shared" si="1"/>
        <v>71.25</v>
      </c>
      <c r="K31" s="16">
        <f t="shared" si="2"/>
        <v>28.246240601503743</v>
      </c>
      <c r="L31" s="17">
        <f t="shared" si="3"/>
        <v>99.496240601503743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1.6668509509066782</v>
      </c>
      <c r="I32" s="14">
        <f t="shared" si="0"/>
        <v>1.5</v>
      </c>
      <c r="J32" s="15">
        <f t="shared" si="1"/>
        <v>71.25</v>
      </c>
      <c r="K32" s="16">
        <f t="shared" si="2"/>
        <v>77.25</v>
      </c>
      <c r="L32" s="17">
        <f t="shared" si="3"/>
        <v>148.5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1.0142857142857142</v>
      </c>
      <c r="I33" s="14">
        <f t="shared" si="0"/>
        <v>1.0142857142857142</v>
      </c>
      <c r="J33" s="15">
        <f t="shared" si="1"/>
        <v>71.25</v>
      </c>
      <c r="K33" s="16">
        <f t="shared" si="2"/>
        <v>29.164285714285697</v>
      </c>
      <c r="L33" s="17">
        <f t="shared" si="3"/>
        <v>100.4142857142857</v>
      </c>
    </row>
    <row r="34" spans="1:12" ht="15" thickBot="1">
      <c r="A34" s="9" t="s">
        <v>41</v>
      </c>
      <c r="B34" s="10">
        <v>22</v>
      </c>
      <c r="C34" s="11"/>
      <c r="D34" s="12">
        <v>6</v>
      </c>
      <c r="E34" s="13"/>
      <c r="F34" s="13"/>
      <c r="G34" s="13">
        <v>7.5</v>
      </c>
      <c r="H34" s="14">
        <v>1.4005602240896358</v>
      </c>
      <c r="I34" s="14">
        <f t="shared" si="0"/>
        <v>1.4005602240896358</v>
      </c>
      <c r="J34" s="15">
        <f t="shared" si="1"/>
        <v>71.25</v>
      </c>
      <c r="K34" s="16">
        <f t="shared" si="2"/>
        <v>67.405462184873954</v>
      </c>
      <c r="L34" s="17">
        <f t="shared" si="3"/>
        <v>138.65546218487395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1282.5</v>
      </c>
      <c r="K41" s="21">
        <f>SUM(K10:K40)</f>
        <v>864.75643520566109</v>
      </c>
      <c r="L41" s="16">
        <f>SUM(L10:L40)</f>
        <v>2147.2564352056611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60</v>
      </c>
      <c r="L42" s="75"/>
    </row>
    <row r="43" spans="1:12" ht="13.5" thickBot="1">
      <c r="B43" s="76">
        <f>IFERROR(SUM(I10:I40)/COUNTIF(I10:I40,"&gt;0"),"")</f>
        <v>1.2049699411928509</v>
      </c>
      <c r="C43" s="77"/>
      <c r="D43" s="77"/>
      <c r="E43" s="78"/>
      <c r="H43" s="79" t="s">
        <v>51</v>
      </c>
      <c r="I43" s="79"/>
      <c r="J43" s="80"/>
      <c r="K43" s="81">
        <f>K42*L4*0.25</f>
        <v>142.5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2289.7564352056611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C5A3-EB7F-41AC-982F-6AC42707A72C}">
  <sheetPr codeName="Taul31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92904</v>
      </c>
      <c r="C7" s="57" t="s">
        <v>84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0.64880952380952384</v>
      </c>
      <c r="I11" s="14">
        <f t="shared" ref="I11:I40" si="0">IF(H11="","",IF(H11&gt;1.5,1.5,H11))</f>
        <v>0.64880952380952384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71.25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0.6858974358974359</v>
      </c>
      <c r="I12" s="14">
        <f t="shared" si="0"/>
        <v>0.6858974358974359</v>
      </c>
      <c r="J12" s="15">
        <f t="shared" si="1"/>
        <v>71.25</v>
      </c>
      <c r="K12" s="16">
        <f t="shared" si="2"/>
        <v>0</v>
      </c>
      <c r="L12" s="17">
        <f t="shared" si="3"/>
        <v>71.25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1.2543859649122806</v>
      </c>
      <c r="I13" s="14">
        <f t="shared" si="0"/>
        <v>1.2543859649122806</v>
      </c>
      <c r="J13" s="15">
        <f t="shared" si="1"/>
        <v>71.25</v>
      </c>
      <c r="K13" s="16">
        <f t="shared" si="2"/>
        <v>52.934210526315766</v>
      </c>
      <c r="L13" s="17">
        <f t="shared" si="3"/>
        <v>124.18421052631577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0.6858974358974359</v>
      </c>
      <c r="I14" s="14">
        <f t="shared" si="0"/>
        <v>0.6858974358974359</v>
      </c>
      <c r="J14" s="15">
        <f t="shared" si="1"/>
        <v>71.25</v>
      </c>
      <c r="K14" s="16">
        <f t="shared" si="2"/>
        <v>0</v>
      </c>
      <c r="L14" s="17">
        <f t="shared" si="3"/>
        <v>71.25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0.64880952380952384</v>
      </c>
      <c r="I18" s="14">
        <f t="shared" si="0"/>
        <v>0.64880952380952384</v>
      </c>
      <c r="J18" s="15">
        <f t="shared" si="1"/>
        <v>71.25</v>
      </c>
      <c r="K18" s="16">
        <f t="shared" si="2"/>
        <v>0</v>
      </c>
      <c r="L18" s="17">
        <f t="shared" si="3"/>
        <v>71.25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0.6858974358974359</v>
      </c>
      <c r="I19" s="14">
        <f t="shared" si="0"/>
        <v>0.6858974358974359</v>
      </c>
      <c r="J19" s="15">
        <f t="shared" si="1"/>
        <v>71.25</v>
      </c>
      <c r="K19" s="16">
        <f t="shared" si="2"/>
        <v>0</v>
      </c>
      <c r="L19" s="17">
        <f t="shared" si="3"/>
        <v>71.25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1.2543859649122806</v>
      </c>
      <c r="I20" s="14">
        <f t="shared" si="0"/>
        <v>1.2543859649122806</v>
      </c>
      <c r="J20" s="15">
        <f t="shared" si="1"/>
        <v>71.25</v>
      </c>
      <c r="K20" s="16">
        <f t="shared" si="2"/>
        <v>52.934210526315766</v>
      </c>
      <c r="L20" s="17">
        <f t="shared" si="3"/>
        <v>124.18421052631577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0.6858974358974359</v>
      </c>
      <c r="I21" s="14">
        <f t="shared" si="0"/>
        <v>0.6858974358974359</v>
      </c>
      <c r="J21" s="15">
        <f t="shared" si="1"/>
        <v>71.25</v>
      </c>
      <c r="K21" s="16">
        <f t="shared" si="2"/>
        <v>0</v>
      </c>
      <c r="L21" s="17">
        <f t="shared" si="3"/>
        <v>71.25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0.6858974358974359</v>
      </c>
      <c r="I25" s="14">
        <f t="shared" si="0"/>
        <v>0.6858974358974359</v>
      </c>
      <c r="J25" s="15">
        <f t="shared" si="1"/>
        <v>71.25</v>
      </c>
      <c r="K25" s="16">
        <f t="shared" si="2"/>
        <v>0</v>
      </c>
      <c r="L25" s="17">
        <f t="shared" si="3"/>
        <v>71.25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1.2543859649122806</v>
      </c>
      <c r="I26" s="14">
        <f t="shared" si="0"/>
        <v>1.2543859649122806</v>
      </c>
      <c r="J26" s="15">
        <f t="shared" si="1"/>
        <v>71.25</v>
      </c>
      <c r="K26" s="16">
        <f t="shared" si="2"/>
        <v>52.934210526315766</v>
      </c>
      <c r="L26" s="17">
        <f t="shared" si="3"/>
        <v>124.18421052631577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0.64880952380952384</v>
      </c>
      <c r="I27" s="14">
        <f t="shared" si="0"/>
        <v>0.64880952380952384</v>
      </c>
      <c r="J27" s="15">
        <f t="shared" si="1"/>
        <v>71.25</v>
      </c>
      <c r="K27" s="16">
        <f t="shared" si="2"/>
        <v>0</v>
      </c>
      <c r="L27" s="17">
        <f t="shared" si="3"/>
        <v>71.25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0.6858974358974359</v>
      </c>
      <c r="I31" s="14">
        <f t="shared" si="0"/>
        <v>0.6858974358974359</v>
      </c>
      <c r="J31" s="15">
        <f t="shared" si="1"/>
        <v>71.25</v>
      </c>
      <c r="K31" s="16">
        <f t="shared" si="2"/>
        <v>0</v>
      </c>
      <c r="L31" s="17">
        <f t="shared" si="3"/>
        <v>71.25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1.2543859649122806</v>
      </c>
      <c r="I32" s="14">
        <f t="shared" si="0"/>
        <v>1.2543859649122806</v>
      </c>
      <c r="J32" s="15">
        <f t="shared" si="1"/>
        <v>71.25</v>
      </c>
      <c r="K32" s="16">
        <f t="shared" si="2"/>
        <v>52.934210526315766</v>
      </c>
      <c r="L32" s="17">
        <f t="shared" si="3"/>
        <v>124.18421052631577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0.64880952380952384</v>
      </c>
      <c r="I33" s="14">
        <f t="shared" si="0"/>
        <v>0.64880952380952384</v>
      </c>
      <c r="J33" s="15">
        <f t="shared" si="1"/>
        <v>71.25</v>
      </c>
      <c r="K33" s="16">
        <f t="shared" si="2"/>
        <v>0</v>
      </c>
      <c r="L33" s="17">
        <f t="shared" si="3"/>
        <v>71.25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997.5</v>
      </c>
      <c r="K41" s="21">
        <f>SUM(K10:K40)</f>
        <v>211.73684210526307</v>
      </c>
      <c r="L41" s="16">
        <f>SUM(L10:L40)</f>
        <v>1209.2368421052631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0.83772618359084539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1209.2368421052631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EC62-5A03-4EE3-A9F3-07B72A22AF0C}">
  <sheetPr codeName="Taul32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92934</v>
      </c>
      <c r="C7" s="57" t="s">
        <v>85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1.3438409563409563</v>
      </c>
      <c r="I11" s="14">
        <f t="shared" ref="I11:I40" si="0">IF(H11="","",IF(H11&gt;1.5,1.5,H11))</f>
        <v>1.3438409563409563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61.790254677754689</v>
      </c>
      <c r="L11" s="17">
        <f t="shared" ref="L11:L40" si="3">IF(H11="","",J11+K11)</f>
        <v>133.04025467775469</v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1.3438409563409563</v>
      </c>
      <c r="I18" s="14">
        <f t="shared" si="0"/>
        <v>1.3438409563409563</v>
      </c>
      <c r="J18" s="15">
        <f t="shared" si="1"/>
        <v>71.25</v>
      </c>
      <c r="K18" s="16">
        <f t="shared" si="2"/>
        <v>61.790254677754689</v>
      </c>
      <c r="L18" s="17">
        <f t="shared" si="3"/>
        <v>133.04025467775469</v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1.3438409563409563</v>
      </c>
      <c r="I27" s="14">
        <f t="shared" si="0"/>
        <v>1.3438409563409563</v>
      </c>
      <c r="J27" s="15">
        <f t="shared" si="1"/>
        <v>71.25</v>
      </c>
      <c r="K27" s="16">
        <f t="shared" si="2"/>
        <v>61.790254677754689</v>
      </c>
      <c r="L27" s="17">
        <f t="shared" si="3"/>
        <v>133.04025467775469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1.3438409563409563</v>
      </c>
      <c r="I33" s="14">
        <f t="shared" si="0"/>
        <v>1.3438409563409563</v>
      </c>
      <c r="J33" s="15">
        <f t="shared" si="1"/>
        <v>71.25</v>
      </c>
      <c r="K33" s="16">
        <f t="shared" si="2"/>
        <v>61.790254677754689</v>
      </c>
      <c r="L33" s="17">
        <f t="shared" si="3"/>
        <v>133.04025467775469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30</v>
      </c>
      <c r="C41" s="66"/>
      <c r="D41" s="66"/>
      <c r="E41" s="67"/>
      <c r="F41" s="68"/>
      <c r="G41" s="69"/>
      <c r="H41" s="69"/>
      <c r="I41" s="69"/>
      <c r="J41" s="21">
        <f>SUM(J10:J40)</f>
        <v>285</v>
      </c>
      <c r="K41" s="21">
        <f>SUM(K10:K40)</f>
        <v>247.16101871101876</v>
      </c>
      <c r="L41" s="16">
        <f>SUM(L10:L40)</f>
        <v>532.16101871101876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1.3438409563409563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532.16101871101876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9A94-3726-45F0-83D9-1DF3A072CAD6}">
  <sheetPr codeName="Taul33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92953</v>
      </c>
      <c r="C7" s="57" t="s">
        <v>86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0.98</v>
      </c>
      <c r="I11" s="14">
        <f t="shared" ref="I11:I40" si="0">IF(H11="","",IF(H11&gt;1.5,1.5,H11))</f>
        <v>0.98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71.25</v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1.099145299145299</v>
      </c>
      <c r="I12" s="14">
        <f t="shared" si="0"/>
        <v>1.099145299145299</v>
      </c>
      <c r="J12" s="15">
        <f t="shared" si="1"/>
        <v>71.25</v>
      </c>
      <c r="K12" s="16">
        <f t="shared" si="2"/>
        <v>37.565384615384602</v>
      </c>
      <c r="L12" s="17">
        <f t="shared" si="3"/>
        <v>108.8153846153846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1.2307692307692308</v>
      </c>
      <c r="I13" s="14">
        <f t="shared" si="0"/>
        <v>1.2307692307692308</v>
      </c>
      <c r="J13" s="15">
        <f t="shared" si="1"/>
        <v>71.25</v>
      </c>
      <c r="K13" s="16">
        <f t="shared" si="2"/>
        <v>50.596153846153854</v>
      </c>
      <c r="L13" s="17">
        <f t="shared" si="3"/>
        <v>121.84615384615385</v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1.099145299145299</v>
      </c>
      <c r="I14" s="14">
        <f t="shared" si="0"/>
        <v>1.099145299145299</v>
      </c>
      <c r="J14" s="15">
        <f t="shared" si="1"/>
        <v>71.25</v>
      </c>
      <c r="K14" s="16">
        <f t="shared" si="2"/>
        <v>37.565384615384602</v>
      </c>
      <c r="L14" s="17">
        <f t="shared" si="3"/>
        <v>108.8153846153846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0.98</v>
      </c>
      <c r="I18" s="14">
        <f t="shared" si="0"/>
        <v>0.98</v>
      </c>
      <c r="J18" s="15">
        <f t="shared" si="1"/>
        <v>71.25</v>
      </c>
      <c r="K18" s="16">
        <f t="shared" si="2"/>
        <v>0</v>
      </c>
      <c r="L18" s="17">
        <f t="shared" si="3"/>
        <v>71.25</v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1.099145299145299</v>
      </c>
      <c r="I19" s="14">
        <f t="shared" si="0"/>
        <v>1.099145299145299</v>
      </c>
      <c r="J19" s="15">
        <f t="shared" si="1"/>
        <v>71.25</v>
      </c>
      <c r="K19" s="16">
        <f t="shared" si="2"/>
        <v>37.565384615384602</v>
      </c>
      <c r="L19" s="17">
        <f t="shared" si="3"/>
        <v>108.8153846153846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1.2307692307692308</v>
      </c>
      <c r="I20" s="14">
        <f t="shared" si="0"/>
        <v>1.2307692307692308</v>
      </c>
      <c r="J20" s="15">
        <f t="shared" si="1"/>
        <v>71.25</v>
      </c>
      <c r="K20" s="16">
        <f t="shared" si="2"/>
        <v>50.596153846153854</v>
      </c>
      <c r="L20" s="17">
        <f t="shared" si="3"/>
        <v>121.84615384615385</v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1.099145299145299</v>
      </c>
      <c r="I21" s="14">
        <f t="shared" si="0"/>
        <v>1.099145299145299</v>
      </c>
      <c r="J21" s="15">
        <f t="shared" si="1"/>
        <v>71.25</v>
      </c>
      <c r="K21" s="16">
        <f t="shared" si="2"/>
        <v>37.565384615384602</v>
      </c>
      <c r="L21" s="17">
        <f t="shared" si="3"/>
        <v>108.8153846153846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1.099145299145299</v>
      </c>
      <c r="I25" s="14">
        <f t="shared" si="0"/>
        <v>1.099145299145299</v>
      </c>
      <c r="J25" s="15">
        <f t="shared" si="1"/>
        <v>71.25</v>
      </c>
      <c r="K25" s="16">
        <f t="shared" si="2"/>
        <v>37.565384615384602</v>
      </c>
      <c r="L25" s="17">
        <f t="shared" si="3"/>
        <v>108.8153846153846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1.2307692307692308</v>
      </c>
      <c r="I26" s="14">
        <f t="shared" si="0"/>
        <v>1.2307692307692308</v>
      </c>
      <c r="J26" s="15">
        <f t="shared" si="1"/>
        <v>71.25</v>
      </c>
      <c r="K26" s="16">
        <f t="shared" si="2"/>
        <v>50.596153846153854</v>
      </c>
      <c r="L26" s="17">
        <f t="shared" si="3"/>
        <v>121.84615384615385</v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0.98</v>
      </c>
      <c r="I27" s="14">
        <f t="shared" si="0"/>
        <v>0.98</v>
      </c>
      <c r="J27" s="15">
        <f t="shared" si="1"/>
        <v>71.25</v>
      </c>
      <c r="K27" s="16">
        <f t="shared" si="2"/>
        <v>0</v>
      </c>
      <c r="L27" s="17">
        <f t="shared" si="3"/>
        <v>71.25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1.099145299145299</v>
      </c>
      <c r="I31" s="14">
        <f t="shared" si="0"/>
        <v>1.099145299145299</v>
      </c>
      <c r="J31" s="15">
        <f t="shared" si="1"/>
        <v>71.25</v>
      </c>
      <c r="K31" s="16">
        <f t="shared" si="2"/>
        <v>37.565384615384602</v>
      </c>
      <c r="L31" s="17">
        <f t="shared" si="3"/>
        <v>108.8153846153846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1.2307692307692308</v>
      </c>
      <c r="I32" s="14">
        <f t="shared" si="0"/>
        <v>1.2307692307692308</v>
      </c>
      <c r="J32" s="15">
        <f t="shared" si="1"/>
        <v>71.25</v>
      </c>
      <c r="K32" s="16">
        <f t="shared" si="2"/>
        <v>50.596153846153854</v>
      </c>
      <c r="L32" s="17">
        <f t="shared" si="3"/>
        <v>121.84615384615385</v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0.98</v>
      </c>
      <c r="I33" s="14">
        <f t="shared" si="0"/>
        <v>0.98</v>
      </c>
      <c r="J33" s="15">
        <f t="shared" si="1"/>
        <v>71.25</v>
      </c>
      <c r="K33" s="16">
        <f t="shared" si="2"/>
        <v>0</v>
      </c>
      <c r="L33" s="17">
        <f t="shared" si="3"/>
        <v>71.25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997.5</v>
      </c>
      <c r="K41" s="21">
        <f>SUM(K10:K40)</f>
        <v>427.77692307692308</v>
      </c>
      <c r="L41" s="16">
        <f>SUM(L10:L40)</f>
        <v>1425.2769230769229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75</v>
      </c>
      <c r="L42" s="75"/>
    </row>
    <row r="43" spans="1:12" ht="13.5" thickBot="1">
      <c r="B43" s="76">
        <f>IFERROR(SUM(I10:I40)/COUNTIF(I10:I40,"&gt;0"),"")</f>
        <v>1.1027106227106227</v>
      </c>
      <c r="C43" s="77"/>
      <c r="D43" s="77"/>
      <c r="E43" s="78"/>
      <c r="H43" s="79" t="s">
        <v>51</v>
      </c>
      <c r="I43" s="79"/>
      <c r="J43" s="80"/>
      <c r="K43" s="81">
        <f>K42*L4*0.25</f>
        <v>178.125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1603.4019230769229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9B349-D635-40E3-B2F9-58C536A5A1EF}">
  <sheetPr codeName="Taul34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92961</v>
      </c>
      <c r="C7" s="57" t="s">
        <v>87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6</v>
      </c>
      <c r="C10" s="11"/>
      <c r="D10" s="12">
        <v>14</v>
      </c>
      <c r="E10" s="13">
        <v>7.5</v>
      </c>
      <c r="F10" s="13"/>
      <c r="G10" s="13"/>
      <c r="H10" s="14">
        <v>1.3137254901960784</v>
      </c>
      <c r="I10" s="14">
        <f>IF(H10="","",IF(H10&gt;1.5,1.5,H10))</f>
        <v>1.3137254901960784</v>
      </c>
      <c r="J10" s="15">
        <f>IF((E10+F10+G10)=0,"",(E10+F10+G10)*L$4)</f>
        <v>67.5</v>
      </c>
      <c r="K10" s="16">
        <f>IF((E10+F10+G10)=0,"",IF(I10&gt;100%,(E10+F10+G10)*I10*13.2-J10,0))</f>
        <v>62.558823529411768</v>
      </c>
      <c r="L10" s="17">
        <f>IF(H10="","",J10+K10)</f>
        <v>130.05882352941177</v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6</v>
      </c>
      <c r="C17" s="11"/>
      <c r="D17" s="12">
        <v>14</v>
      </c>
      <c r="E17" s="13">
        <v>7.5</v>
      </c>
      <c r="F17" s="13"/>
      <c r="G17" s="13"/>
      <c r="H17" s="14">
        <v>1.3137254901960784</v>
      </c>
      <c r="I17" s="14">
        <f t="shared" si="0"/>
        <v>1.3137254901960784</v>
      </c>
      <c r="J17" s="15">
        <f t="shared" si="1"/>
        <v>67.5</v>
      </c>
      <c r="K17" s="16">
        <f t="shared" si="2"/>
        <v>62.558823529411768</v>
      </c>
      <c r="L17" s="17">
        <f t="shared" si="3"/>
        <v>130.05882352941177</v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>
        <v>6</v>
      </c>
      <c r="C28" s="11"/>
      <c r="D28" s="12">
        <v>14</v>
      </c>
      <c r="E28" s="13">
        <v>7.5</v>
      </c>
      <c r="F28" s="13"/>
      <c r="G28" s="13"/>
      <c r="H28" s="14">
        <v>1.3137254901960784</v>
      </c>
      <c r="I28" s="14">
        <f t="shared" si="0"/>
        <v>1.3137254901960784</v>
      </c>
      <c r="J28" s="15">
        <f t="shared" si="1"/>
        <v>67.5</v>
      </c>
      <c r="K28" s="16">
        <f t="shared" si="2"/>
        <v>62.558823529411768</v>
      </c>
      <c r="L28" s="17">
        <f t="shared" si="3"/>
        <v>130.05882352941177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>
        <v>6</v>
      </c>
      <c r="C34" s="11"/>
      <c r="D34" s="12">
        <v>14</v>
      </c>
      <c r="E34" s="13">
        <v>7.5</v>
      </c>
      <c r="F34" s="13"/>
      <c r="G34" s="13"/>
      <c r="H34" s="14">
        <v>1.3137254901960784</v>
      </c>
      <c r="I34" s="14">
        <f t="shared" si="0"/>
        <v>1.3137254901960784</v>
      </c>
      <c r="J34" s="15">
        <f t="shared" si="1"/>
        <v>67.5</v>
      </c>
      <c r="K34" s="16">
        <f t="shared" si="2"/>
        <v>62.558823529411768</v>
      </c>
      <c r="L34" s="17">
        <f t="shared" si="3"/>
        <v>130.05882352941177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30</v>
      </c>
      <c r="C41" s="66"/>
      <c r="D41" s="66"/>
      <c r="E41" s="67"/>
      <c r="F41" s="68"/>
      <c r="G41" s="69"/>
      <c r="H41" s="69"/>
      <c r="I41" s="69"/>
      <c r="J41" s="21">
        <f>SUM(J10:J40)</f>
        <v>270</v>
      </c>
      <c r="K41" s="21">
        <f>SUM(K10:K40)</f>
        <v>250.23529411764707</v>
      </c>
      <c r="L41" s="16">
        <f>SUM(L10:L40)</f>
        <v>520.23529411764707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1.3137254901960784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520.23529411764707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FD5B-48A6-4CA8-9210-2A5EF8440DFD}">
  <sheetPr codeName="Taul35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92962</v>
      </c>
      <c r="C7" s="57" t="s">
        <v>88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1.2127819548872179</v>
      </c>
      <c r="I11" s="14">
        <f t="shared" ref="I11:I40" si="0">IF(H11="","",IF(H11&gt;1.5,1.5,H11))</f>
        <v>1.2127819548872179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52.565413533834544</v>
      </c>
      <c r="L11" s="17">
        <f t="shared" ref="L11:L40" si="3">IF(H11="","",J11+K11)</f>
        <v>120.06541353383454</v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1.1449874686716792</v>
      </c>
      <c r="I12" s="14">
        <f t="shared" si="0"/>
        <v>1.1449874686716792</v>
      </c>
      <c r="J12" s="15">
        <f t="shared" si="1"/>
        <v>67.5</v>
      </c>
      <c r="K12" s="16">
        <f t="shared" si="2"/>
        <v>45.853759398496237</v>
      </c>
      <c r="L12" s="17">
        <f t="shared" si="3"/>
        <v>113.35375939849624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0.66666666666666663</v>
      </c>
      <c r="I13" s="14">
        <f t="shared" si="0"/>
        <v>0.66666666666666663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1.1449874686716792</v>
      </c>
      <c r="I14" s="14">
        <f t="shared" si="0"/>
        <v>1.1449874686716792</v>
      </c>
      <c r="J14" s="15">
        <f t="shared" si="1"/>
        <v>67.5</v>
      </c>
      <c r="K14" s="16">
        <f t="shared" si="2"/>
        <v>45.853759398496237</v>
      </c>
      <c r="L14" s="17">
        <f t="shared" si="3"/>
        <v>113.35375939849624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1.2127819548872179</v>
      </c>
      <c r="I18" s="14">
        <f t="shared" si="0"/>
        <v>1.2127819548872179</v>
      </c>
      <c r="J18" s="15">
        <f t="shared" si="1"/>
        <v>67.5</v>
      </c>
      <c r="K18" s="16">
        <f t="shared" si="2"/>
        <v>52.565413533834544</v>
      </c>
      <c r="L18" s="17">
        <f t="shared" si="3"/>
        <v>120.06541353383454</v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1.1449874686716792</v>
      </c>
      <c r="I19" s="14">
        <f t="shared" si="0"/>
        <v>1.1449874686716792</v>
      </c>
      <c r="J19" s="15">
        <f t="shared" si="1"/>
        <v>67.5</v>
      </c>
      <c r="K19" s="16">
        <f t="shared" si="2"/>
        <v>45.853759398496237</v>
      </c>
      <c r="L19" s="17">
        <f t="shared" si="3"/>
        <v>113.35375939849624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0.66666666666666663</v>
      </c>
      <c r="I20" s="14">
        <f t="shared" si="0"/>
        <v>0.66666666666666663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1.1449874686716792</v>
      </c>
      <c r="I21" s="14">
        <f t="shared" si="0"/>
        <v>1.1449874686716792</v>
      </c>
      <c r="J21" s="15">
        <f t="shared" si="1"/>
        <v>67.5</v>
      </c>
      <c r="K21" s="16">
        <f t="shared" si="2"/>
        <v>45.853759398496237</v>
      </c>
      <c r="L21" s="17">
        <f t="shared" si="3"/>
        <v>113.35375939849624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1.1449874686716792</v>
      </c>
      <c r="I25" s="14">
        <f t="shared" si="0"/>
        <v>1.1449874686716792</v>
      </c>
      <c r="J25" s="15">
        <f t="shared" si="1"/>
        <v>67.5</v>
      </c>
      <c r="K25" s="16">
        <f t="shared" si="2"/>
        <v>45.853759398496237</v>
      </c>
      <c r="L25" s="17">
        <f t="shared" si="3"/>
        <v>113.35375939849624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0.66666666666666663</v>
      </c>
      <c r="I26" s="14">
        <f t="shared" si="0"/>
        <v>0.66666666666666663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1.2127819548872179</v>
      </c>
      <c r="I27" s="14">
        <f t="shared" si="0"/>
        <v>1.2127819548872179</v>
      </c>
      <c r="J27" s="15">
        <f t="shared" si="1"/>
        <v>67.5</v>
      </c>
      <c r="K27" s="16">
        <f t="shared" si="2"/>
        <v>52.565413533834544</v>
      </c>
      <c r="L27" s="17">
        <f t="shared" si="3"/>
        <v>120.06541353383454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1.1449874686716792</v>
      </c>
      <c r="I31" s="14">
        <f t="shared" si="0"/>
        <v>1.1449874686716792</v>
      </c>
      <c r="J31" s="15">
        <f t="shared" si="1"/>
        <v>67.5</v>
      </c>
      <c r="K31" s="16">
        <f t="shared" si="2"/>
        <v>45.853759398496237</v>
      </c>
      <c r="L31" s="17">
        <f t="shared" si="3"/>
        <v>113.35375939849624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0.66666666666666663</v>
      </c>
      <c r="I32" s="14">
        <f t="shared" si="0"/>
        <v>0.66666666666666663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1.2127819548872179</v>
      </c>
      <c r="I33" s="14">
        <f t="shared" si="0"/>
        <v>1.2127819548872179</v>
      </c>
      <c r="J33" s="15">
        <f t="shared" si="1"/>
        <v>67.5</v>
      </c>
      <c r="K33" s="16">
        <f t="shared" si="2"/>
        <v>52.565413533834544</v>
      </c>
      <c r="L33" s="17">
        <f t="shared" si="3"/>
        <v>120.06541353383454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945</v>
      </c>
      <c r="K41" s="21">
        <f>SUM(K10:K40)</f>
        <v>485.38421052631554</v>
      </c>
      <c r="L41" s="16">
        <f>SUM(L10:L40)</f>
        <v>1430.3842105263154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30</v>
      </c>
      <c r="L42" s="75"/>
    </row>
    <row r="43" spans="1:12" ht="13.5" thickBot="1">
      <c r="B43" s="76">
        <f>IFERROR(SUM(I10:I40)/COUNTIF(I10:I40,"&gt;0"),"")</f>
        <v>1.0276942355889724</v>
      </c>
      <c r="C43" s="77"/>
      <c r="D43" s="77"/>
      <c r="E43" s="78"/>
      <c r="H43" s="79" t="s">
        <v>51</v>
      </c>
      <c r="I43" s="79"/>
      <c r="J43" s="80"/>
      <c r="K43" s="81">
        <f>K42*L4*0.25</f>
        <v>67.5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1497.8842105263154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72F4-C688-45C8-840E-4B7FA2491515}">
  <sheetPr codeName="Taul36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92999</v>
      </c>
      <c r="C7" s="57" t="s">
        <v>89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0.46238738738738744</v>
      </c>
      <c r="I11" s="14">
        <f t="shared" ref="I11:I40" si="0">IF(H11="","",IF(H11&gt;1.5,1.5,H11))</f>
        <v>0.46238738738738744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0.89473684210526316</v>
      </c>
      <c r="I12" s="14">
        <f t="shared" si="0"/>
        <v>0.89473684210526316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1.1538461538461537</v>
      </c>
      <c r="I13" s="14">
        <f t="shared" si="0"/>
        <v>1.1538461538461537</v>
      </c>
      <c r="J13" s="15">
        <f t="shared" si="1"/>
        <v>67.5</v>
      </c>
      <c r="K13" s="16">
        <f t="shared" si="2"/>
        <v>46.730769230769212</v>
      </c>
      <c r="L13" s="17">
        <f t="shared" si="3"/>
        <v>114.23076923076921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0.89473684210526316</v>
      </c>
      <c r="I14" s="14">
        <f t="shared" si="0"/>
        <v>0.89473684210526316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0.46238738738738744</v>
      </c>
      <c r="I18" s="14">
        <f t="shared" si="0"/>
        <v>0.46238738738738744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0.89473684210526316</v>
      </c>
      <c r="I19" s="14">
        <f t="shared" si="0"/>
        <v>0.89473684210526316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1.1538461538461537</v>
      </c>
      <c r="I20" s="14">
        <f t="shared" si="0"/>
        <v>1.1538461538461537</v>
      </c>
      <c r="J20" s="15">
        <f t="shared" si="1"/>
        <v>67.5</v>
      </c>
      <c r="K20" s="16">
        <f t="shared" si="2"/>
        <v>46.730769230769212</v>
      </c>
      <c r="L20" s="17">
        <f t="shared" si="3"/>
        <v>114.23076923076921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0.89473684210526316</v>
      </c>
      <c r="I21" s="14">
        <f t="shared" si="0"/>
        <v>0.89473684210526316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0.89473684210526316</v>
      </c>
      <c r="I25" s="14">
        <f t="shared" si="0"/>
        <v>0.89473684210526316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1.1538461538461537</v>
      </c>
      <c r="I26" s="14">
        <f t="shared" si="0"/>
        <v>1.1538461538461537</v>
      </c>
      <c r="J26" s="15">
        <f t="shared" si="1"/>
        <v>67.5</v>
      </c>
      <c r="K26" s="16">
        <f t="shared" si="2"/>
        <v>46.730769230769212</v>
      </c>
      <c r="L26" s="17">
        <f t="shared" si="3"/>
        <v>114.23076923076921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0.46238738738738744</v>
      </c>
      <c r="I27" s="14">
        <f t="shared" si="0"/>
        <v>0.46238738738738744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0.89473684210526316</v>
      </c>
      <c r="I31" s="14">
        <f t="shared" si="0"/>
        <v>0.89473684210526316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1.1538461538461537</v>
      </c>
      <c r="I32" s="14">
        <f t="shared" si="0"/>
        <v>1.1538461538461537</v>
      </c>
      <c r="J32" s="15">
        <f t="shared" si="1"/>
        <v>67.5</v>
      </c>
      <c r="K32" s="16">
        <f t="shared" si="2"/>
        <v>46.730769230769212</v>
      </c>
      <c r="L32" s="17">
        <f t="shared" si="3"/>
        <v>114.23076923076921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0.46238738738738744</v>
      </c>
      <c r="I33" s="14">
        <f t="shared" si="0"/>
        <v>0.46238738738738744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945</v>
      </c>
      <c r="K41" s="21">
        <f>SUM(K10:K40)</f>
        <v>186.92307692307685</v>
      </c>
      <c r="L41" s="16">
        <f>SUM(L10:L40)</f>
        <v>1131.9230769230769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30</v>
      </c>
      <c r="L42" s="75"/>
    </row>
    <row r="43" spans="1:12" ht="13.5" thickBot="1">
      <c r="B43" s="76">
        <f>IFERROR(SUM(I10:I40)/COUNTIF(I10:I40,"&gt;0"),"")</f>
        <v>0.84523965839755311</v>
      </c>
      <c r="C43" s="77"/>
      <c r="D43" s="77"/>
      <c r="E43" s="78"/>
      <c r="H43" s="79" t="s">
        <v>51</v>
      </c>
      <c r="I43" s="79"/>
      <c r="J43" s="80"/>
      <c r="K43" s="81">
        <f>K42*L4*0.25</f>
        <v>67.5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1199.4230769230769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3E7B-1C5E-4016-B82C-17EFB37DF124}">
  <sheetPr codeName="Taul38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92086</v>
      </c>
      <c r="C7" s="57" t="s">
        <v>91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0.8123249299719888</v>
      </c>
      <c r="I12" s="14">
        <f t="shared" si="0"/>
        <v>0.8123249299719888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0.72368421052631571</v>
      </c>
      <c r="I13" s="14">
        <f t="shared" si="0"/>
        <v>0.72368421052631571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0.8123249299719888</v>
      </c>
      <c r="I14" s="14">
        <f t="shared" si="0"/>
        <v>0.8123249299719888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0.8123249299719888</v>
      </c>
      <c r="I19" s="14">
        <f t="shared" si="0"/>
        <v>0.8123249299719888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0.72368421052631571</v>
      </c>
      <c r="I20" s="14">
        <f t="shared" si="0"/>
        <v>0.72368421052631571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0.8123249299719888</v>
      </c>
      <c r="I21" s="14">
        <f t="shared" si="0"/>
        <v>0.8123249299719888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0.8123249299719888</v>
      </c>
      <c r="I25" s="14">
        <f t="shared" si="0"/>
        <v>0.8123249299719888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0.72368421052631571</v>
      </c>
      <c r="I26" s="14">
        <f t="shared" si="0"/>
        <v>0.72368421052631571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0.8123249299719888</v>
      </c>
      <c r="I31" s="14">
        <f t="shared" si="0"/>
        <v>0.8123249299719888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0.72368421052631571</v>
      </c>
      <c r="I32" s="14">
        <f t="shared" si="0"/>
        <v>0.72368421052631571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75</v>
      </c>
      <c r="C41" s="66"/>
      <c r="D41" s="66"/>
      <c r="E41" s="67"/>
      <c r="F41" s="68"/>
      <c r="G41" s="69"/>
      <c r="H41" s="69"/>
      <c r="I41" s="69"/>
      <c r="J41" s="21">
        <f>SUM(J10:J40)</f>
        <v>675</v>
      </c>
      <c r="K41" s="21">
        <f>SUM(K10:K40)</f>
        <v>0</v>
      </c>
      <c r="L41" s="16">
        <f>SUM(L10:L40)</f>
        <v>675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75</v>
      </c>
      <c r="L42" s="75"/>
    </row>
    <row r="43" spans="1:12" ht="13.5" thickBot="1">
      <c r="B43" s="76">
        <f>IFERROR(SUM(I10:I40)/COUNTIF(I10:I40,"&gt;0"),"")</f>
        <v>0.77686864219371954</v>
      </c>
      <c r="C43" s="77"/>
      <c r="D43" s="77"/>
      <c r="E43" s="78"/>
      <c r="H43" s="79" t="s">
        <v>51</v>
      </c>
      <c r="I43" s="79"/>
      <c r="J43" s="80"/>
      <c r="K43" s="81">
        <f>K42*L4*0.25</f>
        <v>168.75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843.75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965E-BA17-4F2D-A855-EF1740CB9029}">
  <sheetPr codeName="Taul37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92011</v>
      </c>
      <c r="C7" s="57" t="s">
        <v>90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0.67982456140350878</v>
      </c>
      <c r="I12" s="14">
        <f t="shared" si="0"/>
        <v>0.67982456140350878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1.0275689223057645</v>
      </c>
      <c r="I13" s="14">
        <f t="shared" si="0"/>
        <v>1.0275689223057645</v>
      </c>
      <c r="J13" s="15">
        <f t="shared" si="1"/>
        <v>67.5</v>
      </c>
      <c r="K13" s="16">
        <f t="shared" si="2"/>
        <v>34.229323308270679</v>
      </c>
      <c r="L13" s="17">
        <f t="shared" si="3"/>
        <v>101.72932330827068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0.67982456140350878</v>
      </c>
      <c r="I14" s="14">
        <f t="shared" si="0"/>
        <v>0.67982456140350878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0.67982456140350878</v>
      </c>
      <c r="I19" s="14">
        <f t="shared" si="0"/>
        <v>0.67982456140350878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1.0275689223057645</v>
      </c>
      <c r="I20" s="14">
        <f t="shared" si="0"/>
        <v>1.0275689223057645</v>
      </c>
      <c r="J20" s="15">
        <f t="shared" si="1"/>
        <v>67.5</v>
      </c>
      <c r="K20" s="16">
        <f t="shared" si="2"/>
        <v>34.229323308270679</v>
      </c>
      <c r="L20" s="17">
        <f t="shared" si="3"/>
        <v>101.72932330827068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0.67982456140350878</v>
      </c>
      <c r="I21" s="14">
        <f t="shared" si="0"/>
        <v>0.67982456140350878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0.67982456140350878</v>
      </c>
      <c r="I25" s="14">
        <f t="shared" si="0"/>
        <v>0.67982456140350878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1.0275689223057645</v>
      </c>
      <c r="I26" s="14">
        <f t="shared" si="0"/>
        <v>1.0275689223057645</v>
      </c>
      <c r="J26" s="15">
        <f t="shared" si="1"/>
        <v>67.5</v>
      </c>
      <c r="K26" s="16">
        <f t="shared" si="2"/>
        <v>34.229323308270679</v>
      </c>
      <c r="L26" s="17">
        <f t="shared" si="3"/>
        <v>101.72932330827068</v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0.67982456140350878</v>
      </c>
      <c r="I31" s="14">
        <f t="shared" si="0"/>
        <v>0.67982456140350878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1.0275689223057645</v>
      </c>
      <c r="I32" s="14">
        <f t="shared" si="0"/>
        <v>1.0275689223057645</v>
      </c>
      <c r="J32" s="15">
        <f t="shared" si="1"/>
        <v>67.5</v>
      </c>
      <c r="K32" s="16">
        <f t="shared" si="2"/>
        <v>34.229323308270679</v>
      </c>
      <c r="L32" s="17">
        <f t="shared" si="3"/>
        <v>101.72932330827068</v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75</v>
      </c>
      <c r="C41" s="66"/>
      <c r="D41" s="66"/>
      <c r="E41" s="67"/>
      <c r="F41" s="68"/>
      <c r="G41" s="69"/>
      <c r="H41" s="69"/>
      <c r="I41" s="69"/>
      <c r="J41" s="21">
        <f>SUM(J10:J40)</f>
        <v>675</v>
      </c>
      <c r="K41" s="21">
        <f>SUM(K10:K40)</f>
        <v>136.91729323308272</v>
      </c>
      <c r="L41" s="16">
        <f>SUM(L10:L40)</f>
        <v>811.91729323308266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0.81892230576441105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811.91729323308266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F377-956B-4250-8206-1A11EF190118}">
  <sheetPr codeName="Taul40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92105</v>
      </c>
      <c r="C7" s="57" t="s">
        <v>93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0.4358974358974359</v>
      </c>
      <c r="I12" s="14">
        <f t="shared" si="0"/>
        <v>0.4358974358974359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0.65213675213675215</v>
      </c>
      <c r="I13" s="14">
        <f t="shared" si="0"/>
        <v>0.65213675213675215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0.4358974358974359</v>
      </c>
      <c r="I14" s="14">
        <f t="shared" si="0"/>
        <v>0.4358974358974359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0.4358974358974359</v>
      </c>
      <c r="I19" s="14">
        <f t="shared" si="0"/>
        <v>0.4358974358974359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0.65213675213675215</v>
      </c>
      <c r="I20" s="14">
        <f t="shared" si="0"/>
        <v>0.65213675213675215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0.4358974358974359</v>
      </c>
      <c r="I21" s="14">
        <f t="shared" si="0"/>
        <v>0.4358974358974359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0.4358974358974359</v>
      </c>
      <c r="I25" s="14">
        <f t="shared" si="0"/>
        <v>0.4358974358974359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0.65213675213675215</v>
      </c>
      <c r="I26" s="14">
        <f t="shared" si="0"/>
        <v>0.65213675213675215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0.4358974358974359</v>
      </c>
      <c r="I31" s="14">
        <f t="shared" si="0"/>
        <v>0.4358974358974359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0.65213675213675215</v>
      </c>
      <c r="I32" s="14">
        <f t="shared" si="0"/>
        <v>0.65213675213675215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75</v>
      </c>
      <c r="C41" s="66"/>
      <c r="D41" s="66"/>
      <c r="E41" s="67"/>
      <c r="F41" s="68"/>
      <c r="G41" s="69"/>
      <c r="H41" s="69"/>
      <c r="I41" s="69"/>
      <c r="J41" s="21">
        <f>SUM(J10:J40)</f>
        <v>675</v>
      </c>
      <c r="K41" s="21">
        <f>SUM(K10:K40)</f>
        <v>0</v>
      </c>
      <c r="L41" s="16">
        <f>SUM(L10:L40)</f>
        <v>675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0.52239316239316247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675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9F60F-0BE0-4465-AFAF-76A1499A7572}">
  <sheetPr codeName="Taul41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92109</v>
      </c>
      <c r="C7" s="57" t="s">
        <v>94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0.52099983200134403</v>
      </c>
      <c r="I12" s="14">
        <f t="shared" si="0"/>
        <v>0.52099983200134403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0.96862348178137647</v>
      </c>
      <c r="I13" s="14">
        <f t="shared" si="0"/>
        <v>0.96862348178137647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0.52099983200134403</v>
      </c>
      <c r="I14" s="14">
        <f t="shared" si="0"/>
        <v>0.52099983200134403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0.52099983200134403</v>
      </c>
      <c r="I19" s="14">
        <f t="shared" si="0"/>
        <v>0.52099983200134403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0.96862348178137647</v>
      </c>
      <c r="I20" s="14">
        <f t="shared" si="0"/>
        <v>0.96862348178137647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0.52099983200134403</v>
      </c>
      <c r="I21" s="14">
        <f t="shared" si="0"/>
        <v>0.52099983200134403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0.52099983200134403</v>
      </c>
      <c r="I25" s="14">
        <f t="shared" si="0"/>
        <v>0.52099983200134403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0.96862348178137647</v>
      </c>
      <c r="I26" s="14">
        <f t="shared" si="0"/>
        <v>0.96862348178137647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0.52099983200134403</v>
      </c>
      <c r="I31" s="14">
        <f t="shared" si="0"/>
        <v>0.52099983200134403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0.96862348178137647</v>
      </c>
      <c r="I32" s="14">
        <f t="shared" si="0"/>
        <v>0.96862348178137647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75</v>
      </c>
      <c r="C41" s="66"/>
      <c r="D41" s="66"/>
      <c r="E41" s="67"/>
      <c r="F41" s="68"/>
      <c r="G41" s="69"/>
      <c r="H41" s="69"/>
      <c r="I41" s="69"/>
      <c r="J41" s="21">
        <f>SUM(J10:J40)</f>
        <v>675</v>
      </c>
      <c r="K41" s="21">
        <f>SUM(K10:K40)</f>
        <v>0</v>
      </c>
      <c r="L41" s="16">
        <f>SUM(L10:L40)</f>
        <v>675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75</v>
      </c>
      <c r="L42" s="75"/>
    </row>
    <row r="43" spans="1:12" ht="13.5" thickBot="1">
      <c r="B43" s="76">
        <f>IFERROR(SUM(I10:I40)/COUNTIF(I10:I40,"&gt;0"),"")</f>
        <v>0.70004929191335707</v>
      </c>
      <c r="C43" s="77"/>
      <c r="D43" s="77"/>
      <c r="E43" s="78"/>
      <c r="H43" s="79" t="s">
        <v>51</v>
      </c>
      <c r="I43" s="79"/>
      <c r="J43" s="80"/>
      <c r="K43" s="81">
        <f>K42*L4*0.25</f>
        <v>168.75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843.75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9A84-7C06-4708-8FBC-778EAB901D41}">
  <sheetPr codeName="Taul42">
    <pageSetUpPr fitToPage="1"/>
  </sheetPr>
  <dimension ref="A1:L47"/>
  <sheetViews>
    <sheetView topLeftCell="A25"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1" width="9.85546875" customWidth="1"/>
    <col min="12" max="12" width="11.14062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92119</v>
      </c>
      <c r="C7" s="57" t="s">
        <v>95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1.5064935064935066</v>
      </c>
      <c r="I12" s="14">
        <f t="shared" si="0"/>
        <v>1.5</v>
      </c>
      <c r="J12" s="15">
        <f t="shared" si="1"/>
        <v>71.25</v>
      </c>
      <c r="K12" s="16">
        <f t="shared" si="2"/>
        <v>77.25</v>
      </c>
      <c r="L12" s="17">
        <f t="shared" si="3"/>
        <v>148.5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1.5423351158645275</v>
      </c>
      <c r="I13" s="14">
        <f t="shared" si="0"/>
        <v>1.5</v>
      </c>
      <c r="J13" s="15">
        <f t="shared" si="1"/>
        <v>71.25</v>
      </c>
      <c r="K13" s="16">
        <f t="shared" si="2"/>
        <v>77.25</v>
      </c>
      <c r="L13" s="17">
        <f t="shared" si="3"/>
        <v>148.5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1.5064935064935066</v>
      </c>
      <c r="I14" s="14">
        <f t="shared" si="0"/>
        <v>1.5</v>
      </c>
      <c r="J14" s="15">
        <f t="shared" si="1"/>
        <v>71.25</v>
      </c>
      <c r="K14" s="16">
        <f t="shared" si="2"/>
        <v>77.25</v>
      </c>
      <c r="L14" s="17">
        <f t="shared" si="3"/>
        <v>148.5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1.5064935064935066</v>
      </c>
      <c r="I19" s="14">
        <f t="shared" si="0"/>
        <v>1.5</v>
      </c>
      <c r="J19" s="15">
        <f t="shared" si="1"/>
        <v>71.25</v>
      </c>
      <c r="K19" s="16">
        <f t="shared" si="2"/>
        <v>77.25</v>
      </c>
      <c r="L19" s="17">
        <f t="shared" si="3"/>
        <v>148.5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1.5423351158645275</v>
      </c>
      <c r="I20" s="14">
        <f t="shared" si="0"/>
        <v>1.5</v>
      </c>
      <c r="J20" s="15">
        <f t="shared" si="1"/>
        <v>71.25</v>
      </c>
      <c r="K20" s="16">
        <f t="shared" si="2"/>
        <v>77.25</v>
      </c>
      <c r="L20" s="17">
        <f t="shared" si="3"/>
        <v>148.5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1.5064935064935066</v>
      </c>
      <c r="I21" s="14">
        <f t="shared" si="0"/>
        <v>1.5</v>
      </c>
      <c r="J21" s="15">
        <f t="shared" si="1"/>
        <v>71.25</v>
      </c>
      <c r="K21" s="16">
        <f t="shared" si="2"/>
        <v>77.25</v>
      </c>
      <c r="L21" s="17">
        <f t="shared" si="3"/>
        <v>148.5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1.5064935064935066</v>
      </c>
      <c r="I25" s="14">
        <f t="shared" si="0"/>
        <v>1.5</v>
      </c>
      <c r="J25" s="15">
        <f t="shared" si="1"/>
        <v>71.25</v>
      </c>
      <c r="K25" s="16">
        <f t="shared" si="2"/>
        <v>77.25</v>
      </c>
      <c r="L25" s="17">
        <f t="shared" si="3"/>
        <v>148.5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1.5423351158645275</v>
      </c>
      <c r="I26" s="14">
        <f t="shared" si="0"/>
        <v>1.5</v>
      </c>
      <c r="J26" s="15">
        <f t="shared" si="1"/>
        <v>71.25</v>
      </c>
      <c r="K26" s="16">
        <f t="shared" si="2"/>
        <v>77.25</v>
      </c>
      <c r="L26" s="17">
        <f t="shared" si="3"/>
        <v>148.5</v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1.5064935064935066</v>
      </c>
      <c r="I31" s="14">
        <f t="shared" si="0"/>
        <v>1.5</v>
      </c>
      <c r="J31" s="15">
        <f t="shared" si="1"/>
        <v>71.25</v>
      </c>
      <c r="K31" s="16">
        <f t="shared" si="2"/>
        <v>77.25</v>
      </c>
      <c r="L31" s="17">
        <f t="shared" si="3"/>
        <v>148.5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1.5423351158645275</v>
      </c>
      <c r="I32" s="14">
        <f t="shared" si="0"/>
        <v>1.5</v>
      </c>
      <c r="J32" s="15">
        <f t="shared" si="1"/>
        <v>71.25</v>
      </c>
      <c r="K32" s="16">
        <f t="shared" si="2"/>
        <v>77.25</v>
      </c>
      <c r="L32" s="17">
        <f t="shared" si="3"/>
        <v>148.5</v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75</v>
      </c>
      <c r="C41" s="66"/>
      <c r="D41" s="66"/>
      <c r="E41" s="67"/>
      <c r="F41" s="68"/>
      <c r="G41" s="69"/>
      <c r="H41" s="69"/>
      <c r="I41" s="69"/>
      <c r="J41" s="21">
        <f>SUM(J10:J40)</f>
        <v>712.5</v>
      </c>
      <c r="K41" s="21">
        <f>SUM(K10:K40)</f>
        <v>772.5</v>
      </c>
      <c r="L41" s="16">
        <f>SUM(L10:L40)</f>
        <v>1485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1.5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1485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8CAF3-70D2-45F7-8D1E-4ABDCFEACD9C}">
  <sheetPr codeName="Taul43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92244</v>
      </c>
      <c r="C7" s="57" t="s">
        <v>96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1.1634020949810424</v>
      </c>
      <c r="I12" s="14">
        <f t="shared" si="0"/>
        <v>1.1634020949810424</v>
      </c>
      <c r="J12" s="15">
        <f t="shared" si="1"/>
        <v>71.25</v>
      </c>
      <c r="K12" s="16">
        <f t="shared" si="2"/>
        <v>43.926807403123206</v>
      </c>
      <c r="L12" s="17">
        <f t="shared" si="3"/>
        <v>115.17680740312321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1.3863636363636362</v>
      </c>
      <c r="I13" s="14">
        <f t="shared" si="0"/>
        <v>1.3863636363636362</v>
      </c>
      <c r="J13" s="15">
        <f t="shared" si="1"/>
        <v>71.25</v>
      </c>
      <c r="K13" s="16">
        <f t="shared" si="2"/>
        <v>65.999999999999972</v>
      </c>
      <c r="L13" s="17">
        <f t="shared" si="3"/>
        <v>137.24999999999997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1.1634020949810424</v>
      </c>
      <c r="I14" s="14">
        <f t="shared" si="0"/>
        <v>1.1634020949810424</v>
      </c>
      <c r="J14" s="15">
        <f t="shared" si="1"/>
        <v>71.25</v>
      </c>
      <c r="K14" s="16">
        <f t="shared" si="2"/>
        <v>43.926807403123206</v>
      </c>
      <c r="L14" s="17">
        <f t="shared" si="3"/>
        <v>115.17680740312321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1.1634020949810424</v>
      </c>
      <c r="I19" s="14">
        <f t="shared" si="0"/>
        <v>1.1634020949810424</v>
      </c>
      <c r="J19" s="15">
        <f t="shared" si="1"/>
        <v>71.25</v>
      </c>
      <c r="K19" s="16">
        <f t="shared" si="2"/>
        <v>43.926807403123206</v>
      </c>
      <c r="L19" s="17">
        <f t="shared" si="3"/>
        <v>115.17680740312321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1.3863636363636362</v>
      </c>
      <c r="I20" s="14">
        <f t="shared" si="0"/>
        <v>1.3863636363636362</v>
      </c>
      <c r="J20" s="15">
        <f t="shared" si="1"/>
        <v>71.25</v>
      </c>
      <c r="K20" s="16">
        <f t="shared" si="2"/>
        <v>65.999999999999972</v>
      </c>
      <c r="L20" s="17">
        <f t="shared" si="3"/>
        <v>137.24999999999997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1.1634020949810424</v>
      </c>
      <c r="I21" s="14">
        <f t="shared" si="0"/>
        <v>1.1634020949810424</v>
      </c>
      <c r="J21" s="15">
        <f t="shared" si="1"/>
        <v>71.25</v>
      </c>
      <c r="K21" s="16">
        <f t="shared" si="2"/>
        <v>43.926807403123206</v>
      </c>
      <c r="L21" s="17">
        <f t="shared" si="3"/>
        <v>115.17680740312321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1.1634020949810424</v>
      </c>
      <c r="I25" s="14">
        <f t="shared" si="0"/>
        <v>1.1634020949810424</v>
      </c>
      <c r="J25" s="15">
        <f t="shared" si="1"/>
        <v>71.25</v>
      </c>
      <c r="K25" s="16">
        <f t="shared" si="2"/>
        <v>43.926807403123206</v>
      </c>
      <c r="L25" s="17">
        <f t="shared" si="3"/>
        <v>115.17680740312321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1.3863636363636362</v>
      </c>
      <c r="I26" s="14">
        <f t="shared" si="0"/>
        <v>1.3863636363636362</v>
      </c>
      <c r="J26" s="15">
        <f t="shared" si="1"/>
        <v>71.25</v>
      </c>
      <c r="K26" s="16">
        <f t="shared" si="2"/>
        <v>65.999999999999972</v>
      </c>
      <c r="L26" s="17">
        <f t="shared" si="3"/>
        <v>137.24999999999997</v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1.1634020949810424</v>
      </c>
      <c r="I31" s="14">
        <f t="shared" si="0"/>
        <v>1.1634020949810424</v>
      </c>
      <c r="J31" s="15">
        <f t="shared" si="1"/>
        <v>71.25</v>
      </c>
      <c r="K31" s="16">
        <f t="shared" si="2"/>
        <v>43.926807403123206</v>
      </c>
      <c r="L31" s="17">
        <f t="shared" si="3"/>
        <v>115.17680740312321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1.3863636363636362</v>
      </c>
      <c r="I32" s="14">
        <f t="shared" si="0"/>
        <v>1.3863636363636362</v>
      </c>
      <c r="J32" s="15">
        <f t="shared" si="1"/>
        <v>71.25</v>
      </c>
      <c r="K32" s="16">
        <f t="shared" si="2"/>
        <v>65.999999999999972</v>
      </c>
      <c r="L32" s="17">
        <f t="shared" si="3"/>
        <v>137.24999999999997</v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75</v>
      </c>
      <c r="C41" s="66"/>
      <c r="D41" s="66"/>
      <c r="E41" s="67"/>
      <c r="F41" s="68"/>
      <c r="G41" s="69"/>
      <c r="H41" s="69"/>
      <c r="I41" s="69"/>
      <c r="J41" s="21">
        <f>SUM(J10:J40)</f>
        <v>712.5</v>
      </c>
      <c r="K41" s="21">
        <f>SUM(K10:K40)</f>
        <v>527.56084441873929</v>
      </c>
      <c r="L41" s="16">
        <f>SUM(L10:L40)</f>
        <v>1240.0608444187392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1.2525867115340801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1240.0608444187392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59C18-9918-4855-A526-177E47AD326E}">
  <sheetPr codeName="Taul44">
    <pageSetUpPr fitToPage="1"/>
  </sheetPr>
  <dimension ref="A1:L47"/>
  <sheetViews>
    <sheetView topLeftCell="A13"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92706</v>
      </c>
      <c r="C7" s="57" t="s">
        <v>97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1.6372839583365897</v>
      </c>
      <c r="I12" s="14">
        <f t="shared" si="0"/>
        <v>1.5</v>
      </c>
      <c r="J12" s="15">
        <f t="shared" si="1"/>
        <v>71.25</v>
      </c>
      <c r="K12" s="16">
        <f t="shared" si="2"/>
        <v>77.25</v>
      </c>
      <c r="L12" s="17">
        <f t="shared" si="3"/>
        <v>148.5</v>
      </c>
    </row>
    <row r="13" spans="1:12" ht="15" thickBot="1">
      <c r="A13" s="9" t="s">
        <v>20</v>
      </c>
      <c r="B13" s="10"/>
      <c r="C13" s="11"/>
      <c r="D13" s="12"/>
      <c r="E13" s="13"/>
      <c r="F13" s="13"/>
      <c r="G13" s="13"/>
      <c r="H13" s="14"/>
      <c r="I13" s="14" t="str">
        <f t="shared" si="0"/>
        <v/>
      </c>
      <c r="J13" s="15" t="str">
        <f t="shared" si="1"/>
        <v/>
      </c>
      <c r="K13" s="16" t="str">
        <f t="shared" si="2"/>
        <v/>
      </c>
      <c r="L13" s="17" t="str">
        <f t="shared" si="3"/>
        <v/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1.6372839583365897</v>
      </c>
      <c r="I14" s="14">
        <f t="shared" si="0"/>
        <v>1.5</v>
      </c>
      <c r="J14" s="15">
        <f t="shared" si="1"/>
        <v>71.25</v>
      </c>
      <c r="K14" s="16">
        <f t="shared" si="2"/>
        <v>77.25</v>
      </c>
      <c r="L14" s="17">
        <f t="shared" si="3"/>
        <v>148.5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1.6372839583365897</v>
      </c>
      <c r="I19" s="14">
        <f t="shared" si="0"/>
        <v>1.5</v>
      </c>
      <c r="J19" s="15">
        <f t="shared" si="1"/>
        <v>71.25</v>
      </c>
      <c r="K19" s="16">
        <f t="shared" si="2"/>
        <v>77.25</v>
      </c>
      <c r="L19" s="17">
        <f t="shared" si="3"/>
        <v>148.5</v>
      </c>
    </row>
    <row r="20" spans="1:12" ht="15" thickBot="1">
      <c r="A20" s="9" t="s">
        <v>27</v>
      </c>
      <c r="B20" s="10"/>
      <c r="C20" s="11"/>
      <c r="D20" s="12"/>
      <c r="E20" s="13"/>
      <c r="F20" s="13"/>
      <c r="G20" s="13"/>
      <c r="H20" s="14"/>
      <c r="I20" s="14" t="str">
        <f t="shared" si="0"/>
        <v/>
      </c>
      <c r="J20" s="15" t="str">
        <f t="shared" si="1"/>
        <v/>
      </c>
      <c r="K20" s="16" t="str">
        <f t="shared" si="2"/>
        <v/>
      </c>
      <c r="L20" s="17" t="str">
        <f t="shared" si="3"/>
        <v/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1.6372839583365897</v>
      </c>
      <c r="I21" s="14">
        <f t="shared" si="0"/>
        <v>1.5</v>
      </c>
      <c r="J21" s="15">
        <f t="shared" si="1"/>
        <v>71.25</v>
      </c>
      <c r="K21" s="16">
        <f t="shared" si="2"/>
        <v>77.25</v>
      </c>
      <c r="L21" s="17">
        <f t="shared" si="3"/>
        <v>148.5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1.6372839583365897</v>
      </c>
      <c r="I25" s="14">
        <f t="shared" si="0"/>
        <v>1.5</v>
      </c>
      <c r="J25" s="15">
        <f t="shared" si="1"/>
        <v>71.25</v>
      </c>
      <c r="K25" s="16">
        <f t="shared" si="2"/>
        <v>77.25</v>
      </c>
      <c r="L25" s="17">
        <f t="shared" si="3"/>
        <v>148.5</v>
      </c>
    </row>
    <row r="26" spans="1:12" ht="15" thickBot="1">
      <c r="A26" s="9" t="s">
        <v>33</v>
      </c>
      <c r="B26" s="10"/>
      <c r="C26" s="11"/>
      <c r="D26" s="12"/>
      <c r="E26" s="13"/>
      <c r="F26" s="13"/>
      <c r="G26" s="13"/>
      <c r="H26" s="14"/>
      <c r="I26" s="14" t="str">
        <f t="shared" si="0"/>
        <v/>
      </c>
      <c r="J26" s="15" t="str">
        <f t="shared" si="1"/>
        <v/>
      </c>
      <c r="K26" s="16" t="str">
        <f t="shared" si="2"/>
        <v/>
      </c>
      <c r="L26" s="17" t="str">
        <f t="shared" si="3"/>
        <v/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1.6372839583365897</v>
      </c>
      <c r="I31" s="14">
        <f t="shared" si="0"/>
        <v>1.5</v>
      </c>
      <c r="J31" s="15">
        <f t="shared" si="1"/>
        <v>71.25</v>
      </c>
      <c r="K31" s="16">
        <f t="shared" si="2"/>
        <v>77.25</v>
      </c>
      <c r="L31" s="17">
        <f t="shared" si="3"/>
        <v>148.5</v>
      </c>
    </row>
    <row r="32" spans="1:12" ht="15" thickBot="1">
      <c r="A32" s="9" t="s">
        <v>39</v>
      </c>
      <c r="B32" s="10"/>
      <c r="C32" s="11"/>
      <c r="D32" s="12"/>
      <c r="E32" s="13"/>
      <c r="F32" s="13"/>
      <c r="G32" s="13"/>
      <c r="H32" s="14"/>
      <c r="I32" s="14" t="str">
        <f t="shared" si="0"/>
        <v/>
      </c>
      <c r="J32" s="15" t="str">
        <f t="shared" si="1"/>
        <v/>
      </c>
      <c r="K32" s="16" t="str">
        <f t="shared" si="2"/>
        <v/>
      </c>
      <c r="L32" s="17" t="str">
        <f t="shared" si="3"/>
        <v/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45</v>
      </c>
      <c r="C41" s="66"/>
      <c r="D41" s="66"/>
      <c r="E41" s="67"/>
      <c r="F41" s="68"/>
      <c r="G41" s="69"/>
      <c r="H41" s="69"/>
      <c r="I41" s="69"/>
      <c r="J41" s="21">
        <f>SUM(J10:J40)</f>
        <v>427.5</v>
      </c>
      <c r="K41" s="21">
        <f>SUM(K10:K40)</f>
        <v>463.5</v>
      </c>
      <c r="L41" s="16">
        <f>SUM(L10:L40)</f>
        <v>891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45</v>
      </c>
      <c r="L42" s="75"/>
    </row>
    <row r="43" spans="1:12" ht="13.5" thickBot="1">
      <c r="B43" s="76">
        <f>IFERROR(SUM(I10:I40)/COUNTIF(I10:I40,"&gt;0"),"")</f>
        <v>1.5</v>
      </c>
      <c r="C43" s="77"/>
      <c r="D43" s="77"/>
      <c r="E43" s="78"/>
      <c r="H43" s="79" t="s">
        <v>51</v>
      </c>
      <c r="I43" s="79"/>
      <c r="J43" s="80"/>
      <c r="K43" s="81">
        <f>K42*L4*0.25</f>
        <v>106.875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997.875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4627-72AB-4BC5-B95E-D96A6108FDDC}">
  <sheetPr codeName="Taul45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92755</v>
      </c>
      <c r="C7" s="57" t="s">
        <v>98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1.5095238095238095</v>
      </c>
      <c r="I12" s="14">
        <f t="shared" si="0"/>
        <v>1.5</v>
      </c>
      <c r="J12" s="15">
        <f t="shared" si="1"/>
        <v>71.25</v>
      </c>
      <c r="K12" s="16">
        <f t="shared" si="2"/>
        <v>77.25</v>
      </c>
      <c r="L12" s="17">
        <f t="shared" si="3"/>
        <v>148.5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0.95833333333333337</v>
      </c>
      <c r="I13" s="14">
        <f t="shared" si="0"/>
        <v>0.95833333333333337</v>
      </c>
      <c r="J13" s="15">
        <f t="shared" si="1"/>
        <v>71.25</v>
      </c>
      <c r="K13" s="16">
        <f t="shared" si="2"/>
        <v>0</v>
      </c>
      <c r="L13" s="17">
        <f t="shared" si="3"/>
        <v>71.25</v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1.5095238095238095</v>
      </c>
      <c r="I14" s="14">
        <f t="shared" si="0"/>
        <v>1.5</v>
      </c>
      <c r="J14" s="15">
        <f t="shared" si="1"/>
        <v>71.25</v>
      </c>
      <c r="K14" s="16">
        <f t="shared" si="2"/>
        <v>77.25</v>
      </c>
      <c r="L14" s="17">
        <f t="shared" si="3"/>
        <v>148.5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1.5095238095238095</v>
      </c>
      <c r="I19" s="14">
        <f t="shared" si="0"/>
        <v>1.5</v>
      </c>
      <c r="J19" s="15">
        <f t="shared" si="1"/>
        <v>71.25</v>
      </c>
      <c r="K19" s="16">
        <f t="shared" si="2"/>
        <v>77.25</v>
      </c>
      <c r="L19" s="17">
        <f t="shared" si="3"/>
        <v>148.5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0.95833333333333337</v>
      </c>
      <c r="I20" s="14">
        <f t="shared" si="0"/>
        <v>0.95833333333333337</v>
      </c>
      <c r="J20" s="15">
        <f t="shared" si="1"/>
        <v>71.25</v>
      </c>
      <c r="K20" s="16">
        <f t="shared" si="2"/>
        <v>0</v>
      </c>
      <c r="L20" s="17">
        <f t="shared" si="3"/>
        <v>71.25</v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1.5095238095238095</v>
      </c>
      <c r="I21" s="14">
        <f t="shared" si="0"/>
        <v>1.5</v>
      </c>
      <c r="J21" s="15">
        <f t="shared" si="1"/>
        <v>71.25</v>
      </c>
      <c r="K21" s="16">
        <f t="shared" si="2"/>
        <v>77.25</v>
      </c>
      <c r="L21" s="17">
        <f t="shared" si="3"/>
        <v>148.5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1.5095238095238095</v>
      </c>
      <c r="I25" s="14">
        <f t="shared" si="0"/>
        <v>1.5</v>
      </c>
      <c r="J25" s="15">
        <f t="shared" si="1"/>
        <v>71.25</v>
      </c>
      <c r="K25" s="16">
        <f t="shared" si="2"/>
        <v>77.25</v>
      </c>
      <c r="L25" s="17">
        <f t="shared" si="3"/>
        <v>148.5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0.95833333333333337</v>
      </c>
      <c r="I26" s="14">
        <f t="shared" si="0"/>
        <v>0.95833333333333337</v>
      </c>
      <c r="J26" s="15">
        <f t="shared" si="1"/>
        <v>71.25</v>
      </c>
      <c r="K26" s="16">
        <f t="shared" si="2"/>
        <v>0</v>
      </c>
      <c r="L26" s="17">
        <f t="shared" si="3"/>
        <v>71.25</v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1.5095238095238095</v>
      </c>
      <c r="I31" s="14">
        <f t="shared" si="0"/>
        <v>1.5</v>
      </c>
      <c r="J31" s="15">
        <f t="shared" si="1"/>
        <v>71.25</v>
      </c>
      <c r="K31" s="16">
        <f t="shared" si="2"/>
        <v>77.25</v>
      </c>
      <c r="L31" s="17">
        <f t="shared" si="3"/>
        <v>148.5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0.95833333333333337</v>
      </c>
      <c r="I32" s="14">
        <f t="shared" si="0"/>
        <v>0.95833333333333337</v>
      </c>
      <c r="J32" s="15">
        <f t="shared" si="1"/>
        <v>71.25</v>
      </c>
      <c r="K32" s="16">
        <f t="shared" si="2"/>
        <v>0</v>
      </c>
      <c r="L32" s="17">
        <f t="shared" si="3"/>
        <v>71.25</v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75</v>
      </c>
      <c r="C41" s="66"/>
      <c r="D41" s="66"/>
      <c r="E41" s="67"/>
      <c r="F41" s="68"/>
      <c r="G41" s="69"/>
      <c r="H41" s="69"/>
      <c r="I41" s="69"/>
      <c r="J41" s="21">
        <f>SUM(J10:J40)</f>
        <v>712.5</v>
      </c>
      <c r="K41" s="21">
        <f>SUM(K10:K40)</f>
        <v>463.5</v>
      </c>
      <c r="L41" s="16">
        <f>SUM(L10:L40)</f>
        <v>1176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75</v>
      </c>
      <c r="L42" s="75"/>
    </row>
    <row r="43" spans="1:12" ht="13.5" thickBot="1">
      <c r="B43" s="76">
        <f>IFERROR(SUM(I10:I40)/COUNTIF(I10:I40,"&gt;0"),"")</f>
        <v>1.2833333333333337</v>
      </c>
      <c r="C43" s="77"/>
      <c r="D43" s="77"/>
      <c r="E43" s="78"/>
      <c r="H43" s="79" t="s">
        <v>51</v>
      </c>
      <c r="I43" s="79"/>
      <c r="J43" s="80"/>
      <c r="K43" s="81">
        <f>K42*L4*0.25</f>
        <v>178.125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1354.125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F497-B313-46FB-A80F-DD5A9F3AB85E}">
  <sheetPr codeName="Taul46">
    <pageSetUpPr fitToPage="1"/>
  </sheetPr>
  <dimension ref="A1:L47"/>
  <sheetViews>
    <sheetView topLeftCell="A16"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8.84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92802</v>
      </c>
      <c r="C7" s="57" t="s">
        <v>99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/>
      <c r="C11" s="11"/>
      <c r="D11" s="12"/>
      <c r="E11" s="13"/>
      <c r="F11" s="13"/>
      <c r="G11" s="13"/>
      <c r="H11" s="14"/>
      <c r="I11" s="14" t="str">
        <f t="shared" ref="I11:I40" si="0">IF(H11="","",IF(H11&gt;1.5,1.5,H11))</f>
        <v/>
      </c>
      <c r="J11" s="15" t="str">
        <f t="shared" ref="J11:J40" si="1">IF((E11+F11+G11)=0,"",(E11+F11+G11)*L$4)</f>
        <v/>
      </c>
      <c r="K11" s="16" t="str">
        <f t="shared" ref="K11:K40" si="2">IF((E11+F11+G11)=0,"",IF(I11&gt;100%,(E11+F11+G11)*I11*13.2-J11,0))</f>
        <v/>
      </c>
      <c r="L11" s="17" t="str">
        <f t="shared" ref="L11:L40" si="3">IF(H11="","",J11+K11)</f>
        <v/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0.70551378446115298</v>
      </c>
      <c r="I12" s="14">
        <f t="shared" si="0"/>
        <v>0.70551378446115298</v>
      </c>
      <c r="J12" s="15">
        <f t="shared" si="1"/>
        <v>66.3</v>
      </c>
      <c r="K12" s="16">
        <f t="shared" si="2"/>
        <v>0</v>
      </c>
      <c r="L12" s="17">
        <f t="shared" si="3"/>
        <v>66.3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0.52380952380952372</v>
      </c>
      <c r="I13" s="14">
        <f t="shared" si="0"/>
        <v>0.52380952380952372</v>
      </c>
      <c r="J13" s="15">
        <f t="shared" si="1"/>
        <v>66.3</v>
      </c>
      <c r="K13" s="16">
        <f t="shared" si="2"/>
        <v>0</v>
      </c>
      <c r="L13" s="17">
        <f t="shared" si="3"/>
        <v>66.3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0.70551378446115298</v>
      </c>
      <c r="I14" s="14">
        <f t="shared" si="0"/>
        <v>0.70551378446115298</v>
      </c>
      <c r="J14" s="15">
        <f t="shared" si="1"/>
        <v>66.3</v>
      </c>
      <c r="K14" s="16">
        <f t="shared" si="2"/>
        <v>0</v>
      </c>
      <c r="L14" s="17">
        <f t="shared" si="3"/>
        <v>66.3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/>
      <c r="C18" s="11"/>
      <c r="D18" s="12"/>
      <c r="E18" s="13"/>
      <c r="F18" s="13"/>
      <c r="G18" s="13"/>
      <c r="H18" s="14"/>
      <c r="I18" s="14" t="str">
        <f t="shared" si="0"/>
        <v/>
      </c>
      <c r="J18" s="15" t="str">
        <f t="shared" si="1"/>
        <v/>
      </c>
      <c r="K18" s="16" t="str">
        <f t="shared" si="2"/>
        <v/>
      </c>
      <c r="L18" s="17" t="str">
        <f t="shared" si="3"/>
        <v/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0.70551378446115298</v>
      </c>
      <c r="I19" s="14">
        <f t="shared" si="0"/>
        <v>0.70551378446115298</v>
      </c>
      <c r="J19" s="15">
        <f t="shared" si="1"/>
        <v>66.3</v>
      </c>
      <c r="K19" s="16">
        <f t="shared" si="2"/>
        <v>0</v>
      </c>
      <c r="L19" s="17">
        <f t="shared" si="3"/>
        <v>66.3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0.52380952380952372</v>
      </c>
      <c r="I20" s="14">
        <f t="shared" si="0"/>
        <v>0.52380952380952372</v>
      </c>
      <c r="J20" s="15">
        <f t="shared" si="1"/>
        <v>66.3</v>
      </c>
      <c r="K20" s="16">
        <f t="shared" si="2"/>
        <v>0</v>
      </c>
      <c r="L20" s="17">
        <f t="shared" si="3"/>
        <v>66.3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0.70551378446115298</v>
      </c>
      <c r="I21" s="14">
        <f t="shared" si="0"/>
        <v>0.70551378446115298</v>
      </c>
      <c r="J21" s="15">
        <f t="shared" si="1"/>
        <v>66.3</v>
      </c>
      <c r="K21" s="16">
        <f t="shared" si="2"/>
        <v>0</v>
      </c>
      <c r="L21" s="17">
        <f t="shared" si="3"/>
        <v>66.3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0.70551378446115298</v>
      </c>
      <c r="I25" s="14">
        <f t="shared" si="0"/>
        <v>0.70551378446115298</v>
      </c>
      <c r="J25" s="15">
        <f t="shared" si="1"/>
        <v>66.3</v>
      </c>
      <c r="K25" s="16">
        <f t="shared" si="2"/>
        <v>0</v>
      </c>
      <c r="L25" s="17">
        <f t="shared" si="3"/>
        <v>66.3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0.52380952380952372</v>
      </c>
      <c r="I26" s="14">
        <f t="shared" si="0"/>
        <v>0.52380952380952372</v>
      </c>
      <c r="J26" s="15">
        <f t="shared" si="1"/>
        <v>66.3</v>
      </c>
      <c r="K26" s="16">
        <f t="shared" si="2"/>
        <v>0</v>
      </c>
      <c r="L26" s="17">
        <f t="shared" si="3"/>
        <v>66.3</v>
      </c>
    </row>
    <row r="27" spans="1:12" ht="15" thickBot="1">
      <c r="A27" s="9" t="s">
        <v>34</v>
      </c>
      <c r="B27" s="10"/>
      <c r="C27" s="11"/>
      <c r="D27" s="12"/>
      <c r="E27" s="13"/>
      <c r="F27" s="13"/>
      <c r="G27" s="13"/>
      <c r="H27" s="14"/>
      <c r="I27" s="14" t="str">
        <f t="shared" si="0"/>
        <v/>
      </c>
      <c r="J27" s="15" t="str">
        <f t="shared" si="1"/>
        <v/>
      </c>
      <c r="K27" s="16" t="str">
        <f t="shared" si="2"/>
        <v/>
      </c>
      <c r="L27" s="17" t="str">
        <f t="shared" si="3"/>
        <v/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0.70551378446115298</v>
      </c>
      <c r="I31" s="14">
        <f t="shared" si="0"/>
        <v>0.70551378446115298</v>
      </c>
      <c r="J31" s="15">
        <f t="shared" si="1"/>
        <v>66.3</v>
      </c>
      <c r="K31" s="16">
        <f t="shared" si="2"/>
        <v>0</v>
      </c>
      <c r="L31" s="17">
        <f t="shared" si="3"/>
        <v>66.3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0.52380952380952372</v>
      </c>
      <c r="I32" s="14">
        <f t="shared" si="0"/>
        <v>0.52380952380952372</v>
      </c>
      <c r="J32" s="15">
        <f t="shared" si="1"/>
        <v>66.3</v>
      </c>
      <c r="K32" s="16">
        <f t="shared" si="2"/>
        <v>0</v>
      </c>
      <c r="L32" s="17">
        <f t="shared" si="3"/>
        <v>66.3</v>
      </c>
    </row>
    <row r="33" spans="1:12" ht="15" thickBot="1">
      <c r="A33" s="9" t="s">
        <v>40</v>
      </c>
      <c r="B33" s="10"/>
      <c r="C33" s="11"/>
      <c r="D33" s="12"/>
      <c r="E33" s="13"/>
      <c r="F33" s="13"/>
      <c r="G33" s="13"/>
      <c r="H33" s="14"/>
      <c r="I33" s="14" t="str">
        <f t="shared" si="0"/>
        <v/>
      </c>
      <c r="J33" s="15" t="str">
        <f t="shared" si="1"/>
        <v/>
      </c>
      <c r="K33" s="16" t="str">
        <f t="shared" si="2"/>
        <v/>
      </c>
      <c r="L33" s="17" t="str">
        <f t="shared" si="3"/>
        <v/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75</v>
      </c>
      <c r="C41" s="66"/>
      <c r="D41" s="66"/>
      <c r="E41" s="67"/>
      <c r="F41" s="68"/>
      <c r="G41" s="69"/>
      <c r="H41" s="69"/>
      <c r="I41" s="69"/>
      <c r="J41" s="21">
        <f>SUM(J10:J40)</f>
        <v>662.99999999999989</v>
      </c>
      <c r="K41" s="21">
        <f>SUM(K10:K40)</f>
        <v>0</v>
      </c>
      <c r="L41" s="16">
        <f>SUM(L10:L40)</f>
        <v>662.99999999999989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0.63283208020050119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662.99999999999989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E4CF9-4DEF-4B64-B1E1-DBB0F4D8B270}">
  <sheetPr codeName="Taul4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92012</v>
      </c>
      <c r="C7" s="57" t="s">
        <v>57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6</v>
      </c>
      <c r="C10" s="11"/>
      <c r="D10" s="12">
        <v>14</v>
      </c>
      <c r="E10" s="13">
        <v>7.5</v>
      </c>
      <c r="F10" s="13"/>
      <c r="G10" s="13"/>
      <c r="H10" s="14">
        <v>0.4375</v>
      </c>
      <c r="I10" s="14">
        <f>IF(H10="","",IF(H10&gt;1.5,1.5,H10))</f>
        <v>0.4375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10">
        <v>6</v>
      </c>
      <c r="C11" s="11"/>
      <c r="D11" s="12">
        <v>14</v>
      </c>
      <c r="E11" s="13">
        <v>7.5</v>
      </c>
      <c r="F11" s="13"/>
      <c r="G11" s="13"/>
      <c r="H11" s="14">
        <v>1</v>
      </c>
      <c r="I11" s="14">
        <f t="shared" ref="I11:I40" si="0">IF(H11="","",IF(H11&gt;1.5,1.5,H11))</f>
        <v>1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>
        <v>14</v>
      </c>
      <c r="C12" s="11"/>
      <c r="D12" s="12">
        <v>22</v>
      </c>
      <c r="E12" s="13"/>
      <c r="F12" s="13">
        <v>7.5</v>
      </c>
      <c r="G12" s="13"/>
      <c r="H12" s="14">
        <v>0.65451215451215461</v>
      </c>
      <c r="I12" s="14">
        <f t="shared" si="0"/>
        <v>0.65451215451215461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14</v>
      </c>
      <c r="C13" s="11"/>
      <c r="D13" s="12">
        <v>22</v>
      </c>
      <c r="E13" s="13"/>
      <c r="F13" s="13">
        <v>7.5</v>
      </c>
      <c r="G13" s="13"/>
      <c r="H13" s="14">
        <v>0.8928571428571429</v>
      </c>
      <c r="I13" s="14">
        <f t="shared" si="0"/>
        <v>0.8928571428571429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14</v>
      </c>
      <c r="C14" s="11"/>
      <c r="D14" s="12">
        <v>22</v>
      </c>
      <c r="E14" s="13"/>
      <c r="F14" s="13">
        <v>7.5</v>
      </c>
      <c r="G14" s="13"/>
      <c r="H14" s="14">
        <v>0.65451215451215461</v>
      </c>
      <c r="I14" s="14">
        <f t="shared" si="0"/>
        <v>0.65451215451215461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6</v>
      </c>
      <c r="C17" s="11"/>
      <c r="D17" s="12">
        <v>14</v>
      </c>
      <c r="E17" s="13">
        <v>7.5</v>
      </c>
      <c r="F17" s="13"/>
      <c r="G17" s="13"/>
      <c r="H17" s="14">
        <v>0.4375</v>
      </c>
      <c r="I17" s="14">
        <f t="shared" si="0"/>
        <v>0.4375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10">
        <v>6</v>
      </c>
      <c r="C18" s="11"/>
      <c r="D18" s="12">
        <v>14</v>
      </c>
      <c r="E18" s="13">
        <v>7.5</v>
      </c>
      <c r="F18" s="13"/>
      <c r="G18" s="13"/>
      <c r="H18" s="14">
        <v>1</v>
      </c>
      <c r="I18" s="14">
        <f t="shared" si="0"/>
        <v>1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>
        <v>14</v>
      </c>
      <c r="C19" s="11"/>
      <c r="D19" s="12">
        <v>22</v>
      </c>
      <c r="E19" s="13"/>
      <c r="F19" s="13">
        <v>7.5</v>
      </c>
      <c r="G19" s="13"/>
      <c r="H19" s="14">
        <v>0.65451215451215461</v>
      </c>
      <c r="I19" s="14">
        <f t="shared" si="0"/>
        <v>0.65451215451215461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14</v>
      </c>
      <c r="C20" s="11"/>
      <c r="D20" s="12">
        <v>22</v>
      </c>
      <c r="E20" s="13"/>
      <c r="F20" s="13">
        <v>7.5</v>
      </c>
      <c r="G20" s="13"/>
      <c r="H20" s="14">
        <v>0.8928571428571429</v>
      </c>
      <c r="I20" s="14">
        <f t="shared" si="0"/>
        <v>0.8928571428571429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14</v>
      </c>
      <c r="C21" s="11"/>
      <c r="D21" s="12">
        <v>22</v>
      </c>
      <c r="E21" s="13"/>
      <c r="F21" s="13">
        <v>7.5</v>
      </c>
      <c r="G21" s="13"/>
      <c r="H21" s="14">
        <v>0.65451215451215461</v>
      </c>
      <c r="I21" s="14">
        <f t="shared" si="0"/>
        <v>0.65451215451215461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14</v>
      </c>
      <c r="C25" s="11"/>
      <c r="D25" s="12">
        <v>22</v>
      </c>
      <c r="E25" s="13"/>
      <c r="F25" s="13">
        <v>7.5</v>
      </c>
      <c r="G25" s="13"/>
      <c r="H25" s="14">
        <v>0.65451215451215461</v>
      </c>
      <c r="I25" s="14">
        <f t="shared" si="0"/>
        <v>0.65451215451215461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14</v>
      </c>
      <c r="C26" s="11"/>
      <c r="D26" s="12">
        <v>22</v>
      </c>
      <c r="E26" s="13"/>
      <c r="F26" s="13">
        <v>7.5</v>
      </c>
      <c r="G26" s="13"/>
      <c r="H26" s="14">
        <v>0.8928571428571429</v>
      </c>
      <c r="I26" s="14">
        <f t="shared" si="0"/>
        <v>0.8928571428571429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>
        <v>6</v>
      </c>
      <c r="C27" s="11"/>
      <c r="D27" s="12">
        <v>14</v>
      </c>
      <c r="E27" s="13">
        <v>7.5</v>
      </c>
      <c r="F27" s="13"/>
      <c r="G27" s="13"/>
      <c r="H27" s="14">
        <v>1</v>
      </c>
      <c r="I27" s="14">
        <f t="shared" si="0"/>
        <v>1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>
        <v>6</v>
      </c>
      <c r="C28" s="11"/>
      <c r="D28" s="12">
        <v>14</v>
      </c>
      <c r="E28" s="13">
        <v>7.5</v>
      </c>
      <c r="F28" s="13"/>
      <c r="G28" s="13"/>
      <c r="H28" s="14">
        <v>0.4375</v>
      </c>
      <c r="I28" s="14">
        <f t="shared" si="0"/>
        <v>0.4375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14</v>
      </c>
      <c r="C31" s="11"/>
      <c r="D31" s="12">
        <v>22</v>
      </c>
      <c r="E31" s="13"/>
      <c r="F31" s="13">
        <v>7.5</v>
      </c>
      <c r="G31" s="13"/>
      <c r="H31" s="14">
        <v>0.65451215451215461</v>
      </c>
      <c r="I31" s="14">
        <f t="shared" si="0"/>
        <v>0.65451215451215461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14</v>
      </c>
      <c r="C32" s="11"/>
      <c r="D32" s="12">
        <v>22</v>
      </c>
      <c r="E32" s="13"/>
      <c r="F32" s="13">
        <v>7.5</v>
      </c>
      <c r="G32" s="13"/>
      <c r="H32" s="14">
        <v>0.8928571428571429</v>
      </c>
      <c r="I32" s="14">
        <f t="shared" si="0"/>
        <v>0.8928571428571429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>
        <v>6</v>
      </c>
      <c r="C33" s="11"/>
      <c r="D33" s="12">
        <v>14</v>
      </c>
      <c r="E33" s="13">
        <v>7.5</v>
      </c>
      <c r="F33" s="13"/>
      <c r="G33" s="13"/>
      <c r="H33" s="14">
        <v>1</v>
      </c>
      <c r="I33" s="14">
        <f t="shared" si="0"/>
        <v>1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>
        <v>6</v>
      </c>
      <c r="C34" s="11"/>
      <c r="D34" s="12">
        <v>14</v>
      </c>
      <c r="E34" s="13">
        <v>7.5</v>
      </c>
      <c r="F34" s="13"/>
      <c r="G34" s="13"/>
      <c r="H34" s="14">
        <v>0.4375</v>
      </c>
      <c r="I34" s="14">
        <f t="shared" si="0"/>
        <v>0.4375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1215</v>
      </c>
      <c r="K41" s="21">
        <f>SUM(K10:K40)</f>
        <v>0</v>
      </c>
      <c r="L41" s="16">
        <f>SUM(L10:L40)</f>
        <v>1215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0</v>
      </c>
      <c r="L42" s="75"/>
    </row>
    <row r="43" spans="1:12" ht="13.5" thickBot="1">
      <c r="B43" s="76">
        <f>IFERROR(SUM(I10:I40)/COUNTIF(I10:I40,"&gt;0"),"")</f>
        <v>0.736027861027861</v>
      </c>
      <c r="C43" s="77"/>
      <c r="D43" s="77"/>
      <c r="E43" s="78"/>
      <c r="H43" s="79" t="s">
        <v>51</v>
      </c>
      <c r="I43" s="79"/>
      <c r="J43" s="80"/>
      <c r="K43" s="81">
        <f>K42*L4*0.25</f>
        <v>0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1215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E482-2905-45A4-B668-5275A0833B61}">
  <sheetPr codeName="Taul5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92039</v>
      </c>
      <c r="C7" s="57" t="s">
        <v>58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/>
      <c r="C10" s="11"/>
      <c r="D10" s="12"/>
      <c r="E10" s="13"/>
      <c r="F10" s="13"/>
      <c r="G10" s="13"/>
      <c r="H10" s="14"/>
      <c r="I10" s="14" t="str">
        <f>IF(H10="","",IF(H10&gt;1.5,1.5,H10))</f>
        <v/>
      </c>
      <c r="J10" s="15" t="str">
        <f>IF((E10+F10+G10)=0,"",(E10+F10+G10)*L$4)</f>
        <v/>
      </c>
      <c r="K10" s="16" t="str">
        <f>IF((E10+F10+G10)=0,"",IF(I10&gt;100%,(E10+F10+G10)*I10*13.2-J10,0))</f>
        <v/>
      </c>
      <c r="L10" s="17" t="str">
        <f>IF(H10="","",J10+K10)</f>
        <v/>
      </c>
    </row>
    <row r="11" spans="1:12" ht="15" thickBot="1">
      <c r="A11" s="9" t="s">
        <v>18</v>
      </c>
      <c r="B11" s="10">
        <v>14</v>
      </c>
      <c r="C11" s="11"/>
      <c r="D11" s="12">
        <v>22</v>
      </c>
      <c r="E11" s="13"/>
      <c r="F11" s="13">
        <v>7.5</v>
      </c>
      <c r="G11" s="13"/>
      <c r="H11" s="14">
        <v>1.6310776942355891</v>
      </c>
      <c r="I11" s="14">
        <f t="shared" ref="I11:I40" si="0">IF(H11="","",IF(H11&gt;1.5,1.5,H11))</f>
        <v>1.5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77.25</v>
      </c>
      <c r="L11" s="17">
        <f t="shared" ref="L11:L40" si="3">IF(H11="","",J11+K11)</f>
        <v>148.5</v>
      </c>
    </row>
    <row r="12" spans="1:12" ht="15" thickBot="1">
      <c r="A12" s="9" t="s">
        <v>19</v>
      </c>
      <c r="B12" s="10">
        <v>22</v>
      </c>
      <c r="C12" s="11"/>
      <c r="D12" s="12">
        <v>6</v>
      </c>
      <c r="E12" s="13"/>
      <c r="F12" s="13"/>
      <c r="G12" s="13">
        <v>7.5</v>
      </c>
      <c r="H12" s="14">
        <v>1.4444444444444444</v>
      </c>
      <c r="I12" s="14">
        <f t="shared" si="0"/>
        <v>1.4444444444444444</v>
      </c>
      <c r="J12" s="15">
        <f t="shared" si="1"/>
        <v>71.25</v>
      </c>
      <c r="K12" s="16">
        <f t="shared" si="2"/>
        <v>71.75</v>
      </c>
      <c r="L12" s="17">
        <f t="shared" si="3"/>
        <v>143</v>
      </c>
    </row>
    <row r="13" spans="1:12" ht="15" thickBot="1">
      <c r="A13" s="9" t="s">
        <v>20</v>
      </c>
      <c r="B13" s="10">
        <v>22</v>
      </c>
      <c r="C13" s="11"/>
      <c r="D13" s="12">
        <v>6</v>
      </c>
      <c r="E13" s="13"/>
      <c r="F13" s="13"/>
      <c r="G13" s="13">
        <v>7.5</v>
      </c>
      <c r="H13" s="14">
        <v>1.4761904761904763</v>
      </c>
      <c r="I13" s="14">
        <f t="shared" si="0"/>
        <v>1.4761904761904763</v>
      </c>
      <c r="J13" s="15">
        <f t="shared" si="1"/>
        <v>71.25</v>
      </c>
      <c r="K13" s="16">
        <f t="shared" si="2"/>
        <v>74.892857142857167</v>
      </c>
      <c r="L13" s="17">
        <f t="shared" si="3"/>
        <v>146.14285714285717</v>
      </c>
    </row>
    <row r="14" spans="1:12" ht="15" thickBot="1">
      <c r="A14" s="18" t="s">
        <v>21</v>
      </c>
      <c r="B14" s="10">
        <v>22</v>
      </c>
      <c r="C14" s="11"/>
      <c r="D14" s="12">
        <v>6</v>
      </c>
      <c r="E14" s="13"/>
      <c r="F14" s="13"/>
      <c r="G14" s="13">
        <v>7.5</v>
      </c>
      <c r="H14" s="14">
        <v>1.4444444444444444</v>
      </c>
      <c r="I14" s="14">
        <f t="shared" si="0"/>
        <v>1.4444444444444444</v>
      </c>
      <c r="J14" s="15">
        <f t="shared" si="1"/>
        <v>71.25</v>
      </c>
      <c r="K14" s="16">
        <f t="shared" si="2"/>
        <v>71.75</v>
      </c>
      <c r="L14" s="17">
        <f t="shared" si="3"/>
        <v>143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/>
      <c r="C17" s="11"/>
      <c r="D17" s="12"/>
      <c r="E17" s="13"/>
      <c r="F17" s="13"/>
      <c r="G17" s="13"/>
      <c r="H17" s="14"/>
      <c r="I17" s="14" t="str">
        <f t="shared" si="0"/>
        <v/>
      </c>
      <c r="J17" s="15" t="str">
        <f t="shared" si="1"/>
        <v/>
      </c>
      <c r="K17" s="16" t="str">
        <f t="shared" si="2"/>
        <v/>
      </c>
      <c r="L17" s="17" t="str">
        <f t="shared" si="3"/>
        <v/>
      </c>
    </row>
    <row r="18" spans="1:12" ht="15" thickBot="1">
      <c r="A18" s="9" t="s">
        <v>25</v>
      </c>
      <c r="B18" s="10">
        <v>14</v>
      </c>
      <c r="C18" s="11"/>
      <c r="D18" s="12">
        <v>22</v>
      </c>
      <c r="E18" s="13"/>
      <c r="F18" s="13">
        <v>7.5</v>
      </c>
      <c r="G18" s="13"/>
      <c r="H18" s="14">
        <v>1.6310776942355891</v>
      </c>
      <c r="I18" s="14">
        <f t="shared" si="0"/>
        <v>1.5</v>
      </c>
      <c r="J18" s="15">
        <f t="shared" si="1"/>
        <v>71.25</v>
      </c>
      <c r="K18" s="16">
        <f t="shared" si="2"/>
        <v>77.25</v>
      </c>
      <c r="L18" s="17">
        <f t="shared" si="3"/>
        <v>148.5</v>
      </c>
    </row>
    <row r="19" spans="1:12" ht="15" thickBot="1">
      <c r="A19" s="18" t="s">
        <v>26</v>
      </c>
      <c r="B19" s="10">
        <v>22</v>
      </c>
      <c r="C19" s="11"/>
      <c r="D19" s="12">
        <v>6</v>
      </c>
      <c r="E19" s="13"/>
      <c r="F19" s="13"/>
      <c r="G19" s="13">
        <v>7.5</v>
      </c>
      <c r="H19" s="14">
        <v>1.4444444444444444</v>
      </c>
      <c r="I19" s="14">
        <f t="shared" si="0"/>
        <v>1.4444444444444444</v>
      </c>
      <c r="J19" s="15">
        <f t="shared" si="1"/>
        <v>71.25</v>
      </c>
      <c r="K19" s="16">
        <f t="shared" si="2"/>
        <v>71.75</v>
      </c>
      <c r="L19" s="17">
        <f t="shared" si="3"/>
        <v>143</v>
      </c>
    </row>
    <row r="20" spans="1:12" ht="15" thickBot="1">
      <c r="A20" s="9" t="s">
        <v>27</v>
      </c>
      <c r="B20" s="10">
        <v>22</v>
      </c>
      <c r="C20" s="11"/>
      <c r="D20" s="12">
        <v>6</v>
      </c>
      <c r="E20" s="13"/>
      <c r="F20" s="13"/>
      <c r="G20" s="13">
        <v>7.5</v>
      </c>
      <c r="H20" s="14">
        <v>1.4761904761904763</v>
      </c>
      <c r="I20" s="14">
        <f t="shared" si="0"/>
        <v>1.4761904761904763</v>
      </c>
      <c r="J20" s="15">
        <f t="shared" si="1"/>
        <v>71.25</v>
      </c>
      <c r="K20" s="16">
        <f t="shared" si="2"/>
        <v>74.892857142857167</v>
      </c>
      <c r="L20" s="17">
        <f t="shared" si="3"/>
        <v>146.14285714285717</v>
      </c>
    </row>
    <row r="21" spans="1:12" ht="15" thickBot="1">
      <c r="A21" s="9" t="s">
        <v>28</v>
      </c>
      <c r="B21" s="10">
        <v>22</v>
      </c>
      <c r="C21" s="11"/>
      <c r="D21" s="12">
        <v>6</v>
      </c>
      <c r="E21" s="13"/>
      <c r="F21" s="13"/>
      <c r="G21" s="13">
        <v>7.5</v>
      </c>
      <c r="H21" s="14">
        <v>1.4444444444444444</v>
      </c>
      <c r="I21" s="14">
        <f t="shared" si="0"/>
        <v>1.4444444444444444</v>
      </c>
      <c r="J21" s="15">
        <f t="shared" si="1"/>
        <v>71.25</v>
      </c>
      <c r="K21" s="16">
        <f t="shared" si="2"/>
        <v>71.75</v>
      </c>
      <c r="L21" s="17">
        <f t="shared" si="3"/>
        <v>143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22</v>
      </c>
      <c r="C25" s="11"/>
      <c r="D25" s="12">
        <v>6</v>
      </c>
      <c r="E25" s="13"/>
      <c r="F25" s="13"/>
      <c r="G25" s="13">
        <v>7.5</v>
      </c>
      <c r="H25" s="14">
        <v>1.4444444444444444</v>
      </c>
      <c r="I25" s="14">
        <f t="shared" si="0"/>
        <v>1.4444444444444444</v>
      </c>
      <c r="J25" s="15">
        <f t="shared" si="1"/>
        <v>71.25</v>
      </c>
      <c r="K25" s="16">
        <f t="shared" si="2"/>
        <v>71.75</v>
      </c>
      <c r="L25" s="17">
        <f t="shared" si="3"/>
        <v>143</v>
      </c>
    </row>
    <row r="26" spans="1:12" ht="15" thickBot="1">
      <c r="A26" s="9" t="s">
        <v>33</v>
      </c>
      <c r="B26" s="10">
        <v>22</v>
      </c>
      <c r="C26" s="11"/>
      <c r="D26" s="12">
        <v>6</v>
      </c>
      <c r="E26" s="13"/>
      <c r="F26" s="13"/>
      <c r="G26" s="13">
        <v>7.5</v>
      </c>
      <c r="H26" s="14">
        <v>1.4761904761904763</v>
      </c>
      <c r="I26" s="14">
        <f t="shared" si="0"/>
        <v>1.4761904761904763</v>
      </c>
      <c r="J26" s="15">
        <f t="shared" si="1"/>
        <v>71.25</v>
      </c>
      <c r="K26" s="16">
        <f t="shared" si="2"/>
        <v>74.892857142857167</v>
      </c>
      <c r="L26" s="17">
        <f t="shared" si="3"/>
        <v>146.14285714285717</v>
      </c>
    </row>
    <row r="27" spans="1:12" ht="15" thickBot="1">
      <c r="A27" s="9" t="s">
        <v>34</v>
      </c>
      <c r="B27" s="10">
        <v>14</v>
      </c>
      <c r="C27" s="11"/>
      <c r="D27" s="12">
        <v>22</v>
      </c>
      <c r="E27" s="13"/>
      <c r="F27" s="13">
        <v>7.5</v>
      </c>
      <c r="G27" s="13"/>
      <c r="H27" s="14">
        <v>1.6310776942355891</v>
      </c>
      <c r="I27" s="14">
        <f t="shared" si="0"/>
        <v>1.5</v>
      </c>
      <c r="J27" s="15">
        <f t="shared" si="1"/>
        <v>71.25</v>
      </c>
      <c r="K27" s="16">
        <f t="shared" si="2"/>
        <v>77.25</v>
      </c>
      <c r="L27" s="17">
        <f t="shared" si="3"/>
        <v>148.5</v>
      </c>
    </row>
    <row r="28" spans="1:12" ht="15" thickBot="1">
      <c r="A28" s="9" t="s">
        <v>35</v>
      </c>
      <c r="B28" s="10"/>
      <c r="C28" s="11"/>
      <c r="D28" s="12"/>
      <c r="E28" s="13"/>
      <c r="F28" s="13"/>
      <c r="G28" s="13"/>
      <c r="H28" s="14"/>
      <c r="I28" s="14" t="str">
        <f t="shared" si="0"/>
        <v/>
      </c>
      <c r="J28" s="15" t="str">
        <f t="shared" si="1"/>
        <v/>
      </c>
      <c r="K28" s="16" t="str">
        <f t="shared" si="2"/>
        <v/>
      </c>
      <c r="L28" s="17" t="str">
        <f t="shared" si="3"/>
        <v/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22</v>
      </c>
      <c r="C31" s="11"/>
      <c r="D31" s="12">
        <v>6</v>
      </c>
      <c r="E31" s="13"/>
      <c r="F31" s="13"/>
      <c r="G31" s="13">
        <v>7.5</v>
      </c>
      <c r="H31" s="14">
        <v>1.4444444444444444</v>
      </c>
      <c r="I31" s="14">
        <f t="shared" si="0"/>
        <v>1.4444444444444444</v>
      </c>
      <c r="J31" s="15">
        <f t="shared" si="1"/>
        <v>71.25</v>
      </c>
      <c r="K31" s="16">
        <f t="shared" si="2"/>
        <v>71.75</v>
      </c>
      <c r="L31" s="17">
        <f t="shared" si="3"/>
        <v>143</v>
      </c>
    </row>
    <row r="32" spans="1:12" ht="15" thickBot="1">
      <c r="A32" s="9" t="s">
        <v>39</v>
      </c>
      <c r="B32" s="10">
        <v>22</v>
      </c>
      <c r="C32" s="11"/>
      <c r="D32" s="12">
        <v>6</v>
      </c>
      <c r="E32" s="13"/>
      <c r="F32" s="13"/>
      <c r="G32" s="13">
        <v>7.5</v>
      </c>
      <c r="H32" s="14">
        <v>1.4761904761904763</v>
      </c>
      <c r="I32" s="14">
        <f t="shared" si="0"/>
        <v>1.4761904761904763</v>
      </c>
      <c r="J32" s="15">
        <f t="shared" si="1"/>
        <v>71.25</v>
      </c>
      <c r="K32" s="16">
        <f t="shared" si="2"/>
        <v>74.892857142857167</v>
      </c>
      <c r="L32" s="17">
        <f t="shared" si="3"/>
        <v>146.14285714285717</v>
      </c>
    </row>
    <row r="33" spans="1:12" ht="15" thickBot="1">
      <c r="A33" s="9" t="s">
        <v>40</v>
      </c>
      <c r="B33" s="10">
        <v>14</v>
      </c>
      <c r="C33" s="11"/>
      <c r="D33" s="12">
        <v>22</v>
      </c>
      <c r="E33" s="13"/>
      <c r="F33" s="13">
        <v>7.5</v>
      </c>
      <c r="G33" s="13"/>
      <c r="H33" s="14">
        <v>1.6310776942355891</v>
      </c>
      <c r="I33" s="14">
        <f t="shared" si="0"/>
        <v>1.5</v>
      </c>
      <c r="J33" s="15">
        <f t="shared" si="1"/>
        <v>71.25</v>
      </c>
      <c r="K33" s="16">
        <f t="shared" si="2"/>
        <v>77.25</v>
      </c>
      <c r="L33" s="17">
        <f t="shared" si="3"/>
        <v>148.5</v>
      </c>
    </row>
    <row r="34" spans="1:12" ht="15" thickBot="1">
      <c r="A34" s="9" t="s">
        <v>41</v>
      </c>
      <c r="B34" s="10"/>
      <c r="C34" s="11"/>
      <c r="D34" s="12"/>
      <c r="E34" s="13"/>
      <c r="F34" s="13"/>
      <c r="G34" s="13"/>
      <c r="H34" s="14"/>
      <c r="I34" s="14" t="str">
        <f t="shared" si="0"/>
        <v/>
      </c>
      <c r="J34" s="15" t="str">
        <f t="shared" si="1"/>
        <v/>
      </c>
      <c r="K34" s="16" t="str">
        <f t="shared" si="2"/>
        <v/>
      </c>
      <c r="L34" s="17" t="str">
        <f t="shared" si="3"/>
        <v/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105</v>
      </c>
      <c r="C41" s="66"/>
      <c r="D41" s="66"/>
      <c r="E41" s="67"/>
      <c r="F41" s="68"/>
      <c r="G41" s="69"/>
      <c r="H41" s="69"/>
      <c r="I41" s="69"/>
      <c r="J41" s="21">
        <f>SUM(J10:J40)</f>
        <v>997.5</v>
      </c>
      <c r="K41" s="21">
        <f>SUM(K10:K40)</f>
        <v>1039.0714285714287</v>
      </c>
      <c r="L41" s="16">
        <f>SUM(L10:L40)</f>
        <v>2036.5714285714284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75</v>
      </c>
      <c r="L42" s="75"/>
    </row>
    <row r="43" spans="1:12" ht="13.5" thickBot="1">
      <c r="B43" s="76">
        <f>IFERROR(SUM(I10:I40)/COUNTIF(I10:I40,"&gt;0"),"")</f>
        <v>1.4693877551020407</v>
      </c>
      <c r="C43" s="77"/>
      <c r="D43" s="77"/>
      <c r="E43" s="78"/>
      <c r="H43" s="79" t="s">
        <v>51</v>
      </c>
      <c r="I43" s="79"/>
      <c r="J43" s="80"/>
      <c r="K43" s="81">
        <f>K42*L4*0.25</f>
        <v>178.125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2214.6964285714284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C208-E5FB-4CC4-A46A-5B90F3601AF7}">
  <sheetPr codeName="Taul6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92041</v>
      </c>
      <c r="C7" s="57" t="s">
        <v>59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22</v>
      </c>
      <c r="C10" s="11"/>
      <c r="D10" s="12">
        <v>6</v>
      </c>
      <c r="E10" s="13"/>
      <c r="F10" s="13"/>
      <c r="G10" s="13">
        <v>7.5</v>
      </c>
      <c r="H10" s="14">
        <v>1.0519480519480522</v>
      </c>
      <c r="I10" s="14">
        <f>IF(H10="","",IF(H10&gt;1.5,1.5,H10))</f>
        <v>1.0519480519480522</v>
      </c>
      <c r="J10" s="15">
        <f>IF((E10+F10+G10)=0,"",(E10+F10+G10)*L$4)</f>
        <v>71.25</v>
      </c>
      <c r="K10" s="16">
        <f>IF((E10+F10+G10)=0,"",IF(I10&gt;100%,(E10+F10+G10)*I10*13.2-J10,0))</f>
        <v>32.892857142857153</v>
      </c>
      <c r="L10" s="17">
        <f>IF(H10="","",J10+K10)</f>
        <v>104.14285714285715</v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0.4375</v>
      </c>
      <c r="I11" s="14">
        <f t="shared" ref="I11:I40" si="0">IF(H11="","",IF(H11&gt;1.5,1.5,H11))</f>
        <v>0.4375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71.25</v>
      </c>
    </row>
    <row r="12" spans="1:12" ht="15" thickBot="1">
      <c r="A12" s="9" t="s">
        <v>19</v>
      </c>
      <c r="B12" s="10"/>
      <c r="C12" s="11"/>
      <c r="D12" s="12"/>
      <c r="E12" s="13"/>
      <c r="F12" s="13"/>
      <c r="G12" s="13"/>
      <c r="H12" s="14"/>
      <c r="I12" s="14" t="str">
        <f t="shared" si="0"/>
        <v/>
      </c>
      <c r="J12" s="15" t="str">
        <f t="shared" si="1"/>
        <v/>
      </c>
      <c r="K12" s="16" t="str">
        <f t="shared" si="2"/>
        <v/>
      </c>
      <c r="L12" s="17" t="str">
        <f t="shared" si="3"/>
        <v/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1.4795075925106886</v>
      </c>
      <c r="I13" s="14">
        <f t="shared" si="0"/>
        <v>1.4795075925106886</v>
      </c>
      <c r="J13" s="15">
        <f t="shared" si="1"/>
        <v>71.25</v>
      </c>
      <c r="K13" s="16">
        <f t="shared" si="2"/>
        <v>75.221251658558174</v>
      </c>
      <c r="L13" s="17">
        <f t="shared" si="3"/>
        <v>146.47125165855817</v>
      </c>
    </row>
    <row r="14" spans="1:12" ht="15" thickBot="1">
      <c r="A14" s="18" t="s">
        <v>21</v>
      </c>
      <c r="B14" s="10"/>
      <c r="C14" s="11"/>
      <c r="D14" s="12"/>
      <c r="E14" s="13"/>
      <c r="F14" s="13"/>
      <c r="G14" s="13"/>
      <c r="H14" s="14"/>
      <c r="I14" s="14" t="str">
        <f t="shared" si="0"/>
        <v/>
      </c>
      <c r="J14" s="15" t="str">
        <f t="shared" si="1"/>
        <v/>
      </c>
      <c r="K14" s="16" t="str">
        <f t="shared" si="2"/>
        <v/>
      </c>
      <c r="L14" s="17" t="str">
        <f t="shared" si="3"/>
        <v/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22</v>
      </c>
      <c r="C17" s="11"/>
      <c r="D17" s="12">
        <v>6</v>
      </c>
      <c r="E17" s="13"/>
      <c r="F17" s="13"/>
      <c r="G17" s="13">
        <v>7.5</v>
      </c>
      <c r="H17" s="14">
        <v>1.0519480519480522</v>
      </c>
      <c r="I17" s="14">
        <f t="shared" si="0"/>
        <v>1.0519480519480522</v>
      </c>
      <c r="J17" s="15">
        <f t="shared" si="1"/>
        <v>71.25</v>
      </c>
      <c r="K17" s="16">
        <f t="shared" si="2"/>
        <v>32.892857142857153</v>
      </c>
      <c r="L17" s="17">
        <f t="shared" si="3"/>
        <v>104.14285714285715</v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0.4375</v>
      </c>
      <c r="I18" s="14">
        <f t="shared" si="0"/>
        <v>0.4375</v>
      </c>
      <c r="J18" s="15">
        <f t="shared" si="1"/>
        <v>71.25</v>
      </c>
      <c r="K18" s="16">
        <f t="shared" si="2"/>
        <v>0</v>
      </c>
      <c r="L18" s="17">
        <f t="shared" si="3"/>
        <v>71.25</v>
      </c>
    </row>
    <row r="19" spans="1:12" ht="15" thickBot="1">
      <c r="A19" s="18" t="s">
        <v>26</v>
      </c>
      <c r="B19" s="10"/>
      <c r="C19" s="11"/>
      <c r="D19" s="12"/>
      <c r="E19" s="13"/>
      <c r="F19" s="13"/>
      <c r="G19" s="13"/>
      <c r="H19" s="14"/>
      <c r="I19" s="14" t="str">
        <f t="shared" si="0"/>
        <v/>
      </c>
      <c r="J19" s="15" t="str">
        <f t="shared" si="1"/>
        <v/>
      </c>
      <c r="K19" s="16" t="str">
        <f t="shared" si="2"/>
        <v/>
      </c>
      <c r="L19" s="17" t="str">
        <f t="shared" si="3"/>
        <v/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1.4795075925106886</v>
      </c>
      <c r="I20" s="14">
        <f t="shared" si="0"/>
        <v>1.4795075925106886</v>
      </c>
      <c r="J20" s="15">
        <f t="shared" si="1"/>
        <v>71.25</v>
      </c>
      <c r="K20" s="16">
        <f t="shared" si="2"/>
        <v>75.221251658558174</v>
      </c>
      <c r="L20" s="17">
        <f t="shared" si="3"/>
        <v>146.47125165855817</v>
      </c>
    </row>
    <row r="21" spans="1:12" ht="15" thickBot="1">
      <c r="A21" s="9" t="s">
        <v>28</v>
      </c>
      <c r="B21" s="10"/>
      <c r="C21" s="11"/>
      <c r="D21" s="12"/>
      <c r="E21" s="13"/>
      <c r="F21" s="13"/>
      <c r="G21" s="13"/>
      <c r="H21" s="14"/>
      <c r="I21" s="14" t="str">
        <f t="shared" si="0"/>
        <v/>
      </c>
      <c r="J21" s="15" t="str">
        <f t="shared" si="1"/>
        <v/>
      </c>
      <c r="K21" s="16" t="str">
        <f t="shared" si="2"/>
        <v/>
      </c>
      <c r="L21" s="17" t="str">
        <f t="shared" si="3"/>
        <v/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/>
      <c r="C25" s="11"/>
      <c r="D25" s="12"/>
      <c r="E25" s="13"/>
      <c r="F25" s="13"/>
      <c r="G25" s="13"/>
      <c r="H25" s="14"/>
      <c r="I25" s="14" t="str">
        <f t="shared" si="0"/>
        <v/>
      </c>
      <c r="J25" s="15" t="str">
        <f t="shared" si="1"/>
        <v/>
      </c>
      <c r="K25" s="16" t="str">
        <f t="shared" si="2"/>
        <v/>
      </c>
      <c r="L25" s="17" t="str">
        <f t="shared" si="3"/>
        <v/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1.4795075925106886</v>
      </c>
      <c r="I26" s="14">
        <f t="shared" si="0"/>
        <v>1.4795075925106886</v>
      </c>
      <c r="J26" s="15">
        <f t="shared" si="1"/>
        <v>71.25</v>
      </c>
      <c r="K26" s="16">
        <f t="shared" si="2"/>
        <v>75.221251658558174</v>
      </c>
      <c r="L26" s="17">
        <f t="shared" si="3"/>
        <v>146.47125165855817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0.4375</v>
      </c>
      <c r="I27" s="14">
        <f t="shared" si="0"/>
        <v>0.4375</v>
      </c>
      <c r="J27" s="15">
        <f t="shared" si="1"/>
        <v>71.25</v>
      </c>
      <c r="K27" s="16">
        <f t="shared" si="2"/>
        <v>0</v>
      </c>
      <c r="L27" s="17">
        <f t="shared" si="3"/>
        <v>71.25</v>
      </c>
    </row>
    <row r="28" spans="1:12" ht="15" thickBot="1">
      <c r="A28" s="9" t="s">
        <v>35</v>
      </c>
      <c r="B28" s="10">
        <v>22</v>
      </c>
      <c r="C28" s="11"/>
      <c r="D28" s="12">
        <v>6</v>
      </c>
      <c r="E28" s="13"/>
      <c r="F28" s="13"/>
      <c r="G28" s="13">
        <v>7.5</v>
      </c>
      <c r="H28" s="14">
        <v>1.0519480519480522</v>
      </c>
      <c r="I28" s="14">
        <f t="shared" si="0"/>
        <v>1.0519480519480522</v>
      </c>
      <c r="J28" s="15">
        <f t="shared" si="1"/>
        <v>71.25</v>
      </c>
      <c r="K28" s="16">
        <f t="shared" si="2"/>
        <v>32.892857142857153</v>
      </c>
      <c r="L28" s="17">
        <f t="shared" si="3"/>
        <v>104.14285714285715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/>
      <c r="C31" s="11"/>
      <c r="D31" s="12"/>
      <c r="E31" s="13"/>
      <c r="F31" s="13"/>
      <c r="G31" s="13"/>
      <c r="H31" s="14"/>
      <c r="I31" s="14" t="str">
        <f t="shared" si="0"/>
        <v/>
      </c>
      <c r="J31" s="15" t="str">
        <f t="shared" si="1"/>
        <v/>
      </c>
      <c r="K31" s="16" t="str">
        <f t="shared" si="2"/>
        <v/>
      </c>
      <c r="L31" s="17" t="str">
        <f t="shared" si="3"/>
        <v/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1.4795075925106886</v>
      </c>
      <c r="I32" s="14">
        <f t="shared" si="0"/>
        <v>1.4795075925106886</v>
      </c>
      <c r="J32" s="15">
        <f t="shared" si="1"/>
        <v>71.25</v>
      </c>
      <c r="K32" s="16">
        <f t="shared" si="2"/>
        <v>75.221251658558174</v>
      </c>
      <c r="L32" s="17">
        <f t="shared" si="3"/>
        <v>146.47125165855817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0.4375</v>
      </c>
      <c r="I33" s="14">
        <f t="shared" si="0"/>
        <v>0.4375</v>
      </c>
      <c r="J33" s="15">
        <f t="shared" si="1"/>
        <v>71.25</v>
      </c>
      <c r="K33" s="16">
        <f t="shared" si="2"/>
        <v>0</v>
      </c>
      <c r="L33" s="17">
        <f t="shared" si="3"/>
        <v>71.25</v>
      </c>
    </row>
    <row r="34" spans="1:12" ht="15" thickBot="1">
      <c r="A34" s="9" t="s">
        <v>41</v>
      </c>
      <c r="B34" s="10">
        <v>22</v>
      </c>
      <c r="C34" s="11"/>
      <c r="D34" s="12">
        <v>6</v>
      </c>
      <c r="E34" s="13"/>
      <c r="F34" s="13"/>
      <c r="G34" s="13">
        <v>7.5</v>
      </c>
      <c r="H34" s="14">
        <v>1.0519480519480522</v>
      </c>
      <c r="I34" s="14">
        <f t="shared" si="0"/>
        <v>1.0519480519480522</v>
      </c>
      <c r="J34" s="15">
        <f t="shared" si="1"/>
        <v>71.25</v>
      </c>
      <c r="K34" s="16">
        <f t="shared" si="2"/>
        <v>32.892857142857153</v>
      </c>
      <c r="L34" s="17">
        <f t="shared" si="3"/>
        <v>104.14285714285715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90</v>
      </c>
      <c r="C41" s="66"/>
      <c r="D41" s="66"/>
      <c r="E41" s="67"/>
      <c r="F41" s="68"/>
      <c r="G41" s="69"/>
      <c r="H41" s="69"/>
      <c r="I41" s="69"/>
      <c r="J41" s="21">
        <f>SUM(J10:J40)</f>
        <v>855</v>
      </c>
      <c r="K41" s="21">
        <f>SUM(K10:K40)</f>
        <v>432.45643520566131</v>
      </c>
      <c r="L41" s="16">
        <f>SUM(L10:L40)</f>
        <v>1287.4564352056614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60</v>
      </c>
      <c r="L42" s="75"/>
    </row>
    <row r="43" spans="1:12" ht="13.5" thickBot="1">
      <c r="B43" s="76">
        <f>IFERROR(SUM(I10:I40)/COUNTIF(I10:I40,"&gt;0"),"")</f>
        <v>0.98965188148624694</v>
      </c>
      <c r="C43" s="77"/>
      <c r="D43" s="77"/>
      <c r="E43" s="78"/>
      <c r="H43" s="79" t="s">
        <v>51</v>
      </c>
      <c r="I43" s="79"/>
      <c r="J43" s="80"/>
      <c r="K43" s="81">
        <f>K42*L4*0.25</f>
        <v>142.5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1429.9564352056614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BDD3-5CAC-4D6A-AADF-62F6C1A886AD}">
  <sheetPr codeName="Taul7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92043</v>
      </c>
      <c r="C7" s="57" t="s">
        <v>60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22</v>
      </c>
      <c r="C10" s="11"/>
      <c r="D10" s="12">
        <v>6</v>
      </c>
      <c r="E10" s="13"/>
      <c r="F10" s="13"/>
      <c r="G10" s="13">
        <v>7.5</v>
      </c>
      <c r="H10" s="14">
        <v>0.25000000000000006</v>
      </c>
      <c r="I10" s="14">
        <f>IF(H10="","",IF(H10&gt;1.5,1.5,H10))</f>
        <v>0.25000000000000006</v>
      </c>
      <c r="J10" s="15">
        <f>IF((E10+F10+G10)=0,"",(E10+F10+G10)*L$4)</f>
        <v>67.5</v>
      </c>
      <c r="K10" s="16">
        <f>IF((E10+F10+G10)=0,"",IF(I10&gt;100%,(E10+F10+G10)*I10*13.2-J10,0))</f>
        <v>0</v>
      </c>
      <c r="L10" s="17">
        <f>IF(H10="","",J10+K10)</f>
        <v>67.5</v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0.52857142857142858</v>
      </c>
      <c r="I11" s="14">
        <f t="shared" ref="I11:I40" si="0">IF(H11="","",IF(H11&gt;1.5,1.5,H11))</f>
        <v>0.52857142857142858</v>
      </c>
      <c r="J11" s="15">
        <f t="shared" ref="J11:J40" si="1">IF((E11+F11+G11)=0,"",(E11+F11+G11)*L$4)</f>
        <v>67.5</v>
      </c>
      <c r="K11" s="16">
        <f t="shared" ref="K11:K40" si="2">IF((E11+F11+G11)=0,"",IF(I11&gt;100%,(E11+F11+G11)*I11*13.2-J11,0))</f>
        <v>0</v>
      </c>
      <c r="L11" s="17">
        <f t="shared" ref="L11:L40" si="3">IF(H11="","",J11+K11)</f>
        <v>67.5</v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0.837092731829574</v>
      </c>
      <c r="I12" s="14">
        <f t="shared" si="0"/>
        <v>0.837092731829574</v>
      </c>
      <c r="J12" s="15">
        <f t="shared" si="1"/>
        <v>67.5</v>
      </c>
      <c r="K12" s="16">
        <f t="shared" si="2"/>
        <v>0</v>
      </c>
      <c r="L12" s="17">
        <f t="shared" si="3"/>
        <v>67.5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0.84210526315789469</v>
      </c>
      <c r="I13" s="14">
        <f t="shared" si="0"/>
        <v>0.84210526315789469</v>
      </c>
      <c r="J13" s="15">
        <f t="shared" si="1"/>
        <v>67.5</v>
      </c>
      <c r="K13" s="16">
        <f t="shared" si="2"/>
        <v>0</v>
      </c>
      <c r="L13" s="17">
        <f t="shared" si="3"/>
        <v>67.5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0.837092731829574</v>
      </c>
      <c r="I14" s="14">
        <f t="shared" si="0"/>
        <v>0.837092731829574</v>
      </c>
      <c r="J14" s="15">
        <f t="shared" si="1"/>
        <v>67.5</v>
      </c>
      <c r="K14" s="16">
        <f t="shared" si="2"/>
        <v>0</v>
      </c>
      <c r="L14" s="17">
        <f t="shared" si="3"/>
        <v>67.5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22</v>
      </c>
      <c r="C17" s="11"/>
      <c r="D17" s="12">
        <v>6</v>
      </c>
      <c r="E17" s="13"/>
      <c r="F17" s="13"/>
      <c r="G17" s="13">
        <v>7.5</v>
      </c>
      <c r="H17" s="14">
        <v>0.25000000000000006</v>
      </c>
      <c r="I17" s="14">
        <f t="shared" si="0"/>
        <v>0.25000000000000006</v>
      </c>
      <c r="J17" s="15">
        <f t="shared" si="1"/>
        <v>67.5</v>
      </c>
      <c r="K17" s="16">
        <f t="shared" si="2"/>
        <v>0</v>
      </c>
      <c r="L17" s="17">
        <f t="shared" si="3"/>
        <v>67.5</v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0.52857142857142858</v>
      </c>
      <c r="I18" s="14">
        <f t="shared" si="0"/>
        <v>0.52857142857142858</v>
      </c>
      <c r="J18" s="15">
        <f t="shared" si="1"/>
        <v>67.5</v>
      </c>
      <c r="K18" s="16">
        <f t="shared" si="2"/>
        <v>0</v>
      </c>
      <c r="L18" s="17">
        <f t="shared" si="3"/>
        <v>67.5</v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0.837092731829574</v>
      </c>
      <c r="I19" s="14">
        <f t="shared" si="0"/>
        <v>0.837092731829574</v>
      </c>
      <c r="J19" s="15">
        <f t="shared" si="1"/>
        <v>67.5</v>
      </c>
      <c r="K19" s="16">
        <f t="shared" si="2"/>
        <v>0</v>
      </c>
      <c r="L19" s="17">
        <f t="shared" si="3"/>
        <v>67.5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0.84210526315789469</v>
      </c>
      <c r="I20" s="14">
        <f t="shared" si="0"/>
        <v>0.84210526315789469</v>
      </c>
      <c r="J20" s="15">
        <f t="shared" si="1"/>
        <v>67.5</v>
      </c>
      <c r="K20" s="16">
        <f t="shared" si="2"/>
        <v>0</v>
      </c>
      <c r="L20" s="17">
        <f t="shared" si="3"/>
        <v>67.5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0.837092731829574</v>
      </c>
      <c r="I21" s="14">
        <f t="shared" si="0"/>
        <v>0.837092731829574</v>
      </c>
      <c r="J21" s="15">
        <f t="shared" si="1"/>
        <v>67.5</v>
      </c>
      <c r="K21" s="16">
        <f t="shared" si="2"/>
        <v>0</v>
      </c>
      <c r="L21" s="17">
        <f t="shared" si="3"/>
        <v>67.5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0.837092731829574</v>
      </c>
      <c r="I25" s="14">
        <f t="shared" si="0"/>
        <v>0.837092731829574</v>
      </c>
      <c r="J25" s="15">
        <f t="shared" si="1"/>
        <v>67.5</v>
      </c>
      <c r="K25" s="16">
        <f t="shared" si="2"/>
        <v>0</v>
      </c>
      <c r="L25" s="17">
        <f t="shared" si="3"/>
        <v>67.5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0.84210526315789469</v>
      </c>
      <c r="I26" s="14">
        <f t="shared" si="0"/>
        <v>0.84210526315789469</v>
      </c>
      <c r="J26" s="15">
        <f t="shared" si="1"/>
        <v>67.5</v>
      </c>
      <c r="K26" s="16">
        <f t="shared" si="2"/>
        <v>0</v>
      </c>
      <c r="L26" s="17">
        <f t="shared" si="3"/>
        <v>67.5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0.52857142857142858</v>
      </c>
      <c r="I27" s="14">
        <f t="shared" si="0"/>
        <v>0.52857142857142858</v>
      </c>
      <c r="J27" s="15">
        <f t="shared" si="1"/>
        <v>67.5</v>
      </c>
      <c r="K27" s="16">
        <f t="shared" si="2"/>
        <v>0</v>
      </c>
      <c r="L27" s="17">
        <f t="shared" si="3"/>
        <v>67.5</v>
      </c>
    </row>
    <row r="28" spans="1:12" ht="15" thickBot="1">
      <c r="A28" s="9" t="s">
        <v>35</v>
      </c>
      <c r="B28" s="10">
        <v>22</v>
      </c>
      <c r="C28" s="11"/>
      <c r="D28" s="12">
        <v>6</v>
      </c>
      <c r="E28" s="13"/>
      <c r="F28" s="13"/>
      <c r="G28" s="13">
        <v>7.5</v>
      </c>
      <c r="H28" s="14">
        <v>0.25000000000000006</v>
      </c>
      <c r="I28" s="14">
        <f t="shared" si="0"/>
        <v>0.25000000000000006</v>
      </c>
      <c r="J28" s="15">
        <f t="shared" si="1"/>
        <v>67.5</v>
      </c>
      <c r="K28" s="16">
        <f t="shared" si="2"/>
        <v>0</v>
      </c>
      <c r="L28" s="17">
        <f t="shared" si="3"/>
        <v>67.5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0.837092731829574</v>
      </c>
      <c r="I31" s="14">
        <f t="shared" si="0"/>
        <v>0.837092731829574</v>
      </c>
      <c r="J31" s="15">
        <f t="shared" si="1"/>
        <v>67.5</v>
      </c>
      <c r="K31" s="16">
        <f t="shared" si="2"/>
        <v>0</v>
      </c>
      <c r="L31" s="17">
        <f t="shared" si="3"/>
        <v>67.5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0.84210526315789469</v>
      </c>
      <c r="I32" s="14">
        <f t="shared" si="0"/>
        <v>0.84210526315789469</v>
      </c>
      <c r="J32" s="15">
        <f t="shared" si="1"/>
        <v>67.5</v>
      </c>
      <c r="K32" s="16">
        <f t="shared" si="2"/>
        <v>0</v>
      </c>
      <c r="L32" s="17">
        <f t="shared" si="3"/>
        <v>67.5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0.52857142857142858</v>
      </c>
      <c r="I33" s="14">
        <f t="shared" si="0"/>
        <v>0.52857142857142858</v>
      </c>
      <c r="J33" s="15">
        <f t="shared" si="1"/>
        <v>67.5</v>
      </c>
      <c r="K33" s="16">
        <f t="shared" si="2"/>
        <v>0</v>
      </c>
      <c r="L33" s="17">
        <f t="shared" si="3"/>
        <v>67.5</v>
      </c>
    </row>
    <row r="34" spans="1:12" ht="15" thickBot="1">
      <c r="A34" s="9" t="s">
        <v>41</v>
      </c>
      <c r="B34" s="10">
        <v>22</v>
      </c>
      <c r="C34" s="11"/>
      <c r="D34" s="12">
        <v>6</v>
      </c>
      <c r="E34" s="13"/>
      <c r="F34" s="13"/>
      <c r="G34" s="13">
        <v>7.5</v>
      </c>
      <c r="H34" s="14">
        <v>0.25000000000000006</v>
      </c>
      <c r="I34" s="14">
        <f t="shared" si="0"/>
        <v>0.25000000000000006</v>
      </c>
      <c r="J34" s="15">
        <f t="shared" si="1"/>
        <v>67.5</v>
      </c>
      <c r="K34" s="16">
        <f t="shared" si="2"/>
        <v>0</v>
      </c>
      <c r="L34" s="17">
        <f t="shared" si="3"/>
        <v>67.5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1215</v>
      </c>
      <c r="K41" s="21">
        <f>SUM(K10:K40)</f>
        <v>0</v>
      </c>
      <c r="L41" s="16">
        <f>SUM(L10:L40)</f>
        <v>1215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60</v>
      </c>
      <c r="L42" s="75"/>
    </row>
    <row r="43" spans="1:12" ht="13.5" thickBot="1">
      <c r="B43" s="76">
        <f>IFERROR(SUM(I10:I40)/COUNTIF(I10:I40,"&gt;0"),"")</f>
        <v>0.63918128654970752</v>
      </c>
      <c r="C43" s="77"/>
      <c r="D43" s="77"/>
      <c r="E43" s="78"/>
      <c r="H43" s="79" t="s">
        <v>51</v>
      </c>
      <c r="I43" s="79"/>
      <c r="J43" s="80"/>
      <c r="K43" s="81">
        <f>K42*L4*0.25</f>
        <v>135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1350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3C4D7-2275-4123-AA08-E3BC8CE06978}">
  <sheetPr codeName="Taul8">
    <pageSetUpPr fitToPage="1"/>
  </sheetPr>
  <dimension ref="A1:L47"/>
  <sheetViews>
    <sheetView zoomScaleNormal="100" workbookViewId="0">
      <selection sqref="A1:L3"/>
    </sheetView>
  </sheetViews>
  <sheetFormatPr defaultColWidth="9.140625" defaultRowHeight="12.75"/>
  <cols>
    <col min="3" max="3" width="2.28515625" customWidth="1"/>
    <col min="8" max="8" width="11" style="29" customWidth="1"/>
    <col min="9" max="9" width="10.5703125" style="29" customWidth="1"/>
    <col min="10" max="10" width="9.7109375" customWidth="1"/>
    <col min="11" max="12" width="9.85546875" customWidth="1"/>
  </cols>
  <sheetData>
    <row r="1" spans="1:12" ht="21.75" customHeight="1">
      <c r="A1" s="4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43"/>
    </row>
    <row r="2" spans="1:12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2" ht="13.5" thickBot="1">
      <c r="A3" s="47"/>
      <c r="B3" s="34"/>
      <c r="C3" s="34"/>
      <c r="D3" s="34"/>
      <c r="E3" s="34"/>
      <c r="F3" s="34"/>
      <c r="G3" s="34"/>
      <c r="H3" s="34"/>
      <c r="I3" s="34"/>
      <c r="J3" s="34"/>
      <c r="K3" s="34"/>
      <c r="L3" s="48"/>
    </row>
    <row r="4" spans="1:12" ht="13.5" thickBot="1">
      <c r="A4" s="49"/>
      <c r="B4" s="50"/>
      <c r="C4" s="50"/>
      <c r="D4" s="50"/>
      <c r="E4" s="50"/>
      <c r="F4" s="50"/>
      <c r="G4" s="50"/>
      <c r="H4" s="50"/>
      <c r="I4" s="50"/>
      <c r="J4" s="50"/>
      <c r="K4" s="51"/>
      <c r="L4" s="1">
        <v>9.5</v>
      </c>
    </row>
    <row r="5" spans="1:12" ht="13.5" thickBot="1">
      <c r="A5" s="2" t="s">
        <v>1</v>
      </c>
      <c r="B5" s="52">
        <v>43374</v>
      </c>
      <c r="C5" s="53"/>
      <c r="D5" s="53"/>
      <c r="E5" s="54"/>
      <c r="F5" s="54"/>
      <c r="G5" s="54"/>
      <c r="H5" s="54"/>
      <c r="I5" s="54"/>
      <c r="J5" s="54"/>
      <c r="K5" s="54"/>
      <c r="L5" s="55"/>
    </row>
    <row r="6" spans="1:12" ht="13.5" thickBot="1">
      <c r="A6" s="3" t="s">
        <v>2</v>
      </c>
      <c r="B6" s="56" t="s">
        <v>3</v>
      </c>
      <c r="C6" s="54"/>
      <c r="D6" s="54"/>
      <c r="E6" s="54"/>
      <c r="F6" s="54"/>
      <c r="G6" s="54"/>
      <c r="H6" s="54"/>
      <c r="I6" s="54"/>
      <c r="J6" s="54"/>
      <c r="K6" s="54"/>
      <c r="L6" s="55"/>
    </row>
    <row r="7" spans="1:12" ht="13.5" thickBot="1">
      <c r="A7" s="4" t="s">
        <v>4</v>
      </c>
      <c r="B7" s="5">
        <v>92057</v>
      </c>
      <c r="C7" s="57" t="s">
        <v>61</v>
      </c>
      <c r="D7" s="58"/>
      <c r="E7" s="59"/>
      <c r="F7" s="59"/>
      <c r="G7" s="59"/>
      <c r="H7" s="59"/>
      <c r="I7" s="59"/>
      <c r="J7" s="58"/>
      <c r="K7" s="58"/>
      <c r="L7" s="60"/>
    </row>
    <row r="8" spans="1:12">
      <c r="A8" s="30" t="s">
        <v>5</v>
      </c>
      <c r="B8" s="31" t="s">
        <v>6</v>
      </c>
      <c r="C8" s="32"/>
      <c r="D8" s="32"/>
      <c r="E8" s="35" t="s">
        <v>7</v>
      </c>
      <c r="F8" s="36"/>
      <c r="G8" s="37"/>
      <c r="H8" s="38" t="s">
        <v>8</v>
      </c>
      <c r="I8" s="39"/>
      <c r="J8" s="40" t="s">
        <v>9</v>
      </c>
      <c r="K8" s="61" t="s">
        <v>10</v>
      </c>
      <c r="L8" s="63" t="s">
        <v>11</v>
      </c>
    </row>
    <row r="9" spans="1:12" ht="13.5" thickBot="1">
      <c r="A9" s="30"/>
      <c r="B9" s="33"/>
      <c r="C9" s="34"/>
      <c r="D9" s="34"/>
      <c r="E9" s="6" t="s">
        <v>12</v>
      </c>
      <c r="F9" s="6" t="s">
        <v>13</v>
      </c>
      <c r="G9" s="6" t="s">
        <v>14</v>
      </c>
      <c r="H9" s="7" t="s">
        <v>15</v>
      </c>
      <c r="I9" s="8" t="s">
        <v>16</v>
      </c>
      <c r="J9" s="41"/>
      <c r="K9" s="62"/>
      <c r="L9" s="64"/>
    </row>
    <row r="10" spans="1:12" ht="15" thickBot="1">
      <c r="A10" s="9" t="s">
        <v>17</v>
      </c>
      <c r="B10" s="10">
        <v>22</v>
      </c>
      <c r="C10" s="11"/>
      <c r="D10" s="12">
        <v>6</v>
      </c>
      <c r="E10" s="13"/>
      <c r="F10" s="13"/>
      <c r="G10" s="13">
        <v>7.5</v>
      </c>
      <c r="H10" s="14">
        <v>1.0773049645390071</v>
      </c>
      <c r="I10" s="14">
        <f>IF(H10="","",IF(H10&gt;1.5,1.5,H10))</f>
        <v>1.0773049645390071</v>
      </c>
      <c r="J10" s="15">
        <f>IF((E10+F10+G10)=0,"",(E10+F10+G10)*L$4)</f>
        <v>71.25</v>
      </c>
      <c r="K10" s="16">
        <f>IF((E10+F10+G10)=0,"",IF(I10&gt;100%,(E10+F10+G10)*I10*13.2-J10,0))</f>
        <v>35.403191489361703</v>
      </c>
      <c r="L10" s="17">
        <f>IF(H10="","",J10+K10)</f>
        <v>106.6531914893617</v>
      </c>
    </row>
    <row r="11" spans="1:12" ht="15" thickBot="1">
      <c r="A11" s="9" t="s">
        <v>18</v>
      </c>
      <c r="B11" s="10">
        <v>22</v>
      </c>
      <c r="C11" s="11"/>
      <c r="D11" s="12">
        <v>6</v>
      </c>
      <c r="E11" s="13"/>
      <c r="F11" s="13"/>
      <c r="G11" s="13">
        <v>7.5</v>
      </c>
      <c r="H11" s="14">
        <v>1.3725490196078431</v>
      </c>
      <c r="I11" s="14">
        <f t="shared" ref="I11:I40" si="0">IF(H11="","",IF(H11&gt;1.5,1.5,H11))</f>
        <v>1.3725490196078431</v>
      </c>
      <c r="J11" s="15">
        <f t="shared" ref="J11:J40" si="1">IF((E11+F11+G11)=0,"",(E11+F11+G11)*L$4)</f>
        <v>71.25</v>
      </c>
      <c r="K11" s="16">
        <f t="shared" ref="K11:K40" si="2">IF((E11+F11+G11)=0,"",IF(I11&gt;100%,(E11+F11+G11)*I11*13.2-J11,0))</f>
        <v>64.632352941176464</v>
      </c>
      <c r="L11" s="17">
        <f t="shared" ref="L11:L40" si="3">IF(H11="","",J11+K11)</f>
        <v>135.88235294117646</v>
      </c>
    </row>
    <row r="12" spans="1:12" ht="15" thickBot="1">
      <c r="A12" s="9" t="s">
        <v>19</v>
      </c>
      <c r="B12" s="10">
        <v>6</v>
      </c>
      <c r="C12" s="11"/>
      <c r="D12" s="12">
        <v>14</v>
      </c>
      <c r="E12" s="13">
        <v>7.5</v>
      </c>
      <c r="F12" s="13"/>
      <c r="G12" s="13"/>
      <c r="H12" s="14">
        <v>1.0654545454545454</v>
      </c>
      <c r="I12" s="14">
        <f t="shared" si="0"/>
        <v>1.0654545454545454</v>
      </c>
      <c r="J12" s="15">
        <f t="shared" si="1"/>
        <v>71.25</v>
      </c>
      <c r="K12" s="16">
        <f t="shared" si="2"/>
        <v>34.22999999999999</v>
      </c>
      <c r="L12" s="17">
        <f t="shared" si="3"/>
        <v>105.47999999999999</v>
      </c>
    </row>
    <row r="13" spans="1:12" ht="15" thickBot="1">
      <c r="A13" s="9" t="s">
        <v>20</v>
      </c>
      <c r="B13" s="10">
        <v>6</v>
      </c>
      <c r="C13" s="11"/>
      <c r="D13" s="12">
        <v>14</v>
      </c>
      <c r="E13" s="13">
        <v>7.5</v>
      </c>
      <c r="F13" s="13"/>
      <c r="G13" s="13"/>
      <c r="H13" s="14">
        <v>1.1309090909090909</v>
      </c>
      <c r="I13" s="14">
        <f t="shared" si="0"/>
        <v>1.1309090909090909</v>
      </c>
      <c r="J13" s="15">
        <f t="shared" si="1"/>
        <v>71.25</v>
      </c>
      <c r="K13" s="16">
        <f t="shared" si="2"/>
        <v>40.70999999999998</v>
      </c>
      <c r="L13" s="17">
        <f t="shared" si="3"/>
        <v>111.95999999999998</v>
      </c>
    </row>
    <row r="14" spans="1:12" ht="15" thickBot="1">
      <c r="A14" s="18" t="s">
        <v>21</v>
      </c>
      <c r="B14" s="10">
        <v>6</v>
      </c>
      <c r="C14" s="11"/>
      <c r="D14" s="12">
        <v>14</v>
      </c>
      <c r="E14" s="13">
        <v>7.5</v>
      </c>
      <c r="F14" s="13"/>
      <c r="G14" s="13"/>
      <c r="H14" s="14">
        <v>1.0654545454545454</v>
      </c>
      <c r="I14" s="14">
        <f t="shared" si="0"/>
        <v>1.0654545454545454</v>
      </c>
      <c r="J14" s="15">
        <f t="shared" si="1"/>
        <v>71.25</v>
      </c>
      <c r="K14" s="16">
        <f t="shared" si="2"/>
        <v>34.22999999999999</v>
      </c>
      <c r="L14" s="17">
        <f t="shared" si="3"/>
        <v>105.47999999999999</v>
      </c>
    </row>
    <row r="15" spans="1:12" ht="15" thickBot="1">
      <c r="A15" s="9" t="s">
        <v>22</v>
      </c>
      <c r="B15" s="10"/>
      <c r="C15" s="11"/>
      <c r="D15" s="12"/>
      <c r="E15" s="13"/>
      <c r="F15" s="13"/>
      <c r="G15" s="13"/>
      <c r="H15" s="14"/>
      <c r="I15" s="14" t="str">
        <f t="shared" si="0"/>
        <v/>
      </c>
      <c r="J15" s="15" t="str">
        <f t="shared" si="1"/>
        <v/>
      </c>
      <c r="K15" s="16" t="str">
        <f t="shared" si="2"/>
        <v/>
      </c>
      <c r="L15" s="17" t="str">
        <f t="shared" si="3"/>
        <v/>
      </c>
    </row>
    <row r="16" spans="1:12" ht="15" thickBot="1">
      <c r="A16" s="19" t="s">
        <v>23</v>
      </c>
      <c r="B16" s="10"/>
      <c r="C16" s="11"/>
      <c r="D16" s="12"/>
      <c r="E16" s="13"/>
      <c r="F16" s="13"/>
      <c r="G16" s="13"/>
      <c r="H16" s="14"/>
      <c r="I16" s="14" t="str">
        <f t="shared" si="0"/>
        <v/>
      </c>
      <c r="J16" s="15" t="str">
        <f t="shared" si="1"/>
        <v/>
      </c>
      <c r="K16" s="16" t="str">
        <f t="shared" si="2"/>
        <v/>
      </c>
      <c r="L16" s="17" t="str">
        <f t="shared" si="3"/>
        <v/>
      </c>
    </row>
    <row r="17" spans="1:12" ht="15" thickBot="1">
      <c r="A17" s="9" t="s">
        <v>24</v>
      </c>
      <c r="B17" s="10">
        <v>22</v>
      </c>
      <c r="C17" s="11"/>
      <c r="D17" s="12">
        <v>6</v>
      </c>
      <c r="E17" s="13"/>
      <c r="F17" s="13"/>
      <c r="G17" s="13">
        <v>7.5</v>
      </c>
      <c r="H17" s="14">
        <v>1.0773049645390071</v>
      </c>
      <c r="I17" s="14">
        <f t="shared" si="0"/>
        <v>1.0773049645390071</v>
      </c>
      <c r="J17" s="15">
        <f t="shared" si="1"/>
        <v>71.25</v>
      </c>
      <c r="K17" s="16">
        <f t="shared" si="2"/>
        <v>35.403191489361703</v>
      </c>
      <c r="L17" s="17">
        <f t="shared" si="3"/>
        <v>106.6531914893617</v>
      </c>
    </row>
    <row r="18" spans="1:12" ht="15" thickBot="1">
      <c r="A18" s="9" t="s">
        <v>25</v>
      </c>
      <c r="B18" s="10">
        <v>22</v>
      </c>
      <c r="C18" s="11"/>
      <c r="D18" s="12">
        <v>6</v>
      </c>
      <c r="E18" s="13"/>
      <c r="F18" s="13"/>
      <c r="G18" s="13">
        <v>7.5</v>
      </c>
      <c r="H18" s="14">
        <v>1.3725490196078431</v>
      </c>
      <c r="I18" s="14">
        <f t="shared" si="0"/>
        <v>1.3725490196078431</v>
      </c>
      <c r="J18" s="15">
        <f t="shared" si="1"/>
        <v>71.25</v>
      </c>
      <c r="K18" s="16">
        <f t="shared" si="2"/>
        <v>64.632352941176464</v>
      </c>
      <c r="L18" s="17">
        <f t="shared" si="3"/>
        <v>135.88235294117646</v>
      </c>
    </row>
    <row r="19" spans="1:12" ht="15" thickBot="1">
      <c r="A19" s="18" t="s">
        <v>26</v>
      </c>
      <c r="B19" s="10">
        <v>6</v>
      </c>
      <c r="C19" s="11"/>
      <c r="D19" s="12">
        <v>14</v>
      </c>
      <c r="E19" s="13">
        <v>7.5</v>
      </c>
      <c r="F19" s="13"/>
      <c r="G19" s="13"/>
      <c r="H19" s="14">
        <v>1.0654545454545454</v>
      </c>
      <c r="I19" s="14">
        <f t="shared" si="0"/>
        <v>1.0654545454545454</v>
      </c>
      <c r="J19" s="15">
        <f t="shared" si="1"/>
        <v>71.25</v>
      </c>
      <c r="K19" s="16">
        <f t="shared" si="2"/>
        <v>34.22999999999999</v>
      </c>
      <c r="L19" s="17">
        <f t="shared" si="3"/>
        <v>105.47999999999999</v>
      </c>
    </row>
    <row r="20" spans="1:12" ht="15" thickBot="1">
      <c r="A20" s="9" t="s">
        <v>27</v>
      </c>
      <c r="B20" s="10">
        <v>6</v>
      </c>
      <c r="C20" s="11"/>
      <c r="D20" s="12">
        <v>14</v>
      </c>
      <c r="E20" s="13">
        <v>7.5</v>
      </c>
      <c r="F20" s="13"/>
      <c r="G20" s="13"/>
      <c r="H20" s="14">
        <v>1.1309090909090909</v>
      </c>
      <c r="I20" s="14">
        <f t="shared" si="0"/>
        <v>1.1309090909090909</v>
      </c>
      <c r="J20" s="15">
        <f t="shared" si="1"/>
        <v>71.25</v>
      </c>
      <c r="K20" s="16">
        <f t="shared" si="2"/>
        <v>40.70999999999998</v>
      </c>
      <c r="L20" s="17">
        <f t="shared" si="3"/>
        <v>111.95999999999998</v>
      </c>
    </row>
    <row r="21" spans="1:12" ht="15" thickBot="1">
      <c r="A21" s="9" t="s">
        <v>28</v>
      </c>
      <c r="B21" s="10">
        <v>6</v>
      </c>
      <c r="C21" s="11"/>
      <c r="D21" s="12">
        <v>14</v>
      </c>
      <c r="E21" s="13">
        <v>7.5</v>
      </c>
      <c r="F21" s="13"/>
      <c r="G21" s="13"/>
      <c r="H21" s="14">
        <v>1.0654545454545454</v>
      </c>
      <c r="I21" s="14">
        <f t="shared" si="0"/>
        <v>1.0654545454545454</v>
      </c>
      <c r="J21" s="15">
        <f t="shared" si="1"/>
        <v>71.25</v>
      </c>
      <c r="K21" s="16">
        <f t="shared" si="2"/>
        <v>34.22999999999999</v>
      </c>
      <c r="L21" s="17">
        <f t="shared" si="3"/>
        <v>105.47999999999999</v>
      </c>
    </row>
    <row r="22" spans="1:12" ht="15" thickBot="1">
      <c r="A22" s="9" t="s">
        <v>29</v>
      </c>
      <c r="B22" s="10"/>
      <c r="C22" s="11"/>
      <c r="D22" s="12"/>
      <c r="E22" s="13"/>
      <c r="F22" s="13"/>
      <c r="G22" s="13"/>
      <c r="H22" s="14"/>
      <c r="I22" s="14" t="str">
        <f t="shared" si="0"/>
        <v/>
      </c>
      <c r="J22" s="15" t="str">
        <f t="shared" si="1"/>
        <v/>
      </c>
      <c r="K22" s="16" t="str">
        <f t="shared" si="2"/>
        <v/>
      </c>
      <c r="L22" s="17" t="str">
        <f t="shared" si="3"/>
        <v/>
      </c>
    </row>
    <row r="23" spans="1:12" ht="15" thickBot="1">
      <c r="A23" s="19" t="s">
        <v>30</v>
      </c>
      <c r="B23" s="10"/>
      <c r="C23" s="11"/>
      <c r="D23" s="12"/>
      <c r="E23" s="13"/>
      <c r="F23" s="13"/>
      <c r="G23" s="13"/>
      <c r="H23" s="14"/>
      <c r="I23" s="14" t="str">
        <f t="shared" si="0"/>
        <v/>
      </c>
      <c r="J23" s="15" t="str">
        <f t="shared" si="1"/>
        <v/>
      </c>
      <c r="K23" s="16" t="str">
        <f t="shared" si="2"/>
        <v/>
      </c>
      <c r="L23" s="17" t="str">
        <f t="shared" si="3"/>
        <v/>
      </c>
    </row>
    <row r="24" spans="1:12" ht="15" thickBot="1">
      <c r="A24" s="9" t="s">
        <v>31</v>
      </c>
      <c r="B24" s="10"/>
      <c r="C24" s="11"/>
      <c r="D24" s="12"/>
      <c r="E24" s="13"/>
      <c r="F24" s="13"/>
      <c r="G24" s="13"/>
      <c r="H24" s="14"/>
      <c r="I24" s="14" t="str">
        <f t="shared" si="0"/>
        <v/>
      </c>
      <c r="J24" s="15" t="str">
        <f t="shared" si="1"/>
        <v/>
      </c>
      <c r="K24" s="16" t="str">
        <f t="shared" si="2"/>
        <v/>
      </c>
      <c r="L24" s="17" t="str">
        <f t="shared" si="3"/>
        <v/>
      </c>
    </row>
    <row r="25" spans="1:12" ht="15" thickBot="1">
      <c r="A25" s="9" t="s">
        <v>32</v>
      </c>
      <c r="B25" s="10">
        <v>6</v>
      </c>
      <c r="C25" s="11"/>
      <c r="D25" s="12">
        <v>14</v>
      </c>
      <c r="E25" s="13">
        <v>7.5</v>
      </c>
      <c r="F25" s="13"/>
      <c r="G25" s="13"/>
      <c r="H25" s="14">
        <v>1.0654545454545454</v>
      </c>
      <c r="I25" s="14">
        <f t="shared" si="0"/>
        <v>1.0654545454545454</v>
      </c>
      <c r="J25" s="15">
        <f t="shared" si="1"/>
        <v>71.25</v>
      </c>
      <c r="K25" s="16">
        <f t="shared" si="2"/>
        <v>34.22999999999999</v>
      </c>
      <c r="L25" s="17">
        <f t="shared" si="3"/>
        <v>105.47999999999999</v>
      </c>
    </row>
    <row r="26" spans="1:12" ht="15" thickBot="1">
      <c r="A26" s="9" t="s">
        <v>33</v>
      </c>
      <c r="B26" s="10">
        <v>6</v>
      </c>
      <c r="C26" s="11"/>
      <c r="D26" s="12">
        <v>14</v>
      </c>
      <c r="E26" s="13">
        <v>7.5</v>
      </c>
      <c r="F26" s="13"/>
      <c r="G26" s="13"/>
      <c r="H26" s="14">
        <v>1.1309090909090909</v>
      </c>
      <c r="I26" s="14">
        <f t="shared" si="0"/>
        <v>1.1309090909090909</v>
      </c>
      <c r="J26" s="15">
        <f t="shared" si="1"/>
        <v>71.25</v>
      </c>
      <c r="K26" s="16">
        <f t="shared" si="2"/>
        <v>40.70999999999998</v>
      </c>
      <c r="L26" s="17">
        <f t="shared" si="3"/>
        <v>111.95999999999998</v>
      </c>
    </row>
    <row r="27" spans="1:12" ht="15" thickBot="1">
      <c r="A27" s="9" t="s">
        <v>34</v>
      </c>
      <c r="B27" s="10">
        <v>22</v>
      </c>
      <c r="C27" s="11"/>
      <c r="D27" s="12">
        <v>6</v>
      </c>
      <c r="E27" s="13"/>
      <c r="F27" s="13"/>
      <c r="G27" s="13">
        <v>7.5</v>
      </c>
      <c r="H27" s="14">
        <v>1.3725490196078431</v>
      </c>
      <c r="I27" s="14">
        <f t="shared" si="0"/>
        <v>1.3725490196078431</v>
      </c>
      <c r="J27" s="15">
        <f t="shared" si="1"/>
        <v>71.25</v>
      </c>
      <c r="K27" s="16">
        <f t="shared" si="2"/>
        <v>64.632352941176464</v>
      </c>
      <c r="L27" s="17">
        <f t="shared" si="3"/>
        <v>135.88235294117646</v>
      </c>
    </row>
    <row r="28" spans="1:12" ht="15" thickBot="1">
      <c r="A28" s="9" t="s">
        <v>35</v>
      </c>
      <c r="B28" s="10">
        <v>22</v>
      </c>
      <c r="C28" s="11"/>
      <c r="D28" s="12">
        <v>6</v>
      </c>
      <c r="E28" s="13"/>
      <c r="F28" s="13"/>
      <c r="G28" s="13">
        <v>7.5</v>
      </c>
      <c r="H28" s="14">
        <v>1.0773049645390071</v>
      </c>
      <c r="I28" s="14">
        <f t="shared" si="0"/>
        <v>1.0773049645390071</v>
      </c>
      <c r="J28" s="15">
        <f t="shared" si="1"/>
        <v>71.25</v>
      </c>
      <c r="K28" s="16">
        <f t="shared" si="2"/>
        <v>35.403191489361703</v>
      </c>
      <c r="L28" s="17">
        <f t="shared" si="3"/>
        <v>106.6531914893617</v>
      </c>
    </row>
    <row r="29" spans="1:12" ht="15" thickBot="1">
      <c r="A29" s="9" t="s">
        <v>36</v>
      </c>
      <c r="B29" s="10"/>
      <c r="C29" s="11"/>
      <c r="D29" s="12"/>
      <c r="E29" s="13"/>
      <c r="F29" s="13"/>
      <c r="G29" s="13"/>
      <c r="H29" s="14"/>
      <c r="I29" s="14" t="str">
        <f t="shared" si="0"/>
        <v/>
      </c>
      <c r="J29" s="15" t="str">
        <f t="shared" si="1"/>
        <v/>
      </c>
      <c r="K29" s="16" t="str">
        <f t="shared" si="2"/>
        <v/>
      </c>
      <c r="L29" s="17" t="str">
        <f t="shared" si="3"/>
        <v/>
      </c>
    </row>
    <row r="30" spans="1:12" ht="15" thickBot="1">
      <c r="A30" s="19" t="s">
        <v>37</v>
      </c>
      <c r="B30" s="10"/>
      <c r="C30" s="11"/>
      <c r="D30" s="12"/>
      <c r="E30" s="13"/>
      <c r="F30" s="13"/>
      <c r="G30" s="13"/>
      <c r="H30" s="14"/>
      <c r="I30" s="14" t="str">
        <f t="shared" si="0"/>
        <v/>
      </c>
      <c r="J30" s="15" t="str">
        <f t="shared" si="1"/>
        <v/>
      </c>
      <c r="K30" s="16" t="str">
        <f t="shared" si="2"/>
        <v/>
      </c>
      <c r="L30" s="17" t="str">
        <f t="shared" si="3"/>
        <v/>
      </c>
    </row>
    <row r="31" spans="1:12" ht="15" thickBot="1">
      <c r="A31" s="9" t="s">
        <v>38</v>
      </c>
      <c r="B31" s="10">
        <v>6</v>
      </c>
      <c r="C31" s="11"/>
      <c r="D31" s="12">
        <v>14</v>
      </c>
      <c r="E31" s="13">
        <v>7.5</v>
      </c>
      <c r="F31" s="13"/>
      <c r="G31" s="13"/>
      <c r="H31" s="14">
        <v>1.0654545454545454</v>
      </c>
      <c r="I31" s="14">
        <f t="shared" si="0"/>
        <v>1.0654545454545454</v>
      </c>
      <c r="J31" s="15">
        <f t="shared" si="1"/>
        <v>71.25</v>
      </c>
      <c r="K31" s="16">
        <f t="shared" si="2"/>
        <v>34.22999999999999</v>
      </c>
      <c r="L31" s="17">
        <f t="shared" si="3"/>
        <v>105.47999999999999</v>
      </c>
    </row>
    <row r="32" spans="1:12" ht="15" thickBot="1">
      <c r="A32" s="9" t="s">
        <v>39</v>
      </c>
      <c r="B32" s="10">
        <v>6</v>
      </c>
      <c r="C32" s="11"/>
      <c r="D32" s="12">
        <v>14</v>
      </c>
      <c r="E32" s="13">
        <v>7.5</v>
      </c>
      <c r="F32" s="13"/>
      <c r="G32" s="13"/>
      <c r="H32" s="14">
        <v>1.1309090909090909</v>
      </c>
      <c r="I32" s="14">
        <f t="shared" si="0"/>
        <v>1.1309090909090909</v>
      </c>
      <c r="J32" s="15">
        <f t="shared" si="1"/>
        <v>71.25</v>
      </c>
      <c r="K32" s="16">
        <f t="shared" si="2"/>
        <v>40.70999999999998</v>
      </c>
      <c r="L32" s="17">
        <f t="shared" si="3"/>
        <v>111.95999999999998</v>
      </c>
    </row>
    <row r="33" spans="1:12" ht="15" thickBot="1">
      <c r="A33" s="9" t="s">
        <v>40</v>
      </c>
      <c r="B33" s="10">
        <v>22</v>
      </c>
      <c r="C33" s="11"/>
      <c r="D33" s="12">
        <v>6</v>
      </c>
      <c r="E33" s="13"/>
      <c r="F33" s="13"/>
      <c r="G33" s="13">
        <v>7.5</v>
      </c>
      <c r="H33" s="14">
        <v>1.3725490196078431</v>
      </c>
      <c r="I33" s="14">
        <f t="shared" si="0"/>
        <v>1.3725490196078431</v>
      </c>
      <c r="J33" s="15">
        <f t="shared" si="1"/>
        <v>71.25</v>
      </c>
      <c r="K33" s="16">
        <f t="shared" si="2"/>
        <v>64.632352941176464</v>
      </c>
      <c r="L33" s="17">
        <f t="shared" si="3"/>
        <v>135.88235294117646</v>
      </c>
    </row>
    <row r="34" spans="1:12" ht="15" thickBot="1">
      <c r="A34" s="9" t="s">
        <v>41</v>
      </c>
      <c r="B34" s="10">
        <v>22</v>
      </c>
      <c r="C34" s="11"/>
      <c r="D34" s="12">
        <v>6</v>
      </c>
      <c r="E34" s="13"/>
      <c r="F34" s="13"/>
      <c r="G34" s="13">
        <v>7.5</v>
      </c>
      <c r="H34" s="14">
        <v>1.0773049645390071</v>
      </c>
      <c r="I34" s="14">
        <f t="shared" si="0"/>
        <v>1.0773049645390071</v>
      </c>
      <c r="J34" s="15">
        <f t="shared" si="1"/>
        <v>71.25</v>
      </c>
      <c r="K34" s="16">
        <f t="shared" si="2"/>
        <v>35.403191489361703</v>
      </c>
      <c r="L34" s="17">
        <f t="shared" si="3"/>
        <v>106.6531914893617</v>
      </c>
    </row>
    <row r="35" spans="1:12" ht="15" thickBot="1">
      <c r="A35" s="9" t="s">
        <v>42</v>
      </c>
      <c r="B35" s="10"/>
      <c r="C35" s="11"/>
      <c r="D35" s="12"/>
      <c r="E35" s="13"/>
      <c r="F35" s="13"/>
      <c r="G35" s="13"/>
      <c r="H35" s="14"/>
      <c r="I35" s="14" t="str">
        <f t="shared" si="0"/>
        <v/>
      </c>
      <c r="J35" s="15" t="str">
        <f t="shared" si="1"/>
        <v/>
      </c>
      <c r="K35" s="16" t="str">
        <f t="shared" si="2"/>
        <v/>
      </c>
      <c r="L35" s="17" t="str">
        <f t="shared" si="3"/>
        <v/>
      </c>
    </row>
    <row r="36" spans="1:12" ht="15" thickBot="1">
      <c r="A36" s="9" t="s">
        <v>43</v>
      </c>
      <c r="B36" s="10"/>
      <c r="C36" s="11"/>
      <c r="D36" s="12"/>
      <c r="E36" s="13"/>
      <c r="F36" s="13"/>
      <c r="G36" s="13"/>
      <c r="H36" s="14"/>
      <c r="I36" s="14" t="str">
        <f t="shared" si="0"/>
        <v/>
      </c>
      <c r="J36" s="15" t="str">
        <f t="shared" si="1"/>
        <v/>
      </c>
      <c r="K36" s="16" t="str">
        <f t="shared" si="2"/>
        <v/>
      </c>
      <c r="L36" s="17" t="str">
        <f t="shared" si="3"/>
        <v/>
      </c>
    </row>
    <row r="37" spans="1:12" ht="15" thickBot="1">
      <c r="A37" s="19" t="s">
        <v>44</v>
      </c>
      <c r="B37" s="10"/>
      <c r="C37" s="11"/>
      <c r="D37" s="12"/>
      <c r="E37" s="13"/>
      <c r="F37" s="13"/>
      <c r="G37" s="13"/>
      <c r="H37" s="14"/>
      <c r="I37" s="14" t="str">
        <f t="shared" si="0"/>
        <v/>
      </c>
      <c r="J37" s="15" t="str">
        <f t="shared" si="1"/>
        <v/>
      </c>
      <c r="K37" s="16" t="str">
        <f t="shared" si="2"/>
        <v/>
      </c>
      <c r="L37" s="17" t="str">
        <f t="shared" si="3"/>
        <v/>
      </c>
    </row>
    <row r="38" spans="1:12" ht="15" thickBot="1">
      <c r="A38" s="9" t="s">
        <v>45</v>
      </c>
      <c r="B38" s="10"/>
      <c r="C38" s="11"/>
      <c r="D38" s="12"/>
      <c r="E38" s="13"/>
      <c r="F38" s="13"/>
      <c r="G38" s="13"/>
      <c r="H38" s="14"/>
      <c r="I38" s="14" t="str">
        <f t="shared" si="0"/>
        <v/>
      </c>
      <c r="J38" s="15" t="str">
        <f t="shared" si="1"/>
        <v/>
      </c>
      <c r="K38" s="16" t="str">
        <f t="shared" si="2"/>
        <v/>
      </c>
      <c r="L38" s="17" t="str">
        <f t="shared" si="3"/>
        <v/>
      </c>
    </row>
    <row r="39" spans="1:12" ht="15" thickBot="1">
      <c r="A39" s="9" t="s">
        <v>46</v>
      </c>
      <c r="B39" s="10"/>
      <c r="C39" s="11"/>
      <c r="D39" s="12"/>
      <c r="E39" s="13"/>
      <c r="F39" s="13"/>
      <c r="G39" s="13"/>
      <c r="H39" s="14"/>
      <c r="I39" s="14" t="str">
        <f t="shared" si="0"/>
        <v/>
      </c>
      <c r="J39" s="15" t="str">
        <f t="shared" si="1"/>
        <v/>
      </c>
      <c r="K39" s="16" t="str">
        <f t="shared" si="2"/>
        <v/>
      </c>
      <c r="L39" s="17" t="str">
        <f t="shared" si="3"/>
        <v/>
      </c>
    </row>
    <row r="40" spans="1:12" ht="15" thickBot="1">
      <c r="A40" s="9" t="s">
        <v>47</v>
      </c>
      <c r="B40" s="10"/>
      <c r="C40" s="11"/>
      <c r="D40" s="12"/>
      <c r="E40" s="13"/>
      <c r="F40" s="13"/>
      <c r="G40" s="13"/>
      <c r="H40" s="14"/>
      <c r="I40" s="14" t="str">
        <f t="shared" si="0"/>
        <v/>
      </c>
      <c r="J40" s="15" t="str">
        <f t="shared" si="1"/>
        <v/>
      </c>
      <c r="K40" s="16" t="str">
        <f t="shared" si="2"/>
        <v/>
      </c>
      <c r="L40" s="17" t="str">
        <f t="shared" si="3"/>
        <v/>
      </c>
    </row>
    <row r="41" spans="1:12" ht="15" thickBot="1">
      <c r="A41" s="20" t="s">
        <v>48</v>
      </c>
      <c r="B41" s="65">
        <f>SUM(E10:G40)</f>
        <v>135</v>
      </c>
      <c r="C41" s="66"/>
      <c r="D41" s="66"/>
      <c r="E41" s="67"/>
      <c r="F41" s="68"/>
      <c r="G41" s="69"/>
      <c r="H41" s="69"/>
      <c r="I41" s="69"/>
      <c r="J41" s="21">
        <f>SUM(J10:J40)</f>
        <v>1282.5</v>
      </c>
      <c r="K41" s="21">
        <f>SUM(K10:K40)</f>
        <v>768.36217772215252</v>
      </c>
      <c r="L41" s="16">
        <f>SUM(L10:L40)</f>
        <v>2050.8621777221529</v>
      </c>
    </row>
    <row r="42" spans="1:12" ht="13.5" thickBot="1">
      <c r="A42" s="22"/>
      <c r="B42" s="70" t="s">
        <v>49</v>
      </c>
      <c r="C42" s="71"/>
      <c r="D42" s="71"/>
      <c r="E42" s="72"/>
      <c r="H42" s="73" t="s">
        <v>50</v>
      </c>
      <c r="I42" s="73"/>
      <c r="J42" s="73"/>
      <c r="K42" s="74">
        <f>SUM(G10:G40)</f>
        <v>60</v>
      </c>
      <c r="L42" s="75"/>
    </row>
    <row r="43" spans="1:12" ht="13.5" thickBot="1">
      <c r="B43" s="76">
        <f>IFERROR(SUM(I10:I40)/COUNTIF(I10:I40,"&gt;0"),"")</f>
        <v>1.1508766429417241</v>
      </c>
      <c r="C43" s="77"/>
      <c r="D43" s="77"/>
      <c r="E43" s="78"/>
      <c r="H43" s="79" t="s">
        <v>51</v>
      </c>
      <c r="I43" s="79"/>
      <c r="J43" s="80"/>
      <c r="K43" s="81">
        <f>K42*L4*0.25</f>
        <v>142.5</v>
      </c>
      <c r="L43" s="82"/>
    </row>
    <row r="44" spans="1:12" ht="13.5" thickBot="1">
      <c r="B44" s="83"/>
      <c r="C44" s="83"/>
      <c r="D44" s="83"/>
      <c r="E44" s="84"/>
      <c r="H44" s="85"/>
      <c r="I44" s="85"/>
      <c r="J44" s="23"/>
      <c r="K44" s="74"/>
      <c r="L44" s="75"/>
    </row>
    <row r="45" spans="1:12" ht="13.5" thickBot="1">
      <c r="H45" s="80" t="s">
        <v>52</v>
      </c>
      <c r="I45" s="80"/>
      <c r="J45" s="80"/>
      <c r="K45" s="86">
        <f>L41+K43</f>
        <v>2193.3621777221529</v>
      </c>
      <c r="L45" s="87"/>
    </row>
    <row r="46" spans="1:12">
      <c r="G46" s="24"/>
      <c r="H46" s="88"/>
      <c r="I46" s="88"/>
      <c r="J46" s="25"/>
      <c r="K46" s="88"/>
      <c r="L46" s="88"/>
    </row>
    <row r="47" spans="1:12">
      <c r="B47" s="26" t="s">
        <v>53</v>
      </c>
      <c r="D47" s="89">
        <v>43431</v>
      </c>
      <c r="E47" s="89"/>
      <c r="G47" s="25"/>
      <c r="H47" s="27"/>
      <c r="I47" s="90" t="s">
        <v>54</v>
      </c>
      <c r="J47" s="90"/>
      <c r="K47" s="28"/>
      <c r="L47" s="28"/>
    </row>
  </sheetData>
  <mergeCells count="29">
    <mergeCell ref="H45:J45"/>
    <mergeCell ref="K45:L45"/>
    <mergeCell ref="H46:I46"/>
    <mergeCell ref="K46:L46"/>
    <mergeCell ref="D47:E47"/>
    <mergeCell ref="I47:J47"/>
    <mergeCell ref="B43:E43"/>
    <mergeCell ref="H43:J43"/>
    <mergeCell ref="K43:L43"/>
    <mergeCell ref="B44:E44"/>
    <mergeCell ref="H44:I44"/>
    <mergeCell ref="K44:L44"/>
    <mergeCell ref="K8:K9"/>
    <mergeCell ref="L8:L9"/>
    <mergeCell ref="B41:E41"/>
    <mergeCell ref="F41:I41"/>
    <mergeCell ref="B42:E42"/>
    <mergeCell ref="H42:J42"/>
    <mergeCell ref="K42:L42"/>
    <mergeCell ref="A1:L3"/>
    <mergeCell ref="A4:K4"/>
    <mergeCell ref="B5:L5"/>
    <mergeCell ref="B6:L6"/>
    <mergeCell ref="C7:L7"/>
    <mergeCell ref="A8:A9"/>
    <mergeCell ref="B8:D9"/>
    <mergeCell ref="E8:G8"/>
    <mergeCell ref="H8:I8"/>
    <mergeCell ref="J8:J9"/>
  </mergeCells>
  <pageMargins left="0.7" right="0.7" top="0.75" bottom="0.75" header="0.3" footer="0.3"/>
  <pageSetup paperSize="9" scale="77" orientation="portrait" horizontalDpi="4294967293" verticalDpi="4294967293" r:id="rId1"/>
  <headerFooter alignWithMargins="0"/>
  <colBreaks count="1" manualBreakCount="1"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46</vt:i4>
      </vt:variant>
    </vt:vector>
  </HeadingPairs>
  <TitlesOfParts>
    <vt:vector size="46" baseType="lpstr">
      <vt:lpstr>malli</vt:lpstr>
      <vt:lpstr>92006</vt:lpstr>
      <vt:lpstr>92008</vt:lpstr>
      <vt:lpstr>92011</vt:lpstr>
      <vt:lpstr>92012</vt:lpstr>
      <vt:lpstr>92039</vt:lpstr>
      <vt:lpstr>92041</vt:lpstr>
      <vt:lpstr>92043</vt:lpstr>
      <vt:lpstr>92057</vt:lpstr>
      <vt:lpstr>92058</vt:lpstr>
      <vt:lpstr>92063</vt:lpstr>
      <vt:lpstr>92065</vt:lpstr>
      <vt:lpstr>92067</vt:lpstr>
      <vt:lpstr>92074</vt:lpstr>
      <vt:lpstr>92082</vt:lpstr>
      <vt:lpstr>92092</vt:lpstr>
      <vt:lpstr>92099</vt:lpstr>
      <vt:lpstr>92100</vt:lpstr>
      <vt:lpstr>92102</vt:lpstr>
      <vt:lpstr>92103</vt:lpstr>
      <vt:lpstr>92112</vt:lpstr>
      <vt:lpstr>92145</vt:lpstr>
      <vt:lpstr>92156</vt:lpstr>
      <vt:lpstr>92196</vt:lpstr>
      <vt:lpstr>92247</vt:lpstr>
      <vt:lpstr>92623</vt:lpstr>
      <vt:lpstr>92669</vt:lpstr>
      <vt:lpstr>92671</vt:lpstr>
      <vt:lpstr>92366</vt:lpstr>
      <vt:lpstr>92371</vt:lpstr>
      <vt:lpstr>92373</vt:lpstr>
      <vt:lpstr>92890</vt:lpstr>
      <vt:lpstr>92904</vt:lpstr>
      <vt:lpstr>92934</vt:lpstr>
      <vt:lpstr>92953</vt:lpstr>
      <vt:lpstr>92961</vt:lpstr>
      <vt:lpstr>92962</vt:lpstr>
      <vt:lpstr>92999</vt:lpstr>
      <vt:lpstr>92086</vt:lpstr>
      <vt:lpstr>92105</vt:lpstr>
      <vt:lpstr>92109</vt:lpstr>
      <vt:lpstr>92119</vt:lpstr>
      <vt:lpstr>92244</vt:lpstr>
      <vt:lpstr>92706</vt:lpstr>
      <vt:lpstr>92755</vt:lpstr>
      <vt:lpstr>92802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Mukkonen Irina</dc:creator>
  <cp:lastModifiedBy>Mukkonen Irina</cp:lastModifiedBy>
  <dcterms:created xsi:type="dcterms:W3CDTF">2018-11-27T12:55:42Z</dcterms:created>
  <dcterms:modified xsi:type="dcterms:W3CDTF">2018-11-27T19:26:17Z</dcterms:modified>
</cp:coreProperties>
</file>