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ta\Desktop\CAN_Matrix\"/>
    </mc:Choice>
  </mc:AlternateContent>
  <xr:revisionPtr revIDLastSave="0" documentId="13_ncr:1_{D3C05284-0F2E-4DBD-8637-0C5CA8E08165}" xr6:coauthVersionLast="47" xr6:coauthVersionMax="47" xr10:uidLastSave="{00000000-0000-0000-0000-000000000000}"/>
  <bookViews>
    <workbookView xWindow="-1425" yWindow="1485" windowWidth="27660" windowHeight="13575" xr2:uid="{00000000-000D-0000-FFFF-FFFF00000000}"/>
  </bookViews>
  <sheets>
    <sheet name="240318CAN Spec(AMeM Std. Draft)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6" l="1"/>
  <c r="L29" i="16"/>
  <c r="M29" i="16" s="1"/>
  <c r="N28" i="16"/>
  <c r="L28" i="16"/>
  <c r="M28" i="16" s="1"/>
  <c r="N27" i="16"/>
  <c r="L27" i="16"/>
  <c r="M27" i="16" s="1"/>
  <c r="N26" i="16"/>
  <c r="L26" i="16"/>
  <c r="M26" i="16" s="1"/>
  <c r="N25" i="16"/>
  <c r="L25" i="16"/>
  <c r="M25" i="16" s="1"/>
  <c r="N24" i="16"/>
  <c r="L24" i="16"/>
  <c r="M24" i="16" s="1"/>
  <c r="N23" i="16"/>
  <c r="L23" i="16"/>
  <c r="M23" i="16" s="1"/>
  <c r="N22" i="16"/>
  <c r="L22" i="16"/>
  <c r="N21" i="16"/>
  <c r="L21" i="16"/>
  <c r="M21" i="16" s="1"/>
  <c r="N20" i="16"/>
  <c r="L20" i="16"/>
  <c r="M20" i="16" s="1"/>
  <c r="N19" i="16"/>
  <c r="L19" i="16"/>
  <c r="M19" i="16" s="1"/>
  <c r="N18" i="16"/>
  <c r="L18" i="16"/>
  <c r="M18" i="16" s="1"/>
  <c r="N17" i="16"/>
  <c r="L17" i="16"/>
  <c r="N16" i="16"/>
  <c r="L16" i="16"/>
  <c r="M16" i="16" s="1"/>
  <c r="N15" i="16"/>
  <c r="L15" i="16"/>
  <c r="N14" i="16"/>
  <c r="L14" i="16"/>
  <c r="M14" i="16" s="1"/>
  <c r="N13" i="16"/>
  <c r="L13" i="16"/>
  <c r="N12" i="16"/>
  <c r="L12" i="16"/>
  <c r="M12" i="16" s="1"/>
  <c r="N11" i="16"/>
  <c r="L11" i="16"/>
  <c r="N10" i="16"/>
  <c r="L10" i="16"/>
  <c r="M10" i="16" s="1"/>
  <c r="N9" i="16"/>
  <c r="L9" i="16"/>
  <c r="N8" i="16"/>
  <c r="L8" i="16"/>
  <c r="M8" i="16" s="1"/>
  <c r="N7" i="16"/>
  <c r="L7" i="16"/>
  <c r="N6" i="16"/>
  <c r="L6" i="16"/>
  <c r="M6" i="16" s="1"/>
  <c r="N5" i="16"/>
  <c r="L5" i="16"/>
  <c r="N4" i="16"/>
  <c r="L4" i="16"/>
  <c r="M4" i="16" s="1"/>
  <c r="M5" i="16" l="1"/>
  <c r="M9" i="16"/>
  <c r="M13" i="16"/>
  <c r="M17" i="16"/>
  <c r="M7" i="16"/>
  <c r="M11" i="16"/>
  <c r="M15" i="16"/>
  <c r="M22" i="16"/>
</calcChain>
</file>

<file path=xl/sharedStrings.xml><?xml version="1.0" encoding="utf-8"?>
<sst xmlns="http://schemas.openxmlformats.org/spreadsheetml/2006/main" count="121" uniqueCount="74">
  <si>
    <t>Message</t>
  </si>
  <si>
    <t>CAN ID</t>
  </si>
  <si>
    <t>Signal</t>
  </si>
  <si>
    <t>Channel</t>
    <phoneticPr fontId="5" type="noConversion"/>
  </si>
  <si>
    <t>Tx</t>
    <phoneticPr fontId="5" type="noConversion"/>
  </si>
  <si>
    <t>Unsigned</t>
  </si>
  <si>
    <t>Min</t>
  </si>
  <si>
    <t>Max</t>
  </si>
  <si>
    <t>Type</t>
  </si>
  <si>
    <t>Unit</t>
  </si>
  <si>
    <t>Factor</t>
  </si>
  <si>
    <t>Offset</t>
  </si>
  <si>
    <t>Remark</t>
  </si>
  <si>
    <t>Intel</t>
    <phoneticPr fontId="5" type="noConversion"/>
  </si>
  <si>
    <t>-</t>
    <phoneticPr fontId="8" type="noConversion"/>
  </si>
  <si>
    <t>V</t>
    <phoneticPr fontId="8" type="noConversion"/>
  </si>
  <si>
    <t>Bit_Range</t>
    <phoneticPr fontId="8" type="noConversion"/>
  </si>
  <si>
    <t>Pass</t>
    <phoneticPr fontId="8" type="noConversion"/>
  </si>
  <si>
    <t>Start bit</t>
    <phoneticPr fontId="5" type="noConversion"/>
  </si>
  <si>
    <t>Rx/Tx</t>
    <phoneticPr fontId="5" type="noConversion"/>
  </si>
  <si>
    <t>A</t>
    <phoneticPr fontId="8" type="noConversion"/>
  </si>
  <si>
    <t>BitRate</t>
    <phoneticPr fontId="5" type="noConversion"/>
  </si>
  <si>
    <t>Controller to Display (A)</t>
    <phoneticPr fontId="5" type="noConversion"/>
  </si>
  <si>
    <t>Controller to Display (B)</t>
    <phoneticPr fontId="8" type="noConversion"/>
  </si>
  <si>
    <t>0x10261023</t>
    <phoneticPr fontId="5" type="noConversion"/>
  </si>
  <si>
    <t>50ms</t>
    <phoneticPr fontId="5" type="noConversion"/>
  </si>
  <si>
    <t>Error - Motor</t>
    <phoneticPr fontId="8" type="noConversion"/>
  </si>
  <si>
    <t>Error - MPS</t>
    <phoneticPr fontId="8" type="noConversion"/>
  </si>
  <si>
    <t>Error - Throttle</t>
    <phoneticPr fontId="8" type="noConversion"/>
  </si>
  <si>
    <t>Error - Controller</t>
    <phoneticPr fontId="8" type="noConversion"/>
  </si>
  <si>
    <t>Error - Brake</t>
    <phoneticPr fontId="8" type="noConversion"/>
  </si>
  <si>
    <t>Signal - Brake</t>
    <phoneticPr fontId="8" type="noConversion"/>
  </si>
  <si>
    <t>Signal - Cruise</t>
    <phoneticPr fontId="8" type="noConversion"/>
  </si>
  <si>
    <t>Signal - Sidebrake</t>
    <phoneticPr fontId="8" type="noConversion"/>
  </si>
  <si>
    <t>Signal - Drive Gear</t>
    <phoneticPr fontId="8" type="noConversion"/>
  </si>
  <si>
    <t>Signal - Drive Mode</t>
    <phoneticPr fontId="8" type="noConversion"/>
  </si>
  <si>
    <t>Status - Motorspeed(RPM)</t>
    <phoneticPr fontId="8" type="noConversion"/>
  </si>
  <si>
    <t>Status - Battery Voltage</t>
    <phoneticPr fontId="8" type="noConversion"/>
  </si>
  <si>
    <t>Status - Battery Current</t>
    <phoneticPr fontId="8" type="noConversion"/>
  </si>
  <si>
    <t>rpm</t>
    <phoneticPr fontId="8" type="noConversion"/>
  </si>
  <si>
    <t>Signal - Hall A</t>
    <phoneticPr fontId="8" type="noConversion"/>
  </si>
  <si>
    <t>Signal - Hall B</t>
    <phoneticPr fontId="8" type="noConversion"/>
  </si>
  <si>
    <t>Signal - Hall C</t>
    <phoneticPr fontId="8" type="noConversion"/>
  </si>
  <si>
    <t>Error - Over Current</t>
    <phoneticPr fontId="8" type="noConversion"/>
  </si>
  <si>
    <t>Error - Over Voltage</t>
    <phoneticPr fontId="8" type="noConversion"/>
  </si>
  <si>
    <t>Error - Under Voltage</t>
    <phoneticPr fontId="8" type="noConversion"/>
  </si>
  <si>
    <t>Error - Motor Over Temp.</t>
    <phoneticPr fontId="8" type="noConversion"/>
  </si>
  <si>
    <t>Unsigned</t>
    <phoneticPr fontId="8" type="noConversion"/>
  </si>
  <si>
    <t>degC</t>
    <phoneticPr fontId="8" type="noConversion"/>
  </si>
  <si>
    <t>%</t>
    <phoneticPr fontId="8" type="noConversion"/>
  </si>
  <si>
    <t>0 ~ 255℃</t>
    <phoneticPr fontId="8" type="noConversion"/>
  </si>
  <si>
    <t>All Current Error (Phase OC, DC OC(HW, SW))
0 : OK  /  1 : Fail</t>
    <phoneticPr fontId="8" type="noConversion"/>
  </si>
  <si>
    <t>Fast/Slow Dc Over Voltage
0 : OK  /  1 : Fail</t>
    <phoneticPr fontId="8" type="noConversion"/>
  </si>
  <si>
    <t>0 : OK  /  1 : Fail</t>
    <phoneticPr fontId="8" type="noConversion"/>
  </si>
  <si>
    <t>0 : No Signal / 1: Input Signal</t>
    <phoneticPr fontId="8" type="noConversion"/>
  </si>
  <si>
    <t>0 : No Anti Theft / 1 : SystemMode(7) = Anti Theft</t>
    <phoneticPr fontId="8" type="noConversion"/>
  </si>
  <si>
    <t>0 : OK / 1 : SystemMode(5) = Derate</t>
    <phoneticPr fontId="8" type="noConversion"/>
  </si>
  <si>
    <t>Error - Limp Home</t>
    <phoneticPr fontId="8" type="noConversion"/>
  </si>
  <si>
    <t>Signal - Lock</t>
    <phoneticPr fontId="8" type="noConversion"/>
  </si>
  <si>
    <t>Eco(Mode1) = 0
Sport(Mode2) = 1
Turbo(Mode3) = 2</t>
    <phoneticPr fontId="8" type="noConversion"/>
  </si>
  <si>
    <t>500kbps</t>
    <phoneticPr fontId="5" type="noConversion"/>
  </si>
  <si>
    <t>No corresponding errors</t>
  </si>
  <si>
    <t>No corresponding errors</t>
    <phoneticPr fontId="5" type="noConversion"/>
  </si>
  <si>
    <t>0 : OK / 1 : Fail</t>
    <phoneticPr fontId="5" type="noConversion"/>
  </si>
  <si>
    <t>Byte 
order</t>
  </si>
  <si>
    <t>Update 
Time</t>
  </si>
  <si>
    <t>Status - Controller 
Temperature</t>
  </si>
  <si>
    <t>Status - Motor 
Temperature</t>
  </si>
  <si>
    <t>Status - Throttle 
Percentage</t>
  </si>
  <si>
    <t>Error - Controller
 Over Temp.</t>
  </si>
  <si>
    <t>Raw
Range</t>
  </si>
  <si>
    <t>Length
(bit)</t>
  </si>
  <si>
    <t>Reverse = 1
P = Neutral = 2
Drive = 3</t>
  </si>
  <si>
    <t>0x10261022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</si>
</sst>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돋움"/>
      <family val="3"/>
      <charset val="129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name val="돋움"/>
      <family val="3"/>
      <charset val="129"/>
    </font>
    <font>
      <sz val="12"/>
      <name val="宋体"/>
    </font>
    <font>
      <sz val="10"/>
      <color theme="0" tint="-0.34998626667073579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3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9" fillId="0" borderId="0"/>
  </cellStyleXfs>
  <cellXfs count="41">
    <xf numFmtId="0" fontId="0" fillId="0" borderId="0" xfId="0">
      <alignment vertical="center"/>
    </xf>
    <xf numFmtId="0" fontId="7" fillId="0" borderId="0" xfId="0" applyFont="1">
      <alignment vertical="center"/>
    </xf>
    <xf numFmtId="0" fontId="10" fillId="0" borderId="1" xfId="8" applyFont="1" applyBorder="1" applyAlignment="1">
      <alignment horizontal="center" vertical="center"/>
    </xf>
    <xf numFmtId="0" fontId="10" fillId="0" borderId="1" xfId="10" applyFont="1" applyFill="1" applyBorder="1" applyAlignment="1">
      <alignment horizontal="center" vertical="center"/>
    </xf>
    <xf numFmtId="0" fontId="11" fillId="5" borderId="1" xfId="8" applyFont="1" applyFill="1" applyBorder="1" applyAlignment="1">
      <alignment horizontal="center" vertical="center"/>
    </xf>
    <xf numFmtId="0" fontId="10" fillId="0" borderId="1" xfId="1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2" borderId="1" xfId="8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0" fillId="0" borderId="1" xfId="0" applyFont="1" applyBorder="1" applyAlignment="1">
      <alignment horizontal="left" vertical="center" inden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 wrapText="1" indent="1"/>
    </xf>
    <xf numFmtId="0" fontId="10" fillId="0" borderId="1" xfId="11" applyFont="1" applyBorder="1" applyAlignment="1">
      <alignment horizontal="left" vertical="center" wrapText="1"/>
    </xf>
    <xf numFmtId="0" fontId="17" fillId="0" borderId="1" xfId="11" applyFont="1" applyBorder="1" applyAlignment="1">
      <alignment horizontal="left" vertical="center"/>
    </xf>
    <xf numFmtId="0" fontId="11" fillId="0" borderId="1" xfId="8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 indent="1"/>
    </xf>
    <xf numFmtId="0" fontId="10" fillId="0" borderId="3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5" borderId="1" xfId="1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8" applyFont="1" applyFill="1" applyBorder="1" applyAlignment="1">
      <alignment horizontal="center" vertical="center"/>
    </xf>
    <xf numFmtId="0" fontId="10" fillId="5" borderId="1" xfId="1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 wrapText="1" indent="1"/>
    </xf>
    <xf numFmtId="0" fontId="10" fillId="0" borderId="1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 indent="1"/>
    </xf>
    <xf numFmtId="0" fontId="1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</cellXfs>
  <cellStyles count="15">
    <cellStyle name="20% - Accent5" xfId="1" builtinId="46"/>
    <cellStyle name="20% - 강조색5 2" xfId="10" xr:uid="{00000000-0005-0000-0000-000001000000}"/>
    <cellStyle name="Normal" xfId="0" builtinId="0"/>
    <cellStyle name="Normale 2" xfId="14" xr:uid="{00000000-0005-0000-0000-000002000000}"/>
    <cellStyle name="표준 10" xfId="13" xr:uid="{00000000-0005-0000-0000-000004000000}"/>
    <cellStyle name="표준 2" xfId="2" xr:uid="{00000000-0005-0000-0000-000005000000}"/>
    <cellStyle name="표준 3" xfId="3" xr:uid="{00000000-0005-0000-0000-000006000000}"/>
    <cellStyle name="표준 4" xfId="4" xr:uid="{00000000-0005-0000-0000-000007000000}"/>
    <cellStyle name="표준 5" xfId="5" xr:uid="{00000000-0005-0000-0000-000008000000}"/>
    <cellStyle name="표준 6" xfId="6" xr:uid="{00000000-0005-0000-0000-000009000000}"/>
    <cellStyle name="표준 7" xfId="7" xr:uid="{00000000-0005-0000-0000-00000A000000}"/>
    <cellStyle name="표준 8" xfId="9" xr:uid="{00000000-0005-0000-0000-00000B000000}"/>
    <cellStyle name="표준 8 2" xfId="11" xr:uid="{00000000-0005-0000-0000-00000C000000}"/>
    <cellStyle name="표준 8 2 2" xfId="12" xr:uid="{00000000-0005-0000-0000-00000D000000}"/>
    <cellStyle name="표준 9" xfId="8" xr:uid="{00000000-0005-0000-0000-00000E000000}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D111317E-B715-4B1E-A6F6-1A39C94B473D}"/>
  </tableStyles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4CC3-7A5E-4031-BEBF-4A2DAB2811E8}">
  <sheetPr>
    <tabColor rgb="FFFFFF00"/>
    <pageSetUpPr fitToPage="1"/>
  </sheetPr>
  <dimension ref="B3:U30"/>
  <sheetViews>
    <sheetView showGridLines="0" tabSelected="1" zoomScale="85" zoomScaleNormal="85" workbookViewId="0">
      <pane ySplit="3" topLeftCell="A4" activePane="bottomLeft" state="frozen"/>
      <selection pane="bottomLeft" activeCell="G4" sqref="G4:G18"/>
    </sheetView>
  </sheetViews>
  <sheetFormatPr defaultColWidth="8.88671875" defaultRowHeight="12"/>
  <cols>
    <col min="1" max="1" width="8.88671875" style="1"/>
    <col min="2" max="2" width="6.88671875" style="1" bestFit="1" customWidth="1"/>
    <col min="3" max="3" width="6.6640625" style="1" bestFit="1" customWidth="1"/>
    <col min="4" max="5" width="4.88671875" style="1" bestFit="1" customWidth="1"/>
    <col min="6" max="6" width="17.77734375" style="1" bestFit="1" customWidth="1"/>
    <col min="7" max="7" width="9.6640625" style="1" bestFit="1" customWidth="1"/>
    <col min="8" max="8" width="6" style="1" bestFit="1" customWidth="1"/>
    <col min="9" max="9" width="19.21875" style="1" bestFit="1" customWidth="1"/>
    <col min="10" max="10" width="3.77734375" style="1" bestFit="1" customWidth="1"/>
    <col min="11" max="12" width="5.33203125" style="1" bestFit="1" customWidth="1"/>
    <col min="13" max="13" width="3.77734375" style="1" bestFit="1" customWidth="1"/>
    <col min="14" max="14" width="7.77734375" style="1" bestFit="1" customWidth="1"/>
    <col min="15" max="15" width="6.44140625" style="1" bestFit="1" customWidth="1"/>
    <col min="16" max="16" width="5.77734375" style="1" bestFit="1" customWidth="1"/>
    <col min="17" max="17" width="7.44140625" style="1" bestFit="1" customWidth="1"/>
    <col min="18" max="18" width="4.33203125" style="1" bestFit="1" customWidth="1"/>
    <col min="19" max="19" width="5.21875" style="1" bestFit="1" customWidth="1"/>
    <col min="20" max="20" width="5.109375" style="1" bestFit="1" customWidth="1"/>
    <col min="21" max="21" width="36.21875" style="1" bestFit="1" customWidth="1"/>
    <col min="22" max="16384" width="8.88671875" style="1"/>
  </cols>
  <sheetData>
    <row r="3" spans="2:21" s="11" customFormat="1" ht="25.5">
      <c r="B3" s="7" t="s">
        <v>21</v>
      </c>
      <c r="C3" s="8" t="s">
        <v>3</v>
      </c>
      <c r="D3" s="8" t="s">
        <v>64</v>
      </c>
      <c r="E3" s="8" t="s">
        <v>19</v>
      </c>
      <c r="F3" s="9" t="s">
        <v>0</v>
      </c>
      <c r="G3" s="9" t="s">
        <v>1</v>
      </c>
      <c r="H3" s="9" t="s">
        <v>65</v>
      </c>
      <c r="I3" s="10" t="s">
        <v>2</v>
      </c>
      <c r="J3" s="10" t="s">
        <v>6</v>
      </c>
      <c r="K3" s="10" t="s">
        <v>7</v>
      </c>
      <c r="L3" s="10" t="s">
        <v>70</v>
      </c>
      <c r="M3" s="10" t="s">
        <v>17</v>
      </c>
      <c r="N3" s="10" t="s">
        <v>16</v>
      </c>
      <c r="O3" s="10" t="s">
        <v>18</v>
      </c>
      <c r="P3" s="10" t="s">
        <v>71</v>
      </c>
      <c r="Q3" s="10" t="s">
        <v>8</v>
      </c>
      <c r="R3" s="10" t="s">
        <v>9</v>
      </c>
      <c r="S3" s="10" t="s">
        <v>10</v>
      </c>
      <c r="T3" s="10" t="s">
        <v>11</v>
      </c>
      <c r="U3" s="10" t="s">
        <v>12</v>
      </c>
    </row>
    <row r="4" spans="2:21" ht="13.5" customHeight="1">
      <c r="B4" s="34" t="s">
        <v>60</v>
      </c>
      <c r="C4" s="37">
        <v>1</v>
      </c>
      <c r="D4" s="37" t="s">
        <v>13</v>
      </c>
      <c r="E4" s="40" t="s">
        <v>4</v>
      </c>
      <c r="F4" s="31" t="s">
        <v>22</v>
      </c>
      <c r="G4" s="27" t="s">
        <v>73</v>
      </c>
      <c r="H4" s="27" t="s">
        <v>25</v>
      </c>
      <c r="I4" s="16" t="s">
        <v>26</v>
      </c>
      <c r="J4" s="6">
        <v>0</v>
      </c>
      <c r="K4" s="6">
        <v>1</v>
      </c>
      <c r="L4" s="6">
        <f t="shared" ref="L4:L29" si="0">(K4-J4)/S4</f>
        <v>1</v>
      </c>
      <c r="M4" s="17" t="str">
        <f t="shared" ref="M4:M29" si="1">IF(L4&lt;=N4,"Pass","Fail")</f>
        <v>Pass</v>
      </c>
      <c r="N4" s="6">
        <f t="shared" ref="N4:N29" si="2">2^P4</f>
        <v>2</v>
      </c>
      <c r="O4" s="2">
        <v>0</v>
      </c>
      <c r="P4" s="2">
        <v>1</v>
      </c>
      <c r="Q4" s="3" t="s">
        <v>5</v>
      </c>
      <c r="R4" s="6" t="s">
        <v>14</v>
      </c>
      <c r="S4" s="6">
        <v>1</v>
      </c>
      <c r="T4" s="6">
        <v>0</v>
      </c>
      <c r="U4" s="18" t="s">
        <v>62</v>
      </c>
    </row>
    <row r="5" spans="2:21" ht="12.75">
      <c r="B5" s="35"/>
      <c r="C5" s="38"/>
      <c r="D5" s="38"/>
      <c r="E5" s="40"/>
      <c r="F5" s="27"/>
      <c r="G5" s="27"/>
      <c r="H5" s="27"/>
      <c r="I5" s="5" t="s">
        <v>27</v>
      </c>
      <c r="J5" s="6">
        <v>0</v>
      </c>
      <c r="K5" s="6">
        <v>1</v>
      </c>
      <c r="L5" s="6">
        <f t="shared" si="0"/>
        <v>1</v>
      </c>
      <c r="M5" s="17" t="str">
        <f t="shared" si="1"/>
        <v>Pass</v>
      </c>
      <c r="N5" s="6">
        <f t="shared" si="2"/>
        <v>2</v>
      </c>
      <c r="O5" s="2">
        <v>1</v>
      </c>
      <c r="P5" s="2">
        <v>1</v>
      </c>
      <c r="Q5" s="3" t="s">
        <v>5</v>
      </c>
      <c r="R5" s="6" t="s">
        <v>14</v>
      </c>
      <c r="S5" s="6">
        <v>1</v>
      </c>
      <c r="T5" s="6">
        <v>0</v>
      </c>
      <c r="U5" s="19" t="s">
        <v>63</v>
      </c>
    </row>
    <row r="6" spans="2:21" ht="12.75">
      <c r="B6" s="35"/>
      <c r="C6" s="38"/>
      <c r="D6" s="38"/>
      <c r="E6" s="40"/>
      <c r="F6" s="27"/>
      <c r="G6" s="27"/>
      <c r="H6" s="27"/>
      <c r="I6" s="22" t="s">
        <v>28</v>
      </c>
      <c r="J6" s="23">
        <v>0</v>
      </c>
      <c r="K6" s="23">
        <v>1</v>
      </c>
      <c r="L6" s="23">
        <f t="shared" si="0"/>
        <v>1</v>
      </c>
      <c r="M6" s="4" t="str">
        <f t="shared" si="1"/>
        <v>Pass</v>
      </c>
      <c r="N6" s="23">
        <f t="shared" si="2"/>
        <v>2</v>
      </c>
      <c r="O6" s="24">
        <v>2</v>
      </c>
      <c r="P6" s="24">
        <v>1</v>
      </c>
      <c r="Q6" s="25" t="s">
        <v>5</v>
      </c>
      <c r="R6" s="23" t="s">
        <v>14</v>
      </c>
      <c r="S6" s="23">
        <v>1</v>
      </c>
      <c r="T6" s="23">
        <v>0</v>
      </c>
      <c r="U6" s="26" t="s">
        <v>63</v>
      </c>
    </row>
    <row r="7" spans="2:21" ht="12.75">
      <c r="B7" s="35"/>
      <c r="C7" s="38"/>
      <c r="D7" s="38"/>
      <c r="E7" s="40"/>
      <c r="F7" s="27"/>
      <c r="G7" s="27"/>
      <c r="H7" s="27"/>
      <c r="I7" s="16" t="s">
        <v>29</v>
      </c>
      <c r="J7" s="6">
        <v>0</v>
      </c>
      <c r="K7" s="6">
        <v>1</v>
      </c>
      <c r="L7" s="6">
        <f t="shared" si="0"/>
        <v>1</v>
      </c>
      <c r="M7" s="17" t="str">
        <f t="shared" si="1"/>
        <v>Pass</v>
      </c>
      <c r="N7" s="6">
        <f t="shared" si="2"/>
        <v>2</v>
      </c>
      <c r="O7" s="2">
        <v>3</v>
      </c>
      <c r="P7" s="2">
        <v>1</v>
      </c>
      <c r="Q7" s="3" t="s">
        <v>5</v>
      </c>
      <c r="R7" s="6" t="s">
        <v>14</v>
      </c>
      <c r="S7" s="6">
        <v>1</v>
      </c>
      <c r="T7" s="6">
        <v>0</v>
      </c>
      <c r="U7" s="18" t="s">
        <v>62</v>
      </c>
    </row>
    <row r="8" spans="2:21" ht="12.75">
      <c r="B8" s="35"/>
      <c r="C8" s="38"/>
      <c r="D8" s="38"/>
      <c r="E8" s="40"/>
      <c r="F8" s="27"/>
      <c r="G8" s="27"/>
      <c r="H8" s="27"/>
      <c r="I8" s="16" t="s">
        <v>30</v>
      </c>
      <c r="J8" s="6">
        <v>0</v>
      </c>
      <c r="K8" s="6">
        <v>1</v>
      </c>
      <c r="L8" s="6">
        <f t="shared" si="0"/>
        <v>1</v>
      </c>
      <c r="M8" s="17" t="str">
        <f t="shared" si="1"/>
        <v>Pass</v>
      </c>
      <c r="N8" s="6">
        <f t="shared" si="2"/>
        <v>2</v>
      </c>
      <c r="O8" s="2">
        <v>4</v>
      </c>
      <c r="P8" s="2">
        <v>1</v>
      </c>
      <c r="Q8" s="3" t="s">
        <v>5</v>
      </c>
      <c r="R8" s="6" t="s">
        <v>14</v>
      </c>
      <c r="S8" s="6">
        <v>1</v>
      </c>
      <c r="T8" s="6">
        <v>0</v>
      </c>
      <c r="U8" s="20" t="s">
        <v>61</v>
      </c>
    </row>
    <row r="9" spans="2:21" ht="12.75">
      <c r="B9" s="35"/>
      <c r="C9" s="38"/>
      <c r="D9" s="38"/>
      <c r="E9" s="40"/>
      <c r="F9" s="27"/>
      <c r="G9" s="27"/>
      <c r="H9" s="27"/>
      <c r="I9" s="5" t="s">
        <v>57</v>
      </c>
      <c r="J9" s="6">
        <v>0</v>
      </c>
      <c r="K9" s="6">
        <v>1</v>
      </c>
      <c r="L9" s="6">
        <f t="shared" si="0"/>
        <v>1</v>
      </c>
      <c r="M9" s="17" t="str">
        <f t="shared" si="1"/>
        <v>Pass</v>
      </c>
      <c r="N9" s="6">
        <f t="shared" si="2"/>
        <v>2</v>
      </c>
      <c r="O9" s="2">
        <v>5</v>
      </c>
      <c r="P9" s="2">
        <v>1</v>
      </c>
      <c r="Q9" s="3" t="s">
        <v>5</v>
      </c>
      <c r="R9" s="6" t="s">
        <v>14</v>
      </c>
      <c r="S9" s="6">
        <v>1</v>
      </c>
      <c r="T9" s="6">
        <v>0</v>
      </c>
      <c r="U9" s="21" t="s">
        <v>56</v>
      </c>
    </row>
    <row r="10" spans="2:21" ht="12.75">
      <c r="B10" s="35"/>
      <c r="C10" s="38"/>
      <c r="D10" s="38"/>
      <c r="E10" s="40"/>
      <c r="F10" s="27"/>
      <c r="G10" s="27"/>
      <c r="H10" s="27"/>
      <c r="I10" s="5" t="s">
        <v>58</v>
      </c>
      <c r="J10" s="6">
        <v>0</v>
      </c>
      <c r="K10" s="6">
        <v>1</v>
      </c>
      <c r="L10" s="6">
        <f t="shared" si="0"/>
        <v>1</v>
      </c>
      <c r="M10" s="17" t="str">
        <f t="shared" si="1"/>
        <v>Pass</v>
      </c>
      <c r="N10" s="6">
        <f t="shared" si="2"/>
        <v>2</v>
      </c>
      <c r="O10" s="2">
        <v>8</v>
      </c>
      <c r="P10" s="2">
        <v>1</v>
      </c>
      <c r="Q10" s="3" t="s">
        <v>5</v>
      </c>
      <c r="R10" s="6" t="s">
        <v>14</v>
      </c>
      <c r="S10" s="6">
        <v>1</v>
      </c>
      <c r="T10" s="6">
        <v>0</v>
      </c>
      <c r="U10" s="19" t="s">
        <v>55</v>
      </c>
    </row>
    <row r="11" spans="2:21" ht="12.75">
      <c r="B11" s="35"/>
      <c r="C11" s="38"/>
      <c r="D11" s="38"/>
      <c r="E11" s="40"/>
      <c r="F11" s="27"/>
      <c r="G11" s="27"/>
      <c r="H11" s="27"/>
      <c r="I11" s="5" t="s">
        <v>31</v>
      </c>
      <c r="J11" s="6">
        <v>0</v>
      </c>
      <c r="K11" s="6">
        <v>1</v>
      </c>
      <c r="L11" s="6">
        <f t="shared" si="0"/>
        <v>1</v>
      </c>
      <c r="M11" s="17" t="str">
        <f t="shared" si="1"/>
        <v>Pass</v>
      </c>
      <c r="N11" s="6">
        <f t="shared" si="2"/>
        <v>2</v>
      </c>
      <c r="O11" s="2">
        <v>9</v>
      </c>
      <c r="P11" s="2">
        <v>1</v>
      </c>
      <c r="Q11" s="3" t="s">
        <v>5</v>
      </c>
      <c r="R11" s="6" t="s">
        <v>14</v>
      </c>
      <c r="S11" s="6">
        <v>1</v>
      </c>
      <c r="T11" s="6">
        <v>0</v>
      </c>
      <c r="U11" s="28" t="s">
        <v>54</v>
      </c>
    </row>
    <row r="12" spans="2:21" ht="12.75">
      <c r="B12" s="35"/>
      <c r="C12" s="38"/>
      <c r="D12" s="38"/>
      <c r="E12" s="40"/>
      <c r="F12" s="27"/>
      <c r="G12" s="27"/>
      <c r="H12" s="27"/>
      <c r="I12" s="5" t="s">
        <v>32</v>
      </c>
      <c r="J12" s="6">
        <v>0</v>
      </c>
      <c r="K12" s="6">
        <v>1</v>
      </c>
      <c r="L12" s="6">
        <f t="shared" si="0"/>
        <v>1</v>
      </c>
      <c r="M12" s="17" t="str">
        <f t="shared" si="1"/>
        <v>Pass</v>
      </c>
      <c r="N12" s="6">
        <f t="shared" si="2"/>
        <v>2</v>
      </c>
      <c r="O12" s="2">
        <v>10</v>
      </c>
      <c r="P12" s="2">
        <v>1</v>
      </c>
      <c r="Q12" s="3" t="s">
        <v>5</v>
      </c>
      <c r="R12" s="6" t="s">
        <v>14</v>
      </c>
      <c r="S12" s="6">
        <v>1</v>
      </c>
      <c r="T12" s="6">
        <v>0</v>
      </c>
      <c r="U12" s="29"/>
    </row>
    <row r="13" spans="2:21" ht="12.75">
      <c r="B13" s="35"/>
      <c r="C13" s="38"/>
      <c r="D13" s="38"/>
      <c r="E13" s="40"/>
      <c r="F13" s="27"/>
      <c r="G13" s="27"/>
      <c r="H13" s="27"/>
      <c r="I13" s="5" t="s">
        <v>33</v>
      </c>
      <c r="J13" s="6">
        <v>0</v>
      </c>
      <c r="K13" s="6">
        <v>1</v>
      </c>
      <c r="L13" s="6">
        <f t="shared" si="0"/>
        <v>1</v>
      </c>
      <c r="M13" s="17" t="str">
        <f t="shared" si="1"/>
        <v>Pass</v>
      </c>
      <c r="N13" s="6">
        <f t="shared" si="2"/>
        <v>2</v>
      </c>
      <c r="O13" s="2">
        <v>11</v>
      </c>
      <c r="P13" s="2">
        <v>1</v>
      </c>
      <c r="Q13" s="3" t="s">
        <v>5</v>
      </c>
      <c r="R13" s="6" t="s">
        <v>14</v>
      </c>
      <c r="S13" s="6">
        <v>1</v>
      </c>
      <c r="T13" s="6">
        <v>0</v>
      </c>
      <c r="U13" s="30"/>
    </row>
    <row r="14" spans="2:21" ht="38.25">
      <c r="B14" s="35"/>
      <c r="C14" s="38"/>
      <c r="D14" s="38"/>
      <c r="E14" s="40"/>
      <c r="F14" s="27"/>
      <c r="G14" s="27"/>
      <c r="H14" s="27"/>
      <c r="I14" s="5" t="s">
        <v>34</v>
      </c>
      <c r="J14" s="6">
        <v>0</v>
      </c>
      <c r="K14" s="6">
        <v>2</v>
      </c>
      <c r="L14" s="6">
        <f t="shared" si="0"/>
        <v>2</v>
      </c>
      <c r="M14" s="17" t="str">
        <f t="shared" si="1"/>
        <v>Pass</v>
      </c>
      <c r="N14" s="6">
        <f t="shared" si="2"/>
        <v>4</v>
      </c>
      <c r="O14" s="2">
        <v>12</v>
      </c>
      <c r="P14" s="2">
        <v>2</v>
      </c>
      <c r="Q14" s="3" t="s">
        <v>5</v>
      </c>
      <c r="R14" s="6" t="s">
        <v>14</v>
      </c>
      <c r="S14" s="6">
        <v>1</v>
      </c>
      <c r="T14" s="6">
        <v>0</v>
      </c>
      <c r="U14" s="14" t="s">
        <v>72</v>
      </c>
    </row>
    <row r="15" spans="2:21" ht="38.25">
      <c r="B15" s="35"/>
      <c r="C15" s="38"/>
      <c r="D15" s="38"/>
      <c r="E15" s="40"/>
      <c r="F15" s="27"/>
      <c r="G15" s="27"/>
      <c r="H15" s="27"/>
      <c r="I15" s="5" t="s">
        <v>35</v>
      </c>
      <c r="J15" s="6">
        <v>0</v>
      </c>
      <c r="K15" s="6">
        <v>2</v>
      </c>
      <c r="L15" s="6">
        <f t="shared" si="0"/>
        <v>2</v>
      </c>
      <c r="M15" s="17" t="str">
        <f t="shared" si="1"/>
        <v>Pass</v>
      </c>
      <c r="N15" s="6">
        <f t="shared" si="2"/>
        <v>4</v>
      </c>
      <c r="O15" s="2">
        <v>14</v>
      </c>
      <c r="P15" s="2">
        <v>2</v>
      </c>
      <c r="Q15" s="3" t="s">
        <v>5</v>
      </c>
      <c r="R15" s="6" t="s">
        <v>14</v>
      </c>
      <c r="S15" s="6">
        <v>1</v>
      </c>
      <c r="T15" s="6">
        <v>0</v>
      </c>
      <c r="U15" s="14" t="s">
        <v>59</v>
      </c>
    </row>
    <row r="16" spans="2:21" ht="12.75">
      <c r="B16" s="35"/>
      <c r="C16" s="38"/>
      <c r="D16" s="38"/>
      <c r="E16" s="40"/>
      <c r="F16" s="27"/>
      <c r="G16" s="27"/>
      <c r="H16" s="27"/>
      <c r="I16" s="5" t="s">
        <v>36</v>
      </c>
      <c r="J16" s="6">
        <v>0</v>
      </c>
      <c r="K16" s="6">
        <v>65535</v>
      </c>
      <c r="L16" s="6">
        <f t="shared" si="0"/>
        <v>65535</v>
      </c>
      <c r="M16" s="17" t="str">
        <f t="shared" si="1"/>
        <v>Pass</v>
      </c>
      <c r="N16" s="6">
        <f t="shared" si="2"/>
        <v>65536</v>
      </c>
      <c r="O16" s="2">
        <v>16</v>
      </c>
      <c r="P16" s="2">
        <v>16</v>
      </c>
      <c r="Q16" s="3" t="s">
        <v>5</v>
      </c>
      <c r="R16" s="6" t="s">
        <v>39</v>
      </c>
      <c r="S16" s="6">
        <v>1</v>
      </c>
      <c r="T16" s="6">
        <v>0</v>
      </c>
      <c r="U16" s="12"/>
    </row>
    <row r="17" spans="2:21" ht="12.75">
      <c r="B17" s="35"/>
      <c r="C17" s="38"/>
      <c r="D17" s="38"/>
      <c r="E17" s="40"/>
      <c r="F17" s="27"/>
      <c r="G17" s="27"/>
      <c r="H17" s="27"/>
      <c r="I17" s="5" t="s">
        <v>37</v>
      </c>
      <c r="J17" s="6">
        <v>0</v>
      </c>
      <c r="K17" s="6">
        <v>65535</v>
      </c>
      <c r="L17" s="6">
        <f t="shared" si="0"/>
        <v>65535</v>
      </c>
      <c r="M17" s="17" t="str">
        <f t="shared" si="1"/>
        <v>Pass</v>
      </c>
      <c r="N17" s="6">
        <f t="shared" si="2"/>
        <v>65536</v>
      </c>
      <c r="O17" s="2">
        <v>32</v>
      </c>
      <c r="P17" s="2">
        <v>16</v>
      </c>
      <c r="Q17" s="3" t="s">
        <v>5</v>
      </c>
      <c r="R17" s="6" t="s">
        <v>15</v>
      </c>
      <c r="S17" s="6">
        <v>1</v>
      </c>
      <c r="T17" s="6">
        <v>0</v>
      </c>
      <c r="U17" s="12"/>
    </row>
    <row r="18" spans="2:21" ht="12.75">
      <c r="B18" s="35"/>
      <c r="C18" s="38"/>
      <c r="D18" s="38"/>
      <c r="E18" s="40"/>
      <c r="F18" s="27"/>
      <c r="G18" s="27"/>
      <c r="H18" s="27"/>
      <c r="I18" s="5" t="s">
        <v>38</v>
      </c>
      <c r="J18" s="6">
        <v>0</v>
      </c>
      <c r="K18" s="6">
        <v>65535</v>
      </c>
      <c r="L18" s="6">
        <f t="shared" si="0"/>
        <v>65535</v>
      </c>
      <c r="M18" s="17" t="str">
        <f t="shared" si="1"/>
        <v>Pass</v>
      </c>
      <c r="N18" s="6">
        <f t="shared" si="2"/>
        <v>65536</v>
      </c>
      <c r="O18" s="2">
        <v>48</v>
      </c>
      <c r="P18" s="2">
        <v>16</v>
      </c>
      <c r="Q18" s="3" t="s">
        <v>5</v>
      </c>
      <c r="R18" s="6" t="s">
        <v>20</v>
      </c>
      <c r="S18" s="6">
        <v>1</v>
      </c>
      <c r="T18" s="6">
        <v>0</v>
      </c>
      <c r="U18" s="12"/>
    </row>
    <row r="19" spans="2:21" ht="25.5">
      <c r="B19" s="35"/>
      <c r="C19" s="38"/>
      <c r="D19" s="38"/>
      <c r="E19" s="40"/>
      <c r="F19" s="31" t="s">
        <v>23</v>
      </c>
      <c r="G19" s="27" t="s">
        <v>24</v>
      </c>
      <c r="H19" s="27" t="s">
        <v>25</v>
      </c>
      <c r="I19" s="15" t="s">
        <v>66</v>
      </c>
      <c r="J19" s="6">
        <v>0</v>
      </c>
      <c r="K19" s="6">
        <v>255</v>
      </c>
      <c r="L19" s="2">
        <f t="shared" si="0"/>
        <v>255</v>
      </c>
      <c r="M19" s="4" t="str">
        <f t="shared" si="1"/>
        <v>Pass</v>
      </c>
      <c r="N19" s="2">
        <f t="shared" si="2"/>
        <v>256</v>
      </c>
      <c r="O19" s="2">
        <v>0</v>
      </c>
      <c r="P19" s="2">
        <v>8</v>
      </c>
      <c r="Q19" s="3" t="s">
        <v>47</v>
      </c>
      <c r="R19" s="6" t="s">
        <v>48</v>
      </c>
      <c r="S19" s="6">
        <v>1</v>
      </c>
      <c r="T19" s="6">
        <v>0</v>
      </c>
      <c r="U19" s="32" t="s">
        <v>50</v>
      </c>
    </row>
    <row r="20" spans="2:21" ht="25.5">
      <c r="B20" s="35"/>
      <c r="C20" s="38"/>
      <c r="D20" s="38"/>
      <c r="E20" s="40"/>
      <c r="F20" s="27"/>
      <c r="G20" s="27"/>
      <c r="H20" s="27"/>
      <c r="I20" s="15" t="s">
        <v>67</v>
      </c>
      <c r="J20" s="6">
        <v>0</v>
      </c>
      <c r="K20" s="6">
        <v>255</v>
      </c>
      <c r="L20" s="2">
        <f t="shared" si="0"/>
        <v>255</v>
      </c>
      <c r="M20" s="4" t="str">
        <f t="shared" si="1"/>
        <v>Pass</v>
      </c>
      <c r="N20" s="2">
        <f t="shared" si="2"/>
        <v>256</v>
      </c>
      <c r="O20" s="2">
        <v>8</v>
      </c>
      <c r="P20" s="2">
        <v>8</v>
      </c>
      <c r="Q20" s="3" t="s">
        <v>47</v>
      </c>
      <c r="R20" s="6" t="s">
        <v>48</v>
      </c>
      <c r="S20" s="6">
        <v>1</v>
      </c>
      <c r="T20" s="6">
        <v>0</v>
      </c>
      <c r="U20" s="33"/>
    </row>
    <row r="21" spans="2:21" ht="12.75">
      <c r="B21" s="35"/>
      <c r="C21" s="38"/>
      <c r="D21" s="38"/>
      <c r="E21" s="40"/>
      <c r="F21" s="27"/>
      <c r="G21" s="27"/>
      <c r="H21" s="27"/>
      <c r="I21" s="5" t="s">
        <v>40</v>
      </c>
      <c r="J21" s="6">
        <v>0</v>
      </c>
      <c r="K21" s="6">
        <v>1</v>
      </c>
      <c r="L21" s="2">
        <f t="shared" si="0"/>
        <v>1</v>
      </c>
      <c r="M21" s="4" t="str">
        <f t="shared" si="1"/>
        <v>Pass</v>
      </c>
      <c r="N21" s="2">
        <f t="shared" si="2"/>
        <v>2</v>
      </c>
      <c r="O21" s="2">
        <v>24</v>
      </c>
      <c r="P21" s="2">
        <v>1</v>
      </c>
      <c r="Q21" s="3" t="s">
        <v>47</v>
      </c>
      <c r="R21" s="6" t="s">
        <v>14</v>
      </c>
      <c r="S21" s="6">
        <v>1</v>
      </c>
      <c r="T21" s="6">
        <v>0</v>
      </c>
      <c r="U21" s="12"/>
    </row>
    <row r="22" spans="2:21" ht="12.75">
      <c r="B22" s="35"/>
      <c r="C22" s="38"/>
      <c r="D22" s="38"/>
      <c r="E22" s="40"/>
      <c r="F22" s="27"/>
      <c r="G22" s="27"/>
      <c r="H22" s="27"/>
      <c r="I22" s="5" t="s">
        <v>41</v>
      </c>
      <c r="J22" s="6">
        <v>0</v>
      </c>
      <c r="K22" s="6">
        <v>1</v>
      </c>
      <c r="L22" s="2">
        <f t="shared" si="0"/>
        <v>1</v>
      </c>
      <c r="M22" s="4" t="str">
        <f t="shared" si="1"/>
        <v>Pass</v>
      </c>
      <c r="N22" s="2">
        <f t="shared" si="2"/>
        <v>2</v>
      </c>
      <c r="O22" s="2">
        <v>25</v>
      </c>
      <c r="P22" s="2">
        <v>1</v>
      </c>
      <c r="Q22" s="3" t="s">
        <v>47</v>
      </c>
      <c r="R22" s="6" t="s">
        <v>14</v>
      </c>
      <c r="S22" s="6">
        <v>1</v>
      </c>
      <c r="T22" s="6">
        <v>0</v>
      </c>
      <c r="U22" s="12"/>
    </row>
    <row r="23" spans="2:21" ht="12.75">
      <c r="B23" s="35"/>
      <c r="C23" s="38"/>
      <c r="D23" s="38"/>
      <c r="E23" s="40"/>
      <c r="F23" s="27"/>
      <c r="G23" s="27"/>
      <c r="H23" s="27"/>
      <c r="I23" s="5" t="s">
        <v>42</v>
      </c>
      <c r="J23" s="6">
        <v>0</v>
      </c>
      <c r="K23" s="6">
        <v>1</v>
      </c>
      <c r="L23" s="2">
        <f t="shared" si="0"/>
        <v>1</v>
      </c>
      <c r="M23" s="4" t="str">
        <f t="shared" si="1"/>
        <v>Pass</v>
      </c>
      <c r="N23" s="2">
        <f t="shared" si="2"/>
        <v>2</v>
      </c>
      <c r="O23" s="2">
        <v>26</v>
      </c>
      <c r="P23" s="2">
        <v>1</v>
      </c>
      <c r="Q23" s="3" t="s">
        <v>47</v>
      </c>
      <c r="R23" s="6" t="s">
        <v>14</v>
      </c>
      <c r="S23" s="6">
        <v>1</v>
      </c>
      <c r="T23" s="6">
        <v>0</v>
      </c>
      <c r="U23" s="12"/>
    </row>
    <row r="24" spans="2:21" ht="25.5">
      <c r="B24" s="35"/>
      <c r="C24" s="38"/>
      <c r="D24" s="38"/>
      <c r="E24" s="40"/>
      <c r="F24" s="27"/>
      <c r="G24" s="27"/>
      <c r="H24" s="27"/>
      <c r="I24" s="15" t="s">
        <v>68</v>
      </c>
      <c r="J24" s="6">
        <v>0</v>
      </c>
      <c r="K24" s="6">
        <v>255</v>
      </c>
      <c r="L24" s="2">
        <f t="shared" si="0"/>
        <v>255</v>
      </c>
      <c r="M24" s="4" t="str">
        <f t="shared" si="1"/>
        <v>Pass</v>
      </c>
      <c r="N24" s="2">
        <f t="shared" si="2"/>
        <v>256</v>
      </c>
      <c r="O24" s="2">
        <v>32</v>
      </c>
      <c r="P24" s="2">
        <v>8</v>
      </c>
      <c r="Q24" s="3" t="s">
        <v>47</v>
      </c>
      <c r="R24" s="6" t="s">
        <v>49</v>
      </c>
      <c r="S24" s="6">
        <v>1</v>
      </c>
      <c r="T24" s="6">
        <v>0</v>
      </c>
      <c r="U24" s="12"/>
    </row>
    <row r="25" spans="2:21" ht="25.5">
      <c r="B25" s="35"/>
      <c r="C25" s="38"/>
      <c r="D25" s="38"/>
      <c r="E25" s="40"/>
      <c r="F25" s="27"/>
      <c r="G25" s="27"/>
      <c r="H25" s="27"/>
      <c r="I25" s="5" t="s">
        <v>43</v>
      </c>
      <c r="J25" s="6">
        <v>0</v>
      </c>
      <c r="K25" s="6">
        <v>1</v>
      </c>
      <c r="L25" s="2">
        <f t="shared" si="0"/>
        <v>1</v>
      </c>
      <c r="M25" s="4" t="str">
        <f t="shared" si="1"/>
        <v>Pass</v>
      </c>
      <c r="N25" s="2">
        <f t="shared" si="2"/>
        <v>2</v>
      </c>
      <c r="O25" s="2">
        <v>48</v>
      </c>
      <c r="P25" s="2">
        <v>1</v>
      </c>
      <c r="Q25" s="3" t="s">
        <v>47</v>
      </c>
      <c r="R25" s="6" t="s">
        <v>14</v>
      </c>
      <c r="S25" s="6">
        <v>1</v>
      </c>
      <c r="T25" s="6">
        <v>0</v>
      </c>
      <c r="U25" s="14" t="s">
        <v>51</v>
      </c>
    </row>
    <row r="26" spans="2:21" ht="25.5">
      <c r="B26" s="35"/>
      <c r="C26" s="38"/>
      <c r="D26" s="38"/>
      <c r="E26" s="40"/>
      <c r="F26" s="27"/>
      <c r="G26" s="27"/>
      <c r="H26" s="27"/>
      <c r="I26" s="5" t="s">
        <v>44</v>
      </c>
      <c r="J26" s="6">
        <v>0</v>
      </c>
      <c r="K26" s="6">
        <v>1</v>
      </c>
      <c r="L26" s="2">
        <f t="shared" si="0"/>
        <v>1</v>
      </c>
      <c r="M26" s="4" t="str">
        <f t="shared" si="1"/>
        <v>Pass</v>
      </c>
      <c r="N26" s="2">
        <f t="shared" si="2"/>
        <v>2</v>
      </c>
      <c r="O26" s="2">
        <v>49</v>
      </c>
      <c r="P26" s="2">
        <v>1</v>
      </c>
      <c r="Q26" s="3" t="s">
        <v>47</v>
      </c>
      <c r="R26" s="6" t="s">
        <v>14</v>
      </c>
      <c r="S26" s="6">
        <v>1</v>
      </c>
      <c r="T26" s="6">
        <v>0</v>
      </c>
      <c r="U26" s="14" t="s">
        <v>52</v>
      </c>
    </row>
    <row r="27" spans="2:21" ht="12.75">
      <c r="B27" s="35"/>
      <c r="C27" s="38"/>
      <c r="D27" s="38"/>
      <c r="E27" s="40"/>
      <c r="F27" s="27"/>
      <c r="G27" s="27"/>
      <c r="H27" s="27"/>
      <c r="I27" s="5" t="s">
        <v>45</v>
      </c>
      <c r="J27" s="6">
        <v>0</v>
      </c>
      <c r="K27" s="6">
        <v>1</v>
      </c>
      <c r="L27" s="2">
        <f t="shared" si="0"/>
        <v>1</v>
      </c>
      <c r="M27" s="4" t="str">
        <f t="shared" si="1"/>
        <v>Pass</v>
      </c>
      <c r="N27" s="2">
        <f t="shared" si="2"/>
        <v>2</v>
      </c>
      <c r="O27" s="2">
        <v>50</v>
      </c>
      <c r="P27" s="2">
        <v>1</v>
      </c>
      <c r="Q27" s="3" t="s">
        <v>47</v>
      </c>
      <c r="R27" s="6" t="s">
        <v>14</v>
      </c>
      <c r="S27" s="6">
        <v>1</v>
      </c>
      <c r="T27" s="6">
        <v>0</v>
      </c>
      <c r="U27" s="14" t="s">
        <v>53</v>
      </c>
    </row>
    <row r="28" spans="2:21" ht="25.5">
      <c r="B28" s="35"/>
      <c r="C28" s="38"/>
      <c r="D28" s="38"/>
      <c r="E28" s="40"/>
      <c r="F28" s="27"/>
      <c r="G28" s="27"/>
      <c r="H28" s="27"/>
      <c r="I28" s="15" t="s">
        <v>69</v>
      </c>
      <c r="J28" s="6">
        <v>0</v>
      </c>
      <c r="K28" s="6">
        <v>1</v>
      </c>
      <c r="L28" s="2">
        <f t="shared" si="0"/>
        <v>1</v>
      </c>
      <c r="M28" s="4" t="str">
        <f t="shared" si="1"/>
        <v>Pass</v>
      </c>
      <c r="N28" s="2">
        <f t="shared" si="2"/>
        <v>2</v>
      </c>
      <c r="O28" s="2">
        <v>51</v>
      </c>
      <c r="P28" s="2">
        <v>1</v>
      </c>
      <c r="Q28" s="3" t="s">
        <v>47</v>
      </c>
      <c r="R28" s="6" t="s">
        <v>14</v>
      </c>
      <c r="S28" s="6">
        <v>1</v>
      </c>
      <c r="T28" s="6">
        <v>0</v>
      </c>
      <c r="U28" s="13"/>
    </row>
    <row r="29" spans="2:21" ht="12.75">
      <c r="B29" s="36"/>
      <c r="C29" s="39"/>
      <c r="D29" s="39"/>
      <c r="E29" s="40"/>
      <c r="F29" s="27"/>
      <c r="G29" s="27"/>
      <c r="H29" s="27"/>
      <c r="I29" s="5" t="s">
        <v>46</v>
      </c>
      <c r="J29" s="6">
        <v>0</v>
      </c>
      <c r="K29" s="6">
        <v>1</v>
      </c>
      <c r="L29" s="2">
        <f t="shared" si="0"/>
        <v>1</v>
      </c>
      <c r="M29" s="4" t="str">
        <f t="shared" si="1"/>
        <v>Pass</v>
      </c>
      <c r="N29" s="2">
        <f t="shared" si="2"/>
        <v>2</v>
      </c>
      <c r="O29" s="2">
        <v>52</v>
      </c>
      <c r="P29" s="2">
        <v>1</v>
      </c>
      <c r="Q29" s="3" t="s">
        <v>47</v>
      </c>
      <c r="R29" s="6" t="s">
        <v>14</v>
      </c>
      <c r="S29" s="6">
        <v>1</v>
      </c>
      <c r="T29" s="6">
        <v>0</v>
      </c>
      <c r="U29" s="13"/>
    </row>
    <row r="30" spans="2:21" ht="12" customHeight="1"/>
  </sheetData>
  <mergeCells count="12">
    <mergeCell ref="B4:B29"/>
    <mergeCell ref="C4:C29"/>
    <mergeCell ref="D4:D29"/>
    <mergeCell ref="E4:E29"/>
    <mergeCell ref="F4:F18"/>
    <mergeCell ref="H4:H18"/>
    <mergeCell ref="U11:U13"/>
    <mergeCell ref="F19:F29"/>
    <mergeCell ref="G19:G29"/>
    <mergeCell ref="H19:H29"/>
    <mergeCell ref="U19:U20"/>
    <mergeCell ref="G4:G18"/>
  </mergeCells>
  <phoneticPr fontId="5" type="noConversion"/>
  <conditionalFormatting sqref="M4:M29">
    <cfRule type="containsText" dxfId="1" priority="1" operator="containsText" text="Fail">
      <formula>NOT(ISERROR(SEARCH("Fail",M4)))</formula>
    </cfRule>
    <cfRule type="containsText" dxfId="0" priority="2" operator="containsText" text="Pass">
      <formula>NOT(ISERROR(SEARCH("Pass",M4)))</formula>
    </cfRule>
  </conditionalFormatting>
  <pageMargins left="0.25" right="0.25" top="0.75" bottom="0.75" header="0.3" footer="0.3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240318CAN Spec(AMeM Std. Draft)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</dc:creator>
  <cp:lastModifiedBy>Delta</cp:lastModifiedBy>
  <cp:lastPrinted>2024-07-02T12:01:08Z</cp:lastPrinted>
  <dcterms:created xsi:type="dcterms:W3CDTF">2010-01-08T02:22:49Z</dcterms:created>
  <dcterms:modified xsi:type="dcterms:W3CDTF">2024-08-19T09:54:53Z</dcterms:modified>
</cp:coreProperties>
</file>