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4-Introduction_to_Statistics_In_Excel\"/>
    </mc:Choice>
  </mc:AlternateContent>
  <xr:revisionPtr revIDLastSave="0" documentId="13_ncr:1_{8A244279-0C89-4C18-B8B2-AD50FA409E2E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3" r:id="rId1"/>
    <sheet name="Sheet2" sheetId="1" r:id="rId2"/>
    <sheet name="Sheet3" sheetId="4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8" i="1"/>
  <c r="J4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J2" i="1"/>
  <c r="K9" i="3"/>
  <c r="K8" i="3"/>
  <c r="K4" i="3"/>
  <c r="K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K2" i="3"/>
</calcChain>
</file>

<file path=xl/sharedStrings.xml><?xml version="1.0" encoding="utf-8"?>
<sst xmlns="http://schemas.openxmlformats.org/spreadsheetml/2006/main" count="95" uniqueCount="20">
  <si>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</si>
  <si>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</si>
  <si>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</si>
  <si>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</si>
  <si>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</si>
  <si>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</si>
  <si>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</si>
  <si>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</si>
  <si>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Average</t>
  </si>
  <si>
    <t>Case Type</t>
  </si>
  <si>
    <t>Variance</t>
  </si>
  <si>
    <t>Standard Deviation</t>
  </si>
  <si>
    <t>vs Average</t>
  </si>
  <si>
    <t>Squared</t>
  </si>
  <si>
    <t>units</t>
  </si>
  <si>
    <t>units squared</t>
  </si>
  <si>
    <t>Check</t>
  </si>
  <si>
    <t>dollars</t>
  </si>
  <si>
    <t>dollars squared</t>
  </si>
  <si>
    <t>Over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</si>
</sst>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0" fillId="0" borderId="0" xfId="0" applyAlignment="1">
      <alignment horizontal="right"/>
    </xf>
    <xf numFmtId="164" fontId="0" fillId="3" borderId="0" xfId="1" applyNumberFormat="1" applyFont="1" applyFill="1"/>
    <xf numFmtId="165" fontId="0" fillId="3" borderId="0" xfId="2" applyNumberFormat="1" applyFont="1" applyFill="1"/>
    <xf numFmtId="164" fontId="0" fillId="3" borderId="0" xfId="0" applyNumberFormat="1" applyFill="1" applyAlignment="1">
      <alignment horizontal="right"/>
    </xf>
    <xf numFmtId="1" fontId="0" fillId="3" borderId="0" xfId="0" applyNumberForma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44" fontId="4" fillId="0" borderId="0" xfId="0" applyNumberFormat="1" applyFont="1" applyAlignment="1">
      <alignment horizontal="right"/>
    </xf>
    <xf numFmtId="44" fontId="4" fillId="0" borderId="0" xfId="0" applyNumberFormat="1" applyFont="1" applyAlignment="1">
      <alignment horizontal="left"/>
    </xf>
    <xf numFmtId="0" fontId="4" fillId="0" borderId="0" xfId="0" applyFont="1"/>
    <xf numFmtId="165" fontId="0" fillId="3" borderId="0" xfId="2" applyNumberFormat="1" applyFont="1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3</xdr:row>
      <xdr:rowOff>0</xdr:rowOff>
    </xdr:from>
    <xdr:to>
      <xdr:col>12</xdr:col>
      <xdr:colOff>66675</xdr:colOff>
      <xdr:row>32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" y="600075"/>
          <a:ext cx="9245600" cy="597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zoomScaleNormal="100" workbookViewId="0">
      <selection activeCell="K10" sqref="K10"/>
    </sheetView>
  </sheetViews>
  <sheetFormatPr defaultColWidth="11" defaultRowHeight="15.75" x14ac:dyDescent="0.25"/>
  <cols>
    <col min="2" max="5" width="0.5" hidden="1" customWidth="1"/>
    <col min="7" max="7" width="10.375" bestFit="1" customWidth="1"/>
    <col min="8" max="8" width="11.375" bestFit="1" customWidth="1"/>
    <col min="10" max="10" width="16.625" bestFit="1" customWidth="1"/>
    <col min="11" max="11" width="12.5" bestFit="1" customWidth="1"/>
    <col min="12" max="12" width="13.625" bestFit="1" customWidth="1"/>
  </cols>
  <sheetData>
    <row r="1" spans="1:12" x14ac:dyDescent="0.25">
      <c r="A1" s="10" t="s">
        <v>0</v>
      </c>
      <c r="B1" s="10" t="s">
        <v>1</v>
      </c>
      <c r="C1" s="10" t="s">
        <v>9</v>
      </c>
      <c r="D1" s="11" t="s">
        <v>2</v>
      </c>
      <c r="E1" s="10" t="s">
        <v>3</v>
      </c>
      <c r="F1" s="10" t="s">
        <v>4</v>
      </c>
      <c r="G1" s="2" t="s">
        <v>12</v>
      </c>
      <c r="H1" s="2" t="s">
        <v>13</v>
      </c>
      <c r="K1" s="2" t="s">
        <v>19</v>
      </c>
    </row>
    <row r="2" spans="1:12" x14ac:dyDescent="0.25">
      <c r="A2" s="12">
        <v>2222686</v>
      </c>
      <c r="B2" s="12">
        <v>36</v>
      </c>
      <c r="C2" s="12" t="s">
        <v>5</v>
      </c>
      <c r="D2" s="13">
        <v>2.5</v>
      </c>
      <c r="E2" s="12">
        <v>480</v>
      </c>
      <c r="F2" s="14">
        <v>1200</v>
      </c>
      <c r="G2" s="16">
        <f>F2-$K$2</f>
        <v>78.793103448275815</v>
      </c>
      <c r="H2" s="16">
        <f>G2^2</f>
        <v>6208.3531510106941</v>
      </c>
      <c r="J2" s="2" t="s">
        <v>8</v>
      </c>
      <c r="K2" s="7">
        <f>AVERAGE(F2:F30)</f>
        <v>1121.2068965517242</v>
      </c>
      <c r="L2" t="s">
        <v>17</v>
      </c>
    </row>
    <row r="3" spans="1:12" x14ac:dyDescent="0.25">
      <c r="A3" s="12">
        <v>9137942</v>
      </c>
      <c r="B3" s="12">
        <v>50</v>
      </c>
      <c r="C3" s="12" t="s">
        <v>6</v>
      </c>
      <c r="D3" s="13">
        <v>1.5</v>
      </c>
      <c r="E3" s="12">
        <v>610</v>
      </c>
      <c r="F3" s="14">
        <v>915</v>
      </c>
      <c r="G3" s="16">
        <f t="shared" ref="G3:G30" si="0">F3-$K$2</f>
        <v>-206.20689655172418</v>
      </c>
      <c r="H3" s="16">
        <f t="shared" ref="H3:H30" si="1">G3^2</f>
        <v>42521.284185493481</v>
      </c>
      <c r="J3" s="2" t="s">
        <v>10</v>
      </c>
      <c r="K3" s="7">
        <f>SUM(H2:H30)/COUNT(F2:F30)</f>
        <v>355132.16409036855</v>
      </c>
      <c r="L3" t="s">
        <v>18</v>
      </c>
    </row>
    <row r="4" spans="1:12" x14ac:dyDescent="0.25">
      <c r="A4" s="12">
        <v>2591591</v>
      </c>
      <c r="B4" s="12">
        <v>70</v>
      </c>
      <c r="C4" s="12" t="s">
        <v>7</v>
      </c>
      <c r="D4" s="13">
        <v>3</v>
      </c>
      <c r="E4" s="12">
        <v>490</v>
      </c>
      <c r="F4" s="14">
        <v>1470</v>
      </c>
      <c r="G4" s="16">
        <f t="shared" si="0"/>
        <v>348.79310344827582</v>
      </c>
      <c r="H4" s="16">
        <f t="shared" si="1"/>
        <v>121656.62901307964</v>
      </c>
      <c r="J4" s="2" t="s">
        <v>11</v>
      </c>
      <c r="K4" s="7">
        <f>SQRT(K3)</f>
        <v>595.92966371071725</v>
      </c>
      <c r="L4" t="s">
        <v>17</v>
      </c>
    </row>
    <row r="5" spans="1:12" x14ac:dyDescent="0.25">
      <c r="A5" s="12">
        <v>5727287</v>
      </c>
      <c r="B5" s="12">
        <v>23</v>
      </c>
      <c r="C5" s="12" t="s">
        <v>7</v>
      </c>
      <c r="D5" s="13">
        <v>3</v>
      </c>
      <c r="E5" s="12">
        <v>530</v>
      </c>
      <c r="F5" s="14">
        <v>1590</v>
      </c>
      <c r="G5" s="16">
        <f t="shared" si="0"/>
        <v>468.79310344827582</v>
      </c>
      <c r="H5" s="16">
        <f t="shared" si="1"/>
        <v>219766.97384066583</v>
      </c>
    </row>
    <row r="6" spans="1:12" x14ac:dyDescent="0.25">
      <c r="A6" s="12">
        <v>6696095</v>
      </c>
      <c r="B6" s="12">
        <v>80</v>
      </c>
      <c r="C6" s="12" t="s">
        <v>6</v>
      </c>
      <c r="D6" s="13">
        <v>1.5</v>
      </c>
      <c r="E6" s="12">
        <v>520</v>
      </c>
      <c r="F6" s="14">
        <v>780</v>
      </c>
      <c r="G6" s="16">
        <f t="shared" si="0"/>
        <v>-341.20689655172418</v>
      </c>
      <c r="H6" s="16">
        <f t="shared" si="1"/>
        <v>116422.146254459</v>
      </c>
    </row>
    <row r="7" spans="1:12" x14ac:dyDescent="0.25">
      <c r="A7" s="12">
        <v>2071811</v>
      </c>
      <c r="B7" s="12">
        <v>39</v>
      </c>
      <c r="C7" s="12" t="s">
        <v>7</v>
      </c>
      <c r="D7" s="13">
        <v>3</v>
      </c>
      <c r="E7" s="12">
        <v>400</v>
      </c>
      <c r="F7" s="14">
        <v>1200</v>
      </c>
      <c r="G7" s="16">
        <f t="shared" si="0"/>
        <v>78.793103448275815</v>
      </c>
      <c r="H7" s="16">
        <f t="shared" si="1"/>
        <v>6208.3531510106941</v>
      </c>
      <c r="K7" s="2" t="s">
        <v>16</v>
      </c>
    </row>
    <row r="8" spans="1:12" x14ac:dyDescent="0.25">
      <c r="A8" s="12">
        <v>1681422</v>
      </c>
      <c r="B8" s="12">
        <v>18</v>
      </c>
      <c r="C8" s="12" t="s">
        <v>5</v>
      </c>
      <c r="D8" s="13">
        <v>2.5</v>
      </c>
      <c r="E8" s="12">
        <v>240</v>
      </c>
      <c r="F8" s="14">
        <v>600</v>
      </c>
      <c r="G8" s="16">
        <f t="shared" si="0"/>
        <v>-521.20689655172418</v>
      </c>
      <c r="H8" s="16">
        <f t="shared" si="1"/>
        <v>271656.62901307974</v>
      </c>
      <c r="J8" s="2" t="s">
        <v>10</v>
      </c>
      <c r="K8" s="7">
        <f>_xlfn.VAR.P(F2:F30)</f>
        <v>355132.16409036861</v>
      </c>
      <c r="L8" t="s">
        <v>18</v>
      </c>
    </row>
    <row r="9" spans="1:12" x14ac:dyDescent="0.25">
      <c r="A9" s="12">
        <v>7923665</v>
      </c>
      <c r="B9" s="12">
        <v>28</v>
      </c>
      <c r="C9" s="12" t="s">
        <v>7</v>
      </c>
      <c r="D9" s="13">
        <v>3</v>
      </c>
      <c r="E9" s="12">
        <v>770</v>
      </c>
      <c r="F9" s="14">
        <v>2310</v>
      </c>
      <c r="G9" s="16">
        <f t="shared" si="0"/>
        <v>1188.7931034482758</v>
      </c>
      <c r="H9" s="16">
        <f t="shared" si="1"/>
        <v>1413229.042806183</v>
      </c>
      <c r="J9" s="2" t="s">
        <v>11</v>
      </c>
      <c r="K9" s="7">
        <f>_xlfn.STDEV.P(F2:F30)</f>
        <v>595.92966371071725</v>
      </c>
      <c r="L9" t="s">
        <v>17</v>
      </c>
    </row>
    <row r="10" spans="1:12" x14ac:dyDescent="0.25">
      <c r="A10" s="12">
        <v>6495990</v>
      </c>
      <c r="B10" s="12">
        <v>66</v>
      </c>
      <c r="C10" s="12" t="s">
        <v>5</v>
      </c>
      <c r="D10" s="13">
        <v>2.5</v>
      </c>
      <c r="E10" s="12">
        <v>120</v>
      </c>
      <c r="F10" s="14">
        <v>300</v>
      </c>
      <c r="G10" s="16">
        <f t="shared" si="0"/>
        <v>-821.20689655172418</v>
      </c>
      <c r="H10" s="16">
        <f t="shared" si="1"/>
        <v>674380.76694411424</v>
      </c>
    </row>
    <row r="11" spans="1:12" x14ac:dyDescent="0.25">
      <c r="A11" s="12">
        <v>2884971</v>
      </c>
      <c r="B11" s="12">
        <v>76</v>
      </c>
      <c r="C11" s="12" t="s">
        <v>6</v>
      </c>
      <c r="D11" s="13">
        <v>1.5</v>
      </c>
      <c r="E11" s="12">
        <v>260</v>
      </c>
      <c r="F11" s="14">
        <v>390</v>
      </c>
      <c r="G11" s="16">
        <f t="shared" si="0"/>
        <v>-731.20689655172418</v>
      </c>
      <c r="H11" s="16">
        <f t="shared" si="1"/>
        <v>534663.52556480386</v>
      </c>
    </row>
    <row r="12" spans="1:12" x14ac:dyDescent="0.25">
      <c r="A12" s="12">
        <v>3104248</v>
      </c>
      <c r="B12" s="12">
        <v>76</v>
      </c>
      <c r="C12" s="12" t="s">
        <v>6</v>
      </c>
      <c r="D12" s="13">
        <v>1.5</v>
      </c>
      <c r="E12" s="12">
        <v>380</v>
      </c>
      <c r="F12" s="14">
        <v>570</v>
      </c>
      <c r="G12" s="16">
        <f t="shared" si="0"/>
        <v>-551.20689655172418</v>
      </c>
      <c r="H12" s="16">
        <f t="shared" si="1"/>
        <v>303829.04280618316</v>
      </c>
    </row>
    <row r="13" spans="1:12" x14ac:dyDescent="0.25">
      <c r="A13" s="12">
        <v>6591759</v>
      </c>
      <c r="B13" s="12">
        <v>45</v>
      </c>
      <c r="C13" s="12" t="s">
        <v>7</v>
      </c>
      <c r="D13" s="13">
        <v>3</v>
      </c>
      <c r="E13" s="12">
        <v>220</v>
      </c>
      <c r="F13" s="14">
        <v>660</v>
      </c>
      <c r="G13" s="16">
        <f t="shared" si="0"/>
        <v>-461.20689655172418</v>
      </c>
      <c r="H13" s="16">
        <f t="shared" si="1"/>
        <v>212711.80142687281</v>
      </c>
    </row>
    <row r="14" spans="1:12" x14ac:dyDescent="0.25">
      <c r="A14" s="12">
        <v>1654144</v>
      </c>
      <c r="B14" s="12">
        <v>29</v>
      </c>
      <c r="C14" s="12" t="s">
        <v>6</v>
      </c>
      <c r="D14" s="13">
        <v>1.5</v>
      </c>
      <c r="E14" s="12">
        <v>120</v>
      </c>
      <c r="F14" s="14">
        <v>180</v>
      </c>
      <c r="G14" s="16">
        <f t="shared" si="0"/>
        <v>-941.20689655172418</v>
      </c>
      <c r="H14" s="16">
        <f t="shared" si="1"/>
        <v>885870.42211652803</v>
      </c>
    </row>
    <row r="15" spans="1:12" x14ac:dyDescent="0.25">
      <c r="A15" s="12">
        <v>5838000</v>
      </c>
      <c r="B15" s="12">
        <v>98</v>
      </c>
      <c r="C15" s="12" t="s">
        <v>5</v>
      </c>
      <c r="D15" s="13">
        <v>2.5</v>
      </c>
      <c r="E15" s="12">
        <v>580</v>
      </c>
      <c r="F15" s="14">
        <v>1450</v>
      </c>
      <c r="G15" s="16">
        <f t="shared" si="0"/>
        <v>328.79310344827582</v>
      </c>
      <c r="H15" s="16">
        <f t="shared" si="1"/>
        <v>108104.9048751486</v>
      </c>
    </row>
    <row r="16" spans="1:12" x14ac:dyDescent="0.25">
      <c r="A16" s="12">
        <v>2613499</v>
      </c>
      <c r="B16" s="12">
        <v>46</v>
      </c>
      <c r="C16" s="12" t="s">
        <v>7</v>
      </c>
      <c r="D16" s="13">
        <v>3</v>
      </c>
      <c r="E16" s="12">
        <v>830</v>
      </c>
      <c r="F16" s="14">
        <v>2490</v>
      </c>
      <c r="G16" s="16">
        <f t="shared" si="0"/>
        <v>1368.7931034482758</v>
      </c>
      <c r="H16" s="16">
        <f t="shared" si="1"/>
        <v>1873594.5600475622</v>
      </c>
    </row>
    <row r="17" spans="1:8" x14ac:dyDescent="0.25">
      <c r="A17" s="12">
        <v>6452597</v>
      </c>
      <c r="B17" s="12">
        <v>14</v>
      </c>
      <c r="C17" s="12" t="s">
        <v>6</v>
      </c>
      <c r="D17" s="13">
        <v>1.5</v>
      </c>
      <c r="E17" s="12">
        <v>940</v>
      </c>
      <c r="F17" s="14">
        <v>1410</v>
      </c>
      <c r="G17" s="16">
        <f t="shared" si="0"/>
        <v>288.79310344827582</v>
      </c>
      <c r="H17" s="16">
        <f t="shared" si="1"/>
        <v>83401.456599286539</v>
      </c>
    </row>
    <row r="18" spans="1:8" x14ac:dyDescent="0.25">
      <c r="A18" s="12">
        <v>3597671</v>
      </c>
      <c r="B18" s="12">
        <v>72</v>
      </c>
      <c r="C18" s="12" t="s">
        <v>6</v>
      </c>
      <c r="D18" s="13">
        <v>1.5</v>
      </c>
      <c r="E18" s="12">
        <v>860</v>
      </c>
      <c r="F18" s="14">
        <v>1290</v>
      </c>
      <c r="G18" s="16">
        <f t="shared" si="0"/>
        <v>168.79310344827582</v>
      </c>
      <c r="H18" s="16">
        <f t="shared" si="1"/>
        <v>28491.11177170034</v>
      </c>
    </row>
    <row r="19" spans="1:8" x14ac:dyDescent="0.25">
      <c r="A19" s="12">
        <v>3497037</v>
      </c>
      <c r="B19" s="12">
        <v>23</v>
      </c>
      <c r="C19" s="12" t="s">
        <v>6</v>
      </c>
      <c r="D19" s="13">
        <v>1.5</v>
      </c>
      <c r="E19" s="12">
        <v>990</v>
      </c>
      <c r="F19" s="14">
        <v>1485</v>
      </c>
      <c r="G19" s="16">
        <f t="shared" si="0"/>
        <v>363.79310344827582</v>
      </c>
      <c r="H19" s="16">
        <f t="shared" si="1"/>
        <v>132345.42211652792</v>
      </c>
    </row>
    <row r="20" spans="1:8" x14ac:dyDescent="0.25">
      <c r="A20" s="12">
        <v>7245825</v>
      </c>
      <c r="B20" s="12">
        <v>60</v>
      </c>
      <c r="C20" s="12" t="s">
        <v>5</v>
      </c>
      <c r="D20" s="13">
        <v>2.5</v>
      </c>
      <c r="E20" s="12">
        <v>420</v>
      </c>
      <c r="F20" s="14">
        <v>1050</v>
      </c>
      <c r="G20" s="16">
        <f t="shared" si="0"/>
        <v>-71.206896551724185</v>
      </c>
      <c r="H20" s="16">
        <f t="shared" si="1"/>
        <v>5070.4221165279496</v>
      </c>
    </row>
    <row r="21" spans="1:8" x14ac:dyDescent="0.25">
      <c r="A21" s="12">
        <v>3752341</v>
      </c>
      <c r="B21" s="12">
        <v>98</v>
      </c>
      <c r="C21" s="12" t="s">
        <v>7</v>
      </c>
      <c r="D21" s="13">
        <v>3</v>
      </c>
      <c r="E21" s="12">
        <v>680</v>
      </c>
      <c r="F21" s="14">
        <v>2040</v>
      </c>
      <c r="G21" s="16">
        <f t="shared" si="0"/>
        <v>918.79310344827582</v>
      </c>
      <c r="H21" s="16">
        <f t="shared" si="1"/>
        <v>844180.76694411412</v>
      </c>
    </row>
    <row r="22" spans="1:8" x14ac:dyDescent="0.25">
      <c r="A22" s="12">
        <v>2228642</v>
      </c>
      <c r="B22" s="12">
        <v>28</v>
      </c>
      <c r="C22" s="12" t="s">
        <v>6</v>
      </c>
      <c r="D22" s="13">
        <v>1.5</v>
      </c>
      <c r="E22" s="12">
        <v>500</v>
      </c>
      <c r="F22" s="14">
        <v>750</v>
      </c>
      <c r="G22" s="16">
        <f t="shared" si="0"/>
        <v>-371.20689655172418</v>
      </c>
      <c r="H22" s="16">
        <f t="shared" si="1"/>
        <v>137794.56004756247</v>
      </c>
    </row>
    <row r="23" spans="1:8" x14ac:dyDescent="0.25">
      <c r="A23" s="12">
        <v>6308184</v>
      </c>
      <c r="B23" s="12">
        <v>97</v>
      </c>
      <c r="C23" s="12" t="s">
        <v>6</v>
      </c>
      <c r="D23" s="13">
        <v>1.5</v>
      </c>
      <c r="E23" s="12">
        <v>420</v>
      </c>
      <c r="F23" s="14">
        <v>630</v>
      </c>
      <c r="G23" s="16">
        <f t="shared" si="0"/>
        <v>-491.20689655172418</v>
      </c>
      <c r="H23" s="16">
        <f t="shared" si="1"/>
        <v>241284.21521997626</v>
      </c>
    </row>
    <row r="24" spans="1:8" x14ac:dyDescent="0.25">
      <c r="A24" s="12">
        <v>7322687</v>
      </c>
      <c r="B24" s="12">
        <v>56</v>
      </c>
      <c r="C24" s="12" t="s">
        <v>6</v>
      </c>
      <c r="D24" s="13">
        <v>1.5</v>
      </c>
      <c r="E24" s="12">
        <v>570</v>
      </c>
      <c r="F24" s="14">
        <v>855</v>
      </c>
      <c r="G24" s="16">
        <f t="shared" si="0"/>
        <v>-266.20689655172418</v>
      </c>
      <c r="H24" s="16">
        <f t="shared" si="1"/>
        <v>70866.11177170038</v>
      </c>
    </row>
    <row r="25" spans="1:8" x14ac:dyDescent="0.25">
      <c r="A25" s="12">
        <v>6253313</v>
      </c>
      <c r="B25" s="12">
        <v>19</v>
      </c>
      <c r="C25" s="12" t="s">
        <v>7</v>
      </c>
      <c r="D25" s="13">
        <v>3</v>
      </c>
      <c r="E25" s="12">
        <v>250</v>
      </c>
      <c r="F25" s="14">
        <v>750</v>
      </c>
      <c r="G25" s="16">
        <f t="shared" si="0"/>
        <v>-371.20689655172418</v>
      </c>
      <c r="H25" s="16">
        <f t="shared" si="1"/>
        <v>137794.56004756247</v>
      </c>
    </row>
    <row r="26" spans="1:8" x14ac:dyDescent="0.25">
      <c r="A26" s="12">
        <v>7136401</v>
      </c>
      <c r="B26" s="12">
        <v>16</v>
      </c>
      <c r="C26" s="12" t="s">
        <v>6</v>
      </c>
      <c r="D26" s="13">
        <v>1.5</v>
      </c>
      <c r="E26" s="12">
        <v>920</v>
      </c>
      <c r="F26" s="14">
        <v>1380</v>
      </c>
      <c r="G26" s="16">
        <f t="shared" si="0"/>
        <v>258.79310344827582</v>
      </c>
      <c r="H26" s="16">
        <f t="shared" si="1"/>
        <v>66973.870392389988</v>
      </c>
    </row>
    <row r="27" spans="1:8" x14ac:dyDescent="0.25">
      <c r="A27" s="12">
        <v>5693278</v>
      </c>
      <c r="B27" s="12">
        <v>17</v>
      </c>
      <c r="C27" s="12" t="s">
        <v>5</v>
      </c>
      <c r="D27" s="13">
        <v>2.5</v>
      </c>
      <c r="E27" s="12">
        <v>360</v>
      </c>
      <c r="F27" s="14">
        <v>900</v>
      </c>
      <c r="G27" s="16">
        <f t="shared" si="0"/>
        <v>-221.20689655172418</v>
      </c>
      <c r="H27" s="16">
        <f t="shared" si="1"/>
        <v>48932.491082045206</v>
      </c>
    </row>
    <row r="28" spans="1:8" x14ac:dyDescent="0.25">
      <c r="A28" s="12">
        <v>2637109</v>
      </c>
      <c r="B28" s="12">
        <v>98</v>
      </c>
      <c r="C28" s="12" t="s">
        <v>6</v>
      </c>
      <c r="D28" s="13">
        <v>1.5</v>
      </c>
      <c r="E28" s="12">
        <v>240</v>
      </c>
      <c r="F28" s="14">
        <v>360</v>
      </c>
      <c r="G28" s="16">
        <f t="shared" si="0"/>
        <v>-761.20689655172418</v>
      </c>
      <c r="H28" s="16">
        <f t="shared" si="1"/>
        <v>579435.93935790728</v>
      </c>
    </row>
    <row r="29" spans="1:8" x14ac:dyDescent="0.25">
      <c r="A29" s="12">
        <v>4298027</v>
      </c>
      <c r="B29" s="12">
        <v>96</v>
      </c>
      <c r="C29" s="12" t="s">
        <v>7</v>
      </c>
      <c r="D29" s="13">
        <v>3</v>
      </c>
      <c r="E29" s="12">
        <v>450</v>
      </c>
      <c r="F29" s="14">
        <v>1350</v>
      </c>
      <c r="G29" s="16">
        <f t="shared" si="0"/>
        <v>228.79310344827582</v>
      </c>
      <c r="H29" s="16">
        <f t="shared" si="1"/>
        <v>52346.284185493438</v>
      </c>
    </row>
    <row r="30" spans="1:8" x14ac:dyDescent="0.25">
      <c r="A30" s="12">
        <v>1698653</v>
      </c>
      <c r="B30" s="12">
        <v>64</v>
      </c>
      <c r="C30" s="12" t="s">
        <v>7</v>
      </c>
      <c r="D30" s="13">
        <v>3</v>
      </c>
      <c r="E30" s="12">
        <v>720</v>
      </c>
      <c r="F30" s="14">
        <v>2160</v>
      </c>
      <c r="G30" s="16">
        <f t="shared" si="0"/>
        <v>1038.7931034482758</v>
      </c>
      <c r="H30" s="16">
        <f t="shared" si="1"/>
        <v>1079091.1117717002</v>
      </c>
    </row>
    <row r="31" spans="1:8" x14ac:dyDescent="0.25">
      <c r="A31" s="15"/>
      <c r="B31" s="15"/>
      <c r="C31" s="15"/>
      <c r="D31" s="15"/>
      <c r="E31" s="15"/>
      <c r="F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topLeftCell="A2" zoomScaleNormal="100" workbookViewId="0">
      <selection activeCell="J10" sqref="J10"/>
    </sheetView>
  </sheetViews>
  <sheetFormatPr defaultColWidth="11" defaultRowHeight="15.75" x14ac:dyDescent="0.25"/>
  <cols>
    <col min="1" max="1" width="8.125" customWidth="1"/>
    <col min="2" max="2" width="0.125" customWidth="1"/>
    <col min="3" max="3" width="11.25" customWidth="1"/>
    <col min="4" max="4" width="0.125" customWidth="1"/>
    <col min="5" max="5" width="11.625" style="5" customWidth="1"/>
    <col min="6" max="6" width="13.375" style="5" customWidth="1"/>
    <col min="7" max="7" width="11.125" style="5" customWidth="1"/>
    <col min="8" max="8" width="8.625" style="5" customWidth="1"/>
    <col min="9" max="9" width="17" bestFit="1" customWidth="1"/>
    <col min="10" max="10" width="12" customWidth="1"/>
  </cols>
  <sheetData>
    <row r="1" spans="1:11" x14ac:dyDescent="0.25">
      <c r="A1" s="1" t="s">
        <v>0</v>
      </c>
      <c r="B1" s="1" t="s">
        <v>1</v>
      </c>
      <c r="C1" s="1" t="s">
        <v>9</v>
      </c>
      <c r="D1" s="2" t="s">
        <v>2</v>
      </c>
      <c r="E1" s="2" t="s">
        <v>3</v>
      </c>
      <c r="F1" s="2" t="s">
        <v>12</v>
      </c>
      <c r="G1" s="2" t="s">
        <v>13</v>
      </c>
      <c r="H1"/>
      <c r="J1" s="2" t="s">
        <v>3</v>
      </c>
    </row>
    <row r="2" spans="1:11" x14ac:dyDescent="0.25">
      <c r="A2" s="3">
        <v>2222686</v>
      </c>
      <c r="B2" s="3">
        <v>36</v>
      </c>
      <c r="C2" s="3" t="s">
        <v>5</v>
      </c>
      <c r="D2" s="4">
        <v>2.5</v>
      </c>
      <c r="E2" s="5">
        <v>480</v>
      </c>
      <c r="F2" s="8">
        <f>E2-$J$2</f>
        <v>-32.758620689655118</v>
      </c>
      <c r="G2" s="8">
        <f>F2^2</f>
        <v>1073.1272294887003</v>
      </c>
      <c r="I2" s="2" t="s">
        <v>8</v>
      </c>
      <c r="J2" s="6">
        <f>AVERAGE(E2:E30)</f>
        <v>512.75862068965512</v>
      </c>
      <c r="K2" t="s">
        <v>14</v>
      </c>
    </row>
    <row r="3" spans="1:11" x14ac:dyDescent="0.25">
      <c r="A3" s="3">
        <v>9137942</v>
      </c>
      <c r="B3" s="3">
        <v>50</v>
      </c>
      <c r="C3" s="3" t="s">
        <v>6</v>
      </c>
      <c r="D3" s="4">
        <v>1.5</v>
      </c>
      <c r="E3" s="5">
        <v>610</v>
      </c>
      <c r="F3" s="8">
        <f t="shared" ref="F3:F30" si="0">E3-$J$2</f>
        <v>97.241379310344882</v>
      </c>
      <c r="G3" s="8">
        <f t="shared" ref="G3:G30" si="1">F3^2</f>
        <v>9455.8858501783707</v>
      </c>
      <c r="I3" s="2" t="s">
        <v>10</v>
      </c>
      <c r="J3" s="9">
        <f>SUM(G2:G30)/COUNT(G2:G30)</f>
        <v>58778.596908442341</v>
      </c>
      <c r="K3" t="s">
        <v>15</v>
      </c>
    </row>
    <row r="4" spans="1:11" x14ac:dyDescent="0.25">
      <c r="A4" s="3">
        <v>2591591</v>
      </c>
      <c r="B4" s="3">
        <v>70</v>
      </c>
      <c r="C4" s="3" t="s">
        <v>7</v>
      </c>
      <c r="D4" s="4">
        <v>3</v>
      </c>
      <c r="E4" s="5">
        <v>490</v>
      </c>
      <c r="F4" s="8">
        <f t="shared" si="0"/>
        <v>-22.758620689655118</v>
      </c>
      <c r="G4" s="8">
        <f t="shared" si="1"/>
        <v>517.95481569559797</v>
      </c>
      <c r="I4" s="2" t="s">
        <v>11</v>
      </c>
      <c r="J4" s="9">
        <f>SQRT(J3)</f>
        <v>242.44297661190836</v>
      </c>
      <c r="K4" t="s">
        <v>14</v>
      </c>
    </row>
    <row r="5" spans="1:11" x14ac:dyDescent="0.25">
      <c r="A5" s="3">
        <v>5727287</v>
      </c>
      <c r="B5" s="3">
        <v>23</v>
      </c>
      <c r="C5" s="3" t="s">
        <v>7</v>
      </c>
      <c r="D5" s="4">
        <v>3</v>
      </c>
      <c r="E5" s="5">
        <v>530</v>
      </c>
      <c r="F5" s="8">
        <f t="shared" si="0"/>
        <v>17.241379310344882</v>
      </c>
      <c r="G5" s="8">
        <f t="shared" si="1"/>
        <v>297.26516052318857</v>
      </c>
    </row>
    <row r="6" spans="1:11" x14ac:dyDescent="0.25">
      <c r="A6" s="3">
        <v>6696095</v>
      </c>
      <c r="B6" s="3">
        <v>80</v>
      </c>
      <c r="C6" s="3" t="s">
        <v>6</v>
      </c>
      <c r="D6" s="4">
        <v>1.5</v>
      </c>
      <c r="E6" s="5">
        <v>520</v>
      </c>
      <c r="F6" s="8">
        <f t="shared" si="0"/>
        <v>7.2413793103448825</v>
      </c>
      <c r="G6" s="8">
        <f t="shared" si="1"/>
        <v>52.437574316290927</v>
      </c>
    </row>
    <row r="7" spans="1:11" x14ac:dyDescent="0.25">
      <c r="A7" s="3">
        <v>2071811</v>
      </c>
      <c r="B7" s="3">
        <v>39</v>
      </c>
      <c r="C7" s="3" t="s">
        <v>7</v>
      </c>
      <c r="D7" s="4">
        <v>3</v>
      </c>
      <c r="E7" s="5">
        <v>400</v>
      </c>
      <c r="F7" s="8">
        <f t="shared" si="0"/>
        <v>-112.75862068965512</v>
      </c>
      <c r="G7" s="8">
        <f t="shared" si="1"/>
        <v>12714.506539833519</v>
      </c>
      <c r="J7" s="2" t="s">
        <v>16</v>
      </c>
    </row>
    <row r="8" spans="1:11" x14ac:dyDescent="0.25">
      <c r="A8" s="3">
        <v>1681422</v>
      </c>
      <c r="B8" s="3">
        <v>18</v>
      </c>
      <c r="C8" s="3" t="s">
        <v>5</v>
      </c>
      <c r="D8" s="4">
        <v>2.5</v>
      </c>
      <c r="E8" s="5">
        <v>240</v>
      </c>
      <c r="F8" s="8">
        <f t="shared" si="0"/>
        <v>-272.75862068965512</v>
      </c>
      <c r="G8" s="8">
        <f t="shared" si="1"/>
        <v>74397.265160523151</v>
      </c>
      <c r="I8" s="2" t="s">
        <v>10</v>
      </c>
      <c r="J8" s="9">
        <f>_xlfn.VAR.P(E2:E30)</f>
        <v>58778.596908442334</v>
      </c>
    </row>
    <row r="9" spans="1:11" x14ac:dyDescent="0.25">
      <c r="A9" s="3">
        <v>7923665</v>
      </c>
      <c r="B9" s="3">
        <v>28</v>
      </c>
      <c r="C9" s="3" t="s">
        <v>7</v>
      </c>
      <c r="D9" s="4">
        <v>3</v>
      </c>
      <c r="E9" s="5">
        <v>770</v>
      </c>
      <c r="F9" s="8">
        <f t="shared" si="0"/>
        <v>257.24137931034488</v>
      </c>
      <c r="G9" s="8">
        <f t="shared" si="1"/>
        <v>66173.127229488731</v>
      </c>
      <c r="I9" s="2" t="s">
        <v>11</v>
      </c>
      <c r="J9" s="9">
        <f xml:space="preserve"> _xlfn.STDEV.P(E2:E30)</f>
        <v>242.44297661190834</v>
      </c>
    </row>
    <row r="10" spans="1:11" x14ac:dyDescent="0.25">
      <c r="A10" s="3">
        <v>6495990</v>
      </c>
      <c r="B10" s="3">
        <v>66</v>
      </c>
      <c r="C10" s="3" t="s">
        <v>5</v>
      </c>
      <c r="D10" s="4">
        <v>2.5</v>
      </c>
      <c r="E10" s="5">
        <v>120</v>
      </c>
      <c r="F10" s="8">
        <f t="shared" si="0"/>
        <v>-392.75862068965512</v>
      </c>
      <c r="G10" s="8">
        <f t="shared" si="1"/>
        <v>154259.3341260404</v>
      </c>
    </row>
    <row r="11" spans="1:11" x14ac:dyDescent="0.25">
      <c r="A11" s="3">
        <v>2884971</v>
      </c>
      <c r="B11" s="3">
        <v>76</v>
      </c>
      <c r="C11" s="3" t="s">
        <v>6</v>
      </c>
      <c r="D11" s="4">
        <v>1.5</v>
      </c>
      <c r="E11" s="5">
        <v>260</v>
      </c>
      <c r="F11" s="8">
        <f t="shared" si="0"/>
        <v>-252.75862068965512</v>
      </c>
      <c r="G11" s="8">
        <f t="shared" si="1"/>
        <v>63886.920332936956</v>
      </c>
    </row>
    <row r="12" spans="1:11" x14ac:dyDescent="0.25">
      <c r="A12" s="3">
        <v>3104248</v>
      </c>
      <c r="B12" s="3">
        <v>76</v>
      </c>
      <c r="C12" s="3" t="s">
        <v>6</v>
      </c>
      <c r="D12" s="4">
        <v>1.5</v>
      </c>
      <c r="E12" s="5">
        <v>380</v>
      </c>
      <c r="F12" s="8">
        <f t="shared" si="0"/>
        <v>-132.75862068965512</v>
      </c>
      <c r="G12" s="8">
        <f t="shared" si="1"/>
        <v>17624.851367419724</v>
      </c>
    </row>
    <row r="13" spans="1:11" x14ac:dyDescent="0.25">
      <c r="A13" s="3">
        <v>6591759</v>
      </c>
      <c r="B13" s="3">
        <v>45</v>
      </c>
      <c r="C13" s="3" t="s">
        <v>7</v>
      </c>
      <c r="D13" s="4">
        <v>3</v>
      </c>
      <c r="E13" s="5">
        <v>220</v>
      </c>
      <c r="F13" s="8">
        <f t="shared" si="0"/>
        <v>-292.75862068965512</v>
      </c>
      <c r="G13" s="8">
        <f t="shared" si="1"/>
        <v>85707.609988109369</v>
      </c>
    </row>
    <row r="14" spans="1:11" x14ac:dyDescent="0.25">
      <c r="A14" s="3">
        <v>1654144</v>
      </c>
      <c r="B14" s="3">
        <v>29</v>
      </c>
      <c r="C14" s="3" t="s">
        <v>6</v>
      </c>
      <c r="D14" s="4">
        <v>1.5</v>
      </c>
      <c r="E14" s="5">
        <v>120</v>
      </c>
      <c r="F14" s="8">
        <f t="shared" si="0"/>
        <v>-392.75862068965512</v>
      </c>
      <c r="G14" s="8">
        <f t="shared" si="1"/>
        <v>154259.3341260404</v>
      </c>
    </row>
    <row r="15" spans="1:11" x14ac:dyDescent="0.25">
      <c r="A15" s="3">
        <v>5838000</v>
      </c>
      <c r="B15" s="3">
        <v>98</v>
      </c>
      <c r="C15" s="3" t="s">
        <v>5</v>
      </c>
      <c r="D15" s="4">
        <v>2.5</v>
      </c>
      <c r="E15" s="5">
        <v>580</v>
      </c>
      <c r="F15" s="8">
        <f t="shared" si="0"/>
        <v>67.241379310344882</v>
      </c>
      <c r="G15" s="8">
        <f t="shared" si="1"/>
        <v>4521.4030915576768</v>
      </c>
    </row>
    <row r="16" spans="1:11" x14ac:dyDescent="0.25">
      <c r="A16" s="3">
        <v>2613499</v>
      </c>
      <c r="B16" s="3">
        <v>46</v>
      </c>
      <c r="C16" s="3" t="s">
        <v>7</v>
      </c>
      <c r="D16" s="4">
        <v>3</v>
      </c>
      <c r="E16" s="5">
        <v>830</v>
      </c>
      <c r="F16" s="8">
        <f t="shared" si="0"/>
        <v>317.24137931034488</v>
      </c>
      <c r="G16" s="8">
        <f t="shared" si="1"/>
        <v>100642.09274673012</v>
      </c>
    </row>
    <row r="17" spans="1:7" x14ac:dyDescent="0.25">
      <c r="A17" s="3">
        <v>6452597</v>
      </c>
      <c r="B17" s="3">
        <v>14</v>
      </c>
      <c r="C17" s="3" t="s">
        <v>6</v>
      </c>
      <c r="D17" s="4">
        <v>1.5</v>
      </c>
      <c r="E17" s="5">
        <v>940</v>
      </c>
      <c r="F17" s="8">
        <f t="shared" si="0"/>
        <v>427.24137931034488</v>
      </c>
      <c r="G17" s="8">
        <f t="shared" si="1"/>
        <v>182535.19619500599</v>
      </c>
    </row>
    <row r="18" spans="1:7" x14ac:dyDescent="0.25">
      <c r="A18" s="3">
        <v>3597671</v>
      </c>
      <c r="B18" s="3">
        <v>72</v>
      </c>
      <c r="C18" s="3" t="s">
        <v>6</v>
      </c>
      <c r="D18" s="4">
        <v>1.5</v>
      </c>
      <c r="E18" s="5">
        <v>860</v>
      </c>
      <c r="F18" s="8">
        <f t="shared" si="0"/>
        <v>347.24137931034488</v>
      </c>
      <c r="G18" s="8">
        <f t="shared" si="1"/>
        <v>120576.57550535082</v>
      </c>
    </row>
    <row r="19" spans="1:7" x14ac:dyDescent="0.25">
      <c r="A19" s="3">
        <v>3497037</v>
      </c>
      <c r="B19" s="3">
        <v>23</v>
      </c>
      <c r="C19" s="3" t="s">
        <v>6</v>
      </c>
      <c r="D19" s="4">
        <v>1.5</v>
      </c>
      <c r="E19" s="5">
        <v>990</v>
      </c>
      <c r="F19" s="8">
        <f t="shared" si="0"/>
        <v>477.24137931034488</v>
      </c>
      <c r="G19" s="8">
        <f t="shared" si="1"/>
        <v>227759.33412604048</v>
      </c>
    </row>
    <row r="20" spans="1:7" x14ac:dyDescent="0.25">
      <c r="A20" s="3">
        <v>7245825</v>
      </c>
      <c r="B20" s="3">
        <v>60</v>
      </c>
      <c r="C20" s="3" t="s">
        <v>5</v>
      </c>
      <c r="D20" s="4">
        <v>2.5</v>
      </c>
      <c r="E20" s="5">
        <v>420</v>
      </c>
      <c r="F20" s="8">
        <f t="shared" si="0"/>
        <v>-92.758620689655118</v>
      </c>
      <c r="G20" s="8">
        <f t="shared" si="1"/>
        <v>8604.1617122473144</v>
      </c>
    </row>
    <row r="21" spans="1:7" x14ac:dyDescent="0.25">
      <c r="A21" s="3">
        <v>3752341</v>
      </c>
      <c r="B21" s="3">
        <v>98</v>
      </c>
      <c r="C21" s="3" t="s">
        <v>7</v>
      </c>
      <c r="D21" s="4">
        <v>3</v>
      </c>
      <c r="E21" s="5">
        <v>680</v>
      </c>
      <c r="F21" s="8">
        <f t="shared" si="0"/>
        <v>167.24137931034488</v>
      </c>
      <c r="G21" s="8">
        <f t="shared" si="1"/>
        <v>27969.678953626655</v>
      </c>
    </row>
    <row r="22" spans="1:7" x14ac:dyDescent="0.25">
      <c r="A22" s="3">
        <v>2228642</v>
      </c>
      <c r="B22" s="3">
        <v>28</v>
      </c>
      <c r="C22" s="3" t="s">
        <v>6</v>
      </c>
      <c r="D22" s="4">
        <v>1.5</v>
      </c>
      <c r="E22" s="5">
        <v>500</v>
      </c>
      <c r="F22" s="8">
        <f t="shared" si="0"/>
        <v>-12.758620689655118</v>
      </c>
      <c r="G22" s="8">
        <f t="shared" si="1"/>
        <v>162.78240190249562</v>
      </c>
    </row>
    <row r="23" spans="1:7" x14ac:dyDescent="0.25">
      <c r="A23" s="3">
        <v>6308184</v>
      </c>
      <c r="B23" s="3">
        <v>97</v>
      </c>
      <c r="C23" s="3" t="s">
        <v>6</v>
      </c>
      <c r="D23" s="4">
        <v>1.5</v>
      </c>
      <c r="E23" s="5">
        <v>420</v>
      </c>
      <c r="F23" s="8">
        <f t="shared" si="0"/>
        <v>-92.758620689655118</v>
      </c>
      <c r="G23" s="8">
        <f t="shared" si="1"/>
        <v>8604.1617122473144</v>
      </c>
    </row>
    <row r="24" spans="1:7" x14ac:dyDescent="0.25">
      <c r="A24" s="3">
        <v>7322687</v>
      </c>
      <c r="B24" s="3">
        <v>56</v>
      </c>
      <c r="C24" s="3" t="s">
        <v>6</v>
      </c>
      <c r="D24" s="4">
        <v>1.5</v>
      </c>
      <c r="E24" s="5">
        <v>570</v>
      </c>
      <c r="F24" s="8">
        <f t="shared" si="0"/>
        <v>57.241379310344882</v>
      </c>
      <c r="G24" s="8">
        <f t="shared" si="1"/>
        <v>3276.5755053507792</v>
      </c>
    </row>
    <row r="25" spans="1:7" x14ac:dyDescent="0.25">
      <c r="A25" s="3">
        <v>6253313</v>
      </c>
      <c r="B25" s="3">
        <v>19</v>
      </c>
      <c r="C25" s="3" t="s">
        <v>7</v>
      </c>
      <c r="D25" s="4">
        <v>3</v>
      </c>
      <c r="E25" s="5">
        <v>250</v>
      </c>
      <c r="F25" s="8">
        <f t="shared" si="0"/>
        <v>-262.75862068965512</v>
      </c>
      <c r="G25" s="8">
        <f t="shared" si="1"/>
        <v>69042.09274673005</v>
      </c>
    </row>
    <row r="26" spans="1:7" x14ac:dyDescent="0.25">
      <c r="A26" s="3">
        <v>7136401</v>
      </c>
      <c r="B26" s="3">
        <v>16</v>
      </c>
      <c r="C26" s="3" t="s">
        <v>6</v>
      </c>
      <c r="D26" s="4">
        <v>1.5</v>
      </c>
      <c r="E26" s="5">
        <v>920</v>
      </c>
      <c r="F26" s="8">
        <f t="shared" si="0"/>
        <v>407.24137931034488</v>
      </c>
      <c r="G26" s="8">
        <f t="shared" si="1"/>
        <v>165845.5410225922</v>
      </c>
    </row>
    <row r="27" spans="1:7" x14ac:dyDescent="0.25">
      <c r="A27" s="3">
        <v>5693278</v>
      </c>
      <c r="B27" s="3">
        <v>17</v>
      </c>
      <c r="C27" s="3" t="s">
        <v>5</v>
      </c>
      <c r="D27" s="4">
        <v>2.5</v>
      </c>
      <c r="E27" s="5">
        <v>360</v>
      </c>
      <c r="F27" s="8">
        <f t="shared" si="0"/>
        <v>-152.75862068965512</v>
      </c>
      <c r="G27" s="8">
        <f t="shared" si="1"/>
        <v>23335.19619500593</v>
      </c>
    </row>
    <row r="28" spans="1:7" x14ac:dyDescent="0.25">
      <c r="A28" s="3">
        <v>2637109</v>
      </c>
      <c r="B28" s="3">
        <v>98</v>
      </c>
      <c r="C28" s="3" t="s">
        <v>6</v>
      </c>
      <c r="D28" s="4">
        <v>1.5</v>
      </c>
      <c r="E28" s="5">
        <v>240</v>
      </c>
      <c r="F28" s="8">
        <f t="shared" si="0"/>
        <v>-272.75862068965512</v>
      </c>
      <c r="G28" s="8">
        <f t="shared" si="1"/>
        <v>74397.265160523151</v>
      </c>
    </row>
    <row r="29" spans="1:7" x14ac:dyDescent="0.25">
      <c r="A29" s="3">
        <v>4298027</v>
      </c>
      <c r="B29" s="3">
        <v>96</v>
      </c>
      <c r="C29" s="3" t="s">
        <v>7</v>
      </c>
      <c r="D29" s="4">
        <v>3</v>
      </c>
      <c r="E29" s="5">
        <v>450</v>
      </c>
      <c r="F29" s="8">
        <f t="shared" si="0"/>
        <v>-62.758620689655118</v>
      </c>
      <c r="G29" s="8">
        <f t="shared" si="1"/>
        <v>3938.6444708680074</v>
      </c>
    </row>
    <row r="30" spans="1:7" x14ac:dyDescent="0.25">
      <c r="A30" s="3">
        <v>1698653</v>
      </c>
      <c r="B30" s="3">
        <v>64</v>
      </c>
      <c r="C30" s="3" t="s">
        <v>7</v>
      </c>
      <c r="D30" s="4">
        <v>3</v>
      </c>
      <c r="E30" s="5">
        <v>720</v>
      </c>
      <c r="F30" s="8">
        <f t="shared" si="0"/>
        <v>207.24137931034488</v>
      </c>
      <c r="G30" s="8">
        <f t="shared" si="1"/>
        <v>42948.989298454246</v>
      </c>
    </row>
  </sheetData>
  <sortState xmlns:xlrd2="http://schemas.microsoft.com/office/spreadsheetml/2017/richdata2" ref="J21:J25">
    <sortCondition ref="J2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opLeftCell="A8" zoomScaleNormal="100" workbookViewId="0">
      <selection activeCell="Q10" sqref="Q10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2017-09-24T22:03:21Z</dcterms:created>
  <dcterms:modified xsi:type="dcterms:W3CDTF">2022-01-15T23:17:31Z</dcterms:modified>
</cp:coreProperties>
</file>