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5-Handling_Data_in_Excel\"/>
    </mc:Choice>
  </mc:AlternateContent>
  <xr:revisionPtr revIDLastSave="0" documentId="13_ncr:1_{54DF313A-89B2-45A5-AAB5-99963807664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9" r:id="rId1"/>
    <sheet name="marketing_perf" sheetId="6" r:id="rId2"/>
    <sheet name="signups" sheetId="8" r:id="rId3"/>
    <sheet name="misc" sheetId="10" r:id="rId4"/>
  </sheets>
  <definedNames>
    <definedName name="_xlnm._FilterDatabase" localSheetId="1" hidden="1">marketing_perf!#REF!</definedName>
    <definedName name="CAMPAIGN">marketing_perf!$B$2:$B$381</definedName>
    <definedName name="CATEGORY">marketing_perf!$C$2:$C$381</definedName>
    <definedName name="MARKETING_HEADERS">marketing_perf!$A$1:$H$1</definedName>
    <definedName name="MARKETING_PERF">marketing_perf!$A$1:$H$381</definedName>
    <definedName name="UNIQUE_KEYPHRASES">marketing_perf!$A$1:$A$381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9" l="1"/>
  <c r="L6" i="9"/>
  <c r="K6" i="9"/>
  <c r="J6" i="9"/>
  <c r="L3" i="9"/>
  <c r="F6" i="9"/>
  <c r="E6" i="9"/>
  <c r="D6" i="9"/>
  <c r="C6" i="9"/>
  <c r="E3" i="9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2" i="6"/>
  <c r="L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I318" i="6"/>
  <c r="J318" i="6"/>
  <c r="I319" i="6"/>
  <c r="J319" i="6"/>
  <c r="I320" i="6"/>
  <c r="J320" i="6"/>
  <c r="I321" i="6"/>
  <c r="J321" i="6"/>
  <c r="I322" i="6"/>
  <c r="J322" i="6"/>
  <c r="I323" i="6"/>
  <c r="J323" i="6"/>
  <c r="I324" i="6"/>
  <c r="J324" i="6"/>
  <c r="I325" i="6"/>
  <c r="J325" i="6"/>
  <c r="I326" i="6"/>
  <c r="J326" i="6"/>
  <c r="I327" i="6"/>
  <c r="J327" i="6"/>
  <c r="I328" i="6"/>
  <c r="J328" i="6"/>
  <c r="I329" i="6"/>
  <c r="J329" i="6"/>
  <c r="I330" i="6"/>
  <c r="J330" i="6"/>
  <c r="I331" i="6"/>
  <c r="J331" i="6"/>
  <c r="I332" i="6"/>
  <c r="J332" i="6"/>
  <c r="I333" i="6"/>
  <c r="J333" i="6"/>
  <c r="I334" i="6"/>
  <c r="J334" i="6"/>
  <c r="I335" i="6"/>
  <c r="J335" i="6"/>
  <c r="I336" i="6"/>
  <c r="J336" i="6"/>
  <c r="I337" i="6"/>
  <c r="J337" i="6"/>
  <c r="I338" i="6"/>
  <c r="J338" i="6"/>
  <c r="I339" i="6"/>
  <c r="J339" i="6"/>
  <c r="I340" i="6"/>
  <c r="J340" i="6"/>
  <c r="I341" i="6"/>
  <c r="J341" i="6"/>
  <c r="I342" i="6"/>
  <c r="J342" i="6"/>
  <c r="I343" i="6"/>
  <c r="J343" i="6"/>
  <c r="I344" i="6"/>
  <c r="J344" i="6"/>
  <c r="I345" i="6"/>
  <c r="J345" i="6"/>
  <c r="I346" i="6"/>
  <c r="J346" i="6"/>
  <c r="I347" i="6"/>
  <c r="J347" i="6"/>
  <c r="I348" i="6"/>
  <c r="J348" i="6"/>
  <c r="I349" i="6"/>
  <c r="J349" i="6"/>
  <c r="I350" i="6"/>
  <c r="J350" i="6"/>
  <c r="I351" i="6"/>
  <c r="J351" i="6"/>
  <c r="I352" i="6"/>
  <c r="J352" i="6"/>
  <c r="I353" i="6"/>
  <c r="J353" i="6"/>
  <c r="I354" i="6"/>
  <c r="J354" i="6"/>
  <c r="I355" i="6"/>
  <c r="J355" i="6"/>
  <c r="I356" i="6"/>
  <c r="J356" i="6"/>
  <c r="I357" i="6"/>
  <c r="J357" i="6"/>
  <c r="I358" i="6"/>
  <c r="J358" i="6"/>
  <c r="I359" i="6"/>
  <c r="J359" i="6"/>
  <c r="I360" i="6"/>
  <c r="J360" i="6"/>
  <c r="I361" i="6"/>
  <c r="J361" i="6"/>
  <c r="I362" i="6"/>
  <c r="J362" i="6"/>
  <c r="I363" i="6"/>
  <c r="J363" i="6"/>
  <c r="I364" i="6"/>
  <c r="J364" i="6"/>
  <c r="I365" i="6"/>
  <c r="J365" i="6"/>
  <c r="I366" i="6"/>
  <c r="J366" i="6"/>
  <c r="I367" i="6"/>
  <c r="J367" i="6"/>
  <c r="I368" i="6"/>
  <c r="J368" i="6"/>
  <c r="I369" i="6"/>
  <c r="J369" i="6"/>
  <c r="I370" i="6"/>
  <c r="J370" i="6"/>
  <c r="I371" i="6"/>
  <c r="J371" i="6"/>
  <c r="I372" i="6"/>
  <c r="J372" i="6"/>
  <c r="I373" i="6"/>
  <c r="J373" i="6"/>
  <c r="I374" i="6"/>
  <c r="J374" i="6"/>
  <c r="I375" i="6"/>
  <c r="J375" i="6"/>
  <c r="I376" i="6"/>
  <c r="J376" i="6"/>
  <c r="I377" i="6"/>
  <c r="J377" i="6"/>
  <c r="I378" i="6"/>
  <c r="J378" i="6"/>
  <c r="I379" i="6"/>
  <c r="J379" i="6"/>
  <c r="I380" i="6"/>
  <c r="J380" i="6"/>
  <c r="I381" i="6"/>
  <c r="J381" i="6"/>
  <c r="I2" i="6"/>
  <c r="J2" i="6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4" i="8"/>
  <c r="N4" i="8"/>
  <c r="O4" i="8"/>
</calcChain>
</file>

<file path=xl/sharedStrings.xml><?xml version="1.0" encoding="utf-8"?>
<sst xmlns="http://schemas.openxmlformats.org/spreadsheetml/2006/main" count="1208" uniqueCount="414">
  <si>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</si>
  <si>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</si>
  <si>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</si>
  <si>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</si>
  <si>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</si>
  <si>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</si>
  <si>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</si>
  <si>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</si>
  <si>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</si>
  <si>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</si>
  <si>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</si>
  <si>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</si>
  <si>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</si>
  <si>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</si>
  <si>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</si>
  <si>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</si>
  <si>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</si>
  <si>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</si>
  <si>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</si>
  <si>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</si>
  <si>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</si>
  <si>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</si>
  <si>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</si>
  <si>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</si>
  <si>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</si>
  <si>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</si>
  <si>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</si>
  <si>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</si>
  <si>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</si>
  <si>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</si>
  <si>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</si>
  <si>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</si>
  <si>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</si>
  <si>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</si>
  <si>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</si>
  <si>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</si>
  <si>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</si>
  <si>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</si>
  <si>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</si>
  <si>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</si>
  <si>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</si>
  <si>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</si>
  <si>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</si>
  <si>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</si>
  <si>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</si>
  <si>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</si>
  <si>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</si>
  <si>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</si>
  <si>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</si>
  <si>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</si>
  <si>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</si>
  <si>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</si>
  <si>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</si>
  <si>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</si>
  <si>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</si>
  <si>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</si>
  <si>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</si>
  <si>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</si>
  <si>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</si>
  <si>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</si>
  <si>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</si>
  <si>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</si>
  <si>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</si>
  <si>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</si>
  <si>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</si>
  <si>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</si>
  <si>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</si>
  <si>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</si>
  <si>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</si>
  <si>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</si>
  <si>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</si>
  <si>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</si>
  <si>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</si>
  <si>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</si>
  <si>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</si>
  <si>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</si>
  <si>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</si>
  <si>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</si>
  <si>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</si>
  <si>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</si>
  <si>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</si>
  <si>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</si>
  <si>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</si>
  <si>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</si>
  <si>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</si>
  <si>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</si>
  <si>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</si>
  <si>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</si>
  <si>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</si>
  <si>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</si>
  <si>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</si>
  <si>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</si>
  <si>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</si>
  <si>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</si>
  <si>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</si>
  <si>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</si>
  <si>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</si>
  <si>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</si>
  <si>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</si>
  <si>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</si>
  <si>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</si>
  <si>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</si>
  <si>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</si>
  <si>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</si>
  <si>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</si>
  <si>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</si>
  <si>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</si>
  <si>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</si>
  <si>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</si>
  <si>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</si>
  <si>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</si>
  <si>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</si>
  <si>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</si>
  <si>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</si>
  <si>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</si>
  <si>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</si>
  <si>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</si>
  <si>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</si>
  <si>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</si>
  <si>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</si>
  <si>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</si>
  <si>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</si>
  <si>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</si>
  <si>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</si>
  <si>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</si>
  <si>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</si>
  <si>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</si>
  <si>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</si>
  <si>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</si>
  <si>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</si>
  <si>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</si>
  <si>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</si>
  <si>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</si>
  <si>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</si>
  <si>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</si>
  <si>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</si>
  <si>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</si>
  <si>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</si>
  <si>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</si>
  <si>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</si>
  <si>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</si>
  <si>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</si>
  <si>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</si>
  <si>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</si>
  <si>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</si>
  <si>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</si>
  <si>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</si>
  <si>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</si>
  <si>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</si>
  <si>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</si>
  <si>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</si>
  <si>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</si>
  <si>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</si>
  <si>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</si>
  <si>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</si>
  <si>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</si>
  <si>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</si>
  <si>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</si>
  <si>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</si>
  <si>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</si>
  <si>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</si>
  <si>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</si>
  <si>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</si>
  <si>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</si>
  <si>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</si>
  <si>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</si>
  <si>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</si>
  <si>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</si>
  <si>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</si>
  <si>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</si>
  <si>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</si>
  <si>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</si>
  <si>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</si>
  <si>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</si>
  <si>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</si>
  <si>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</si>
  <si>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</si>
  <si>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</si>
  <si>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</si>
  <si>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</si>
  <si>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</si>
  <si>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</si>
  <si>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</si>
  <si>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</si>
  <si>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</si>
  <si>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</si>
  <si>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</si>
  <si>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</si>
  <si>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</si>
  <si>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</si>
  <si>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</si>
  <si>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</si>
  <si>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</si>
  <si>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</si>
  <si>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</si>
  <si>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</si>
  <si>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</si>
  <si>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</si>
  <si>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</si>
  <si>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</si>
  <si>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</si>
  <si>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</si>
  <si>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</si>
  <si>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</si>
  <si>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</si>
  <si>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</si>
  <si>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</si>
  <si>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</si>
  <si>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</si>
  <si>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</si>
  <si>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</si>
  <si>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</si>
  <si>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</si>
  <si>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</si>
  <si>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</si>
  <si>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</si>
  <si>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</si>
  <si>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</si>
  <si>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</si>
  <si>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</si>
  <si>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</si>
  <si>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</si>
  <si>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</si>
  <si>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</si>
  <si>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</si>
  <si>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</si>
  <si>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</si>
  <si>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</si>
  <si>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</si>
  <si>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</si>
  <si>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</si>
  <si>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</si>
  <si>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</si>
  <si>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</si>
  <si>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</si>
  <si>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</si>
  <si>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</si>
  <si>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</si>
  <si>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</si>
  <si>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</si>
  <si>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</si>
  <si>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</si>
  <si>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</si>
  <si>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</si>
  <si>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</si>
  <si>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</si>
  <si>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</si>
  <si>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</si>
  <si>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</si>
  <si>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</si>
  <si>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</si>
  <si>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</si>
  <si>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</si>
  <si>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</si>
  <si>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</si>
  <si>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</si>
  <si>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</si>
  <si>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</si>
  <si>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</si>
  <si>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</si>
  <si>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</si>
  <si>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</si>
  <si>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</si>
  <si>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</si>
  <si>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</si>
  <si>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</si>
  <si>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</si>
  <si>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</si>
  <si>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</si>
  <si>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</si>
  <si>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</si>
  <si>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</si>
  <si>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</si>
  <si>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</si>
  <si>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</si>
  <si>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</si>
  <si>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</si>
  <si>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</si>
  <si>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</si>
  <si>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</si>
  <si>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</si>
  <si>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</si>
  <si>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</si>
  <si>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</si>
  <si>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</si>
  <si>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</si>
  <si>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</si>
  <si>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</si>
  <si>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</si>
  <si>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</si>
  <si>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</si>
  <si>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</si>
  <si>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</si>
  <si>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</si>
  <si>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</si>
  <si>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</si>
  <si>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</si>
  <si>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</si>
  <si>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</si>
  <si>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</si>
  <si>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</si>
  <si>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</si>
  <si>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</si>
  <si>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</si>
  <si>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</si>
  <si>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</si>
  <si>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</si>
  <si>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</si>
  <si>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</si>
  <si>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</si>
  <si>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</si>
  <si>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</si>
  <si>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</si>
  <si>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</si>
  <si>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</si>
  <si>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</si>
  <si>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</si>
  <si>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</si>
  <si>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</si>
  <si>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</si>
  <si>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</si>
  <si>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</si>
  <si>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</si>
  <si>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</si>
  <si>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</si>
  <si>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</si>
  <si>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</si>
  <si>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</si>
  <si>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</si>
  <si>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</si>
  <si>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</si>
  <si>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</si>
  <si>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</si>
  <si>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</si>
  <si>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</si>
  <si>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</si>
  <si>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</si>
  <si>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</si>
  <si>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</si>
  <si>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</si>
  <si>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</si>
  <si>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</si>
  <si>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</si>
  <si>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</si>
  <si>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</si>
  <si>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</si>
  <si>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</si>
  <si>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</si>
  <si>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</si>
  <si>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</si>
  <si>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</si>
  <si>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</si>
  <si>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</si>
  <si>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</si>
  <si>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</si>
  <si>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</si>
  <si>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</si>
  <si>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</si>
  <si>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</si>
  <si>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</si>
  <si>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</si>
  <si>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</si>
  <si>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</si>
  <si>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</si>
  <si>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</si>
  <si>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</si>
  <si>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</si>
  <si>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</si>
  <si>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</si>
  <si>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</si>
  <si>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</si>
  <si>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</si>
  <si>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</si>
  <si>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</si>
  <si>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</si>
  <si>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</si>
  <si>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</si>
  <si>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</si>
  <si>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</si>
  <si>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</si>
  <si>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</si>
  <si>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</si>
  <si>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</si>
  <si>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</si>
  <si>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</si>
  <si>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</si>
  <si>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</si>
  <si>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</si>
  <si>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</si>
  <si>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</si>
  <si>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</si>
  <si>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</si>
  <si>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</si>
  <si>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</si>
  <si>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</si>
  <si>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</si>
  <si>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</si>
  <si>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</si>
  <si>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</si>
  <si>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</si>
  <si>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Total</t>
  </si>
  <si>
    <t>Campaigns</t>
  </si>
  <si>
    <t>Number of User Signups</t>
  </si>
  <si>
    <t xml:space="preserve"> % Signups from Discount</t>
  </si>
  <si>
    <t>Cost / Signup</t>
  </si>
  <si>
    <t>Sales / Conv</t>
  </si>
  <si>
    <t>Signup Cost Cat</t>
  </si>
  <si>
    <t>Avg Sales Cat</t>
  </si>
  <si>
    <t>Conv</t>
  </si>
  <si>
    <t>Choose Category:</t>
  </si>
  <si>
    <t>key phrases</t>
  </si>
  <si>
    <t>Choose Campaign:</t>
  </si>
  <si>
    <t>Unique Category</t>
  </si>
  <si>
    <t>Unique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</si>
</sst>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  <numFmt numFmtId="167" formatCode="_(* #,##0_);_(* \(#,##0\);_(* &quot;-&quot;??_);_(@_)"/>
    <numFmt numFmtId="168" formatCode="_([$$-409]* #,##0.00_);_([$$-409]* \(#,##0.00\);_([$$-409]* &quot;-&quot;??_);_(@_)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404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164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21" fillId="33" borderId="0" xfId="0" applyFont="1" applyFill="1"/>
    <xf numFmtId="166" fontId="21" fillId="33" borderId="0" xfId="0" applyNumberFormat="1" applyFont="1" applyFill="1"/>
    <xf numFmtId="0" fontId="22" fillId="0" borderId="0" xfId="0" applyFont="1"/>
    <xf numFmtId="166" fontId="22" fillId="0" borderId="0" xfId="0" applyNumberFormat="1" applyFont="1"/>
    <xf numFmtId="3" fontId="22" fillId="0" borderId="0" xfId="0" applyNumberFormat="1" applyFont="1"/>
    <xf numFmtId="0" fontId="3" fillId="0" borderId="0" xfId="0" applyFont="1"/>
    <xf numFmtId="165" fontId="3" fillId="0" borderId="0" xfId="42" applyNumberFormat="1" applyFont="1"/>
    <xf numFmtId="165" fontId="21" fillId="33" borderId="0" xfId="42" applyNumberFormat="1" applyFont="1" applyFill="1" applyAlignment="1">
      <alignment horizontal="right"/>
    </xf>
    <xf numFmtId="165" fontId="22" fillId="0" borderId="0" xfId="42" applyNumberFormat="1" applyFont="1"/>
    <xf numFmtId="165" fontId="3" fillId="0" borderId="0" xfId="0" applyNumberFormat="1" applyFont="1"/>
    <xf numFmtId="0" fontId="2" fillId="0" borderId="0" xfId="0" applyFont="1"/>
    <xf numFmtId="0" fontId="21" fillId="36" borderId="0" xfId="0" applyFont="1" applyFill="1"/>
    <xf numFmtId="167" fontId="2" fillId="0" borderId="0" xfId="47" applyNumberFormat="1" applyFont="1"/>
    <xf numFmtId="0" fontId="21" fillId="36" borderId="0" xfId="0" applyFont="1" applyFill="1" applyAlignment="1">
      <alignment horizontal="right"/>
    </xf>
    <xf numFmtId="167" fontId="2" fillId="37" borderId="0" xfId="47" applyNumberFormat="1" applyFont="1" applyFill="1"/>
    <xf numFmtId="0" fontId="25" fillId="0" borderId="0" xfId="0" applyFont="1"/>
    <xf numFmtId="0" fontId="21" fillId="38" borderId="0" xfId="0" applyFont="1" applyFill="1" applyAlignment="1">
      <alignment horizontal="left"/>
    </xf>
    <xf numFmtId="0" fontId="21" fillId="38" borderId="0" xfId="0" applyFont="1" applyFill="1" applyAlignment="1">
      <alignment horizontal="right"/>
    </xf>
    <xf numFmtId="167" fontId="2" fillId="34" borderId="0" xfId="47" applyNumberFormat="1" applyFont="1" applyFill="1"/>
    <xf numFmtId="167" fontId="2" fillId="35" borderId="0" xfId="47" applyNumberFormat="1" applyFont="1" applyFill="1"/>
    <xf numFmtId="9" fontId="2" fillId="35" borderId="0" xfId="48" applyFont="1" applyFill="1"/>
    <xf numFmtId="168" fontId="3" fillId="34" borderId="0" xfId="42" applyNumberFormat="1" applyFont="1" applyFill="1"/>
    <xf numFmtId="164" fontId="21" fillId="39" borderId="0" xfId="0" applyNumberFormat="1" applyFont="1" applyFill="1" applyAlignment="1">
      <alignment horizontal="right"/>
    </xf>
    <xf numFmtId="165" fontId="3" fillId="35" borderId="0" xfId="0" applyNumberFormat="1" applyFont="1" applyFill="1"/>
    <xf numFmtId="164" fontId="21" fillId="39" borderId="0" xfId="0" applyNumberFormat="1" applyFont="1" applyFill="1" applyAlignment="1">
      <alignment horizontal="left"/>
    </xf>
    <xf numFmtId="165" fontId="21" fillId="39" borderId="0" xfId="0" applyNumberFormat="1" applyFont="1" applyFill="1" applyAlignment="1"/>
    <xf numFmtId="165" fontId="3" fillId="35" borderId="0" xfId="0" applyNumberFormat="1" applyFont="1" applyFill="1" applyAlignment="1"/>
    <xf numFmtId="165" fontId="3" fillId="0" borderId="0" xfId="0" applyNumberFormat="1" applyFont="1" applyAlignment="1"/>
    <xf numFmtId="165" fontId="21" fillId="39" borderId="0" xfId="0" applyNumberFormat="1" applyFont="1" applyFill="1" applyAlignment="1">
      <alignment horizontal="right"/>
    </xf>
    <xf numFmtId="0" fontId="1" fillId="0" borderId="0" xfId="0" applyFont="1"/>
    <xf numFmtId="0" fontId="1" fillId="40" borderId="0" xfId="0" applyFont="1" applyFill="1"/>
    <xf numFmtId="0" fontId="21" fillId="40" borderId="0" xfId="0" applyFont="1" applyFill="1" applyAlignment="1">
      <alignment horizontal="right"/>
    </xf>
    <xf numFmtId="0" fontId="21" fillId="40" borderId="0" xfId="0" applyFont="1" applyFill="1"/>
    <xf numFmtId="167" fontId="26" fillId="0" borderId="0" xfId="47" applyNumberFormat="1" applyFont="1" applyFill="1"/>
    <xf numFmtId="0" fontId="26" fillId="40" borderId="0" xfId="0" applyFont="1" applyFill="1"/>
    <xf numFmtId="168" fontId="26" fillId="0" borderId="0" xfId="47" applyNumberFormat="1" applyFont="1" applyFill="1"/>
    <xf numFmtId="0" fontId="21" fillId="33" borderId="0" xfId="0" applyFont="1" applyFill="1" applyAlignment="1">
      <alignment horizontal="left"/>
    </xf>
    <xf numFmtId="2" fontId="21" fillId="33" borderId="0" xfId="0" applyNumberFormat="1" applyFont="1" applyFill="1" applyAlignment="1">
      <alignment horizontal="left"/>
    </xf>
    <xf numFmtId="0" fontId="27" fillId="35" borderId="10" xfId="0" applyFont="1" applyFill="1" applyBorder="1"/>
    <xf numFmtId="0" fontId="21" fillId="39" borderId="0" xfId="0" applyFont="1" applyFill="1" applyAlignment="1">
      <alignment horizontal="left"/>
    </xf>
    <xf numFmtId="2" fontId="21" fillId="39" borderId="0" xfId="0" applyNumberFormat="1" applyFont="1" applyFill="1" applyAlignment="1">
      <alignment horizontal="left"/>
    </xf>
    <xf numFmtId="0" fontId="28" fillId="40" borderId="0" xfId="0" applyFont="1" applyFill="1"/>
    <xf numFmtId="0" fontId="27" fillId="40" borderId="0" xfId="0" applyFont="1" applyFill="1"/>
    <xf numFmtId="168" fontId="27" fillId="35" borderId="0" xfId="47" applyNumberFormat="1" applyFont="1" applyFill="1"/>
    <xf numFmtId="167" fontId="27" fillId="35" borderId="0" xfId="47" applyNumberFormat="1" applyFont="1" applyFill="1"/>
    <xf numFmtId="0" fontId="27" fillId="41" borderId="10" xfId="0" applyFont="1" applyFill="1" applyBorder="1"/>
    <xf numFmtId="0" fontId="29" fillId="42" borderId="0" xfId="0" applyFont="1" applyFill="1"/>
    <xf numFmtId="0" fontId="30" fillId="0" borderId="0" xfId="0" applyFont="1"/>
    <xf numFmtId="0" fontId="2" fillId="0" borderId="0" xfId="0" applyFont="1" applyAlignment="1">
      <alignment horizontal="center" textRotation="90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7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"/>
  <sheetViews>
    <sheetView zoomScaleNormal="100" workbookViewId="0">
      <selection activeCell="J3" sqref="J3"/>
    </sheetView>
  </sheetViews>
  <sheetFormatPr defaultColWidth="10.85546875" defaultRowHeight="15.75" x14ac:dyDescent="0.25"/>
  <cols>
    <col min="1" max="1" width="4.28515625" style="30" customWidth="1"/>
    <col min="2" max="2" width="5.7109375" style="30" customWidth="1"/>
    <col min="3" max="3" width="15" style="30" customWidth="1"/>
    <col min="4" max="4" width="10.28515625" style="30" customWidth="1"/>
    <col min="5" max="5" width="10.140625" style="30" customWidth="1"/>
    <col min="6" max="6" width="14.140625" style="30" customWidth="1"/>
    <col min="7" max="7" width="5.85546875" style="30" customWidth="1"/>
    <col min="8" max="8" width="4.7109375" style="30" customWidth="1"/>
    <col min="9" max="9" width="5.7109375" style="30" customWidth="1"/>
    <col min="10" max="10" width="15" style="30" customWidth="1"/>
    <col min="11" max="11" width="10.28515625" style="30" customWidth="1"/>
    <col min="12" max="12" width="10.140625" style="30" customWidth="1"/>
    <col min="13" max="13" width="14.140625" style="30" customWidth="1"/>
    <col min="14" max="14" width="5.85546875" style="30" customWidth="1"/>
    <col min="15" max="16384" width="10.85546875" style="30"/>
  </cols>
  <sheetData>
    <row r="1" spans="2:14" x14ac:dyDescent="0.25">
      <c r="B1" s="31"/>
      <c r="C1" s="31"/>
      <c r="D1" s="31"/>
      <c r="E1" s="31"/>
      <c r="F1" s="31"/>
      <c r="G1" s="31"/>
      <c r="I1" s="31"/>
      <c r="J1" s="31"/>
      <c r="K1" s="31"/>
      <c r="L1" s="31"/>
      <c r="M1" s="31"/>
      <c r="N1" s="31"/>
    </row>
    <row r="2" spans="2:14" x14ac:dyDescent="0.25">
      <c r="B2" s="33"/>
      <c r="C2" s="42" t="s">
        <v>409</v>
      </c>
      <c r="D2" s="31"/>
      <c r="E2" s="31"/>
      <c r="F2" s="31"/>
      <c r="G2" s="31"/>
      <c r="I2" s="33"/>
      <c r="J2" s="42" t="s">
        <v>411</v>
      </c>
      <c r="K2" s="31"/>
      <c r="L2" s="31"/>
      <c r="M2" s="31"/>
      <c r="N2" s="31"/>
    </row>
    <row r="3" spans="2:14" x14ac:dyDescent="0.25">
      <c r="B3" s="32"/>
      <c r="C3" s="46" t="s">
        <v>313</v>
      </c>
      <c r="D3" s="31"/>
      <c r="E3" s="34">
        <f>COUNTIF(CATEGORY,dashboard!$C$3)</f>
        <v>186</v>
      </c>
      <c r="F3" s="35" t="s">
        <v>410</v>
      </c>
      <c r="G3" s="31"/>
      <c r="I3" s="32"/>
      <c r="J3" s="39" t="s">
        <v>386</v>
      </c>
      <c r="K3" s="31"/>
      <c r="L3" s="45">
        <f>COUNTIF(CAMPAIGN,dashboard!$J$3)</f>
        <v>193</v>
      </c>
      <c r="M3" s="43" t="s">
        <v>410</v>
      </c>
      <c r="N3" s="31"/>
    </row>
    <row r="4" spans="2:14" x14ac:dyDescent="0.25">
      <c r="B4" s="31"/>
      <c r="C4" s="31"/>
      <c r="D4" s="31"/>
      <c r="E4" s="31"/>
      <c r="F4" s="31"/>
      <c r="G4" s="31"/>
      <c r="I4" s="31"/>
      <c r="J4" s="31"/>
      <c r="K4" s="31"/>
      <c r="L4" s="31"/>
      <c r="M4" s="31"/>
      <c r="N4" s="31"/>
    </row>
    <row r="5" spans="2:14" x14ac:dyDescent="0.25">
      <c r="B5" s="31"/>
      <c r="C5" s="37" t="s">
        <v>381</v>
      </c>
      <c r="D5" s="38" t="s">
        <v>399</v>
      </c>
      <c r="E5" s="38" t="s">
        <v>408</v>
      </c>
      <c r="F5" s="38" t="s">
        <v>389</v>
      </c>
      <c r="G5" s="31"/>
      <c r="I5" s="31"/>
      <c r="J5" s="40" t="s">
        <v>381</v>
      </c>
      <c r="K5" s="41" t="s">
        <v>399</v>
      </c>
      <c r="L5" s="41" t="s">
        <v>408</v>
      </c>
      <c r="M5" s="41" t="s">
        <v>389</v>
      </c>
      <c r="N5" s="31"/>
    </row>
    <row r="6" spans="2:14" x14ac:dyDescent="0.25">
      <c r="B6" s="31"/>
      <c r="C6" s="36">
        <f>SUMIF(CATEGORY,dashboard!$C$3,marketing_perf!H2:H381)</f>
        <v>9601.3100000000013</v>
      </c>
      <c r="D6" s="34">
        <f>SUMIF(CATEGORY,dashboard!$C$3,marketing_perf!E2:E381)</f>
        <v>11481</v>
      </c>
      <c r="E6" s="34">
        <f>SUMIF(CATEGORY,dashboard!$C$3,marketing_perf!F2:F381)</f>
        <v>266</v>
      </c>
      <c r="F6" s="36">
        <f>SUMIF(CATEGORY,dashboard!$C$3,marketing_perf!G2:G381)</f>
        <v>21289.690000000006</v>
      </c>
      <c r="G6" s="31"/>
      <c r="I6" s="31"/>
      <c r="J6" s="44">
        <f>SUMIF(CAMPAIGN,dashboard!J$3,marketing_perf!H2:H381)</f>
        <v>13479.080000000014</v>
      </c>
      <c r="K6" s="45">
        <f>SUMIF(CAMPAIGN,dashboard!J$3,marketing_perf!E2:E381)</f>
        <v>11117</v>
      </c>
      <c r="L6" s="45">
        <f>SUMIF(CAMPAIGN,dashboard!J$3,marketing_perf!F2:F381)</f>
        <v>266</v>
      </c>
      <c r="M6" s="44">
        <f>SUMIF(CAMPAIGN,dashboard!J$3,marketing_perf!G2:G381)</f>
        <v>19507.950000000004</v>
      </c>
      <c r="N6" s="31"/>
    </row>
    <row r="7" spans="2:14" x14ac:dyDescent="0.25">
      <c r="B7" s="31"/>
      <c r="C7" s="31"/>
      <c r="D7" s="31"/>
      <c r="E7" s="31"/>
      <c r="F7" s="31"/>
      <c r="G7" s="31"/>
      <c r="I7" s="31"/>
      <c r="J7" s="31"/>
      <c r="K7" s="31"/>
      <c r="L7" s="31"/>
      <c r="M7" s="31"/>
      <c r="N7" s="31"/>
    </row>
    <row r="8" spans="2:14" x14ac:dyDescent="0.25">
      <c r="B8" s="31"/>
      <c r="C8" s="31"/>
      <c r="D8" s="31"/>
      <c r="E8" s="31"/>
      <c r="F8" s="31"/>
      <c r="G8" s="31"/>
      <c r="I8" s="31"/>
      <c r="J8" s="31"/>
      <c r="K8" s="31"/>
      <c r="L8" s="31"/>
      <c r="M8" s="31"/>
      <c r="N8" s="31"/>
    </row>
    <row r="9" spans="2:14" x14ac:dyDescent="0.25">
      <c r="B9" s="31"/>
      <c r="C9" s="31"/>
      <c r="D9" s="31"/>
      <c r="E9" s="31"/>
      <c r="F9" s="31"/>
      <c r="G9" s="31"/>
      <c r="I9" s="31"/>
      <c r="J9" s="31"/>
      <c r="K9" s="31"/>
      <c r="L9" s="31"/>
      <c r="M9" s="31"/>
      <c r="N9" s="31"/>
    </row>
    <row r="10" spans="2:14" x14ac:dyDescent="0.25">
      <c r="B10" s="31"/>
      <c r="C10" s="31"/>
      <c r="D10" s="31"/>
      <c r="E10" s="31"/>
      <c r="F10" s="31"/>
      <c r="G10" s="31"/>
      <c r="I10" s="31"/>
      <c r="J10" s="31"/>
      <c r="K10" s="31"/>
      <c r="L10" s="31"/>
      <c r="M10" s="31"/>
      <c r="N10" s="31"/>
    </row>
    <row r="11" spans="2:14" x14ac:dyDescent="0.25">
      <c r="B11" s="31"/>
      <c r="C11" s="31"/>
      <c r="D11" s="31"/>
      <c r="E11" s="31"/>
      <c r="F11" s="31"/>
      <c r="G11" s="31"/>
      <c r="I11" s="31"/>
      <c r="J11" s="31"/>
      <c r="K11" s="31"/>
      <c r="L11" s="31"/>
      <c r="M11" s="31"/>
      <c r="N11" s="31"/>
    </row>
    <row r="12" spans="2:14" x14ac:dyDescent="0.25">
      <c r="B12" s="31"/>
      <c r="C12" s="31"/>
      <c r="D12" s="31"/>
      <c r="E12" s="31"/>
      <c r="F12" s="31"/>
      <c r="G12" s="31"/>
      <c r="I12" s="31"/>
      <c r="J12" s="31"/>
      <c r="K12" s="31"/>
      <c r="L12" s="31"/>
      <c r="M12" s="31"/>
      <c r="N12" s="31"/>
    </row>
    <row r="13" spans="2:14" x14ac:dyDescent="0.25">
      <c r="B13" s="31"/>
      <c r="C13" s="31"/>
      <c r="D13" s="31"/>
      <c r="E13" s="31"/>
      <c r="F13" s="31"/>
      <c r="G13" s="31"/>
      <c r="I13" s="31"/>
      <c r="J13" s="31"/>
      <c r="K13" s="31"/>
      <c r="L13" s="31"/>
      <c r="M13" s="31"/>
      <c r="N13" s="31"/>
    </row>
    <row r="14" spans="2:14" x14ac:dyDescent="0.25">
      <c r="B14" s="31"/>
      <c r="C14" s="31"/>
      <c r="D14" s="31"/>
      <c r="E14" s="31"/>
      <c r="F14" s="31"/>
      <c r="G14" s="31"/>
      <c r="I14" s="31"/>
      <c r="J14" s="31"/>
      <c r="K14" s="31"/>
      <c r="L14" s="31"/>
      <c r="M14" s="31"/>
      <c r="N14" s="31"/>
    </row>
    <row r="15" spans="2:14" x14ac:dyDescent="0.25">
      <c r="B15" s="31"/>
      <c r="C15" s="31"/>
      <c r="D15" s="31"/>
      <c r="E15" s="31"/>
      <c r="F15" s="31"/>
      <c r="G15" s="31"/>
      <c r="I15" s="31"/>
      <c r="J15" s="31"/>
      <c r="K15" s="31"/>
      <c r="L15" s="31"/>
      <c r="M15" s="31"/>
      <c r="N15" s="31"/>
    </row>
    <row r="16" spans="2:14" x14ac:dyDescent="0.25">
      <c r="B16" s="31"/>
      <c r="C16" s="31"/>
      <c r="D16" s="31"/>
      <c r="E16" s="31"/>
      <c r="F16" s="31"/>
      <c r="G16" s="31"/>
      <c r="I16" s="31"/>
      <c r="J16" s="31"/>
      <c r="K16" s="31"/>
      <c r="L16" s="31"/>
      <c r="M16" s="31"/>
      <c r="N16" s="31"/>
    </row>
    <row r="17" spans="2:14" x14ac:dyDescent="0.25">
      <c r="B17" s="31"/>
      <c r="C17" s="31"/>
      <c r="D17" s="31"/>
      <c r="E17" s="31"/>
      <c r="F17" s="31"/>
      <c r="G17" s="31"/>
      <c r="I17" s="31"/>
      <c r="J17" s="31"/>
      <c r="K17" s="31"/>
      <c r="L17" s="31"/>
      <c r="M17" s="31"/>
      <c r="N17" s="31"/>
    </row>
    <row r="18" spans="2:14" x14ac:dyDescent="0.25">
      <c r="B18" s="31"/>
      <c r="C18" s="31"/>
      <c r="D18" s="31"/>
      <c r="E18" s="31"/>
      <c r="F18" s="31"/>
      <c r="G18" s="31"/>
      <c r="I18" s="31"/>
      <c r="J18" s="31"/>
      <c r="K18" s="31"/>
      <c r="L18" s="31"/>
      <c r="M18" s="31"/>
      <c r="N18" s="31"/>
    </row>
    <row r="19" spans="2:14" x14ac:dyDescent="0.25">
      <c r="B19" s="31"/>
      <c r="C19" s="31"/>
      <c r="D19" s="31"/>
      <c r="E19" s="31"/>
      <c r="F19" s="31"/>
      <c r="G19" s="31"/>
      <c r="I19" s="31"/>
      <c r="J19" s="31"/>
      <c r="K19" s="31"/>
      <c r="L19" s="31"/>
      <c r="M19" s="31"/>
      <c r="N19" s="31"/>
    </row>
    <row r="20" spans="2:14" x14ac:dyDescent="0.25">
      <c r="B20" s="31"/>
      <c r="C20" s="31"/>
      <c r="D20" s="31"/>
      <c r="E20" s="31"/>
      <c r="F20" s="31"/>
      <c r="G20" s="31"/>
      <c r="I20" s="31"/>
      <c r="J20" s="31"/>
      <c r="K20" s="31"/>
      <c r="L20" s="31"/>
      <c r="M20" s="31"/>
      <c r="N20" s="31"/>
    </row>
    <row r="21" spans="2:14" x14ac:dyDescent="0.25">
      <c r="B21" s="31"/>
      <c r="C21" s="31"/>
      <c r="D21" s="31"/>
      <c r="E21" s="31"/>
      <c r="F21" s="31"/>
      <c r="G21" s="31"/>
      <c r="I21" s="31"/>
      <c r="J21" s="31"/>
      <c r="K21" s="31"/>
      <c r="L21" s="31"/>
      <c r="M21" s="31"/>
      <c r="N21" s="31"/>
    </row>
    <row r="22" spans="2:14" x14ac:dyDescent="0.25">
      <c r="B22" s="31"/>
      <c r="C22" s="31"/>
      <c r="D22" s="31"/>
      <c r="E22" s="31"/>
      <c r="F22" s="31"/>
      <c r="G22" s="31"/>
      <c r="I22" s="31"/>
      <c r="J22" s="31"/>
      <c r="K22" s="31"/>
      <c r="L22" s="31"/>
      <c r="M22" s="31"/>
      <c r="N22" s="31"/>
    </row>
    <row r="23" spans="2:14" x14ac:dyDescent="0.25">
      <c r="B23" s="31"/>
      <c r="C23" s="31"/>
      <c r="D23" s="31"/>
      <c r="E23" s="31"/>
      <c r="F23" s="31"/>
      <c r="G23" s="31"/>
      <c r="I23" s="31"/>
      <c r="J23" s="31"/>
      <c r="K23" s="31"/>
      <c r="L23" s="31"/>
      <c r="M23" s="31"/>
      <c r="N23" s="31"/>
    </row>
    <row r="24" spans="2:14" x14ac:dyDescent="0.25">
      <c r="B24" s="31"/>
      <c r="C24" s="31"/>
      <c r="D24" s="31"/>
      <c r="E24" s="31"/>
      <c r="F24" s="31"/>
      <c r="G24" s="31"/>
      <c r="I24" s="31"/>
      <c r="J24" s="31"/>
      <c r="K24" s="31"/>
      <c r="L24" s="31"/>
      <c r="M24" s="31"/>
      <c r="N24" s="31"/>
    </row>
    <row r="25" spans="2:14" x14ac:dyDescent="0.25">
      <c r="B25" s="31"/>
      <c r="C25" s="31"/>
      <c r="D25" s="31"/>
      <c r="E25" s="31"/>
      <c r="F25" s="31"/>
      <c r="G25" s="31"/>
      <c r="I25" s="31"/>
      <c r="J25" s="31"/>
      <c r="K25" s="31"/>
      <c r="L25" s="31"/>
      <c r="M25" s="31"/>
      <c r="N25" s="31"/>
    </row>
    <row r="26" spans="2:14" x14ac:dyDescent="0.25">
      <c r="B26" s="31"/>
      <c r="C26" s="31"/>
      <c r="D26" s="31"/>
      <c r="E26" s="31"/>
      <c r="F26" s="31"/>
      <c r="G26" s="31"/>
      <c r="I26" s="31"/>
      <c r="J26" s="31"/>
      <c r="K26" s="31"/>
      <c r="L26" s="31"/>
      <c r="M26" s="31"/>
      <c r="N26" s="31"/>
    </row>
    <row r="27" spans="2:14" x14ac:dyDescent="0.25">
      <c r="B27" s="31"/>
      <c r="C27" s="31"/>
      <c r="D27" s="31"/>
      <c r="E27" s="31"/>
      <c r="F27" s="31"/>
      <c r="G27" s="31"/>
      <c r="I27" s="31"/>
      <c r="J27" s="31"/>
      <c r="K27" s="31"/>
      <c r="L27" s="31"/>
      <c r="M27" s="31"/>
      <c r="N27" s="3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misc!$A$2:$A$8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misc!$C$2:$C$6</xm:f>
          </x14:formula1>
          <xm:sqref>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1"/>
  <sheetViews>
    <sheetView tabSelected="1" zoomScaleNormal="100" workbookViewId="0">
      <pane ySplit="1" topLeftCell="A2" activePane="bottomLeft" state="frozen"/>
      <selection pane="bottomLeft" activeCell="O8" sqref="O8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3.85546875" style="6" customWidth="1"/>
    <col min="10" max="10" width="14.7109375" style="6" customWidth="1"/>
    <col min="11" max="11" width="13.7109375" style="10" customWidth="1"/>
    <col min="12" max="12" width="13.140625" style="28" customWidth="1"/>
    <col min="13" max="16384" width="10.85546875" style="6"/>
  </cols>
  <sheetData>
    <row r="1" spans="1:12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I1" s="23" t="s">
        <v>404</v>
      </c>
      <c r="J1" s="25" t="s">
        <v>406</v>
      </c>
      <c r="K1" s="29" t="s">
        <v>405</v>
      </c>
      <c r="L1" s="26" t="s">
        <v>407</v>
      </c>
    </row>
    <row r="2" spans="1:12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I2" s="22">
        <f>IF(E2&gt;0,H2/E2,"")</f>
        <v>2.0079166666666666</v>
      </c>
      <c r="J2" s="22" t="str">
        <f>IF(ISNUMBER(I2),IF(I2&lt;=0.5,"Low",IF(I2&lt;=1.5,"Medium","High")),"Untested")</f>
        <v>High</v>
      </c>
      <c r="K2" s="24">
        <f>IF(G2&gt;0,G2/F2,"")</f>
        <v>69.233571428571437</v>
      </c>
      <c r="L2" s="27" t="str">
        <f>IF(ISNUMBER(K2),IF(K2&lt;=75,"Low",IF(K2&lt;=200,"Medium","High")),"Untested")</f>
        <v>Low</v>
      </c>
    </row>
    <row r="3" spans="1:12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I3" s="22">
        <f t="shared" ref="I3:I66" si="0">IF(E3&gt;0,H3/E3,"")</f>
        <v>2.7907283142389527</v>
      </c>
      <c r="J3" s="22" t="str">
        <f t="shared" ref="J3:J66" si="1">IF(ISNUMBER(I3),IF(I3&lt;=0.5,"Low",IF(I3&lt;=1.5,"Medium","High")),"Untested")</f>
        <v>High</v>
      </c>
      <c r="K3" s="24">
        <f t="shared" ref="K3:K66" si="2">IF(G3&gt;0,G3/F3,"")</f>
        <v>67.735749999999996</v>
      </c>
      <c r="L3" s="27" t="str">
        <f t="shared" ref="L3:L66" si="3">IF(ISNUMBER(K3),IF(K3&lt;=75,"Low",IF(K3&lt;=200,"Medium","High")),"Untested")</f>
        <v>Low</v>
      </c>
    </row>
    <row r="4" spans="1:12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I4" s="22">
        <f t="shared" si="0"/>
        <v>0.51946341463414636</v>
      </c>
      <c r="J4" s="22" t="str">
        <f t="shared" si="1"/>
        <v>Medium</v>
      </c>
      <c r="K4" s="24">
        <f t="shared" si="2"/>
        <v>87.451111111111103</v>
      </c>
      <c r="L4" s="27" t="str">
        <f t="shared" si="3"/>
        <v>Medium</v>
      </c>
    </row>
    <row r="5" spans="1:12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I5" s="22">
        <f t="shared" si="0"/>
        <v>1.1652074513124471</v>
      </c>
      <c r="J5" s="22" t="str">
        <f t="shared" si="1"/>
        <v>Medium</v>
      </c>
      <c r="K5" s="24">
        <f t="shared" si="2"/>
        <v>57.843333333333334</v>
      </c>
      <c r="L5" s="27" t="str">
        <f t="shared" si="3"/>
        <v>Low</v>
      </c>
    </row>
    <row r="6" spans="1:12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I6" s="22">
        <f t="shared" si="0"/>
        <v>2.9004234527687296</v>
      </c>
      <c r="J6" s="22" t="str">
        <f t="shared" si="1"/>
        <v>High</v>
      </c>
      <c r="K6" s="24">
        <f t="shared" si="2"/>
        <v>80.88277777777779</v>
      </c>
      <c r="L6" s="27" t="str">
        <f t="shared" si="3"/>
        <v>Medium</v>
      </c>
    </row>
    <row r="7" spans="1:12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I7" s="22">
        <f t="shared" si="0"/>
        <v>1.6258609271523179</v>
      </c>
      <c r="J7" s="22" t="str">
        <f t="shared" si="1"/>
        <v>High</v>
      </c>
      <c r="K7" s="24">
        <f t="shared" si="2"/>
        <v>98.569285714285712</v>
      </c>
      <c r="L7" s="27" t="str">
        <f t="shared" si="3"/>
        <v>Medium</v>
      </c>
    </row>
    <row r="8" spans="1:12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I8" s="22">
        <f t="shared" si="0"/>
        <v>1.2092682926829268</v>
      </c>
      <c r="J8" s="22" t="str">
        <f t="shared" si="1"/>
        <v>Medium</v>
      </c>
      <c r="K8" s="24">
        <f t="shared" si="2"/>
        <v>239.92</v>
      </c>
      <c r="L8" s="27" t="str">
        <f t="shared" si="3"/>
        <v>High</v>
      </c>
    </row>
    <row r="9" spans="1:12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I9" s="22">
        <f t="shared" si="0"/>
        <v>1.6212987012987012</v>
      </c>
      <c r="J9" s="22" t="str">
        <f t="shared" si="1"/>
        <v>High</v>
      </c>
      <c r="K9" s="24">
        <f t="shared" si="2"/>
        <v>106.47909090909091</v>
      </c>
      <c r="L9" s="27" t="str">
        <f t="shared" si="3"/>
        <v>Medium</v>
      </c>
    </row>
    <row r="10" spans="1:12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I10" s="22">
        <f t="shared" si="0"/>
        <v>0.74475728155339804</v>
      </c>
      <c r="J10" s="22" t="str">
        <f t="shared" si="1"/>
        <v>Medium</v>
      </c>
      <c r="K10" s="24">
        <f t="shared" si="2"/>
        <v>66.023750000000007</v>
      </c>
      <c r="L10" s="27" t="str">
        <f t="shared" si="3"/>
        <v>Low</v>
      </c>
    </row>
    <row r="11" spans="1:12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I11" s="22">
        <f t="shared" si="0"/>
        <v>1.4911538461538463</v>
      </c>
      <c r="J11" s="22" t="str">
        <f t="shared" si="1"/>
        <v>Medium</v>
      </c>
      <c r="K11" s="24">
        <f t="shared" si="2"/>
        <v>87.818181818181813</v>
      </c>
      <c r="L11" s="27" t="str">
        <f t="shared" si="3"/>
        <v>Medium</v>
      </c>
    </row>
    <row r="12" spans="1:12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  <c r="I12" s="22">
        <f t="shared" si="0"/>
        <v>0.49734848484848487</v>
      </c>
      <c r="J12" s="22" t="str">
        <f t="shared" si="1"/>
        <v>Low</v>
      </c>
      <c r="K12" s="24">
        <f t="shared" si="2"/>
        <v>218.75</v>
      </c>
      <c r="L12" s="27" t="str">
        <f t="shared" si="3"/>
        <v>High</v>
      </c>
    </row>
    <row r="13" spans="1:12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  <c r="I13" s="22">
        <f t="shared" si="0"/>
        <v>0.56216216216216208</v>
      </c>
      <c r="J13" s="22" t="str">
        <f t="shared" si="1"/>
        <v>Medium</v>
      </c>
      <c r="K13" s="24">
        <f t="shared" si="2"/>
        <v>164.4</v>
      </c>
      <c r="L13" s="27" t="str">
        <f t="shared" si="3"/>
        <v>Medium</v>
      </c>
    </row>
    <row r="14" spans="1:12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  <c r="I14" s="22">
        <f t="shared" si="0"/>
        <v>0.21817610062893081</v>
      </c>
      <c r="J14" s="22" t="str">
        <f t="shared" si="1"/>
        <v>Low</v>
      </c>
      <c r="K14" s="24">
        <f t="shared" si="2"/>
        <v>53.346000000000004</v>
      </c>
      <c r="L14" s="27" t="str">
        <f t="shared" si="3"/>
        <v>Low</v>
      </c>
    </row>
    <row r="15" spans="1:12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  <c r="I15" s="22">
        <f t="shared" si="0"/>
        <v>1.0836363636363637</v>
      </c>
      <c r="J15" s="22" t="str">
        <f t="shared" si="1"/>
        <v>Medium</v>
      </c>
      <c r="K15" s="24">
        <f t="shared" si="2"/>
        <v>720</v>
      </c>
      <c r="L15" s="27" t="str">
        <f t="shared" si="3"/>
        <v>High</v>
      </c>
    </row>
    <row r="16" spans="1:12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  <c r="I16" s="22">
        <f t="shared" si="0"/>
        <v>1.3195424836601306</v>
      </c>
      <c r="J16" s="22" t="str">
        <f t="shared" si="1"/>
        <v>Medium</v>
      </c>
      <c r="K16" s="24">
        <f t="shared" si="2"/>
        <v>79.734444444444449</v>
      </c>
      <c r="L16" s="27" t="str">
        <f t="shared" si="3"/>
        <v>Medium</v>
      </c>
    </row>
    <row r="17" spans="1:12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  <c r="I17" s="22">
        <f t="shared" si="0"/>
        <v>1.5659673659673659</v>
      </c>
      <c r="J17" s="22" t="str">
        <f t="shared" si="1"/>
        <v>High</v>
      </c>
      <c r="K17" s="24">
        <f t="shared" si="2"/>
        <v>88.737499999999997</v>
      </c>
      <c r="L17" s="27" t="str">
        <f t="shared" si="3"/>
        <v>Medium</v>
      </c>
    </row>
    <row r="18" spans="1:12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  <c r="I18" s="22">
        <f t="shared" si="0"/>
        <v>1.6772463768115942</v>
      </c>
      <c r="J18" s="22" t="str">
        <f t="shared" si="1"/>
        <v>High</v>
      </c>
      <c r="K18" s="24">
        <f t="shared" si="2"/>
        <v>236.49666666666667</v>
      </c>
      <c r="L18" s="27" t="str">
        <f t="shared" si="3"/>
        <v>High</v>
      </c>
    </row>
    <row r="19" spans="1:12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  <c r="I19" s="22">
        <f t="shared" si="0"/>
        <v>1.5891666666666666</v>
      </c>
      <c r="J19" s="22" t="str">
        <f t="shared" si="1"/>
        <v>High</v>
      </c>
      <c r="K19" s="24">
        <f t="shared" si="2"/>
        <v>87.185000000000002</v>
      </c>
      <c r="L19" s="27" t="str">
        <f t="shared" si="3"/>
        <v>Medium</v>
      </c>
    </row>
    <row r="20" spans="1:12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  <c r="I20" s="22">
        <f t="shared" si="0"/>
        <v>1.27328</v>
      </c>
      <c r="J20" s="22" t="str">
        <f t="shared" si="1"/>
        <v>Medium</v>
      </c>
      <c r="K20" s="24">
        <f t="shared" si="2"/>
        <v>105.33333333333333</v>
      </c>
      <c r="L20" s="27" t="str">
        <f t="shared" si="3"/>
        <v>Medium</v>
      </c>
    </row>
    <row r="21" spans="1:12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  <c r="I21" s="22">
        <f t="shared" si="0"/>
        <v>0.29788535031847135</v>
      </c>
      <c r="J21" s="22" t="str">
        <f t="shared" si="1"/>
        <v>Low</v>
      </c>
      <c r="K21" s="24">
        <f t="shared" si="2"/>
        <v>59.160000000000004</v>
      </c>
      <c r="L21" s="27" t="str">
        <f t="shared" si="3"/>
        <v>Low</v>
      </c>
    </row>
    <row r="22" spans="1:12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  <c r="I22" s="22">
        <f t="shared" si="0"/>
        <v>0.39999999999999997</v>
      </c>
      <c r="J22" s="22" t="str">
        <f t="shared" si="1"/>
        <v>Low</v>
      </c>
      <c r="K22" s="24">
        <f t="shared" si="2"/>
        <v>243.5</v>
      </c>
      <c r="L22" s="27" t="str">
        <f t="shared" si="3"/>
        <v>High</v>
      </c>
    </row>
    <row r="23" spans="1:12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  <c r="I23" s="22">
        <f t="shared" si="0"/>
        <v>1.0304424778761061</v>
      </c>
      <c r="J23" s="22" t="str">
        <f t="shared" si="1"/>
        <v>Medium</v>
      </c>
      <c r="K23" s="24">
        <f t="shared" si="2"/>
        <v>121</v>
      </c>
      <c r="L23" s="27" t="str">
        <f t="shared" si="3"/>
        <v>Medium</v>
      </c>
    </row>
    <row r="24" spans="1:12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  <c r="I24" s="22">
        <f t="shared" si="0"/>
        <v>0.77710843373493976</v>
      </c>
      <c r="J24" s="22" t="str">
        <f t="shared" si="1"/>
        <v>Medium</v>
      </c>
      <c r="K24" s="24">
        <f t="shared" si="2"/>
        <v>241.35</v>
      </c>
      <c r="L24" s="27" t="str">
        <f t="shared" si="3"/>
        <v>High</v>
      </c>
    </row>
    <row r="25" spans="1:12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  <c r="I25" s="22">
        <f t="shared" si="0"/>
        <v>0.68214285714285716</v>
      </c>
      <c r="J25" s="22" t="str">
        <f t="shared" si="1"/>
        <v>Medium</v>
      </c>
      <c r="K25" s="24">
        <f t="shared" si="2"/>
        <v>117.64749999999999</v>
      </c>
      <c r="L25" s="27" t="str">
        <f t="shared" si="3"/>
        <v>Medium</v>
      </c>
    </row>
    <row r="26" spans="1:12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  <c r="I26" s="22">
        <f t="shared" si="0"/>
        <v>1.0932962962962962</v>
      </c>
      <c r="J26" s="22" t="str">
        <f t="shared" si="1"/>
        <v>Medium</v>
      </c>
      <c r="K26" s="24">
        <f t="shared" si="2"/>
        <v>77.971666666666664</v>
      </c>
      <c r="L26" s="27" t="str">
        <f t="shared" si="3"/>
        <v>Medium</v>
      </c>
    </row>
    <row r="27" spans="1:12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  <c r="I27" s="22">
        <f t="shared" si="0"/>
        <v>1.756470588235294</v>
      </c>
      <c r="J27" s="22" t="str">
        <f t="shared" si="1"/>
        <v>High</v>
      </c>
      <c r="K27" s="24">
        <f t="shared" si="2"/>
        <v>229</v>
      </c>
      <c r="L27" s="27" t="str">
        <f t="shared" si="3"/>
        <v>High</v>
      </c>
    </row>
    <row r="28" spans="1:12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  <c r="I28" s="22">
        <f t="shared" si="0"/>
        <v>1.7771428571428571</v>
      </c>
      <c r="J28" s="22" t="str">
        <f t="shared" si="1"/>
        <v>High</v>
      </c>
      <c r="K28" s="24">
        <f t="shared" si="2"/>
        <v>217.5</v>
      </c>
      <c r="L28" s="27" t="str">
        <f t="shared" si="3"/>
        <v>High</v>
      </c>
    </row>
    <row r="29" spans="1:12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  <c r="I29" s="22">
        <f t="shared" si="0"/>
        <v>0.53048979591836731</v>
      </c>
      <c r="J29" s="22" t="str">
        <f t="shared" si="1"/>
        <v>Medium</v>
      </c>
      <c r="K29" s="24">
        <f t="shared" si="2"/>
        <v>85</v>
      </c>
      <c r="L29" s="27" t="str">
        <f t="shared" si="3"/>
        <v>Medium</v>
      </c>
    </row>
    <row r="30" spans="1:12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  <c r="I30" s="22">
        <f t="shared" si="0"/>
        <v>1.3137254901960784</v>
      </c>
      <c r="J30" s="22" t="str">
        <f t="shared" si="1"/>
        <v>Medium</v>
      </c>
      <c r="K30" s="24">
        <f t="shared" si="2"/>
        <v>137.66666666666666</v>
      </c>
      <c r="L30" s="27" t="str">
        <f t="shared" si="3"/>
        <v>Medium</v>
      </c>
    </row>
    <row r="31" spans="1:12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  <c r="I31" s="22">
        <f t="shared" si="0"/>
        <v>0.4338721804511278</v>
      </c>
      <c r="J31" s="22" t="str">
        <f t="shared" si="1"/>
        <v>Low</v>
      </c>
      <c r="K31" s="24">
        <f t="shared" si="2"/>
        <v>64.583333333333329</v>
      </c>
      <c r="L31" s="27" t="str">
        <f t="shared" si="3"/>
        <v>Low</v>
      </c>
    </row>
    <row r="32" spans="1:12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  <c r="I32" s="22">
        <f t="shared" si="0"/>
        <v>0.63879746835443041</v>
      </c>
      <c r="J32" s="22" t="str">
        <f t="shared" si="1"/>
        <v>Medium</v>
      </c>
      <c r="K32" s="24">
        <f t="shared" si="2"/>
        <v>96.732500000000002</v>
      </c>
      <c r="L32" s="27" t="str">
        <f t="shared" si="3"/>
        <v>Medium</v>
      </c>
    </row>
    <row r="33" spans="1:12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  <c r="I33" s="22">
        <f t="shared" si="0"/>
        <v>0.18224390243902439</v>
      </c>
      <c r="J33" s="22" t="str">
        <f t="shared" si="1"/>
        <v>Low</v>
      </c>
      <c r="K33" s="24">
        <f t="shared" si="2"/>
        <v>127.99666666666667</v>
      </c>
      <c r="L33" s="27" t="str">
        <f t="shared" si="3"/>
        <v>Medium</v>
      </c>
    </row>
    <row r="34" spans="1:12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  <c r="I34" s="22">
        <f t="shared" si="0"/>
        <v>0.51047619047619053</v>
      </c>
      <c r="J34" s="22" t="str">
        <f t="shared" si="1"/>
        <v>Medium</v>
      </c>
      <c r="K34" s="24">
        <f t="shared" si="2"/>
        <v>94.49</v>
      </c>
      <c r="L34" s="27" t="str">
        <f t="shared" si="3"/>
        <v>Medium</v>
      </c>
    </row>
    <row r="35" spans="1:12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  <c r="I35" s="22">
        <f t="shared" si="0"/>
        <v>0.73456140350877186</v>
      </c>
      <c r="J35" s="22" t="str">
        <f t="shared" si="1"/>
        <v>Medium</v>
      </c>
      <c r="K35" s="24">
        <f t="shared" si="2"/>
        <v>62.5</v>
      </c>
      <c r="L35" s="27" t="str">
        <f t="shared" si="3"/>
        <v>Low</v>
      </c>
    </row>
    <row r="36" spans="1:12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  <c r="I36" s="22">
        <f t="shared" si="0"/>
        <v>0.54116279069767437</v>
      </c>
      <c r="J36" s="22" t="str">
        <f t="shared" si="1"/>
        <v>Medium</v>
      </c>
      <c r="K36" s="24">
        <f t="shared" si="2"/>
        <v>92.5</v>
      </c>
      <c r="L36" s="27" t="str">
        <f t="shared" si="3"/>
        <v>Medium</v>
      </c>
    </row>
    <row r="37" spans="1:12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  <c r="I37" s="22">
        <f t="shared" si="0"/>
        <v>0.13057142857142859</v>
      </c>
      <c r="J37" s="22" t="str">
        <f t="shared" si="1"/>
        <v>Low</v>
      </c>
      <c r="K37" s="24">
        <f t="shared" si="2"/>
        <v>183.5</v>
      </c>
      <c r="L37" s="27" t="str">
        <f t="shared" si="3"/>
        <v>Medium</v>
      </c>
    </row>
    <row r="38" spans="1:12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  <c r="I38" s="22">
        <f t="shared" si="0"/>
        <v>1.2337037037037037</v>
      </c>
      <c r="J38" s="22" t="str">
        <f t="shared" si="1"/>
        <v>Medium</v>
      </c>
      <c r="K38" s="24">
        <f t="shared" si="2"/>
        <v>60.15</v>
      </c>
      <c r="L38" s="27" t="str">
        <f t="shared" si="3"/>
        <v>Low</v>
      </c>
    </row>
    <row r="39" spans="1:12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  <c r="I39" s="22">
        <f t="shared" si="0"/>
        <v>0.30572769953051643</v>
      </c>
      <c r="J39" s="22" t="str">
        <f t="shared" si="1"/>
        <v>Low</v>
      </c>
      <c r="K39" s="24">
        <f t="shared" si="2"/>
        <v>58.24666666666667</v>
      </c>
      <c r="L39" s="27" t="str">
        <f t="shared" si="3"/>
        <v>Low</v>
      </c>
    </row>
    <row r="40" spans="1:12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  <c r="I40" s="22">
        <f t="shared" si="0"/>
        <v>1.3844444444444446</v>
      </c>
      <c r="J40" s="22" t="str">
        <f t="shared" si="1"/>
        <v>Medium</v>
      </c>
      <c r="K40" s="24">
        <f t="shared" si="2"/>
        <v>349</v>
      </c>
      <c r="L40" s="27" t="str">
        <f t="shared" si="3"/>
        <v>High</v>
      </c>
    </row>
    <row r="41" spans="1:12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  <c r="I41" s="22">
        <f t="shared" si="0"/>
        <v>4.1462886597938144</v>
      </c>
      <c r="J41" s="22" t="str">
        <f t="shared" si="1"/>
        <v>High</v>
      </c>
      <c r="K41" s="24">
        <f t="shared" si="2"/>
        <v>48.042857142857144</v>
      </c>
      <c r="L41" s="27" t="str">
        <f t="shared" si="3"/>
        <v>Low</v>
      </c>
    </row>
    <row r="42" spans="1:12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  <c r="I42" s="22">
        <f t="shared" si="0"/>
        <v>0.38302405498281783</v>
      </c>
      <c r="J42" s="22" t="str">
        <f t="shared" si="1"/>
        <v>Low</v>
      </c>
      <c r="K42" s="24">
        <f t="shared" si="2"/>
        <v>166.75</v>
      </c>
      <c r="L42" s="27" t="str">
        <f t="shared" si="3"/>
        <v>Medium</v>
      </c>
    </row>
    <row r="43" spans="1:12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  <c r="I43" s="22">
        <f t="shared" si="0"/>
        <v>1.5932203389830508</v>
      </c>
      <c r="J43" s="22" t="str">
        <f t="shared" si="1"/>
        <v>High</v>
      </c>
      <c r="K43" s="24">
        <f t="shared" si="2"/>
        <v>40.712499999999999</v>
      </c>
      <c r="L43" s="27" t="str">
        <f t="shared" si="3"/>
        <v>Low</v>
      </c>
    </row>
    <row r="44" spans="1:12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  <c r="I44" s="22">
        <f t="shared" si="0"/>
        <v>0.52521739130434786</v>
      </c>
      <c r="J44" s="22" t="str">
        <f t="shared" si="1"/>
        <v>Medium</v>
      </c>
      <c r="K44" s="24">
        <f t="shared" si="2"/>
        <v>78.25</v>
      </c>
      <c r="L44" s="27" t="str">
        <f t="shared" si="3"/>
        <v>Medium</v>
      </c>
    </row>
    <row r="45" spans="1:12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  <c r="I45" s="22">
        <f t="shared" si="0"/>
        <v>2.2198901098901098</v>
      </c>
      <c r="J45" s="22" t="str">
        <f t="shared" si="1"/>
        <v>High</v>
      </c>
      <c r="K45" s="24">
        <f t="shared" si="2"/>
        <v>76.872500000000002</v>
      </c>
      <c r="L45" s="27" t="str">
        <f t="shared" si="3"/>
        <v>Medium</v>
      </c>
    </row>
    <row r="46" spans="1:12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  <c r="I46" s="22">
        <f t="shared" si="0"/>
        <v>0.29963636363636365</v>
      </c>
      <c r="J46" s="22" t="str">
        <f t="shared" si="1"/>
        <v>Low</v>
      </c>
      <c r="K46" s="24">
        <f t="shared" si="2"/>
        <v>149.495</v>
      </c>
      <c r="L46" s="27" t="str">
        <f t="shared" si="3"/>
        <v>Medium</v>
      </c>
    </row>
    <row r="47" spans="1:12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  <c r="I47" s="22">
        <f t="shared" si="0"/>
        <v>0.59220338983050846</v>
      </c>
      <c r="J47" s="22" t="str">
        <f t="shared" si="1"/>
        <v>Medium</v>
      </c>
      <c r="K47" s="24">
        <f t="shared" si="2"/>
        <v>73.547499999999999</v>
      </c>
      <c r="L47" s="27" t="str">
        <f t="shared" si="3"/>
        <v>Low</v>
      </c>
    </row>
    <row r="48" spans="1:12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  <c r="I48" s="22">
        <f t="shared" si="0"/>
        <v>0.79051724137931034</v>
      </c>
      <c r="J48" s="22" t="str">
        <f t="shared" si="1"/>
        <v>Medium</v>
      </c>
      <c r="K48" s="24">
        <f t="shared" si="2"/>
        <v>92.333333333333329</v>
      </c>
      <c r="L48" s="27" t="str">
        <f t="shared" si="3"/>
        <v>Medium</v>
      </c>
    </row>
    <row r="49" spans="1:12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  <c r="I49" s="22">
        <f t="shared" si="0"/>
        <v>2.8496000000000001</v>
      </c>
      <c r="J49" s="22" t="str">
        <f t="shared" si="1"/>
        <v>High</v>
      </c>
      <c r="K49" s="24">
        <f t="shared" si="2"/>
        <v>53.6</v>
      </c>
      <c r="L49" s="27" t="str">
        <f t="shared" si="3"/>
        <v>Low</v>
      </c>
    </row>
    <row r="50" spans="1:12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  <c r="I50" s="22">
        <f t="shared" si="0"/>
        <v>1.2811538461538463</v>
      </c>
      <c r="J50" s="22" t="str">
        <f t="shared" si="1"/>
        <v>Medium</v>
      </c>
      <c r="K50" s="24">
        <f t="shared" si="2"/>
        <v>66.75</v>
      </c>
      <c r="L50" s="27" t="str">
        <f t="shared" si="3"/>
        <v>Low</v>
      </c>
    </row>
    <row r="51" spans="1:12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  <c r="I51" s="22">
        <f t="shared" si="0"/>
        <v>0.6415384615384615</v>
      </c>
      <c r="J51" s="22" t="str">
        <f t="shared" si="1"/>
        <v>Medium</v>
      </c>
      <c r="K51" s="24">
        <f t="shared" si="2"/>
        <v>262.5</v>
      </c>
      <c r="L51" s="27" t="str">
        <f t="shared" si="3"/>
        <v>High</v>
      </c>
    </row>
    <row r="52" spans="1:12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  <c r="I52" s="22">
        <f t="shared" si="0"/>
        <v>1.7350000000000001</v>
      </c>
      <c r="J52" s="22" t="str">
        <f t="shared" si="1"/>
        <v>High</v>
      </c>
      <c r="K52" s="24">
        <f t="shared" si="2"/>
        <v>262</v>
      </c>
      <c r="L52" s="27" t="str">
        <f t="shared" si="3"/>
        <v>High</v>
      </c>
    </row>
    <row r="53" spans="1:12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  <c r="I53" s="22">
        <f t="shared" si="0"/>
        <v>0.84971631205673759</v>
      </c>
      <c r="J53" s="22" t="str">
        <f t="shared" si="1"/>
        <v>Medium</v>
      </c>
      <c r="K53" s="24">
        <f t="shared" si="2"/>
        <v>65.424999999999997</v>
      </c>
      <c r="L53" s="27" t="str">
        <f t="shared" si="3"/>
        <v>Low</v>
      </c>
    </row>
    <row r="54" spans="1:12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  <c r="I54" s="22">
        <f t="shared" si="0"/>
        <v>0.59907692307692306</v>
      </c>
      <c r="J54" s="22" t="str">
        <f t="shared" si="1"/>
        <v>Medium</v>
      </c>
      <c r="K54" s="24">
        <f t="shared" si="2"/>
        <v>260.91000000000003</v>
      </c>
      <c r="L54" s="27" t="str">
        <f t="shared" si="3"/>
        <v>High</v>
      </c>
    </row>
    <row r="55" spans="1:12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  <c r="I55" s="22">
        <f t="shared" si="0"/>
        <v>1.7384615384615385</v>
      </c>
      <c r="J55" s="22" t="str">
        <f t="shared" si="1"/>
        <v>High</v>
      </c>
      <c r="K55" s="24">
        <f t="shared" si="2"/>
        <v>260</v>
      </c>
      <c r="L55" s="27" t="str">
        <f t="shared" si="3"/>
        <v>High</v>
      </c>
    </row>
    <row r="56" spans="1:12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  <c r="I56" s="22">
        <f t="shared" si="0"/>
        <v>2.0724999999999998</v>
      </c>
      <c r="J56" s="22" t="str">
        <f t="shared" si="1"/>
        <v>High</v>
      </c>
      <c r="K56" s="24">
        <f t="shared" si="2"/>
        <v>51.9</v>
      </c>
      <c r="L56" s="27" t="str">
        <f t="shared" si="3"/>
        <v>Low</v>
      </c>
    </row>
    <row r="57" spans="1:12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  <c r="I57" s="22">
        <f t="shared" si="0"/>
        <v>0.7273563218390805</v>
      </c>
      <c r="J57" s="22" t="str">
        <f t="shared" si="1"/>
        <v>Medium</v>
      </c>
      <c r="K57" s="24">
        <f t="shared" si="2"/>
        <v>259</v>
      </c>
      <c r="L57" s="27" t="str">
        <f t="shared" si="3"/>
        <v>High</v>
      </c>
    </row>
    <row r="58" spans="1:12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  <c r="I58" s="22">
        <f t="shared" si="0"/>
        <v>1.0862400000000001</v>
      </c>
      <c r="J58" s="22" t="str">
        <f t="shared" si="1"/>
        <v>Medium</v>
      </c>
      <c r="K58" s="24">
        <f t="shared" si="2"/>
        <v>258</v>
      </c>
      <c r="L58" s="27" t="str">
        <f t="shared" si="3"/>
        <v>High</v>
      </c>
    </row>
    <row r="59" spans="1:12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  <c r="I59" s="22">
        <f t="shared" si="0"/>
        <v>1.8728571428571428</v>
      </c>
      <c r="J59" s="22" t="str">
        <f t="shared" si="1"/>
        <v>High</v>
      </c>
      <c r="K59" s="24">
        <f t="shared" si="2"/>
        <v>250</v>
      </c>
      <c r="L59" s="27" t="str">
        <f t="shared" si="3"/>
        <v>High</v>
      </c>
    </row>
    <row r="60" spans="1:12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  <c r="I60" s="22">
        <f t="shared" si="0"/>
        <v>0.56939759036144577</v>
      </c>
      <c r="J60" s="22" t="str">
        <f t="shared" si="1"/>
        <v>Medium</v>
      </c>
      <c r="K60" s="24">
        <f t="shared" si="2"/>
        <v>82.333333333333329</v>
      </c>
      <c r="L60" s="27" t="str">
        <f t="shared" si="3"/>
        <v>Medium</v>
      </c>
    </row>
    <row r="61" spans="1:12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  <c r="I61" s="22">
        <f t="shared" si="0"/>
        <v>1.3332075471698113</v>
      </c>
      <c r="J61" s="22" t="str">
        <f t="shared" si="1"/>
        <v>Medium</v>
      </c>
      <c r="K61" s="24">
        <f t="shared" si="2"/>
        <v>80.833333333333329</v>
      </c>
      <c r="L61" s="27" t="str">
        <f t="shared" si="3"/>
        <v>Medium</v>
      </c>
    </row>
    <row r="62" spans="1:12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  <c r="I62" s="22">
        <f t="shared" si="0"/>
        <v>1.7899999999999998</v>
      </c>
      <c r="J62" s="22" t="str">
        <f t="shared" si="1"/>
        <v>High</v>
      </c>
      <c r="K62" s="24">
        <f t="shared" si="2"/>
        <v>59.5</v>
      </c>
      <c r="L62" s="27" t="str">
        <f t="shared" si="3"/>
        <v>Low</v>
      </c>
    </row>
    <row r="63" spans="1:12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  <c r="I63" s="22">
        <f t="shared" si="0"/>
        <v>0.47692307692307695</v>
      </c>
      <c r="J63" s="22" t="str">
        <f t="shared" si="1"/>
        <v>Low</v>
      </c>
      <c r="K63" s="24">
        <f t="shared" si="2"/>
        <v>237</v>
      </c>
      <c r="L63" s="27" t="str">
        <f t="shared" si="3"/>
        <v>High</v>
      </c>
    </row>
    <row r="64" spans="1:12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  <c r="I64" s="22">
        <f t="shared" si="0"/>
        <v>1.1082758620689654</v>
      </c>
      <c r="J64" s="22" t="str">
        <f t="shared" si="1"/>
        <v>Medium</v>
      </c>
      <c r="K64" s="24">
        <f t="shared" si="2"/>
        <v>114</v>
      </c>
      <c r="L64" s="27" t="str">
        <f t="shared" si="3"/>
        <v>Medium</v>
      </c>
    </row>
    <row r="65" spans="1:12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  <c r="I65" s="22">
        <f t="shared" si="0"/>
        <v>0.61291139240506332</v>
      </c>
      <c r="J65" s="22" t="str">
        <f t="shared" si="1"/>
        <v>Medium</v>
      </c>
      <c r="K65" s="24">
        <f t="shared" si="2"/>
        <v>74.5</v>
      </c>
      <c r="L65" s="27" t="str">
        <f t="shared" si="3"/>
        <v>Low</v>
      </c>
    </row>
    <row r="66" spans="1:12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  <c r="I66" s="22">
        <f t="shared" si="0"/>
        <v>1.6998319327731093</v>
      </c>
      <c r="J66" s="22" t="str">
        <f t="shared" si="1"/>
        <v>High</v>
      </c>
      <c r="K66" s="24">
        <f t="shared" si="2"/>
        <v>36.718333333333334</v>
      </c>
      <c r="L66" s="27" t="str">
        <f t="shared" si="3"/>
        <v>Low</v>
      </c>
    </row>
    <row r="67" spans="1:12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  <c r="I67" s="22">
        <f t="shared" ref="I67:I130" si="4">IF(E67&gt;0,H67/E67,"")</f>
        <v>0.64037735849056598</v>
      </c>
      <c r="J67" s="22" t="str">
        <f t="shared" ref="J67:J130" si="5">IF(ISNUMBER(I67),IF(I67&lt;=0.5,"Low",IF(I67&lt;=1.5,"Medium","High")),"Untested")</f>
        <v>Medium</v>
      </c>
      <c r="K67" s="24">
        <f t="shared" ref="K67:K130" si="6">IF(G67&gt;0,G67/F67,"")</f>
        <v>70.8</v>
      </c>
      <c r="L67" s="27" t="str">
        <f t="shared" ref="L67:L130" si="7">IF(ISNUMBER(K67),IF(K67&lt;=75,"Low",IF(K67&lt;=200,"Medium","High")),"Untested")</f>
        <v>Low</v>
      </c>
    </row>
    <row r="68" spans="1:12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  <c r="I68" s="22">
        <f t="shared" si="4"/>
        <v>1.1561904761904762</v>
      </c>
      <c r="J68" s="22" t="str">
        <f t="shared" si="5"/>
        <v>Medium</v>
      </c>
      <c r="K68" s="24">
        <f t="shared" si="6"/>
        <v>70.5</v>
      </c>
      <c r="L68" s="27" t="str">
        <f t="shared" si="7"/>
        <v>Low</v>
      </c>
    </row>
    <row r="69" spans="1:12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  <c r="I69" s="22">
        <f t="shared" si="4"/>
        <v>1.4227777777777777</v>
      </c>
      <c r="J69" s="22" t="str">
        <f t="shared" si="5"/>
        <v>Medium</v>
      </c>
      <c r="K69" s="24">
        <f t="shared" si="6"/>
        <v>68.526666666666671</v>
      </c>
      <c r="L69" s="27" t="str">
        <f t="shared" si="7"/>
        <v>Low</v>
      </c>
    </row>
    <row r="70" spans="1:12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  <c r="I70" s="22">
        <f t="shared" si="4"/>
        <v>1.424040404040404</v>
      </c>
      <c r="J70" s="22" t="str">
        <f t="shared" si="5"/>
        <v>Medium</v>
      </c>
      <c r="K70" s="24">
        <f t="shared" si="6"/>
        <v>101.99</v>
      </c>
      <c r="L70" s="27" t="str">
        <f t="shared" si="7"/>
        <v>Medium</v>
      </c>
    </row>
    <row r="71" spans="1:12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  <c r="I71" s="22">
        <f t="shared" si="4"/>
        <v>2.5536363636363637</v>
      </c>
      <c r="J71" s="22" t="str">
        <f t="shared" si="5"/>
        <v>High</v>
      </c>
      <c r="K71" s="24">
        <f t="shared" si="6"/>
        <v>203.6</v>
      </c>
      <c r="L71" s="27" t="str">
        <f t="shared" si="7"/>
        <v>High</v>
      </c>
    </row>
    <row r="72" spans="1:12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  <c r="I72" s="22">
        <f t="shared" si="4"/>
        <v>0.76322580645161286</v>
      </c>
      <c r="J72" s="22" t="str">
        <f t="shared" si="5"/>
        <v>Medium</v>
      </c>
      <c r="K72" s="24">
        <f t="shared" si="6"/>
        <v>97.5</v>
      </c>
      <c r="L72" s="27" t="str">
        <f t="shared" si="7"/>
        <v>Medium</v>
      </c>
    </row>
    <row r="73" spans="1:12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  <c r="I73" s="22">
        <f t="shared" si="4"/>
        <v>1.0821568627450979</v>
      </c>
      <c r="J73" s="22" t="str">
        <f t="shared" si="5"/>
        <v>Medium</v>
      </c>
      <c r="K73" s="24">
        <f t="shared" si="6"/>
        <v>188</v>
      </c>
      <c r="L73" s="27" t="str">
        <f t="shared" si="7"/>
        <v>Medium</v>
      </c>
    </row>
    <row r="74" spans="1:12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  <c r="I74" s="22">
        <f t="shared" si="4"/>
        <v>0.9517073170731708</v>
      </c>
      <c r="J74" s="22" t="str">
        <f t="shared" si="5"/>
        <v>Medium</v>
      </c>
      <c r="K74" s="24">
        <f t="shared" si="6"/>
        <v>183</v>
      </c>
      <c r="L74" s="27" t="str">
        <f t="shared" si="7"/>
        <v>Medium</v>
      </c>
    </row>
    <row r="75" spans="1:12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  <c r="I75" s="22">
        <f t="shared" si="4"/>
        <v>0.92842105263157892</v>
      </c>
      <c r="J75" s="22" t="str">
        <f t="shared" si="5"/>
        <v>Medium</v>
      </c>
      <c r="K75" s="24">
        <f t="shared" si="6"/>
        <v>88.495000000000005</v>
      </c>
      <c r="L75" s="27" t="str">
        <f t="shared" si="7"/>
        <v>Medium</v>
      </c>
    </row>
    <row r="76" spans="1:12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  <c r="I76" s="22">
        <f t="shared" si="4"/>
        <v>1.654318181818182</v>
      </c>
      <c r="J76" s="22" t="str">
        <f t="shared" si="5"/>
        <v>High</v>
      </c>
      <c r="K76" s="24">
        <f t="shared" si="6"/>
        <v>170</v>
      </c>
      <c r="L76" s="27" t="str">
        <f t="shared" si="7"/>
        <v>Medium</v>
      </c>
    </row>
    <row r="77" spans="1:12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  <c r="I77" s="22">
        <f t="shared" si="4"/>
        <v>0.29625000000000001</v>
      </c>
      <c r="J77" s="22" t="str">
        <f t="shared" si="5"/>
        <v>Low</v>
      </c>
      <c r="K77" s="24">
        <f t="shared" si="6"/>
        <v>162.9</v>
      </c>
      <c r="L77" s="27" t="str">
        <f t="shared" si="7"/>
        <v>Medium</v>
      </c>
    </row>
    <row r="78" spans="1:12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  <c r="I78" s="22">
        <f t="shared" si="4"/>
        <v>0.65842105263157902</v>
      </c>
      <c r="J78" s="22" t="str">
        <f t="shared" si="5"/>
        <v>Medium</v>
      </c>
      <c r="K78" s="24">
        <f t="shared" si="6"/>
        <v>162</v>
      </c>
      <c r="L78" s="27" t="str">
        <f t="shared" si="7"/>
        <v>Medium</v>
      </c>
    </row>
    <row r="79" spans="1:12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  <c r="I79" s="22">
        <f t="shared" si="4"/>
        <v>1.1463917525773195</v>
      </c>
      <c r="J79" s="22" t="str">
        <f t="shared" si="5"/>
        <v>Medium</v>
      </c>
      <c r="K79" s="24">
        <f t="shared" si="6"/>
        <v>40.15</v>
      </c>
      <c r="L79" s="27" t="str">
        <f t="shared" si="7"/>
        <v>Low</v>
      </c>
    </row>
    <row r="80" spans="1:12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  <c r="I80" s="22">
        <f t="shared" si="4"/>
        <v>0.81</v>
      </c>
      <c r="J80" s="22" t="str">
        <f t="shared" si="5"/>
        <v>Medium</v>
      </c>
      <c r="K80" s="24">
        <f t="shared" si="6"/>
        <v>157</v>
      </c>
      <c r="L80" s="27" t="str">
        <f t="shared" si="7"/>
        <v>Medium</v>
      </c>
    </row>
    <row r="81" spans="1:12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  <c r="I81" s="22">
        <f t="shared" si="4"/>
        <v>0.58534562211981567</v>
      </c>
      <c r="J81" s="22" t="str">
        <f t="shared" si="5"/>
        <v>Medium</v>
      </c>
      <c r="K81" s="24">
        <f t="shared" si="6"/>
        <v>30.75</v>
      </c>
      <c r="L81" s="27" t="str">
        <f t="shared" si="7"/>
        <v>Low</v>
      </c>
    </row>
    <row r="82" spans="1:12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  <c r="I82" s="22">
        <f t="shared" si="4"/>
        <v>0.23326086956521741</v>
      </c>
      <c r="J82" s="22" t="str">
        <f t="shared" si="5"/>
        <v>Low</v>
      </c>
      <c r="K82" s="24">
        <f t="shared" si="6"/>
        <v>150</v>
      </c>
      <c r="L82" s="27" t="str">
        <f t="shared" si="7"/>
        <v>Medium</v>
      </c>
    </row>
    <row r="83" spans="1:12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  <c r="I83" s="22">
        <f t="shared" si="4"/>
        <v>0.62071428571428566</v>
      </c>
      <c r="J83" s="22" t="str">
        <f t="shared" si="5"/>
        <v>Medium</v>
      </c>
      <c r="K83" s="24">
        <f t="shared" si="6"/>
        <v>75</v>
      </c>
      <c r="L83" s="27" t="str">
        <f t="shared" si="7"/>
        <v>Low</v>
      </c>
    </row>
    <row r="84" spans="1:12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  <c r="I84" s="22">
        <f t="shared" si="4"/>
        <v>2.1166666666666667</v>
      </c>
      <c r="J84" s="22" t="str">
        <f t="shared" si="5"/>
        <v>High</v>
      </c>
      <c r="K84" s="24">
        <f t="shared" si="6"/>
        <v>74.734999999999999</v>
      </c>
      <c r="L84" s="27" t="str">
        <f t="shared" si="7"/>
        <v>Low</v>
      </c>
    </row>
    <row r="85" spans="1:12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  <c r="I85" s="22">
        <f t="shared" si="4"/>
        <v>1.0508139534883723</v>
      </c>
      <c r="J85" s="22" t="str">
        <f t="shared" si="5"/>
        <v>Medium</v>
      </c>
      <c r="K85" s="24">
        <f t="shared" si="6"/>
        <v>74.5</v>
      </c>
      <c r="L85" s="27" t="str">
        <f t="shared" si="7"/>
        <v>Low</v>
      </c>
    </row>
    <row r="86" spans="1:12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  <c r="I86" s="22">
        <f t="shared" si="4"/>
        <v>0.9966666666666667</v>
      </c>
      <c r="J86" s="22" t="str">
        <f t="shared" si="5"/>
        <v>Medium</v>
      </c>
      <c r="K86" s="24">
        <f t="shared" si="6"/>
        <v>71.965000000000003</v>
      </c>
      <c r="L86" s="27" t="str">
        <f t="shared" si="7"/>
        <v>Low</v>
      </c>
    </row>
    <row r="87" spans="1:12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  <c r="I87" s="22">
        <f t="shared" si="4"/>
        <v>1.8770588235294117</v>
      </c>
      <c r="J87" s="22" t="str">
        <f t="shared" si="5"/>
        <v>High</v>
      </c>
      <c r="K87" s="24">
        <f t="shared" si="6"/>
        <v>142</v>
      </c>
      <c r="L87" s="27" t="str">
        <f t="shared" si="7"/>
        <v>Medium</v>
      </c>
    </row>
    <row r="88" spans="1:12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  <c r="I88" s="22">
        <f t="shared" si="4"/>
        <v>0.52079999999999993</v>
      </c>
      <c r="J88" s="22" t="str">
        <f t="shared" si="5"/>
        <v>Medium</v>
      </c>
      <c r="K88" s="24">
        <f t="shared" si="6"/>
        <v>139</v>
      </c>
      <c r="L88" s="27" t="str">
        <f t="shared" si="7"/>
        <v>Medium</v>
      </c>
    </row>
    <row r="89" spans="1:12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  <c r="I89" s="22">
        <f t="shared" si="4"/>
        <v>2.0116666666666667</v>
      </c>
      <c r="J89" s="22" t="str">
        <f t="shared" si="5"/>
        <v>High</v>
      </c>
      <c r="K89" s="24">
        <f t="shared" si="6"/>
        <v>134</v>
      </c>
      <c r="L89" s="27" t="str">
        <f t="shared" si="7"/>
        <v>Medium</v>
      </c>
    </row>
    <row r="90" spans="1:12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  <c r="I90" s="22">
        <f t="shared" si="4"/>
        <v>0.9496296296296296</v>
      </c>
      <c r="J90" s="22" t="str">
        <f t="shared" si="5"/>
        <v>Medium</v>
      </c>
      <c r="K90" s="24">
        <f t="shared" si="6"/>
        <v>26.7</v>
      </c>
      <c r="L90" s="27" t="str">
        <f t="shared" si="7"/>
        <v>Low</v>
      </c>
    </row>
    <row r="91" spans="1:12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  <c r="I91" s="22">
        <f t="shared" si="4"/>
        <v>0.3080357142857143</v>
      </c>
      <c r="J91" s="22" t="str">
        <f t="shared" si="5"/>
        <v>Low</v>
      </c>
      <c r="K91" s="24">
        <f t="shared" si="6"/>
        <v>132</v>
      </c>
      <c r="L91" s="27" t="str">
        <f t="shared" si="7"/>
        <v>Medium</v>
      </c>
    </row>
    <row r="92" spans="1:12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  <c r="I92" s="22">
        <f t="shared" si="4"/>
        <v>2.1875</v>
      </c>
      <c r="J92" s="22" t="str">
        <f t="shared" si="5"/>
        <v>High</v>
      </c>
      <c r="K92" s="24">
        <f t="shared" si="6"/>
        <v>65.125</v>
      </c>
      <c r="L92" s="27" t="str">
        <f t="shared" si="7"/>
        <v>Low</v>
      </c>
    </row>
    <row r="93" spans="1:12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  <c r="I93" s="22">
        <f t="shared" si="4"/>
        <v>0.74828054298642532</v>
      </c>
      <c r="J93" s="22" t="str">
        <f t="shared" si="5"/>
        <v>Medium</v>
      </c>
      <c r="K93" s="24">
        <f t="shared" si="6"/>
        <v>43.143333333333338</v>
      </c>
      <c r="L93" s="27" t="str">
        <f t="shared" si="7"/>
        <v>Low</v>
      </c>
    </row>
    <row r="94" spans="1:12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  <c r="I94" s="22">
        <f t="shared" si="4"/>
        <v>3.0582051282051279</v>
      </c>
      <c r="J94" s="22" t="str">
        <f t="shared" si="5"/>
        <v>High</v>
      </c>
      <c r="K94" s="24">
        <f t="shared" si="6"/>
        <v>127.2</v>
      </c>
      <c r="L94" s="27" t="str">
        <f t="shared" si="7"/>
        <v>Medium</v>
      </c>
    </row>
    <row r="95" spans="1:12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  <c r="I95" s="22">
        <f t="shared" si="4"/>
        <v>0.72189189189189196</v>
      </c>
      <c r="J95" s="22" t="str">
        <f t="shared" si="5"/>
        <v>Medium</v>
      </c>
      <c r="K95" s="24">
        <f t="shared" si="6"/>
        <v>62</v>
      </c>
      <c r="L95" s="27" t="str">
        <f t="shared" si="7"/>
        <v>Low</v>
      </c>
    </row>
    <row r="96" spans="1:12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  <c r="I96" s="22">
        <f t="shared" si="4"/>
        <v>1.9720833333333332</v>
      </c>
      <c r="J96" s="22" t="str">
        <f t="shared" si="5"/>
        <v>High</v>
      </c>
      <c r="K96" s="24">
        <f t="shared" si="6"/>
        <v>61.5</v>
      </c>
      <c r="L96" s="27" t="str">
        <f t="shared" si="7"/>
        <v>Low</v>
      </c>
    </row>
    <row r="97" spans="1:12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  <c r="I97" s="22">
        <f t="shared" si="4"/>
        <v>1.3917910447761195</v>
      </c>
      <c r="J97" s="22" t="str">
        <f t="shared" si="5"/>
        <v>Medium</v>
      </c>
      <c r="K97" s="24">
        <f t="shared" si="6"/>
        <v>58.9</v>
      </c>
      <c r="L97" s="27" t="str">
        <f t="shared" si="7"/>
        <v>Low</v>
      </c>
    </row>
    <row r="98" spans="1:12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  <c r="I98" s="22">
        <f t="shared" si="4"/>
        <v>1.1197142857142857</v>
      </c>
      <c r="J98" s="22" t="str">
        <f t="shared" si="5"/>
        <v>Medium</v>
      </c>
      <c r="K98" s="24">
        <f t="shared" si="6"/>
        <v>115</v>
      </c>
      <c r="L98" s="27" t="str">
        <f t="shared" si="7"/>
        <v>Medium</v>
      </c>
    </row>
    <row r="99" spans="1:12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  <c r="I99" s="22">
        <f t="shared" si="4"/>
        <v>0.60485714285714287</v>
      </c>
      <c r="J99" s="22" t="str">
        <f t="shared" si="5"/>
        <v>Medium</v>
      </c>
      <c r="K99" s="24">
        <f t="shared" si="6"/>
        <v>113</v>
      </c>
      <c r="L99" s="27" t="str">
        <f t="shared" si="7"/>
        <v>Medium</v>
      </c>
    </row>
    <row r="100" spans="1:12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  <c r="I100" s="22">
        <f t="shared" si="4"/>
        <v>2.9588461538461539</v>
      </c>
      <c r="J100" s="22" t="str">
        <f t="shared" si="5"/>
        <v>High</v>
      </c>
      <c r="K100" s="24">
        <f t="shared" si="6"/>
        <v>113</v>
      </c>
      <c r="L100" s="27" t="str">
        <f t="shared" si="7"/>
        <v>Medium</v>
      </c>
    </row>
    <row r="101" spans="1:12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  <c r="I101" s="22">
        <f t="shared" si="4"/>
        <v>1.7271428571428571</v>
      </c>
      <c r="J101" s="22" t="str">
        <f t="shared" si="5"/>
        <v>High</v>
      </c>
      <c r="K101" s="24">
        <f t="shared" si="6"/>
        <v>111.6</v>
      </c>
      <c r="L101" s="27" t="str">
        <f t="shared" si="7"/>
        <v>Medium</v>
      </c>
    </row>
    <row r="102" spans="1:12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  <c r="I102" s="22">
        <f t="shared" si="4"/>
        <v>0.64500000000000002</v>
      </c>
      <c r="J102" s="22" t="str">
        <f t="shared" si="5"/>
        <v>Medium</v>
      </c>
      <c r="K102" s="24">
        <f t="shared" si="6"/>
        <v>109</v>
      </c>
      <c r="L102" s="27" t="str">
        <f t="shared" si="7"/>
        <v>Medium</v>
      </c>
    </row>
    <row r="103" spans="1:12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  <c r="I103" s="22">
        <f t="shared" si="4"/>
        <v>1.2895138888888888</v>
      </c>
      <c r="J103" s="22" t="str">
        <f t="shared" si="5"/>
        <v>Medium</v>
      </c>
      <c r="K103" s="24">
        <f t="shared" si="6"/>
        <v>103.5</v>
      </c>
      <c r="L103" s="27" t="str">
        <f t="shared" si="7"/>
        <v>Medium</v>
      </c>
    </row>
    <row r="104" spans="1:12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  <c r="I104" s="22">
        <f t="shared" si="4"/>
        <v>0.42755555555555552</v>
      </c>
      <c r="J104" s="22" t="str">
        <f t="shared" si="5"/>
        <v>Low</v>
      </c>
      <c r="K104" s="24">
        <f t="shared" si="6"/>
        <v>51</v>
      </c>
      <c r="L104" s="27" t="str">
        <f t="shared" si="7"/>
        <v>Low</v>
      </c>
    </row>
    <row r="105" spans="1:12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  <c r="I105" s="22">
        <f t="shared" si="4"/>
        <v>2.1579166666666665</v>
      </c>
      <c r="J105" s="22" t="str">
        <f t="shared" si="5"/>
        <v>High</v>
      </c>
      <c r="K105" s="24">
        <f t="shared" si="6"/>
        <v>101.5</v>
      </c>
      <c r="L105" s="27" t="str">
        <f t="shared" si="7"/>
        <v>Medium</v>
      </c>
    </row>
    <row r="106" spans="1:12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  <c r="I106" s="22">
        <f t="shared" si="4"/>
        <v>1.0104093567251462</v>
      </c>
      <c r="J106" s="22" t="str">
        <f t="shared" si="5"/>
        <v>Medium</v>
      </c>
      <c r="K106" s="24">
        <f t="shared" si="6"/>
        <v>33.016666666666666</v>
      </c>
      <c r="L106" s="27" t="str">
        <f t="shared" si="7"/>
        <v>Low</v>
      </c>
    </row>
    <row r="107" spans="1:12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  <c r="I107" s="22">
        <f t="shared" si="4"/>
        <v>0.24714285714285714</v>
      </c>
      <c r="J107" s="22" t="str">
        <f t="shared" si="5"/>
        <v>Low</v>
      </c>
      <c r="K107" s="24">
        <f t="shared" si="6"/>
        <v>99</v>
      </c>
      <c r="L107" s="27" t="str">
        <f t="shared" si="7"/>
        <v>Medium</v>
      </c>
    </row>
    <row r="108" spans="1:12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  <c r="I108" s="22">
        <f t="shared" si="4"/>
        <v>0.22638297872340427</v>
      </c>
      <c r="J108" s="22" t="str">
        <f t="shared" si="5"/>
        <v>Low</v>
      </c>
      <c r="K108" s="24">
        <f t="shared" si="6"/>
        <v>99</v>
      </c>
      <c r="L108" s="27" t="str">
        <f t="shared" si="7"/>
        <v>Medium</v>
      </c>
    </row>
    <row r="109" spans="1:12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  <c r="I109" s="22">
        <f t="shared" si="4"/>
        <v>0.238125</v>
      </c>
      <c r="J109" s="22" t="str">
        <f t="shared" si="5"/>
        <v>Low</v>
      </c>
      <c r="K109" s="24">
        <f t="shared" si="6"/>
        <v>47.994999999999997</v>
      </c>
      <c r="L109" s="27" t="str">
        <f t="shared" si="7"/>
        <v>Low</v>
      </c>
    </row>
    <row r="110" spans="1:12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  <c r="I110" s="22">
        <f t="shared" si="4"/>
        <v>0.19858757062146892</v>
      </c>
      <c r="J110" s="22" t="str">
        <f t="shared" si="5"/>
        <v>Low</v>
      </c>
      <c r="K110" s="24">
        <f t="shared" si="6"/>
        <v>31.99</v>
      </c>
      <c r="L110" s="27" t="str">
        <f t="shared" si="7"/>
        <v>Low</v>
      </c>
    </row>
    <row r="111" spans="1:12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  <c r="I111" s="22">
        <f t="shared" si="4"/>
        <v>0.96432432432432436</v>
      </c>
      <c r="J111" s="22" t="str">
        <f t="shared" si="5"/>
        <v>Medium</v>
      </c>
      <c r="K111" s="24">
        <f t="shared" si="6"/>
        <v>94</v>
      </c>
      <c r="L111" s="27" t="str">
        <f t="shared" si="7"/>
        <v>Medium</v>
      </c>
    </row>
    <row r="112" spans="1:12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  <c r="I112" s="22">
        <f t="shared" si="4"/>
        <v>0.13364035087719298</v>
      </c>
      <c r="J112" s="22" t="str">
        <f t="shared" si="5"/>
        <v>Low</v>
      </c>
      <c r="K112" s="24">
        <f t="shared" si="6"/>
        <v>94</v>
      </c>
      <c r="L112" s="27" t="str">
        <f t="shared" si="7"/>
        <v>Medium</v>
      </c>
    </row>
    <row r="113" spans="1:12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  <c r="I113" s="22">
        <f t="shared" si="4"/>
        <v>0.42071428571428571</v>
      </c>
      <c r="J113" s="22" t="str">
        <f t="shared" si="5"/>
        <v>Low</v>
      </c>
      <c r="K113" s="24">
        <f t="shared" si="6"/>
        <v>46.49</v>
      </c>
      <c r="L113" s="27" t="str">
        <f t="shared" si="7"/>
        <v>Low</v>
      </c>
    </row>
    <row r="114" spans="1:12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  <c r="I114" s="22">
        <f t="shared" si="4"/>
        <v>0.15045454545454545</v>
      </c>
      <c r="J114" s="22" t="str">
        <f t="shared" si="5"/>
        <v>Low</v>
      </c>
      <c r="K114" s="24">
        <f t="shared" si="6"/>
        <v>92</v>
      </c>
      <c r="L114" s="27" t="str">
        <f t="shared" si="7"/>
        <v>Medium</v>
      </c>
    </row>
    <row r="115" spans="1:12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  <c r="I115" s="22">
        <f t="shared" si="4"/>
        <v>0.29806451612903229</v>
      </c>
      <c r="J115" s="22" t="str">
        <f t="shared" si="5"/>
        <v>Low</v>
      </c>
      <c r="K115" s="24">
        <f t="shared" si="6"/>
        <v>92</v>
      </c>
      <c r="L115" s="27" t="str">
        <f t="shared" si="7"/>
        <v>Medium</v>
      </c>
    </row>
    <row r="116" spans="1:12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  <c r="I116" s="22">
        <f t="shared" si="4"/>
        <v>1.1004040404040403</v>
      </c>
      <c r="J116" s="22" t="str">
        <f t="shared" si="5"/>
        <v>Medium</v>
      </c>
      <c r="K116" s="24">
        <f t="shared" si="6"/>
        <v>45.5</v>
      </c>
      <c r="L116" s="27" t="str">
        <f t="shared" si="7"/>
        <v>Low</v>
      </c>
    </row>
    <row r="117" spans="1:12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  <c r="I117" s="22">
        <f t="shared" si="4"/>
        <v>0.42826923076923074</v>
      </c>
      <c r="J117" s="22" t="str">
        <f t="shared" si="5"/>
        <v>Low</v>
      </c>
      <c r="K117" s="24">
        <f t="shared" si="6"/>
        <v>45.5</v>
      </c>
      <c r="L117" s="27" t="str">
        <f t="shared" si="7"/>
        <v>Low</v>
      </c>
    </row>
    <row r="118" spans="1:12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  <c r="I118" s="22">
        <f t="shared" si="4"/>
        <v>1.507076923076923</v>
      </c>
      <c r="J118" s="22" t="str">
        <f t="shared" si="5"/>
        <v>High</v>
      </c>
      <c r="K118" s="24">
        <f t="shared" si="6"/>
        <v>89.98</v>
      </c>
      <c r="L118" s="27" t="str">
        <f t="shared" si="7"/>
        <v>Medium</v>
      </c>
    </row>
    <row r="119" spans="1:12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  <c r="I119" s="22">
        <f t="shared" si="4"/>
        <v>1.202142857142857</v>
      </c>
      <c r="J119" s="22" t="str">
        <f t="shared" si="5"/>
        <v>Medium</v>
      </c>
      <c r="K119" s="24">
        <f t="shared" si="6"/>
        <v>89.5</v>
      </c>
      <c r="L119" s="27" t="str">
        <f t="shared" si="7"/>
        <v>Medium</v>
      </c>
    </row>
    <row r="120" spans="1:12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  <c r="I120" s="22">
        <f t="shared" si="4"/>
        <v>1.0464102564102564</v>
      </c>
      <c r="J120" s="22" t="str">
        <f t="shared" si="5"/>
        <v>Medium</v>
      </c>
      <c r="K120" s="24">
        <f t="shared" si="6"/>
        <v>88</v>
      </c>
      <c r="L120" s="27" t="str">
        <f t="shared" si="7"/>
        <v>Medium</v>
      </c>
    </row>
    <row r="121" spans="1:12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  <c r="I121" s="22">
        <f t="shared" si="4"/>
        <v>0.21947368421052632</v>
      </c>
      <c r="J121" s="22" t="str">
        <f t="shared" si="5"/>
        <v>Low</v>
      </c>
      <c r="K121" s="24">
        <f t="shared" si="6"/>
        <v>88</v>
      </c>
      <c r="L121" s="27" t="str">
        <f t="shared" si="7"/>
        <v>Medium</v>
      </c>
    </row>
    <row r="122" spans="1:12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  <c r="I122" s="22">
        <f t="shared" si="4"/>
        <v>1.2141935483870967</v>
      </c>
      <c r="J122" s="22" t="str">
        <f t="shared" si="5"/>
        <v>Medium</v>
      </c>
      <c r="K122" s="24">
        <f t="shared" si="6"/>
        <v>88</v>
      </c>
      <c r="L122" s="27" t="str">
        <f t="shared" si="7"/>
        <v>Medium</v>
      </c>
    </row>
    <row r="123" spans="1:12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  <c r="I123" s="22">
        <f t="shared" si="4"/>
        <v>2.1694594594594592</v>
      </c>
      <c r="J123" s="22" t="str">
        <f t="shared" si="5"/>
        <v>High</v>
      </c>
      <c r="K123" s="24">
        <f t="shared" si="6"/>
        <v>87</v>
      </c>
      <c r="L123" s="27" t="str">
        <f t="shared" si="7"/>
        <v>Medium</v>
      </c>
    </row>
    <row r="124" spans="1:12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  <c r="I124" s="22">
        <f t="shared" si="4"/>
        <v>0.77843137254901962</v>
      </c>
      <c r="J124" s="22" t="str">
        <f t="shared" si="5"/>
        <v>Medium</v>
      </c>
      <c r="K124" s="24">
        <f t="shared" si="6"/>
        <v>29</v>
      </c>
      <c r="L124" s="27" t="str">
        <f t="shared" si="7"/>
        <v>Low</v>
      </c>
    </row>
    <row r="125" spans="1:12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  <c r="I125" s="22">
        <f t="shared" si="4"/>
        <v>0.55224000000000006</v>
      </c>
      <c r="J125" s="22" t="str">
        <f t="shared" si="5"/>
        <v>Medium</v>
      </c>
      <c r="K125" s="24">
        <f t="shared" si="6"/>
        <v>43</v>
      </c>
      <c r="L125" s="27" t="str">
        <f t="shared" si="7"/>
        <v>Low</v>
      </c>
    </row>
    <row r="126" spans="1:12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  <c r="I126" s="22">
        <f t="shared" si="4"/>
        <v>0.24056338028169011</v>
      </c>
      <c r="J126" s="22" t="str">
        <f t="shared" si="5"/>
        <v>Low</v>
      </c>
      <c r="K126" s="24">
        <f t="shared" si="6"/>
        <v>85.92</v>
      </c>
      <c r="L126" s="27" t="str">
        <f t="shared" si="7"/>
        <v>Medium</v>
      </c>
    </row>
    <row r="127" spans="1:12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  <c r="I127" s="22">
        <f t="shared" si="4"/>
        <v>0.96947368421052638</v>
      </c>
      <c r="J127" s="22" t="str">
        <f t="shared" si="5"/>
        <v>Medium</v>
      </c>
      <c r="K127" s="24">
        <f t="shared" si="6"/>
        <v>42.825000000000003</v>
      </c>
      <c r="L127" s="27" t="str">
        <f t="shared" si="7"/>
        <v>Low</v>
      </c>
    </row>
    <row r="128" spans="1:12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  <c r="I128" s="22">
        <f t="shared" si="4"/>
        <v>0.77769230769230768</v>
      </c>
      <c r="J128" s="22" t="str">
        <f t="shared" si="5"/>
        <v>Medium</v>
      </c>
      <c r="K128" s="24">
        <f t="shared" si="6"/>
        <v>84</v>
      </c>
      <c r="L128" s="27" t="str">
        <f t="shared" si="7"/>
        <v>Medium</v>
      </c>
    </row>
    <row r="129" spans="1:12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  <c r="I129" s="22">
        <f t="shared" si="4"/>
        <v>1.4095</v>
      </c>
      <c r="J129" s="22" t="str">
        <f t="shared" si="5"/>
        <v>Medium</v>
      </c>
      <c r="K129" s="24">
        <f t="shared" si="6"/>
        <v>83</v>
      </c>
      <c r="L129" s="27" t="str">
        <f t="shared" si="7"/>
        <v>Medium</v>
      </c>
    </row>
    <row r="130" spans="1:12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  <c r="I130" s="22">
        <f t="shared" si="4"/>
        <v>1.6975</v>
      </c>
      <c r="J130" s="22" t="str">
        <f t="shared" si="5"/>
        <v>High</v>
      </c>
      <c r="K130" s="24">
        <f t="shared" si="6"/>
        <v>82</v>
      </c>
      <c r="L130" s="27" t="str">
        <f t="shared" si="7"/>
        <v>Medium</v>
      </c>
    </row>
    <row r="131" spans="1:12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  <c r="I131" s="22">
        <f t="shared" ref="I131:I194" si="8">IF(E131&gt;0,H131/E131,"")</f>
        <v>0.30765957446808512</v>
      </c>
      <c r="J131" s="22" t="str">
        <f t="shared" ref="J131:J194" si="9">IF(ISNUMBER(I131),IF(I131&lt;=0.5,"Low",IF(I131&lt;=1.5,"Medium","High")),"Untested")</f>
        <v>Low</v>
      </c>
      <c r="K131" s="24">
        <f t="shared" ref="K131:K194" si="10">IF(G131&gt;0,G131/F131,"")</f>
        <v>80</v>
      </c>
      <c r="L131" s="27" t="str">
        <f t="shared" ref="L131:L194" si="11">IF(ISNUMBER(K131),IF(K131&lt;=75,"Low",IF(K131&lt;=200,"Medium","High")),"Untested")</f>
        <v>Medium</v>
      </c>
    </row>
    <row r="132" spans="1:12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  <c r="I132" s="22">
        <f t="shared" si="8"/>
        <v>0.8041666666666667</v>
      </c>
      <c r="J132" s="22" t="str">
        <f t="shared" si="9"/>
        <v>Medium</v>
      </c>
      <c r="K132" s="24">
        <f t="shared" si="10"/>
        <v>79</v>
      </c>
      <c r="L132" s="27" t="str">
        <f t="shared" si="11"/>
        <v>Medium</v>
      </c>
    </row>
    <row r="133" spans="1:12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  <c r="I133" s="22">
        <f t="shared" si="8"/>
        <v>0.61514705882352938</v>
      </c>
      <c r="J133" s="22" t="str">
        <f t="shared" si="9"/>
        <v>Medium</v>
      </c>
      <c r="K133" s="24">
        <f t="shared" si="10"/>
        <v>79</v>
      </c>
      <c r="L133" s="27" t="str">
        <f t="shared" si="11"/>
        <v>Medium</v>
      </c>
    </row>
    <row r="134" spans="1:12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  <c r="I134" s="22">
        <f t="shared" si="8"/>
        <v>1.2817391304347825</v>
      </c>
      <c r="J134" s="22" t="str">
        <f t="shared" si="9"/>
        <v>Medium</v>
      </c>
      <c r="K134" s="24">
        <f t="shared" si="10"/>
        <v>79</v>
      </c>
      <c r="L134" s="27" t="str">
        <f t="shared" si="11"/>
        <v>Medium</v>
      </c>
    </row>
    <row r="135" spans="1:12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  <c r="I135" s="22">
        <f t="shared" si="8"/>
        <v>1.4816666666666667</v>
      </c>
      <c r="J135" s="22" t="str">
        <f t="shared" si="9"/>
        <v>Medium</v>
      </c>
      <c r="K135" s="24">
        <f t="shared" si="10"/>
        <v>79</v>
      </c>
      <c r="L135" s="27" t="str">
        <f t="shared" si="11"/>
        <v>Medium</v>
      </c>
    </row>
    <row r="136" spans="1:12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  <c r="I136" s="22">
        <f t="shared" si="8"/>
        <v>0.23590909090909093</v>
      </c>
      <c r="J136" s="22" t="str">
        <f t="shared" si="9"/>
        <v>Low</v>
      </c>
      <c r="K136" s="24">
        <f t="shared" si="10"/>
        <v>78</v>
      </c>
      <c r="L136" s="27" t="str">
        <f t="shared" si="11"/>
        <v>Medium</v>
      </c>
    </row>
    <row r="137" spans="1:12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  <c r="I137" s="22">
        <f t="shared" si="8"/>
        <v>0.91835616438356171</v>
      </c>
      <c r="J137" s="22" t="str">
        <f t="shared" si="9"/>
        <v>Medium</v>
      </c>
      <c r="K137" s="24">
        <f t="shared" si="10"/>
        <v>78</v>
      </c>
      <c r="L137" s="27" t="str">
        <f t="shared" si="11"/>
        <v>Medium</v>
      </c>
    </row>
    <row r="138" spans="1:12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  <c r="I138" s="22">
        <f t="shared" si="8"/>
        <v>1.1846153846153846</v>
      </c>
      <c r="J138" s="22" t="str">
        <f t="shared" si="9"/>
        <v>Medium</v>
      </c>
      <c r="K138" s="24">
        <f t="shared" si="10"/>
        <v>77.5</v>
      </c>
      <c r="L138" s="27" t="str">
        <f t="shared" si="11"/>
        <v>Medium</v>
      </c>
    </row>
    <row r="139" spans="1:12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  <c r="I139" s="22">
        <f t="shared" si="8"/>
        <v>0.85600000000000009</v>
      </c>
      <c r="J139" s="22" t="str">
        <f t="shared" si="9"/>
        <v>Medium</v>
      </c>
      <c r="K139" s="24">
        <f t="shared" si="10"/>
        <v>76</v>
      </c>
      <c r="L139" s="27" t="str">
        <f t="shared" si="11"/>
        <v>Medium</v>
      </c>
    </row>
    <row r="140" spans="1:12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  <c r="I140" s="22">
        <f t="shared" si="8"/>
        <v>1.5756250000000001</v>
      </c>
      <c r="J140" s="22" t="str">
        <f t="shared" si="9"/>
        <v>High</v>
      </c>
      <c r="K140" s="24">
        <f t="shared" si="10"/>
        <v>75.98</v>
      </c>
      <c r="L140" s="27" t="str">
        <f t="shared" si="11"/>
        <v>Medium</v>
      </c>
    </row>
    <row r="141" spans="1:12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  <c r="I141" s="22">
        <f t="shared" si="8"/>
        <v>2.5522222222222219</v>
      </c>
      <c r="J141" s="22" t="str">
        <f t="shared" si="9"/>
        <v>High</v>
      </c>
      <c r="K141" s="24">
        <f t="shared" si="10"/>
        <v>37.5</v>
      </c>
      <c r="L141" s="27" t="str">
        <f t="shared" si="11"/>
        <v>Low</v>
      </c>
    </row>
    <row r="142" spans="1:12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  <c r="I142" s="22">
        <f t="shared" si="8"/>
        <v>0.25092592592592594</v>
      </c>
      <c r="J142" s="22" t="str">
        <f t="shared" si="9"/>
        <v>Low</v>
      </c>
      <c r="K142" s="24">
        <f t="shared" si="10"/>
        <v>75</v>
      </c>
      <c r="L142" s="27" t="str">
        <f t="shared" si="11"/>
        <v>Low</v>
      </c>
    </row>
    <row r="143" spans="1:12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  <c r="I143" s="22">
        <f t="shared" si="8"/>
        <v>0.65214285714285714</v>
      </c>
      <c r="J143" s="22" t="str">
        <f t="shared" si="9"/>
        <v>Medium</v>
      </c>
      <c r="K143" s="24">
        <f t="shared" si="10"/>
        <v>74</v>
      </c>
      <c r="L143" s="27" t="str">
        <f t="shared" si="11"/>
        <v>Low</v>
      </c>
    </row>
    <row r="144" spans="1:12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  <c r="I144" s="22">
        <f t="shared" si="8"/>
        <v>0.87777777777777777</v>
      </c>
      <c r="J144" s="22" t="str">
        <f t="shared" si="9"/>
        <v>Medium</v>
      </c>
      <c r="K144" s="24">
        <f t="shared" si="10"/>
        <v>74</v>
      </c>
      <c r="L144" s="27" t="str">
        <f t="shared" si="11"/>
        <v>Low</v>
      </c>
    </row>
    <row r="145" spans="1:12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  <c r="I145" s="22">
        <f t="shared" si="8"/>
        <v>1.0865925925925926</v>
      </c>
      <c r="J145" s="22" t="str">
        <f t="shared" si="9"/>
        <v>Medium</v>
      </c>
      <c r="K145" s="24">
        <f t="shared" si="10"/>
        <v>37</v>
      </c>
      <c r="L145" s="27" t="str">
        <f t="shared" si="11"/>
        <v>Low</v>
      </c>
    </row>
    <row r="146" spans="1:12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  <c r="I146" s="22">
        <f t="shared" si="8"/>
        <v>0.89884615384615385</v>
      </c>
      <c r="J146" s="22" t="str">
        <f t="shared" si="9"/>
        <v>Medium</v>
      </c>
      <c r="K146" s="24">
        <f t="shared" si="10"/>
        <v>72.98</v>
      </c>
      <c r="L146" s="27" t="str">
        <f t="shared" si="11"/>
        <v>Low</v>
      </c>
    </row>
    <row r="147" spans="1:12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  <c r="I147" s="22">
        <f t="shared" si="8"/>
        <v>0.69666666666666666</v>
      </c>
      <c r="J147" s="22" t="str">
        <f t="shared" si="9"/>
        <v>Medium</v>
      </c>
      <c r="K147" s="24">
        <f t="shared" si="10"/>
        <v>69.989999999999995</v>
      </c>
      <c r="L147" s="27" t="str">
        <f t="shared" si="11"/>
        <v>Low</v>
      </c>
    </row>
    <row r="148" spans="1:12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  <c r="I148" s="22">
        <f t="shared" si="8"/>
        <v>0.53230769230769237</v>
      </c>
      <c r="J148" s="22" t="str">
        <f t="shared" si="9"/>
        <v>Medium</v>
      </c>
      <c r="K148" s="24">
        <f t="shared" si="10"/>
        <v>68</v>
      </c>
      <c r="L148" s="27" t="str">
        <f t="shared" si="11"/>
        <v>Low</v>
      </c>
    </row>
    <row r="149" spans="1:12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  <c r="I149" s="22">
        <f t="shared" si="8"/>
        <v>0.755</v>
      </c>
      <c r="J149" s="22" t="str">
        <f t="shared" si="9"/>
        <v>Medium</v>
      </c>
      <c r="K149" s="24">
        <f t="shared" si="10"/>
        <v>67</v>
      </c>
      <c r="L149" s="27" t="str">
        <f t="shared" si="11"/>
        <v>Low</v>
      </c>
    </row>
    <row r="150" spans="1:12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  <c r="I150" s="22">
        <f t="shared" si="8"/>
        <v>1.7425531914893617</v>
      </c>
      <c r="J150" s="22" t="str">
        <f t="shared" si="9"/>
        <v>High</v>
      </c>
      <c r="K150" s="24">
        <f t="shared" si="10"/>
        <v>64</v>
      </c>
      <c r="L150" s="27" t="str">
        <f t="shared" si="11"/>
        <v>Low</v>
      </c>
    </row>
    <row r="151" spans="1:12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  <c r="I151" s="22">
        <f t="shared" si="8"/>
        <v>0.115</v>
      </c>
      <c r="J151" s="22" t="str">
        <f t="shared" si="9"/>
        <v>Low</v>
      </c>
      <c r="K151" s="24">
        <f t="shared" si="10"/>
        <v>63.6</v>
      </c>
      <c r="L151" s="27" t="str">
        <f t="shared" si="11"/>
        <v>Low</v>
      </c>
    </row>
    <row r="152" spans="1:12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  <c r="I152" s="22">
        <f t="shared" si="8"/>
        <v>0.30071428571428571</v>
      </c>
      <c r="J152" s="22" t="str">
        <f t="shared" si="9"/>
        <v>Low</v>
      </c>
      <c r="K152" s="24">
        <f t="shared" si="10"/>
        <v>63.5</v>
      </c>
      <c r="L152" s="27" t="str">
        <f t="shared" si="11"/>
        <v>Low</v>
      </c>
    </row>
    <row r="153" spans="1:12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  <c r="I153" s="22">
        <f t="shared" si="8"/>
        <v>0.48555555555555557</v>
      </c>
      <c r="J153" s="22" t="str">
        <f t="shared" si="9"/>
        <v>Low</v>
      </c>
      <c r="K153" s="24">
        <f t="shared" si="10"/>
        <v>63</v>
      </c>
      <c r="L153" s="27" t="str">
        <f t="shared" si="11"/>
        <v>Low</v>
      </c>
    </row>
    <row r="154" spans="1:12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  <c r="I154" s="22">
        <f t="shared" si="8"/>
        <v>0.58384615384615379</v>
      </c>
      <c r="J154" s="22" t="str">
        <f t="shared" si="9"/>
        <v>Medium</v>
      </c>
      <c r="K154" s="24">
        <f t="shared" si="10"/>
        <v>63</v>
      </c>
      <c r="L154" s="27" t="str">
        <f t="shared" si="11"/>
        <v>Low</v>
      </c>
    </row>
    <row r="155" spans="1:12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  <c r="I155" s="22">
        <f t="shared" si="8"/>
        <v>0.90803149606299205</v>
      </c>
      <c r="J155" s="22" t="str">
        <f t="shared" si="9"/>
        <v>Medium</v>
      </c>
      <c r="K155" s="24">
        <f t="shared" si="10"/>
        <v>62</v>
      </c>
      <c r="L155" s="27" t="str">
        <f t="shared" si="11"/>
        <v>Low</v>
      </c>
    </row>
    <row r="156" spans="1:12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  <c r="I156" s="22">
        <f t="shared" si="8"/>
        <v>0.23705882352941177</v>
      </c>
      <c r="J156" s="22" t="str">
        <f t="shared" si="9"/>
        <v>Low</v>
      </c>
      <c r="K156" s="24">
        <f t="shared" si="10"/>
        <v>31</v>
      </c>
      <c r="L156" s="27" t="str">
        <f t="shared" si="11"/>
        <v>Low</v>
      </c>
    </row>
    <row r="157" spans="1:12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  <c r="I157" s="22">
        <f t="shared" si="8"/>
        <v>0.75853658536585367</v>
      </c>
      <c r="J157" s="22" t="str">
        <f t="shared" si="9"/>
        <v>Medium</v>
      </c>
      <c r="K157" s="24">
        <f t="shared" si="10"/>
        <v>20.400000000000002</v>
      </c>
      <c r="L157" s="27" t="str">
        <f t="shared" si="11"/>
        <v>Low</v>
      </c>
    </row>
    <row r="158" spans="1:12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  <c r="I158" s="22">
        <f t="shared" si="8"/>
        <v>0.25258064516129031</v>
      </c>
      <c r="J158" s="22" t="str">
        <f t="shared" si="9"/>
        <v>Low</v>
      </c>
      <c r="K158" s="24">
        <f t="shared" si="10"/>
        <v>30.5</v>
      </c>
      <c r="L158" s="27" t="str">
        <f t="shared" si="11"/>
        <v>Low</v>
      </c>
    </row>
    <row r="159" spans="1:12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  <c r="I159" s="22">
        <f t="shared" si="8"/>
        <v>0.35000000000000003</v>
      </c>
      <c r="J159" s="22" t="str">
        <f t="shared" si="9"/>
        <v>Low</v>
      </c>
      <c r="K159" s="24">
        <f t="shared" si="10"/>
        <v>61</v>
      </c>
      <c r="L159" s="27" t="str">
        <f t="shared" si="11"/>
        <v>Low</v>
      </c>
    </row>
    <row r="160" spans="1:12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  <c r="I160" s="22">
        <f t="shared" si="8"/>
        <v>1.2463157894736843</v>
      </c>
      <c r="J160" s="22" t="str">
        <f t="shared" si="9"/>
        <v>Medium</v>
      </c>
      <c r="K160" s="24">
        <f t="shared" si="10"/>
        <v>60</v>
      </c>
      <c r="L160" s="27" t="str">
        <f t="shared" si="11"/>
        <v>Low</v>
      </c>
    </row>
    <row r="161" spans="1:12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  <c r="I161" s="22">
        <f t="shared" si="8"/>
        <v>3.0989999999999998</v>
      </c>
      <c r="J161" s="22" t="str">
        <f t="shared" si="9"/>
        <v>High</v>
      </c>
      <c r="K161" s="24">
        <f t="shared" si="10"/>
        <v>59</v>
      </c>
      <c r="L161" s="27" t="str">
        <f t="shared" si="11"/>
        <v>Low</v>
      </c>
    </row>
    <row r="162" spans="1:12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  <c r="I162" s="22">
        <f t="shared" si="8"/>
        <v>1.0666666666666667</v>
      </c>
      <c r="J162" s="22" t="str">
        <f t="shared" si="9"/>
        <v>Medium</v>
      </c>
      <c r="K162" s="24">
        <f t="shared" si="10"/>
        <v>58.5</v>
      </c>
      <c r="L162" s="27" t="str">
        <f t="shared" si="11"/>
        <v>Low</v>
      </c>
    </row>
    <row r="163" spans="1:12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  <c r="I163" s="22">
        <f t="shared" si="8"/>
        <v>1.8736111111111111</v>
      </c>
      <c r="J163" s="22" t="str">
        <f t="shared" si="9"/>
        <v>High</v>
      </c>
      <c r="K163" s="24">
        <f t="shared" si="10"/>
        <v>58</v>
      </c>
      <c r="L163" s="27" t="str">
        <f t="shared" si="11"/>
        <v>Low</v>
      </c>
    </row>
    <row r="164" spans="1:12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  <c r="I164" s="22">
        <f t="shared" si="8"/>
        <v>5.1757142857142853</v>
      </c>
      <c r="J164" s="22" t="str">
        <f t="shared" si="9"/>
        <v>High</v>
      </c>
      <c r="K164" s="24">
        <f t="shared" si="10"/>
        <v>57</v>
      </c>
      <c r="L164" s="27" t="str">
        <f t="shared" si="11"/>
        <v>Low</v>
      </c>
    </row>
    <row r="165" spans="1:12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  <c r="I165" s="22">
        <f t="shared" si="8"/>
        <v>1.6435294117647059</v>
      </c>
      <c r="J165" s="22" t="str">
        <f t="shared" si="9"/>
        <v>High</v>
      </c>
      <c r="K165" s="24">
        <f t="shared" si="10"/>
        <v>56.8</v>
      </c>
      <c r="L165" s="27" t="str">
        <f t="shared" si="11"/>
        <v>Low</v>
      </c>
    </row>
    <row r="166" spans="1:12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  <c r="I166" s="22">
        <f t="shared" si="8"/>
        <v>1.7813333333333332</v>
      </c>
      <c r="J166" s="22" t="str">
        <f t="shared" si="9"/>
        <v>High</v>
      </c>
      <c r="K166" s="24">
        <f t="shared" si="10"/>
        <v>55.96</v>
      </c>
      <c r="L166" s="27" t="str">
        <f t="shared" si="11"/>
        <v>Low</v>
      </c>
    </row>
    <row r="167" spans="1:12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  <c r="I167" s="22">
        <f t="shared" si="8"/>
        <v>0.44764705882352945</v>
      </c>
      <c r="J167" s="22" t="str">
        <f t="shared" si="9"/>
        <v>Low</v>
      </c>
      <c r="K167" s="24">
        <f t="shared" si="10"/>
        <v>55.5</v>
      </c>
      <c r="L167" s="27" t="str">
        <f t="shared" si="11"/>
        <v>Low</v>
      </c>
    </row>
    <row r="168" spans="1:12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  <c r="I168" s="22">
        <f t="shared" si="8"/>
        <v>1.081651376146789</v>
      </c>
      <c r="J168" s="22" t="str">
        <f t="shared" si="9"/>
        <v>Medium</v>
      </c>
      <c r="K168" s="24">
        <f t="shared" si="10"/>
        <v>55.3</v>
      </c>
      <c r="L168" s="27" t="str">
        <f t="shared" si="11"/>
        <v>Low</v>
      </c>
    </row>
    <row r="169" spans="1:12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  <c r="I169" s="22">
        <f t="shared" si="8"/>
        <v>1.9319999999999999</v>
      </c>
      <c r="J169" s="22" t="str">
        <f t="shared" si="9"/>
        <v>High</v>
      </c>
      <c r="K169" s="24">
        <f t="shared" si="10"/>
        <v>55</v>
      </c>
      <c r="L169" s="27" t="str">
        <f t="shared" si="11"/>
        <v>Low</v>
      </c>
    </row>
    <row r="170" spans="1:12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  <c r="I170" s="22">
        <f t="shared" si="8"/>
        <v>0.56242424242424238</v>
      </c>
      <c r="J170" s="22" t="str">
        <f t="shared" si="9"/>
        <v>Medium</v>
      </c>
      <c r="K170" s="24">
        <f t="shared" si="10"/>
        <v>55</v>
      </c>
      <c r="L170" s="27" t="str">
        <f t="shared" si="11"/>
        <v>Low</v>
      </c>
    </row>
    <row r="171" spans="1:12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  <c r="I171" s="22">
        <f t="shared" si="8"/>
        <v>1.8315000000000001</v>
      </c>
      <c r="J171" s="22" t="str">
        <f t="shared" si="9"/>
        <v>High</v>
      </c>
      <c r="K171" s="24">
        <f t="shared" si="10"/>
        <v>54</v>
      </c>
      <c r="L171" s="27" t="str">
        <f t="shared" si="11"/>
        <v>Low</v>
      </c>
    </row>
    <row r="172" spans="1:12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  <c r="I172" s="22">
        <f t="shared" si="8"/>
        <v>0.8290909090909091</v>
      </c>
      <c r="J172" s="22" t="str">
        <f t="shared" si="9"/>
        <v>Medium</v>
      </c>
      <c r="K172" s="24">
        <f t="shared" si="10"/>
        <v>52</v>
      </c>
      <c r="L172" s="27" t="str">
        <f t="shared" si="11"/>
        <v>Low</v>
      </c>
    </row>
    <row r="173" spans="1:12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  <c r="I173" s="22">
        <f t="shared" si="8"/>
        <v>0.42000000000000004</v>
      </c>
      <c r="J173" s="22" t="str">
        <f t="shared" si="9"/>
        <v>Low</v>
      </c>
      <c r="K173" s="24">
        <f t="shared" si="10"/>
        <v>51</v>
      </c>
      <c r="L173" s="27" t="str">
        <f t="shared" si="11"/>
        <v>Low</v>
      </c>
    </row>
    <row r="174" spans="1:12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  <c r="I174" s="22">
        <f t="shared" si="8"/>
        <v>2.7344444444444442</v>
      </c>
      <c r="J174" s="22" t="str">
        <f t="shared" si="9"/>
        <v>High</v>
      </c>
      <c r="K174" s="24">
        <f t="shared" si="10"/>
        <v>50.99</v>
      </c>
      <c r="L174" s="27" t="str">
        <f t="shared" si="11"/>
        <v>Low</v>
      </c>
    </row>
    <row r="175" spans="1:12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  <c r="I175" s="22">
        <f t="shared" si="8"/>
        <v>1.8507500000000001</v>
      </c>
      <c r="J175" s="22" t="str">
        <f t="shared" si="9"/>
        <v>High</v>
      </c>
      <c r="K175" s="24">
        <f t="shared" si="10"/>
        <v>50</v>
      </c>
      <c r="L175" s="27" t="str">
        <f t="shared" si="11"/>
        <v>Low</v>
      </c>
    </row>
    <row r="176" spans="1:12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  <c r="I176" s="22">
        <f t="shared" si="8"/>
        <v>0.29212121212121211</v>
      </c>
      <c r="J176" s="22" t="str">
        <f t="shared" si="9"/>
        <v>Low</v>
      </c>
      <c r="K176" s="24">
        <f t="shared" si="10"/>
        <v>25</v>
      </c>
      <c r="L176" s="27" t="str">
        <f t="shared" si="11"/>
        <v>Low</v>
      </c>
    </row>
    <row r="177" spans="1:12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  <c r="I177" s="22">
        <f t="shared" si="8"/>
        <v>0.73576923076923073</v>
      </c>
      <c r="J177" s="22" t="str">
        <f t="shared" si="9"/>
        <v>Medium</v>
      </c>
      <c r="K177" s="24">
        <f t="shared" si="10"/>
        <v>50</v>
      </c>
      <c r="L177" s="27" t="str">
        <f t="shared" si="11"/>
        <v>Low</v>
      </c>
    </row>
    <row r="178" spans="1:12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  <c r="I178" s="22">
        <f t="shared" si="8"/>
        <v>4.0049999999999999</v>
      </c>
      <c r="J178" s="22" t="str">
        <f t="shared" si="9"/>
        <v>High</v>
      </c>
      <c r="K178" s="24">
        <f t="shared" si="10"/>
        <v>49</v>
      </c>
      <c r="L178" s="27" t="str">
        <f t="shared" si="11"/>
        <v>Low</v>
      </c>
    </row>
    <row r="179" spans="1:12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  <c r="I179" s="22">
        <f t="shared" si="8"/>
        <v>0.36399999999999999</v>
      </c>
      <c r="J179" s="22" t="str">
        <f t="shared" si="9"/>
        <v>Low</v>
      </c>
      <c r="K179" s="24">
        <f t="shared" si="10"/>
        <v>49</v>
      </c>
      <c r="L179" s="27" t="str">
        <f t="shared" si="11"/>
        <v>Low</v>
      </c>
    </row>
    <row r="180" spans="1:12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  <c r="I180" s="22">
        <f t="shared" si="8"/>
        <v>1.1575</v>
      </c>
      <c r="J180" s="22" t="str">
        <f t="shared" si="9"/>
        <v>Medium</v>
      </c>
      <c r="K180" s="24">
        <f t="shared" si="10"/>
        <v>49</v>
      </c>
      <c r="L180" s="27" t="str">
        <f t="shared" si="11"/>
        <v>Low</v>
      </c>
    </row>
    <row r="181" spans="1:12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  <c r="I181" s="22">
        <f t="shared" si="8"/>
        <v>0.96333333333333337</v>
      </c>
      <c r="J181" s="22" t="str">
        <f t="shared" si="9"/>
        <v>Medium</v>
      </c>
      <c r="K181" s="24">
        <f t="shared" si="10"/>
        <v>49</v>
      </c>
      <c r="L181" s="27" t="str">
        <f t="shared" si="11"/>
        <v>Low</v>
      </c>
    </row>
    <row r="182" spans="1:12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  <c r="I182" s="22">
        <f t="shared" si="8"/>
        <v>0.96285714285714286</v>
      </c>
      <c r="J182" s="22" t="str">
        <f t="shared" si="9"/>
        <v>Medium</v>
      </c>
      <c r="K182" s="24">
        <f t="shared" si="10"/>
        <v>48</v>
      </c>
      <c r="L182" s="27" t="str">
        <f t="shared" si="11"/>
        <v>Low</v>
      </c>
    </row>
    <row r="183" spans="1:12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  <c r="I183" s="22">
        <f t="shared" si="8"/>
        <v>0.15621359223300971</v>
      </c>
      <c r="J183" s="22" t="str">
        <f t="shared" si="9"/>
        <v>Low</v>
      </c>
      <c r="K183" s="24">
        <f t="shared" si="10"/>
        <v>48</v>
      </c>
      <c r="L183" s="27" t="str">
        <f t="shared" si="11"/>
        <v>Low</v>
      </c>
    </row>
    <row r="184" spans="1:12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  <c r="I184" s="22">
        <f t="shared" si="8"/>
        <v>1.8787499999999999</v>
      </c>
      <c r="J184" s="22" t="str">
        <f t="shared" si="9"/>
        <v>High</v>
      </c>
      <c r="K184" s="24">
        <f t="shared" si="10"/>
        <v>45</v>
      </c>
      <c r="L184" s="27" t="str">
        <f t="shared" si="11"/>
        <v>Low</v>
      </c>
    </row>
    <row r="185" spans="1:12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  <c r="I185" s="22">
        <f t="shared" si="8"/>
        <v>1.2633333333333332</v>
      </c>
      <c r="J185" s="22" t="str">
        <f t="shared" si="9"/>
        <v>Medium</v>
      </c>
      <c r="K185" s="24">
        <f t="shared" si="10"/>
        <v>45</v>
      </c>
      <c r="L185" s="27" t="str">
        <f t="shared" si="11"/>
        <v>Low</v>
      </c>
    </row>
    <row r="186" spans="1:12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  <c r="I186" s="22">
        <f t="shared" si="8"/>
        <v>2.7194117647058822</v>
      </c>
      <c r="J186" s="22" t="str">
        <f t="shared" si="9"/>
        <v>High</v>
      </c>
      <c r="K186" s="24">
        <f t="shared" si="10"/>
        <v>44.75</v>
      </c>
      <c r="L186" s="27" t="str">
        <f t="shared" si="11"/>
        <v>Low</v>
      </c>
    </row>
    <row r="187" spans="1:12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  <c r="I187" s="22">
        <f t="shared" si="8"/>
        <v>1.4251851851851851</v>
      </c>
      <c r="J187" s="22" t="str">
        <f t="shared" si="9"/>
        <v>Medium</v>
      </c>
      <c r="K187" s="24">
        <f t="shared" si="10"/>
        <v>44</v>
      </c>
      <c r="L187" s="27" t="str">
        <f t="shared" si="11"/>
        <v>Low</v>
      </c>
    </row>
    <row r="188" spans="1:12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  <c r="I188" s="22">
        <f t="shared" si="8"/>
        <v>0.88913043478260867</v>
      </c>
      <c r="J188" s="22" t="str">
        <f t="shared" si="9"/>
        <v>Medium</v>
      </c>
      <c r="K188" s="24">
        <f t="shared" si="10"/>
        <v>43</v>
      </c>
      <c r="L188" s="27" t="str">
        <f t="shared" si="11"/>
        <v>Low</v>
      </c>
    </row>
    <row r="189" spans="1:12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  <c r="I189" s="22">
        <f t="shared" si="8"/>
        <v>0.7443478260869566</v>
      </c>
      <c r="J189" s="22" t="str">
        <f t="shared" si="9"/>
        <v>Medium</v>
      </c>
      <c r="K189" s="24">
        <f t="shared" si="10"/>
        <v>42.98</v>
      </c>
      <c r="L189" s="27" t="str">
        <f t="shared" si="11"/>
        <v>Low</v>
      </c>
    </row>
    <row r="190" spans="1:12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  <c r="I190" s="22">
        <f t="shared" si="8"/>
        <v>0.48671874999999998</v>
      </c>
      <c r="J190" s="22" t="str">
        <f t="shared" si="9"/>
        <v>Low</v>
      </c>
      <c r="K190" s="24">
        <f t="shared" si="10"/>
        <v>20.245000000000001</v>
      </c>
      <c r="L190" s="27" t="str">
        <f t="shared" si="11"/>
        <v>Low</v>
      </c>
    </row>
    <row r="191" spans="1:12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  <c r="I191" s="22">
        <f t="shared" si="8"/>
        <v>1.0629411764705883</v>
      </c>
      <c r="J191" s="22" t="str">
        <f t="shared" si="9"/>
        <v>Medium</v>
      </c>
      <c r="K191" s="24">
        <f t="shared" si="10"/>
        <v>40</v>
      </c>
      <c r="L191" s="27" t="str">
        <f t="shared" si="11"/>
        <v>Low</v>
      </c>
    </row>
    <row r="192" spans="1:12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  <c r="I192" s="22">
        <f t="shared" si="8"/>
        <v>0.97606299212598424</v>
      </c>
      <c r="J192" s="22" t="str">
        <f t="shared" si="9"/>
        <v>Medium</v>
      </c>
      <c r="K192" s="24">
        <f t="shared" si="10"/>
        <v>40</v>
      </c>
      <c r="L192" s="27" t="str">
        <f t="shared" si="11"/>
        <v>Low</v>
      </c>
    </row>
    <row r="193" spans="1:12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  <c r="I193" s="22">
        <f t="shared" si="8"/>
        <v>0.74923076923076926</v>
      </c>
      <c r="J193" s="22" t="str">
        <f t="shared" si="9"/>
        <v>Medium</v>
      </c>
      <c r="K193" s="24">
        <f t="shared" si="10"/>
        <v>40</v>
      </c>
      <c r="L193" s="27" t="str">
        <f t="shared" si="11"/>
        <v>Low</v>
      </c>
    </row>
    <row r="194" spans="1:12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  <c r="I194" s="22">
        <f t="shared" si="8"/>
        <v>0.23853658536585365</v>
      </c>
      <c r="J194" s="22" t="str">
        <f t="shared" si="9"/>
        <v>Low</v>
      </c>
      <c r="K194" s="24">
        <f t="shared" si="10"/>
        <v>39</v>
      </c>
      <c r="L194" s="27" t="str">
        <f t="shared" si="11"/>
        <v>Low</v>
      </c>
    </row>
    <row r="195" spans="1:12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  <c r="I195" s="22">
        <f t="shared" ref="I195:I258" si="12">IF(E195&gt;0,H195/E195,"")</f>
        <v>0.59285714285714286</v>
      </c>
      <c r="J195" s="22" t="str">
        <f t="shared" ref="J195:J258" si="13">IF(ISNUMBER(I195),IF(I195&lt;=0.5,"Low",IF(I195&lt;=1.5,"Medium","High")),"Untested")</f>
        <v>Medium</v>
      </c>
      <c r="K195" s="24">
        <f t="shared" ref="K195:K258" si="14">IF(G195&gt;0,G195/F195,"")</f>
        <v>39</v>
      </c>
      <c r="L195" s="27" t="str">
        <f t="shared" ref="L195:L258" si="15">IF(ISNUMBER(K195),IF(K195&lt;=75,"Low",IF(K195&lt;=200,"Medium","High")),"Untested")</f>
        <v>Low</v>
      </c>
    </row>
    <row r="196" spans="1:12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  <c r="I196" s="22">
        <f t="shared" si="12"/>
        <v>0.88769230769230767</v>
      </c>
      <c r="J196" s="22" t="str">
        <f t="shared" si="13"/>
        <v>Medium</v>
      </c>
      <c r="K196" s="24">
        <f t="shared" si="14"/>
        <v>38.49</v>
      </c>
      <c r="L196" s="27" t="str">
        <f t="shared" si="15"/>
        <v>Low</v>
      </c>
    </row>
    <row r="197" spans="1:12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  <c r="I197" s="22">
        <f t="shared" si="12"/>
        <v>0.86735294117647055</v>
      </c>
      <c r="J197" s="22" t="str">
        <f t="shared" si="13"/>
        <v>Medium</v>
      </c>
      <c r="K197" s="24">
        <f t="shared" si="14"/>
        <v>38</v>
      </c>
      <c r="L197" s="27" t="str">
        <f t="shared" si="15"/>
        <v>Low</v>
      </c>
    </row>
    <row r="198" spans="1:12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  <c r="I198" s="22">
        <f t="shared" si="12"/>
        <v>1.8128571428571429</v>
      </c>
      <c r="J198" s="22" t="str">
        <f t="shared" si="13"/>
        <v>High</v>
      </c>
      <c r="K198" s="24">
        <f t="shared" si="14"/>
        <v>38</v>
      </c>
      <c r="L198" s="27" t="str">
        <f t="shared" si="15"/>
        <v>Low</v>
      </c>
    </row>
    <row r="199" spans="1:12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  <c r="I199" s="22">
        <f t="shared" si="12"/>
        <v>1.7275409836065574</v>
      </c>
      <c r="J199" s="22" t="str">
        <f t="shared" si="13"/>
        <v>High</v>
      </c>
      <c r="K199" s="24">
        <f t="shared" si="14"/>
        <v>37.5</v>
      </c>
      <c r="L199" s="27" t="str">
        <f t="shared" si="15"/>
        <v>Low</v>
      </c>
    </row>
    <row r="200" spans="1:12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  <c r="I200" s="22">
        <f t="shared" si="12"/>
        <v>0.26</v>
      </c>
      <c r="J200" s="22" t="str">
        <f t="shared" si="13"/>
        <v>Low</v>
      </c>
      <c r="K200" s="24">
        <f t="shared" si="14"/>
        <v>36.369999999999997</v>
      </c>
      <c r="L200" s="27" t="str">
        <f t="shared" si="15"/>
        <v>Low</v>
      </c>
    </row>
    <row r="201" spans="1:12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  <c r="I201" s="22">
        <f t="shared" si="12"/>
        <v>0.60444444444444445</v>
      </c>
      <c r="J201" s="22" t="str">
        <f t="shared" si="13"/>
        <v>Medium</v>
      </c>
      <c r="K201" s="24">
        <f t="shared" si="14"/>
        <v>36</v>
      </c>
      <c r="L201" s="27" t="str">
        <f t="shared" si="15"/>
        <v>Low</v>
      </c>
    </row>
    <row r="202" spans="1:12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  <c r="I202" s="22">
        <f t="shared" si="12"/>
        <v>1.0108620689655172</v>
      </c>
      <c r="J202" s="22" t="str">
        <f t="shared" si="13"/>
        <v>Medium</v>
      </c>
      <c r="K202" s="24">
        <f t="shared" si="14"/>
        <v>35.49</v>
      </c>
      <c r="L202" s="27" t="str">
        <f t="shared" si="15"/>
        <v>Low</v>
      </c>
    </row>
    <row r="203" spans="1:12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  <c r="I203" s="22">
        <f t="shared" si="12"/>
        <v>1.1105</v>
      </c>
      <c r="J203" s="22" t="str">
        <f t="shared" si="13"/>
        <v>Medium</v>
      </c>
      <c r="K203" s="24">
        <f t="shared" si="14"/>
        <v>35</v>
      </c>
      <c r="L203" s="27" t="str">
        <f t="shared" si="15"/>
        <v>Low</v>
      </c>
    </row>
    <row r="204" spans="1:12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  <c r="I204" s="22">
        <f t="shared" si="12"/>
        <v>0.50919999999999999</v>
      </c>
      <c r="J204" s="22" t="str">
        <f t="shared" si="13"/>
        <v>Medium</v>
      </c>
      <c r="K204" s="24">
        <f t="shared" si="14"/>
        <v>32</v>
      </c>
      <c r="L204" s="27" t="str">
        <f t="shared" si="15"/>
        <v>Low</v>
      </c>
    </row>
    <row r="205" spans="1:12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  <c r="I205" s="22">
        <f t="shared" si="12"/>
        <v>1.3374999999999999</v>
      </c>
      <c r="J205" s="22" t="str">
        <f t="shared" si="13"/>
        <v>Medium</v>
      </c>
      <c r="K205" s="24">
        <f t="shared" si="14"/>
        <v>31.49</v>
      </c>
      <c r="L205" s="27" t="str">
        <f t="shared" si="15"/>
        <v>Low</v>
      </c>
    </row>
    <row r="206" spans="1:12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  <c r="I206" s="22">
        <f t="shared" si="12"/>
        <v>0.35733333333333328</v>
      </c>
      <c r="J206" s="22" t="str">
        <f t="shared" si="13"/>
        <v>Low</v>
      </c>
      <c r="K206" s="24">
        <f t="shared" si="14"/>
        <v>31</v>
      </c>
      <c r="L206" s="27" t="str">
        <f t="shared" si="15"/>
        <v>Low</v>
      </c>
    </row>
    <row r="207" spans="1:12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  <c r="I207" s="22">
        <f t="shared" si="12"/>
        <v>1.5019047619047619</v>
      </c>
      <c r="J207" s="22" t="str">
        <f t="shared" si="13"/>
        <v>High</v>
      </c>
      <c r="K207" s="24">
        <f t="shared" si="14"/>
        <v>29</v>
      </c>
      <c r="L207" s="27" t="str">
        <f t="shared" si="15"/>
        <v>Low</v>
      </c>
    </row>
    <row r="208" spans="1:12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  <c r="I208" s="22">
        <f t="shared" si="12"/>
        <v>1.496875</v>
      </c>
      <c r="J208" s="22" t="str">
        <f t="shared" si="13"/>
        <v>Medium</v>
      </c>
      <c r="K208" s="24">
        <f t="shared" si="14"/>
        <v>28</v>
      </c>
      <c r="L208" s="27" t="str">
        <f t="shared" si="15"/>
        <v>Low</v>
      </c>
    </row>
    <row r="209" spans="1:12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  <c r="I209" s="22">
        <f t="shared" si="12"/>
        <v>0.58627906976744193</v>
      </c>
      <c r="J209" s="22" t="str">
        <f t="shared" si="13"/>
        <v>Medium</v>
      </c>
      <c r="K209" s="24">
        <f t="shared" si="14"/>
        <v>27</v>
      </c>
      <c r="L209" s="27" t="str">
        <f t="shared" si="15"/>
        <v>Low</v>
      </c>
    </row>
    <row r="210" spans="1:12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  <c r="I210" s="22">
        <f t="shared" si="12"/>
        <v>2.1161956521739129</v>
      </c>
      <c r="J210" s="22" t="str">
        <f t="shared" si="13"/>
        <v>High</v>
      </c>
      <c r="K210" s="24">
        <f t="shared" si="14"/>
        <v>27</v>
      </c>
      <c r="L210" s="27" t="str">
        <f t="shared" si="15"/>
        <v>Low</v>
      </c>
    </row>
    <row r="211" spans="1:12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  <c r="I211" s="22">
        <f t="shared" si="12"/>
        <v>0.26367021276595742</v>
      </c>
      <c r="J211" s="22" t="str">
        <f t="shared" si="13"/>
        <v>Low</v>
      </c>
      <c r="K211" s="24">
        <f t="shared" si="14"/>
        <v>27</v>
      </c>
      <c r="L211" s="27" t="str">
        <f t="shared" si="15"/>
        <v>Low</v>
      </c>
    </row>
    <row r="212" spans="1:12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  <c r="I212" s="22">
        <f t="shared" si="12"/>
        <v>0.6348837209302326</v>
      </c>
      <c r="J212" s="22" t="str">
        <f t="shared" si="13"/>
        <v>Medium</v>
      </c>
      <c r="K212" s="24">
        <f t="shared" si="14"/>
        <v>27</v>
      </c>
      <c r="L212" s="27" t="str">
        <f t="shared" si="15"/>
        <v>Low</v>
      </c>
    </row>
    <row r="213" spans="1:12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  <c r="I213" s="22">
        <f t="shared" si="12"/>
        <v>1.1382142857142858</v>
      </c>
      <c r="J213" s="22" t="str">
        <f t="shared" si="13"/>
        <v>Medium</v>
      </c>
      <c r="K213" s="24">
        <f t="shared" si="14"/>
        <v>26</v>
      </c>
      <c r="L213" s="27" t="str">
        <f t="shared" si="15"/>
        <v>Low</v>
      </c>
    </row>
    <row r="214" spans="1:12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  <c r="I214" s="22">
        <f t="shared" si="12"/>
        <v>1.94</v>
      </c>
      <c r="J214" s="22" t="str">
        <f t="shared" si="13"/>
        <v>High</v>
      </c>
      <c r="K214" s="24">
        <f t="shared" si="14"/>
        <v>26</v>
      </c>
      <c r="L214" s="27" t="str">
        <f t="shared" si="15"/>
        <v>Low</v>
      </c>
    </row>
    <row r="215" spans="1:12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  <c r="I215" s="22">
        <f t="shared" si="12"/>
        <v>0.26</v>
      </c>
      <c r="J215" s="22" t="str">
        <f t="shared" si="13"/>
        <v>Low</v>
      </c>
      <c r="K215" s="24">
        <f t="shared" si="14"/>
        <v>25</v>
      </c>
      <c r="L215" s="27" t="str">
        <f t="shared" si="15"/>
        <v>Low</v>
      </c>
    </row>
    <row r="216" spans="1:12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  <c r="I216" s="22">
        <f t="shared" si="12"/>
        <v>0.71090909090909093</v>
      </c>
      <c r="J216" s="22" t="str">
        <f t="shared" si="13"/>
        <v>Medium</v>
      </c>
      <c r="K216" s="24">
        <f t="shared" si="14"/>
        <v>25</v>
      </c>
      <c r="L216" s="27" t="str">
        <f t="shared" si="15"/>
        <v>Low</v>
      </c>
    </row>
    <row r="217" spans="1:12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  <c r="I217" s="22">
        <f t="shared" si="12"/>
        <v>0.69818181818181813</v>
      </c>
      <c r="J217" s="22" t="str">
        <f t="shared" si="13"/>
        <v>Medium</v>
      </c>
      <c r="K217" s="24">
        <f t="shared" si="14"/>
        <v>25</v>
      </c>
      <c r="L217" s="27" t="str">
        <f t="shared" si="15"/>
        <v>Low</v>
      </c>
    </row>
    <row r="218" spans="1:12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  <c r="I218" s="22">
        <f t="shared" si="12"/>
        <v>0.22333333333333333</v>
      </c>
      <c r="J218" s="22" t="str">
        <f t="shared" si="13"/>
        <v>Low</v>
      </c>
      <c r="K218" s="24">
        <f t="shared" si="14"/>
        <v>25</v>
      </c>
      <c r="L218" s="27" t="str">
        <f t="shared" si="15"/>
        <v>Low</v>
      </c>
    </row>
    <row r="219" spans="1:12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  <c r="I219" s="22">
        <f t="shared" si="12"/>
        <v>1.88</v>
      </c>
      <c r="J219" s="22" t="str">
        <f t="shared" si="13"/>
        <v>High</v>
      </c>
      <c r="K219" s="24">
        <f t="shared" si="14"/>
        <v>24</v>
      </c>
      <c r="L219" s="27" t="str">
        <f t="shared" si="15"/>
        <v>Low</v>
      </c>
    </row>
    <row r="220" spans="1:12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  <c r="I220" s="22">
        <f t="shared" si="12"/>
        <v>0.23941176470588238</v>
      </c>
      <c r="J220" s="22" t="str">
        <f t="shared" si="13"/>
        <v>Low</v>
      </c>
      <c r="K220" s="24">
        <f t="shared" si="14"/>
        <v>23</v>
      </c>
      <c r="L220" s="27" t="str">
        <f t="shared" si="15"/>
        <v>Low</v>
      </c>
    </row>
    <row r="221" spans="1:12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  <c r="I221" s="22">
        <f t="shared" si="12"/>
        <v>1.5881818181818181</v>
      </c>
      <c r="J221" s="22" t="str">
        <f t="shared" si="13"/>
        <v>High</v>
      </c>
      <c r="K221" s="24">
        <f t="shared" si="14"/>
        <v>22</v>
      </c>
      <c r="L221" s="27" t="str">
        <f t="shared" si="15"/>
        <v>Low</v>
      </c>
    </row>
    <row r="222" spans="1:12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  <c r="I222" s="22">
        <f t="shared" si="12"/>
        <v>1.235759493670886</v>
      </c>
      <c r="J222" s="22" t="str">
        <f t="shared" si="13"/>
        <v>Medium</v>
      </c>
      <c r="K222" s="24">
        <f t="shared" si="14"/>
        <v>22</v>
      </c>
      <c r="L222" s="27" t="str">
        <f t="shared" si="15"/>
        <v>Low</v>
      </c>
    </row>
    <row r="223" spans="1:12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  <c r="I223" s="22">
        <f t="shared" si="12"/>
        <v>1.876829268292683</v>
      </c>
      <c r="J223" s="22" t="str">
        <f t="shared" si="13"/>
        <v>High</v>
      </c>
      <c r="K223" s="24">
        <f t="shared" si="14"/>
        <v>22</v>
      </c>
      <c r="L223" s="27" t="str">
        <f t="shared" si="15"/>
        <v>Low</v>
      </c>
    </row>
    <row r="224" spans="1:12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  <c r="I224" s="22">
        <f t="shared" si="12"/>
        <v>0.27625</v>
      </c>
      <c r="J224" s="22" t="str">
        <f t="shared" si="13"/>
        <v>Low</v>
      </c>
      <c r="K224" s="24">
        <f t="shared" si="14"/>
        <v>20.99</v>
      </c>
      <c r="L224" s="27" t="str">
        <f t="shared" si="15"/>
        <v>Low</v>
      </c>
    </row>
    <row r="225" spans="1:12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  <c r="I225" s="22">
        <f t="shared" si="12"/>
        <v>1.3297826086956521</v>
      </c>
      <c r="J225" s="22" t="str">
        <f t="shared" si="13"/>
        <v>Medium</v>
      </c>
      <c r="K225" s="24">
        <f t="shared" si="14"/>
        <v>18.61</v>
      </c>
      <c r="L225" s="27" t="str">
        <f t="shared" si="15"/>
        <v>Low</v>
      </c>
    </row>
    <row r="226" spans="1:12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  <c r="I226" s="22">
        <f t="shared" si="12"/>
        <v>0.53379310344827591</v>
      </c>
      <c r="J226" s="22" t="str">
        <f t="shared" si="13"/>
        <v>Medium</v>
      </c>
      <c r="K226" s="24">
        <f t="shared" si="14"/>
        <v>18</v>
      </c>
      <c r="L226" s="27" t="str">
        <f t="shared" si="15"/>
        <v>Low</v>
      </c>
    </row>
    <row r="227" spans="1:12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  <c r="I227" s="22">
        <f t="shared" si="12"/>
        <v>0.86</v>
      </c>
      <c r="J227" s="22" t="str">
        <f t="shared" si="13"/>
        <v>Medium</v>
      </c>
      <c r="K227" s="24">
        <f t="shared" si="14"/>
        <v>18</v>
      </c>
      <c r="L227" s="27" t="str">
        <f t="shared" si="15"/>
        <v>Low</v>
      </c>
    </row>
    <row r="228" spans="1:12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  <c r="I228" s="22">
        <f t="shared" si="12"/>
        <v>1.2030303030303031</v>
      </c>
      <c r="J228" s="22" t="str">
        <f t="shared" si="13"/>
        <v>Medium</v>
      </c>
      <c r="K228" s="24">
        <f t="shared" si="14"/>
        <v>17.989999999999998</v>
      </c>
      <c r="L228" s="27" t="str">
        <f t="shared" si="15"/>
        <v>Low</v>
      </c>
    </row>
    <row r="229" spans="1:12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  <c r="I229" s="22">
        <f t="shared" si="12"/>
        <v>1.6205263157894736</v>
      </c>
      <c r="J229" s="22" t="str">
        <f t="shared" si="13"/>
        <v>High</v>
      </c>
      <c r="K229" s="24">
        <f t="shared" si="14"/>
        <v>15.5</v>
      </c>
      <c r="L229" s="27" t="str">
        <f t="shared" si="15"/>
        <v>Low</v>
      </c>
    </row>
    <row r="230" spans="1:12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  <c r="I230" s="22">
        <f t="shared" si="12"/>
        <v>0.65605263157894733</v>
      </c>
      <c r="J230" s="22" t="str">
        <f t="shared" si="13"/>
        <v>Medium</v>
      </c>
      <c r="K230" s="24">
        <f t="shared" si="14"/>
        <v>15</v>
      </c>
      <c r="L230" s="27" t="str">
        <f t="shared" si="15"/>
        <v>Low</v>
      </c>
    </row>
    <row r="231" spans="1:12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  <c r="I231" s="22">
        <f t="shared" si="12"/>
        <v>0.76375000000000004</v>
      </c>
      <c r="J231" s="22" t="str">
        <f t="shared" si="13"/>
        <v>Medium</v>
      </c>
      <c r="K231" s="24">
        <f t="shared" si="14"/>
        <v>14</v>
      </c>
      <c r="L231" s="27" t="str">
        <f t="shared" si="15"/>
        <v>Low</v>
      </c>
    </row>
    <row r="232" spans="1:12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  <c r="I232" s="22">
        <f t="shared" si="12"/>
        <v>0.30333333333333334</v>
      </c>
      <c r="J232" s="22" t="str">
        <f t="shared" si="13"/>
        <v>Low</v>
      </c>
      <c r="K232" s="24">
        <f t="shared" si="14"/>
        <v>12.5</v>
      </c>
      <c r="L232" s="27" t="str">
        <f t="shared" si="15"/>
        <v>Low</v>
      </c>
    </row>
    <row r="233" spans="1:12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  <c r="I233" s="22">
        <f t="shared" si="12"/>
        <v>0.36036363636363639</v>
      </c>
      <c r="J233" s="22" t="str">
        <f t="shared" si="13"/>
        <v>Low</v>
      </c>
      <c r="K233" s="24">
        <f t="shared" si="14"/>
        <v>11.4</v>
      </c>
      <c r="L233" s="27" t="str">
        <f t="shared" si="15"/>
        <v>Low</v>
      </c>
    </row>
    <row r="234" spans="1:12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  <c r="I234" s="22">
        <f t="shared" si="12"/>
        <v>0.125</v>
      </c>
      <c r="J234" s="22" t="str">
        <f t="shared" si="13"/>
        <v>Low</v>
      </c>
      <c r="K234" s="24">
        <f t="shared" si="14"/>
        <v>8.5</v>
      </c>
      <c r="L234" s="27" t="str">
        <f t="shared" si="15"/>
        <v>Low</v>
      </c>
    </row>
    <row r="235" spans="1:12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  <c r="I235" s="22">
        <f t="shared" si="12"/>
        <v>0.20499999999999999</v>
      </c>
      <c r="J235" s="22" t="str">
        <f t="shared" si="13"/>
        <v>Low</v>
      </c>
      <c r="K235" s="24">
        <f t="shared" si="14"/>
        <v>8.5</v>
      </c>
      <c r="L235" s="27" t="str">
        <f t="shared" si="15"/>
        <v>Low</v>
      </c>
    </row>
    <row r="236" spans="1:12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  <c r="I236" s="22">
        <f t="shared" si="12"/>
        <v>1.889</v>
      </c>
      <c r="J236" s="22" t="str">
        <f t="shared" si="13"/>
        <v>High</v>
      </c>
      <c r="K236" s="24">
        <f t="shared" si="14"/>
        <v>7.97</v>
      </c>
      <c r="L236" s="27" t="str">
        <f t="shared" si="15"/>
        <v>Low</v>
      </c>
    </row>
    <row r="237" spans="1:12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  <c r="I237" s="22">
        <f t="shared" si="12"/>
        <v>0.5446808510638298</v>
      </c>
      <c r="J237" s="22" t="str">
        <f t="shared" si="13"/>
        <v>Medium</v>
      </c>
      <c r="K237" s="24">
        <f t="shared" si="14"/>
        <v>7.97</v>
      </c>
      <c r="L237" s="27" t="str">
        <f t="shared" si="15"/>
        <v>Low</v>
      </c>
    </row>
    <row r="238" spans="1:12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  <c r="I238" s="22">
        <f t="shared" si="12"/>
        <v>0.35483870967741937</v>
      </c>
      <c r="J238" s="22" t="str">
        <f t="shared" si="13"/>
        <v>Low</v>
      </c>
      <c r="K238" s="24">
        <f t="shared" si="14"/>
        <v>7.8</v>
      </c>
      <c r="L238" s="27" t="str">
        <f t="shared" si="15"/>
        <v>Low</v>
      </c>
    </row>
    <row r="239" spans="1:12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  <c r="I239" s="22">
        <f t="shared" si="12"/>
        <v>1.7185185185185186</v>
      </c>
      <c r="J239" s="22" t="str">
        <f t="shared" si="13"/>
        <v>High</v>
      </c>
      <c r="K239" s="24">
        <f t="shared" si="14"/>
        <v>5.99</v>
      </c>
      <c r="L239" s="27" t="str">
        <f t="shared" si="15"/>
        <v>Low</v>
      </c>
    </row>
    <row r="240" spans="1:12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  <c r="I240" s="22">
        <f t="shared" si="12"/>
        <v>0.29499999999999998</v>
      </c>
      <c r="J240" s="22" t="str">
        <f t="shared" si="13"/>
        <v>Low</v>
      </c>
      <c r="K240" s="24" t="str">
        <f t="shared" si="14"/>
        <v/>
      </c>
      <c r="L240" s="27" t="str">
        <f t="shared" si="15"/>
        <v>Untested</v>
      </c>
    </row>
    <row r="241" spans="1:12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  <c r="I241" s="22">
        <f t="shared" si="12"/>
        <v>0.996</v>
      </c>
      <c r="J241" s="22" t="str">
        <f t="shared" si="13"/>
        <v>Medium</v>
      </c>
      <c r="K241" s="24" t="str">
        <f t="shared" si="14"/>
        <v/>
      </c>
      <c r="L241" s="27" t="str">
        <f t="shared" si="15"/>
        <v>Untested</v>
      </c>
    </row>
    <row r="242" spans="1:12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  <c r="I242" s="22">
        <f t="shared" si="12"/>
        <v>0.10777777777777778</v>
      </c>
      <c r="J242" s="22" t="str">
        <f t="shared" si="13"/>
        <v>Low</v>
      </c>
      <c r="K242" s="24" t="str">
        <f t="shared" si="14"/>
        <v/>
      </c>
      <c r="L242" s="27" t="str">
        <f t="shared" si="15"/>
        <v>Untested</v>
      </c>
    </row>
    <row r="243" spans="1:12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  <c r="I243" s="22">
        <f t="shared" si="12"/>
        <v>0.28900000000000003</v>
      </c>
      <c r="J243" s="22" t="str">
        <f t="shared" si="13"/>
        <v>Low</v>
      </c>
      <c r="K243" s="24" t="str">
        <f t="shared" si="14"/>
        <v/>
      </c>
      <c r="L243" s="27" t="str">
        <f t="shared" si="15"/>
        <v>Untested</v>
      </c>
    </row>
    <row r="244" spans="1:12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  <c r="I244" s="22">
        <f t="shared" si="12"/>
        <v>2.335294117647059</v>
      </c>
      <c r="J244" s="22" t="str">
        <f t="shared" si="13"/>
        <v>High</v>
      </c>
      <c r="K244" s="24" t="str">
        <f t="shared" si="14"/>
        <v/>
      </c>
      <c r="L244" s="27" t="str">
        <f t="shared" si="15"/>
        <v>Untested</v>
      </c>
    </row>
    <row r="245" spans="1:12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  <c r="I245" s="22">
        <f t="shared" si="12"/>
        <v>0.25</v>
      </c>
      <c r="J245" s="22" t="str">
        <f t="shared" si="13"/>
        <v>Low</v>
      </c>
      <c r="K245" s="24" t="str">
        <f t="shared" si="14"/>
        <v/>
      </c>
      <c r="L245" s="27" t="str">
        <f t="shared" si="15"/>
        <v>Untested</v>
      </c>
    </row>
    <row r="246" spans="1:12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  <c r="I246" s="22">
        <f t="shared" si="12"/>
        <v>1.1839999999999999</v>
      </c>
      <c r="J246" s="22" t="str">
        <f t="shared" si="13"/>
        <v>Medium</v>
      </c>
      <c r="K246" s="24" t="str">
        <f t="shared" si="14"/>
        <v/>
      </c>
      <c r="L246" s="27" t="str">
        <f t="shared" si="15"/>
        <v>Untested</v>
      </c>
    </row>
    <row r="247" spans="1:12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  <c r="I247" s="22">
        <f t="shared" si="12"/>
        <v>0.23724137931034484</v>
      </c>
      <c r="J247" s="22" t="str">
        <f t="shared" si="13"/>
        <v>Low</v>
      </c>
      <c r="K247" s="24" t="str">
        <f t="shared" si="14"/>
        <v/>
      </c>
      <c r="L247" s="27" t="str">
        <f t="shared" si="15"/>
        <v>Untested</v>
      </c>
    </row>
    <row r="248" spans="1:12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  <c r="I248" s="22">
        <f t="shared" si="12"/>
        <v>0.32846153846153842</v>
      </c>
      <c r="J248" s="22" t="str">
        <f t="shared" si="13"/>
        <v>Low</v>
      </c>
      <c r="K248" s="24" t="str">
        <f t="shared" si="14"/>
        <v/>
      </c>
      <c r="L248" s="27" t="str">
        <f t="shared" si="15"/>
        <v>Untested</v>
      </c>
    </row>
    <row r="249" spans="1:12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  <c r="I249" s="22">
        <f t="shared" si="12"/>
        <v>1.2733333333333332</v>
      </c>
      <c r="J249" s="22" t="str">
        <f t="shared" si="13"/>
        <v>Medium</v>
      </c>
      <c r="K249" s="24" t="str">
        <f t="shared" si="14"/>
        <v/>
      </c>
      <c r="L249" s="27" t="str">
        <f t="shared" si="15"/>
        <v>Untested</v>
      </c>
    </row>
    <row r="250" spans="1:12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  <c r="I250" s="22">
        <f t="shared" si="12"/>
        <v>0.23272727272727273</v>
      </c>
      <c r="J250" s="22" t="str">
        <f t="shared" si="13"/>
        <v>Low</v>
      </c>
      <c r="K250" s="24" t="str">
        <f t="shared" si="14"/>
        <v/>
      </c>
      <c r="L250" s="27" t="str">
        <f t="shared" si="15"/>
        <v>Untested</v>
      </c>
    </row>
    <row r="251" spans="1:12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  <c r="I251" s="22">
        <f t="shared" si="12"/>
        <v>1.1130434782608696</v>
      </c>
      <c r="J251" s="22" t="str">
        <f t="shared" si="13"/>
        <v>Medium</v>
      </c>
      <c r="K251" s="24" t="str">
        <f t="shared" si="14"/>
        <v/>
      </c>
      <c r="L251" s="27" t="str">
        <f t="shared" si="15"/>
        <v>Untested</v>
      </c>
    </row>
    <row r="252" spans="1:12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  <c r="I252" s="22">
        <f t="shared" si="12"/>
        <v>0.73565217391304361</v>
      </c>
      <c r="J252" s="22" t="str">
        <f t="shared" si="13"/>
        <v>Medium</v>
      </c>
      <c r="K252" s="24" t="str">
        <f t="shared" si="14"/>
        <v/>
      </c>
      <c r="L252" s="27" t="str">
        <f t="shared" si="15"/>
        <v>Untested</v>
      </c>
    </row>
    <row r="253" spans="1:12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  <c r="I253" s="22">
        <f t="shared" si="12"/>
        <v>1.8090909090909089</v>
      </c>
      <c r="J253" s="22" t="str">
        <f t="shared" si="13"/>
        <v>High</v>
      </c>
      <c r="K253" s="24" t="str">
        <f t="shared" si="14"/>
        <v/>
      </c>
      <c r="L253" s="27" t="str">
        <f t="shared" si="15"/>
        <v>Untested</v>
      </c>
    </row>
    <row r="254" spans="1:12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  <c r="I254" s="22">
        <f t="shared" si="12"/>
        <v>1.288</v>
      </c>
      <c r="J254" s="22" t="str">
        <f t="shared" si="13"/>
        <v>Medium</v>
      </c>
      <c r="K254" s="24" t="str">
        <f t="shared" si="14"/>
        <v/>
      </c>
      <c r="L254" s="27" t="str">
        <f t="shared" si="15"/>
        <v>Untested</v>
      </c>
    </row>
    <row r="255" spans="1:12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  <c r="I255" s="22" t="str">
        <f t="shared" si="12"/>
        <v/>
      </c>
      <c r="J255" s="22" t="str">
        <f t="shared" si="13"/>
        <v>Untested</v>
      </c>
      <c r="K255" s="24" t="str">
        <f t="shared" si="14"/>
        <v/>
      </c>
      <c r="L255" s="27" t="str">
        <f t="shared" si="15"/>
        <v>Untested</v>
      </c>
    </row>
    <row r="256" spans="1:12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  <c r="I256" s="22">
        <f t="shared" si="12"/>
        <v>1.4375</v>
      </c>
      <c r="J256" s="22" t="str">
        <f t="shared" si="13"/>
        <v>Medium</v>
      </c>
      <c r="K256" s="24" t="str">
        <f t="shared" si="14"/>
        <v/>
      </c>
      <c r="L256" s="27" t="str">
        <f t="shared" si="15"/>
        <v>Untested</v>
      </c>
    </row>
    <row r="257" spans="1:12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  <c r="I257" s="22">
        <f t="shared" si="12"/>
        <v>0.56214285714285717</v>
      </c>
      <c r="J257" s="22" t="str">
        <f t="shared" si="13"/>
        <v>Medium</v>
      </c>
      <c r="K257" s="24" t="str">
        <f t="shared" si="14"/>
        <v/>
      </c>
      <c r="L257" s="27" t="str">
        <f t="shared" si="15"/>
        <v>Untested</v>
      </c>
    </row>
    <row r="258" spans="1:12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  <c r="I258" s="22">
        <f t="shared" si="12"/>
        <v>0.505</v>
      </c>
      <c r="J258" s="22" t="str">
        <f t="shared" si="13"/>
        <v>Medium</v>
      </c>
      <c r="K258" s="24" t="str">
        <f t="shared" si="14"/>
        <v/>
      </c>
      <c r="L258" s="27" t="str">
        <f t="shared" si="15"/>
        <v>Untested</v>
      </c>
    </row>
    <row r="259" spans="1:12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  <c r="I259" s="22">
        <f t="shared" ref="I259:I322" si="16">IF(E259&gt;0,H259/E259,"")</f>
        <v>1.2419047619047618</v>
      </c>
      <c r="J259" s="22" t="str">
        <f t="shared" ref="J259:J322" si="17">IF(ISNUMBER(I259),IF(I259&lt;=0.5,"Low",IF(I259&lt;=1.5,"Medium","High")),"Untested")</f>
        <v>Medium</v>
      </c>
      <c r="K259" s="24" t="str">
        <f t="shared" ref="K259:K322" si="18">IF(G259&gt;0,G259/F259,"")</f>
        <v/>
      </c>
      <c r="L259" s="27" t="str">
        <f t="shared" ref="L259:L322" si="19">IF(ISNUMBER(K259),IF(K259&lt;=75,"Low",IF(K259&lt;=200,"Medium","High")),"Untested")</f>
        <v>Untested</v>
      </c>
    </row>
    <row r="260" spans="1:12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  <c r="I260" s="22">
        <f t="shared" si="16"/>
        <v>0.8833333333333333</v>
      </c>
      <c r="J260" s="22" t="str">
        <f t="shared" si="17"/>
        <v>Medium</v>
      </c>
      <c r="K260" s="24" t="str">
        <f t="shared" si="18"/>
        <v/>
      </c>
      <c r="L260" s="27" t="str">
        <f t="shared" si="19"/>
        <v>Untested</v>
      </c>
    </row>
    <row r="261" spans="1:12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  <c r="I261" s="22">
        <f t="shared" si="16"/>
        <v>0.39500000000000002</v>
      </c>
      <c r="J261" s="22" t="str">
        <f t="shared" si="17"/>
        <v>Low</v>
      </c>
      <c r="K261" s="24" t="str">
        <f t="shared" si="18"/>
        <v/>
      </c>
      <c r="L261" s="27" t="str">
        <f t="shared" si="19"/>
        <v>Untested</v>
      </c>
    </row>
    <row r="262" spans="1:12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  <c r="I262" s="22">
        <f t="shared" si="16"/>
        <v>0.36215827338129497</v>
      </c>
      <c r="J262" s="22" t="str">
        <f t="shared" si="17"/>
        <v>Low</v>
      </c>
      <c r="K262" s="24" t="str">
        <f t="shared" si="18"/>
        <v/>
      </c>
      <c r="L262" s="27" t="str">
        <f t="shared" si="19"/>
        <v>Untested</v>
      </c>
    </row>
    <row r="263" spans="1:12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  <c r="I263" s="22">
        <f t="shared" si="16"/>
        <v>0.17461538461538462</v>
      </c>
      <c r="J263" s="22" t="str">
        <f t="shared" si="17"/>
        <v>Low</v>
      </c>
      <c r="K263" s="24" t="str">
        <f t="shared" si="18"/>
        <v/>
      </c>
      <c r="L263" s="27" t="str">
        <f t="shared" si="19"/>
        <v>Untested</v>
      </c>
    </row>
    <row r="264" spans="1:12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  <c r="I264" s="22">
        <f t="shared" si="16"/>
        <v>1.4454901960784314</v>
      </c>
      <c r="J264" s="22" t="str">
        <f t="shared" si="17"/>
        <v>Medium</v>
      </c>
      <c r="K264" s="24" t="str">
        <f t="shared" si="18"/>
        <v/>
      </c>
      <c r="L264" s="27" t="str">
        <f t="shared" si="19"/>
        <v>Untested</v>
      </c>
    </row>
    <row r="265" spans="1:12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  <c r="I265" s="22">
        <f t="shared" si="16"/>
        <v>1.1196363636363635</v>
      </c>
      <c r="J265" s="22" t="str">
        <f t="shared" si="17"/>
        <v>Medium</v>
      </c>
      <c r="K265" s="24" t="str">
        <f t="shared" si="18"/>
        <v/>
      </c>
      <c r="L265" s="27" t="str">
        <f t="shared" si="19"/>
        <v>Untested</v>
      </c>
    </row>
    <row r="266" spans="1:12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  <c r="I266" s="22" t="str">
        <f t="shared" si="16"/>
        <v/>
      </c>
      <c r="J266" s="22" t="str">
        <f t="shared" si="17"/>
        <v>Untested</v>
      </c>
      <c r="K266" s="24" t="str">
        <f t="shared" si="18"/>
        <v/>
      </c>
      <c r="L266" s="27" t="str">
        <f t="shared" si="19"/>
        <v>Untested</v>
      </c>
    </row>
    <row r="267" spans="1:12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  <c r="I267" s="22">
        <f t="shared" si="16"/>
        <v>0.26857142857142857</v>
      </c>
      <c r="J267" s="22" t="str">
        <f t="shared" si="17"/>
        <v>Low</v>
      </c>
      <c r="K267" s="24" t="str">
        <f t="shared" si="18"/>
        <v/>
      </c>
      <c r="L267" s="27" t="str">
        <f t="shared" si="19"/>
        <v>Untested</v>
      </c>
    </row>
    <row r="268" spans="1:12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  <c r="I268" s="22">
        <f t="shared" si="16"/>
        <v>3.4266666666666663</v>
      </c>
      <c r="J268" s="22" t="str">
        <f t="shared" si="17"/>
        <v>High</v>
      </c>
      <c r="K268" s="24" t="str">
        <f t="shared" si="18"/>
        <v/>
      </c>
      <c r="L268" s="27" t="str">
        <f t="shared" si="19"/>
        <v>Untested</v>
      </c>
    </row>
    <row r="269" spans="1:12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  <c r="I269" s="22">
        <f t="shared" si="16"/>
        <v>2.0552631578947369</v>
      </c>
      <c r="J269" s="22" t="str">
        <f t="shared" si="17"/>
        <v>High</v>
      </c>
      <c r="K269" s="24" t="str">
        <f t="shared" si="18"/>
        <v/>
      </c>
      <c r="L269" s="27" t="str">
        <f t="shared" si="19"/>
        <v>Untested</v>
      </c>
    </row>
    <row r="270" spans="1:12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  <c r="I270" s="22">
        <f t="shared" si="16"/>
        <v>0.11176470588235293</v>
      </c>
      <c r="J270" s="22" t="str">
        <f t="shared" si="17"/>
        <v>Low</v>
      </c>
      <c r="K270" s="24" t="str">
        <f t="shared" si="18"/>
        <v/>
      </c>
      <c r="L270" s="27" t="str">
        <f t="shared" si="19"/>
        <v>Untested</v>
      </c>
    </row>
    <row r="271" spans="1:12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  <c r="I271" s="22">
        <f t="shared" si="16"/>
        <v>0.19125</v>
      </c>
      <c r="J271" s="22" t="str">
        <f t="shared" si="17"/>
        <v>Low</v>
      </c>
      <c r="K271" s="24" t="str">
        <f t="shared" si="18"/>
        <v/>
      </c>
      <c r="L271" s="27" t="str">
        <f t="shared" si="19"/>
        <v>Untested</v>
      </c>
    </row>
    <row r="272" spans="1:12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  <c r="I272" s="22">
        <f t="shared" si="16"/>
        <v>0.40977272727272729</v>
      </c>
      <c r="J272" s="22" t="str">
        <f t="shared" si="17"/>
        <v>Low</v>
      </c>
      <c r="K272" s="24" t="str">
        <f t="shared" si="18"/>
        <v/>
      </c>
      <c r="L272" s="27" t="str">
        <f t="shared" si="19"/>
        <v>Untested</v>
      </c>
    </row>
    <row r="273" spans="1:12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  <c r="I273" s="22">
        <f t="shared" si="16"/>
        <v>0.29623655913978497</v>
      </c>
      <c r="J273" s="22" t="str">
        <f t="shared" si="17"/>
        <v>Low</v>
      </c>
      <c r="K273" s="24" t="str">
        <f t="shared" si="18"/>
        <v/>
      </c>
      <c r="L273" s="27" t="str">
        <f t="shared" si="19"/>
        <v>Untested</v>
      </c>
    </row>
    <row r="274" spans="1:12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  <c r="I274" s="22">
        <f t="shared" si="16"/>
        <v>2.6428571428571428</v>
      </c>
      <c r="J274" s="22" t="str">
        <f t="shared" si="17"/>
        <v>High</v>
      </c>
      <c r="K274" s="24" t="str">
        <f t="shared" si="18"/>
        <v/>
      </c>
      <c r="L274" s="27" t="str">
        <f t="shared" si="19"/>
        <v>Untested</v>
      </c>
    </row>
    <row r="275" spans="1:12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  <c r="I275" s="22">
        <f t="shared" si="16"/>
        <v>1.4905555555555554</v>
      </c>
      <c r="J275" s="22" t="str">
        <f t="shared" si="17"/>
        <v>Medium</v>
      </c>
      <c r="K275" s="24" t="str">
        <f t="shared" si="18"/>
        <v/>
      </c>
      <c r="L275" s="27" t="str">
        <f t="shared" si="19"/>
        <v>Untested</v>
      </c>
    </row>
    <row r="276" spans="1:12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  <c r="I276" s="22">
        <f t="shared" si="16"/>
        <v>1.4166666666666667</v>
      </c>
      <c r="J276" s="22" t="str">
        <f t="shared" si="17"/>
        <v>Medium</v>
      </c>
      <c r="K276" s="24" t="str">
        <f t="shared" si="18"/>
        <v/>
      </c>
      <c r="L276" s="27" t="str">
        <f t="shared" si="19"/>
        <v>Untested</v>
      </c>
    </row>
    <row r="277" spans="1:12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  <c r="I277" s="22">
        <f t="shared" si="16"/>
        <v>0.76</v>
      </c>
      <c r="J277" s="22" t="str">
        <f t="shared" si="17"/>
        <v>Medium</v>
      </c>
      <c r="K277" s="24" t="str">
        <f t="shared" si="18"/>
        <v/>
      </c>
      <c r="L277" s="27" t="str">
        <f t="shared" si="19"/>
        <v>Untested</v>
      </c>
    </row>
    <row r="278" spans="1:12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  <c r="I278" s="22">
        <f t="shared" si="16"/>
        <v>1.6833333333333333</v>
      </c>
      <c r="J278" s="22" t="str">
        <f t="shared" si="17"/>
        <v>High</v>
      </c>
      <c r="K278" s="24" t="str">
        <f t="shared" si="18"/>
        <v/>
      </c>
      <c r="L278" s="27" t="str">
        <f t="shared" si="19"/>
        <v>Untested</v>
      </c>
    </row>
    <row r="279" spans="1:12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  <c r="I279" s="22">
        <f t="shared" si="16"/>
        <v>0.77217391304347838</v>
      </c>
      <c r="J279" s="22" t="str">
        <f t="shared" si="17"/>
        <v>Medium</v>
      </c>
      <c r="K279" s="24" t="str">
        <f t="shared" si="18"/>
        <v/>
      </c>
      <c r="L279" s="27" t="str">
        <f t="shared" si="19"/>
        <v>Untested</v>
      </c>
    </row>
    <row r="280" spans="1:12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  <c r="I280" s="22">
        <f t="shared" si="16"/>
        <v>1.0633333333333332</v>
      </c>
      <c r="J280" s="22" t="str">
        <f t="shared" si="17"/>
        <v>Medium</v>
      </c>
      <c r="K280" s="24" t="str">
        <f t="shared" si="18"/>
        <v/>
      </c>
      <c r="L280" s="27" t="str">
        <f t="shared" si="19"/>
        <v>Untested</v>
      </c>
    </row>
    <row r="281" spans="1:12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  <c r="I281" s="22">
        <f t="shared" si="16"/>
        <v>1.9117829457364341</v>
      </c>
      <c r="J281" s="22" t="str">
        <f t="shared" si="17"/>
        <v>High</v>
      </c>
      <c r="K281" s="24" t="str">
        <f t="shared" si="18"/>
        <v/>
      </c>
      <c r="L281" s="27" t="str">
        <f t="shared" si="19"/>
        <v>Untested</v>
      </c>
    </row>
    <row r="282" spans="1:12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  <c r="I282" s="22">
        <f t="shared" si="16"/>
        <v>1.5616666666666665</v>
      </c>
      <c r="J282" s="22" t="str">
        <f t="shared" si="17"/>
        <v>High</v>
      </c>
      <c r="K282" s="24" t="str">
        <f t="shared" si="18"/>
        <v/>
      </c>
      <c r="L282" s="27" t="str">
        <f t="shared" si="19"/>
        <v>Untested</v>
      </c>
    </row>
    <row r="283" spans="1:12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  <c r="I283" s="22">
        <f t="shared" si="16"/>
        <v>1.145945945945946</v>
      </c>
      <c r="J283" s="22" t="str">
        <f t="shared" si="17"/>
        <v>Medium</v>
      </c>
      <c r="K283" s="24" t="str">
        <f t="shared" si="18"/>
        <v/>
      </c>
      <c r="L283" s="27" t="str">
        <f t="shared" si="19"/>
        <v>Untested</v>
      </c>
    </row>
    <row r="284" spans="1:12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  <c r="I284" s="22">
        <f t="shared" si="16"/>
        <v>1.0873170731707316</v>
      </c>
      <c r="J284" s="22" t="str">
        <f t="shared" si="17"/>
        <v>Medium</v>
      </c>
      <c r="K284" s="24" t="str">
        <f t="shared" si="18"/>
        <v/>
      </c>
      <c r="L284" s="27" t="str">
        <f t="shared" si="19"/>
        <v>Untested</v>
      </c>
    </row>
    <row r="285" spans="1:12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  <c r="I285" s="22">
        <f t="shared" si="16"/>
        <v>0.84962616822429904</v>
      </c>
      <c r="J285" s="22" t="str">
        <f t="shared" si="17"/>
        <v>Medium</v>
      </c>
      <c r="K285" s="24" t="str">
        <f t="shared" si="18"/>
        <v/>
      </c>
      <c r="L285" s="27" t="str">
        <f t="shared" si="19"/>
        <v>Untested</v>
      </c>
    </row>
    <row r="286" spans="1:12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  <c r="I286" s="22">
        <f t="shared" si="16"/>
        <v>2.5805128205128205</v>
      </c>
      <c r="J286" s="22" t="str">
        <f t="shared" si="17"/>
        <v>High</v>
      </c>
      <c r="K286" s="24" t="str">
        <f t="shared" si="18"/>
        <v/>
      </c>
      <c r="L286" s="27" t="str">
        <f t="shared" si="19"/>
        <v>Untested</v>
      </c>
    </row>
    <row r="287" spans="1:12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  <c r="I287" s="22">
        <f t="shared" si="16"/>
        <v>1.8260000000000001</v>
      </c>
      <c r="J287" s="22" t="str">
        <f t="shared" si="17"/>
        <v>High</v>
      </c>
      <c r="K287" s="24" t="str">
        <f t="shared" si="18"/>
        <v/>
      </c>
      <c r="L287" s="27" t="str">
        <f t="shared" si="19"/>
        <v>Untested</v>
      </c>
    </row>
    <row r="288" spans="1:12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  <c r="I288" s="22">
        <f t="shared" si="16"/>
        <v>0.50437500000000002</v>
      </c>
      <c r="J288" s="22" t="str">
        <f t="shared" si="17"/>
        <v>Medium</v>
      </c>
      <c r="K288" s="24" t="str">
        <f t="shared" si="18"/>
        <v/>
      </c>
      <c r="L288" s="27" t="str">
        <f t="shared" si="19"/>
        <v>Untested</v>
      </c>
    </row>
    <row r="289" spans="1:12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  <c r="I289" s="22">
        <f t="shared" si="16"/>
        <v>0.78797297297297297</v>
      </c>
      <c r="J289" s="22" t="str">
        <f t="shared" si="17"/>
        <v>Medium</v>
      </c>
      <c r="K289" s="24" t="str">
        <f t="shared" si="18"/>
        <v/>
      </c>
      <c r="L289" s="27" t="str">
        <f t="shared" si="19"/>
        <v>Untested</v>
      </c>
    </row>
    <row r="290" spans="1:12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  <c r="I290" s="22">
        <f t="shared" si="16"/>
        <v>1.1526086956521739</v>
      </c>
      <c r="J290" s="22" t="str">
        <f t="shared" si="17"/>
        <v>Medium</v>
      </c>
      <c r="K290" s="24" t="str">
        <f t="shared" si="18"/>
        <v/>
      </c>
      <c r="L290" s="27" t="str">
        <f t="shared" si="19"/>
        <v>Untested</v>
      </c>
    </row>
    <row r="291" spans="1:12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  <c r="I291" s="22">
        <f t="shared" si="16"/>
        <v>0.72530120481927718</v>
      </c>
      <c r="J291" s="22" t="str">
        <f t="shared" si="17"/>
        <v>Medium</v>
      </c>
      <c r="K291" s="24" t="str">
        <f t="shared" si="18"/>
        <v/>
      </c>
      <c r="L291" s="27" t="str">
        <f t="shared" si="19"/>
        <v>Untested</v>
      </c>
    </row>
    <row r="292" spans="1:12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  <c r="I292" s="22">
        <f t="shared" si="16"/>
        <v>2.0161538461538462</v>
      </c>
      <c r="J292" s="22" t="str">
        <f t="shared" si="17"/>
        <v>High</v>
      </c>
      <c r="K292" s="24" t="str">
        <f t="shared" si="18"/>
        <v/>
      </c>
      <c r="L292" s="27" t="str">
        <f t="shared" si="19"/>
        <v>Untested</v>
      </c>
    </row>
    <row r="293" spans="1:12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  <c r="I293" s="22">
        <f t="shared" si="16"/>
        <v>1.3407317073170733</v>
      </c>
      <c r="J293" s="22" t="str">
        <f t="shared" si="17"/>
        <v>Medium</v>
      </c>
      <c r="K293" s="24" t="str">
        <f t="shared" si="18"/>
        <v/>
      </c>
      <c r="L293" s="27" t="str">
        <f t="shared" si="19"/>
        <v>Untested</v>
      </c>
    </row>
    <row r="294" spans="1:12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  <c r="I294" s="22">
        <f t="shared" si="16"/>
        <v>3.028888888888889</v>
      </c>
      <c r="J294" s="22" t="str">
        <f t="shared" si="17"/>
        <v>High</v>
      </c>
      <c r="K294" s="24" t="str">
        <f t="shared" si="18"/>
        <v/>
      </c>
      <c r="L294" s="27" t="str">
        <f t="shared" si="19"/>
        <v>Untested</v>
      </c>
    </row>
    <row r="295" spans="1:12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  <c r="I295" s="22">
        <f t="shared" si="16"/>
        <v>1.3794999999999999</v>
      </c>
      <c r="J295" s="22" t="str">
        <f t="shared" si="17"/>
        <v>Medium</v>
      </c>
      <c r="K295" s="24" t="str">
        <f t="shared" si="18"/>
        <v/>
      </c>
      <c r="L295" s="27" t="str">
        <f t="shared" si="19"/>
        <v>Untested</v>
      </c>
    </row>
    <row r="296" spans="1:12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  <c r="I296" s="22">
        <f t="shared" si="16"/>
        <v>1.2433333333333334</v>
      </c>
      <c r="J296" s="22" t="str">
        <f t="shared" si="17"/>
        <v>Medium</v>
      </c>
      <c r="K296" s="24" t="str">
        <f t="shared" si="18"/>
        <v/>
      </c>
      <c r="L296" s="27" t="str">
        <f t="shared" si="19"/>
        <v>Untested</v>
      </c>
    </row>
    <row r="297" spans="1:12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  <c r="I297" s="22">
        <f t="shared" si="16"/>
        <v>1.1523076923076923</v>
      </c>
      <c r="J297" s="22" t="str">
        <f t="shared" si="17"/>
        <v>Medium</v>
      </c>
      <c r="K297" s="24" t="str">
        <f t="shared" si="18"/>
        <v/>
      </c>
      <c r="L297" s="27" t="str">
        <f t="shared" si="19"/>
        <v>Untested</v>
      </c>
    </row>
    <row r="298" spans="1:12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  <c r="I298" s="22">
        <f t="shared" si="16"/>
        <v>1.9771428571428571</v>
      </c>
      <c r="J298" s="22" t="str">
        <f t="shared" si="17"/>
        <v>High</v>
      </c>
      <c r="K298" s="24" t="str">
        <f t="shared" si="18"/>
        <v/>
      </c>
      <c r="L298" s="27" t="str">
        <f t="shared" si="19"/>
        <v>Untested</v>
      </c>
    </row>
    <row r="299" spans="1:12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  <c r="I299" s="22">
        <f t="shared" si="16"/>
        <v>1.3828571428571428</v>
      </c>
      <c r="J299" s="22" t="str">
        <f t="shared" si="17"/>
        <v>Medium</v>
      </c>
      <c r="K299" s="24" t="str">
        <f t="shared" si="18"/>
        <v/>
      </c>
      <c r="L299" s="27" t="str">
        <f t="shared" si="19"/>
        <v>Untested</v>
      </c>
    </row>
    <row r="300" spans="1:12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  <c r="I300" s="22">
        <f t="shared" si="16"/>
        <v>0.59560747663551394</v>
      </c>
      <c r="J300" s="22" t="str">
        <f t="shared" si="17"/>
        <v>Medium</v>
      </c>
      <c r="K300" s="24" t="str">
        <f t="shared" si="18"/>
        <v/>
      </c>
      <c r="L300" s="27" t="str">
        <f t="shared" si="19"/>
        <v>Untested</v>
      </c>
    </row>
    <row r="301" spans="1:12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  <c r="I301" s="22">
        <f t="shared" si="16"/>
        <v>0.81333333333333335</v>
      </c>
      <c r="J301" s="22" t="str">
        <f t="shared" si="17"/>
        <v>Medium</v>
      </c>
      <c r="K301" s="24" t="str">
        <f t="shared" si="18"/>
        <v/>
      </c>
      <c r="L301" s="27" t="str">
        <f t="shared" si="19"/>
        <v>Untested</v>
      </c>
    </row>
    <row r="302" spans="1:12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  <c r="I302" s="22">
        <f t="shared" si="16"/>
        <v>1.0953846153846154</v>
      </c>
      <c r="J302" s="22" t="str">
        <f t="shared" si="17"/>
        <v>Medium</v>
      </c>
      <c r="K302" s="24" t="str">
        <f t="shared" si="18"/>
        <v/>
      </c>
      <c r="L302" s="27" t="str">
        <f t="shared" si="19"/>
        <v>Untested</v>
      </c>
    </row>
    <row r="303" spans="1:12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  <c r="I303" s="22">
        <f t="shared" si="16"/>
        <v>1.1833333333333333</v>
      </c>
      <c r="J303" s="22" t="str">
        <f t="shared" si="17"/>
        <v>Medium</v>
      </c>
      <c r="K303" s="24" t="str">
        <f t="shared" si="18"/>
        <v/>
      </c>
      <c r="L303" s="27" t="str">
        <f t="shared" si="19"/>
        <v>Untested</v>
      </c>
    </row>
    <row r="304" spans="1:12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  <c r="I304" s="22">
        <f t="shared" si="16"/>
        <v>1.8440000000000001</v>
      </c>
      <c r="J304" s="22" t="str">
        <f t="shared" si="17"/>
        <v>High</v>
      </c>
      <c r="K304" s="24" t="str">
        <f t="shared" si="18"/>
        <v/>
      </c>
      <c r="L304" s="27" t="str">
        <f t="shared" si="19"/>
        <v>Untested</v>
      </c>
    </row>
    <row r="305" spans="1:12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  <c r="I305" s="22">
        <f t="shared" si="16"/>
        <v>1.8682417582417581</v>
      </c>
      <c r="J305" s="22" t="str">
        <f t="shared" si="17"/>
        <v>High</v>
      </c>
      <c r="K305" s="24" t="str">
        <f t="shared" si="18"/>
        <v/>
      </c>
      <c r="L305" s="27" t="str">
        <f t="shared" si="19"/>
        <v>Untested</v>
      </c>
    </row>
    <row r="306" spans="1:12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  <c r="I306" s="22">
        <f t="shared" si="16"/>
        <v>3.605</v>
      </c>
      <c r="J306" s="22" t="str">
        <f t="shared" si="17"/>
        <v>High</v>
      </c>
      <c r="K306" s="24" t="str">
        <f t="shared" si="18"/>
        <v/>
      </c>
      <c r="L306" s="27" t="str">
        <f t="shared" si="19"/>
        <v>Untested</v>
      </c>
    </row>
    <row r="307" spans="1:12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  <c r="I307" s="22">
        <f t="shared" si="16"/>
        <v>1.2671428571428571</v>
      </c>
      <c r="J307" s="22" t="str">
        <f t="shared" si="17"/>
        <v>Medium</v>
      </c>
      <c r="K307" s="24" t="str">
        <f t="shared" si="18"/>
        <v/>
      </c>
      <c r="L307" s="27" t="str">
        <f t="shared" si="19"/>
        <v>Untested</v>
      </c>
    </row>
    <row r="308" spans="1:12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  <c r="I308" s="22">
        <f t="shared" si="16"/>
        <v>1.6072413793103448</v>
      </c>
      <c r="J308" s="22" t="str">
        <f t="shared" si="17"/>
        <v>High</v>
      </c>
      <c r="K308" s="24" t="str">
        <f t="shared" si="18"/>
        <v/>
      </c>
      <c r="L308" s="27" t="str">
        <f t="shared" si="19"/>
        <v>Untested</v>
      </c>
    </row>
    <row r="309" spans="1:12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  <c r="I309" s="22">
        <f t="shared" si="16"/>
        <v>0.55400000000000005</v>
      </c>
      <c r="J309" s="22" t="str">
        <f t="shared" si="17"/>
        <v>Medium</v>
      </c>
      <c r="K309" s="24" t="str">
        <f t="shared" si="18"/>
        <v/>
      </c>
      <c r="L309" s="27" t="str">
        <f t="shared" si="19"/>
        <v>Untested</v>
      </c>
    </row>
    <row r="310" spans="1:12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  <c r="I310" s="22">
        <f t="shared" si="16"/>
        <v>0.90956521739130447</v>
      </c>
      <c r="J310" s="22" t="str">
        <f t="shared" si="17"/>
        <v>Medium</v>
      </c>
      <c r="K310" s="24" t="str">
        <f t="shared" si="18"/>
        <v/>
      </c>
      <c r="L310" s="27" t="str">
        <f t="shared" si="19"/>
        <v>Untested</v>
      </c>
    </row>
    <row r="311" spans="1:12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  <c r="I311" s="22">
        <f t="shared" si="16"/>
        <v>0.76500000000000001</v>
      </c>
      <c r="J311" s="22" t="str">
        <f t="shared" si="17"/>
        <v>Medium</v>
      </c>
      <c r="K311" s="24" t="str">
        <f t="shared" si="18"/>
        <v/>
      </c>
      <c r="L311" s="27" t="str">
        <f t="shared" si="19"/>
        <v>Untested</v>
      </c>
    </row>
    <row r="312" spans="1:12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  <c r="I312" s="22">
        <f t="shared" si="16"/>
        <v>0.65810810810810816</v>
      </c>
      <c r="J312" s="22" t="str">
        <f t="shared" si="17"/>
        <v>Medium</v>
      </c>
      <c r="K312" s="24" t="str">
        <f t="shared" si="18"/>
        <v/>
      </c>
      <c r="L312" s="27" t="str">
        <f t="shared" si="19"/>
        <v>Untested</v>
      </c>
    </row>
    <row r="313" spans="1:12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  <c r="I313" s="22">
        <f t="shared" si="16"/>
        <v>2.1614285714285715</v>
      </c>
      <c r="J313" s="22" t="str">
        <f t="shared" si="17"/>
        <v>High</v>
      </c>
      <c r="K313" s="24" t="str">
        <f t="shared" si="18"/>
        <v/>
      </c>
      <c r="L313" s="27" t="str">
        <f t="shared" si="19"/>
        <v>Untested</v>
      </c>
    </row>
    <row r="314" spans="1:12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  <c r="I314" s="22">
        <f t="shared" si="16"/>
        <v>0.79571428571428571</v>
      </c>
      <c r="J314" s="22" t="str">
        <f t="shared" si="17"/>
        <v>Medium</v>
      </c>
      <c r="K314" s="24" t="str">
        <f t="shared" si="18"/>
        <v/>
      </c>
      <c r="L314" s="27" t="str">
        <f t="shared" si="19"/>
        <v>Untested</v>
      </c>
    </row>
    <row r="315" spans="1:12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  <c r="I315" s="22">
        <f t="shared" si="16"/>
        <v>1.02</v>
      </c>
      <c r="J315" s="22" t="str">
        <f t="shared" si="17"/>
        <v>Medium</v>
      </c>
      <c r="K315" s="24" t="str">
        <f t="shared" si="18"/>
        <v/>
      </c>
      <c r="L315" s="27" t="str">
        <f t="shared" si="19"/>
        <v>Untested</v>
      </c>
    </row>
    <row r="316" spans="1:12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  <c r="I316" s="22">
        <f t="shared" si="16"/>
        <v>1.27</v>
      </c>
      <c r="J316" s="22" t="str">
        <f t="shared" si="17"/>
        <v>Medium</v>
      </c>
      <c r="K316" s="24" t="str">
        <f t="shared" si="18"/>
        <v/>
      </c>
      <c r="L316" s="27" t="str">
        <f t="shared" si="19"/>
        <v>Untested</v>
      </c>
    </row>
    <row r="317" spans="1:12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  <c r="I317" s="22">
        <f t="shared" si="16"/>
        <v>1.2095652173913043</v>
      </c>
      <c r="J317" s="22" t="str">
        <f t="shared" si="17"/>
        <v>Medium</v>
      </c>
      <c r="K317" s="24" t="str">
        <f t="shared" si="18"/>
        <v/>
      </c>
      <c r="L317" s="27" t="str">
        <f t="shared" si="19"/>
        <v>Untested</v>
      </c>
    </row>
    <row r="318" spans="1:12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  <c r="I318" s="22">
        <f t="shared" si="16"/>
        <v>1.4975000000000001</v>
      </c>
      <c r="J318" s="22" t="str">
        <f t="shared" si="17"/>
        <v>Medium</v>
      </c>
      <c r="K318" s="24" t="str">
        <f t="shared" si="18"/>
        <v/>
      </c>
      <c r="L318" s="27" t="str">
        <f t="shared" si="19"/>
        <v>Untested</v>
      </c>
    </row>
    <row r="319" spans="1:12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  <c r="I319" s="22">
        <f t="shared" si="16"/>
        <v>2.5133846153846156</v>
      </c>
      <c r="J319" s="22" t="str">
        <f t="shared" si="17"/>
        <v>High</v>
      </c>
      <c r="K319" s="24" t="str">
        <f t="shared" si="18"/>
        <v/>
      </c>
      <c r="L319" s="27" t="str">
        <f t="shared" si="19"/>
        <v>Untested</v>
      </c>
    </row>
    <row r="320" spans="1:12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  <c r="I320" s="22">
        <f t="shared" si="16"/>
        <v>1.380940170940171</v>
      </c>
      <c r="J320" s="22" t="str">
        <f t="shared" si="17"/>
        <v>Medium</v>
      </c>
      <c r="K320" s="24" t="str">
        <f t="shared" si="18"/>
        <v/>
      </c>
      <c r="L320" s="27" t="str">
        <f t="shared" si="19"/>
        <v>Untested</v>
      </c>
    </row>
    <row r="321" spans="1:12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  <c r="I321" s="22">
        <f t="shared" si="16"/>
        <v>0.53583333333333327</v>
      </c>
      <c r="J321" s="22" t="str">
        <f t="shared" si="17"/>
        <v>Medium</v>
      </c>
      <c r="K321" s="24" t="str">
        <f t="shared" si="18"/>
        <v/>
      </c>
      <c r="L321" s="27" t="str">
        <f t="shared" si="19"/>
        <v>Untested</v>
      </c>
    </row>
    <row r="322" spans="1:12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  <c r="I322" s="22">
        <f t="shared" si="16"/>
        <v>3.0050000000000003</v>
      </c>
      <c r="J322" s="22" t="str">
        <f t="shared" si="17"/>
        <v>High</v>
      </c>
      <c r="K322" s="24" t="str">
        <f t="shared" si="18"/>
        <v/>
      </c>
      <c r="L322" s="27" t="str">
        <f t="shared" si="19"/>
        <v>Untested</v>
      </c>
    </row>
    <row r="323" spans="1:12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  <c r="I323" s="22">
        <f t="shared" ref="I323:I381" si="20">IF(E323&gt;0,H323/E323,"")</f>
        <v>1.344642857142857</v>
      </c>
      <c r="J323" s="22" t="str">
        <f t="shared" ref="J323:J381" si="21">IF(ISNUMBER(I323),IF(I323&lt;=0.5,"Low",IF(I323&lt;=1.5,"Medium","High")),"Untested")</f>
        <v>Medium</v>
      </c>
      <c r="K323" s="24" t="str">
        <f t="shared" ref="K323:K381" si="22">IF(G323&gt;0,G323/F323,"")</f>
        <v/>
      </c>
      <c r="L323" s="27" t="str">
        <f t="shared" ref="L323:L381" si="23">IF(ISNUMBER(K323),IF(K323&lt;=75,"Low",IF(K323&lt;=200,"Medium","High")),"Untested")</f>
        <v>Untested</v>
      </c>
    </row>
    <row r="324" spans="1:12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  <c r="I324" s="22">
        <f t="shared" si="20"/>
        <v>0.43551724137931036</v>
      </c>
      <c r="J324" s="22" t="str">
        <f t="shared" si="21"/>
        <v>Low</v>
      </c>
      <c r="K324" s="24" t="str">
        <f t="shared" si="22"/>
        <v/>
      </c>
      <c r="L324" s="27" t="str">
        <f t="shared" si="23"/>
        <v>Untested</v>
      </c>
    </row>
    <row r="325" spans="1:12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  <c r="I325" s="22" t="str">
        <f t="shared" si="20"/>
        <v/>
      </c>
      <c r="J325" s="22" t="str">
        <f t="shared" si="21"/>
        <v>Untested</v>
      </c>
      <c r="K325" s="24" t="str">
        <f t="shared" si="22"/>
        <v/>
      </c>
      <c r="L325" s="27" t="str">
        <f t="shared" si="23"/>
        <v>Untested</v>
      </c>
    </row>
    <row r="326" spans="1:12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  <c r="I326" s="22">
        <f t="shared" si="20"/>
        <v>1.108888888888889</v>
      </c>
      <c r="J326" s="22" t="str">
        <f t="shared" si="21"/>
        <v>Medium</v>
      </c>
      <c r="K326" s="24" t="str">
        <f t="shared" si="22"/>
        <v/>
      </c>
      <c r="L326" s="27" t="str">
        <f t="shared" si="23"/>
        <v>Untested</v>
      </c>
    </row>
    <row r="327" spans="1:12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  <c r="I327" s="22">
        <f t="shared" si="20"/>
        <v>0.71</v>
      </c>
      <c r="J327" s="22" t="str">
        <f t="shared" si="21"/>
        <v>Medium</v>
      </c>
      <c r="K327" s="24" t="str">
        <f t="shared" si="22"/>
        <v/>
      </c>
      <c r="L327" s="27" t="str">
        <f t="shared" si="23"/>
        <v>Untested</v>
      </c>
    </row>
    <row r="328" spans="1:12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  <c r="I328" s="22">
        <f t="shared" si="20"/>
        <v>0.97173913043478266</v>
      </c>
      <c r="J328" s="22" t="str">
        <f t="shared" si="21"/>
        <v>Medium</v>
      </c>
      <c r="K328" s="24" t="str">
        <f t="shared" si="22"/>
        <v/>
      </c>
      <c r="L328" s="27" t="str">
        <f t="shared" si="23"/>
        <v>Untested</v>
      </c>
    </row>
    <row r="329" spans="1:12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  <c r="I329" s="22">
        <f t="shared" si="20"/>
        <v>0.87142857142857133</v>
      </c>
      <c r="J329" s="22" t="str">
        <f t="shared" si="21"/>
        <v>Medium</v>
      </c>
      <c r="K329" s="24" t="str">
        <f t="shared" si="22"/>
        <v/>
      </c>
      <c r="L329" s="27" t="str">
        <f t="shared" si="23"/>
        <v>Untested</v>
      </c>
    </row>
    <row r="330" spans="1:12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  <c r="I330" s="22">
        <f t="shared" si="20"/>
        <v>4.1219999999999999</v>
      </c>
      <c r="J330" s="22" t="str">
        <f t="shared" si="21"/>
        <v>High</v>
      </c>
      <c r="K330" s="24" t="str">
        <f t="shared" si="22"/>
        <v/>
      </c>
      <c r="L330" s="27" t="str">
        <f t="shared" si="23"/>
        <v>Untested</v>
      </c>
    </row>
    <row r="331" spans="1:12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  <c r="I331" s="22">
        <f t="shared" si="20"/>
        <v>0.86</v>
      </c>
      <c r="J331" s="22" t="str">
        <f t="shared" si="21"/>
        <v>Medium</v>
      </c>
      <c r="K331" s="24" t="str">
        <f t="shared" si="22"/>
        <v/>
      </c>
      <c r="L331" s="27" t="str">
        <f t="shared" si="23"/>
        <v>Untested</v>
      </c>
    </row>
    <row r="332" spans="1:12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  <c r="I332" s="22">
        <f t="shared" si="20"/>
        <v>0.72600000000000009</v>
      </c>
      <c r="J332" s="22" t="str">
        <f t="shared" si="21"/>
        <v>Medium</v>
      </c>
      <c r="K332" s="24" t="str">
        <f t="shared" si="22"/>
        <v/>
      </c>
      <c r="L332" s="27" t="str">
        <f t="shared" si="23"/>
        <v>Untested</v>
      </c>
    </row>
    <row r="333" spans="1:12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  <c r="I333" s="22">
        <f t="shared" si="20"/>
        <v>1.2510000000000001</v>
      </c>
      <c r="J333" s="22" t="str">
        <f t="shared" si="21"/>
        <v>Medium</v>
      </c>
      <c r="K333" s="24" t="str">
        <f t="shared" si="22"/>
        <v/>
      </c>
      <c r="L333" s="27" t="str">
        <f t="shared" si="23"/>
        <v>Untested</v>
      </c>
    </row>
    <row r="334" spans="1:12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  <c r="I334" s="22">
        <f t="shared" si="20"/>
        <v>0.9779411764705882</v>
      </c>
      <c r="J334" s="22" t="str">
        <f t="shared" si="21"/>
        <v>Medium</v>
      </c>
      <c r="K334" s="24" t="str">
        <f t="shared" si="22"/>
        <v/>
      </c>
      <c r="L334" s="27" t="str">
        <f t="shared" si="23"/>
        <v>Untested</v>
      </c>
    </row>
    <row r="335" spans="1:12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  <c r="I335" s="22">
        <f t="shared" si="20"/>
        <v>5.0199999999999996</v>
      </c>
      <c r="J335" s="22" t="str">
        <f t="shared" si="21"/>
        <v>High</v>
      </c>
      <c r="K335" s="24" t="str">
        <f t="shared" si="22"/>
        <v/>
      </c>
      <c r="L335" s="27" t="str">
        <f t="shared" si="23"/>
        <v>Untested</v>
      </c>
    </row>
    <row r="336" spans="1:12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  <c r="I336" s="22">
        <f t="shared" si="20"/>
        <v>1.6679999999999999</v>
      </c>
      <c r="J336" s="22" t="str">
        <f t="shared" si="21"/>
        <v>High</v>
      </c>
      <c r="K336" s="24" t="str">
        <f t="shared" si="22"/>
        <v/>
      </c>
      <c r="L336" s="27" t="str">
        <f t="shared" si="23"/>
        <v>Untested</v>
      </c>
    </row>
    <row r="337" spans="1:12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  <c r="I337" s="22">
        <f t="shared" si="20"/>
        <v>1.1721153846153847</v>
      </c>
      <c r="J337" s="22" t="str">
        <f t="shared" si="21"/>
        <v>Medium</v>
      </c>
      <c r="K337" s="24" t="str">
        <f t="shared" si="22"/>
        <v/>
      </c>
      <c r="L337" s="27" t="str">
        <f t="shared" si="23"/>
        <v>Untested</v>
      </c>
    </row>
    <row r="338" spans="1:12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  <c r="I338" s="22">
        <f t="shared" si="20"/>
        <v>0.20194444444444443</v>
      </c>
      <c r="J338" s="22" t="str">
        <f t="shared" si="21"/>
        <v>Low</v>
      </c>
      <c r="K338" s="24" t="str">
        <f t="shared" si="22"/>
        <v/>
      </c>
      <c r="L338" s="27" t="str">
        <f t="shared" si="23"/>
        <v>Untested</v>
      </c>
    </row>
    <row r="339" spans="1:12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  <c r="I339" s="22">
        <f t="shared" si="20"/>
        <v>2.35</v>
      </c>
      <c r="J339" s="22" t="str">
        <f t="shared" si="21"/>
        <v>High</v>
      </c>
      <c r="K339" s="24" t="str">
        <f t="shared" si="22"/>
        <v/>
      </c>
      <c r="L339" s="27" t="str">
        <f t="shared" si="23"/>
        <v>Untested</v>
      </c>
    </row>
    <row r="340" spans="1:12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  <c r="I340" s="22">
        <f t="shared" si="20"/>
        <v>0.40888888888888891</v>
      </c>
      <c r="J340" s="22" t="str">
        <f t="shared" si="21"/>
        <v>Low</v>
      </c>
      <c r="K340" s="24" t="str">
        <f t="shared" si="22"/>
        <v/>
      </c>
      <c r="L340" s="27" t="str">
        <f t="shared" si="23"/>
        <v>Untested</v>
      </c>
    </row>
    <row r="341" spans="1:12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  <c r="I341" s="22">
        <f t="shared" si="20"/>
        <v>1.3283333333333334</v>
      </c>
      <c r="J341" s="22" t="str">
        <f t="shared" si="21"/>
        <v>Medium</v>
      </c>
      <c r="K341" s="24" t="str">
        <f t="shared" si="22"/>
        <v/>
      </c>
      <c r="L341" s="27" t="str">
        <f t="shared" si="23"/>
        <v>Untested</v>
      </c>
    </row>
    <row r="342" spans="1:12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  <c r="I342" s="22">
        <f t="shared" si="20"/>
        <v>0.81333333333333335</v>
      </c>
      <c r="J342" s="22" t="str">
        <f t="shared" si="21"/>
        <v>Medium</v>
      </c>
      <c r="K342" s="24" t="str">
        <f t="shared" si="22"/>
        <v/>
      </c>
      <c r="L342" s="27" t="str">
        <f t="shared" si="23"/>
        <v>Untested</v>
      </c>
    </row>
    <row r="343" spans="1:12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  <c r="I343" s="22">
        <f t="shared" si="20"/>
        <v>0.57499999999999996</v>
      </c>
      <c r="J343" s="22" t="str">
        <f t="shared" si="21"/>
        <v>Medium</v>
      </c>
      <c r="K343" s="24" t="str">
        <f t="shared" si="22"/>
        <v/>
      </c>
      <c r="L343" s="27" t="str">
        <f t="shared" si="23"/>
        <v>Untested</v>
      </c>
    </row>
    <row r="344" spans="1:12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  <c r="I344" s="22">
        <f t="shared" si="20"/>
        <v>2.4750000000000001</v>
      </c>
      <c r="J344" s="22" t="str">
        <f t="shared" si="21"/>
        <v>High</v>
      </c>
      <c r="K344" s="24" t="str">
        <f t="shared" si="22"/>
        <v/>
      </c>
      <c r="L344" s="27" t="str">
        <f t="shared" si="23"/>
        <v>Untested</v>
      </c>
    </row>
    <row r="345" spans="1:12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  <c r="I345" s="22">
        <f t="shared" si="20"/>
        <v>0.43274999999999997</v>
      </c>
      <c r="J345" s="22" t="str">
        <f t="shared" si="21"/>
        <v>Low</v>
      </c>
      <c r="K345" s="24" t="str">
        <f t="shared" si="22"/>
        <v/>
      </c>
      <c r="L345" s="27" t="str">
        <f t="shared" si="23"/>
        <v>Untested</v>
      </c>
    </row>
    <row r="346" spans="1:12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  <c r="I346" s="22">
        <f t="shared" si="20"/>
        <v>0.68166666666666675</v>
      </c>
      <c r="J346" s="22" t="str">
        <f t="shared" si="21"/>
        <v>Medium</v>
      </c>
      <c r="K346" s="24" t="str">
        <f t="shared" si="22"/>
        <v/>
      </c>
      <c r="L346" s="27" t="str">
        <f t="shared" si="23"/>
        <v>Untested</v>
      </c>
    </row>
    <row r="347" spans="1:12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  <c r="I347" s="22">
        <f t="shared" si="20"/>
        <v>1.1379999999999999</v>
      </c>
      <c r="J347" s="22" t="str">
        <f t="shared" si="21"/>
        <v>Medium</v>
      </c>
      <c r="K347" s="24" t="str">
        <f t="shared" si="22"/>
        <v/>
      </c>
      <c r="L347" s="27" t="str">
        <f t="shared" si="23"/>
        <v>Untested</v>
      </c>
    </row>
    <row r="348" spans="1:12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  <c r="I348" s="22">
        <f t="shared" si="20"/>
        <v>0.31285714285714283</v>
      </c>
      <c r="J348" s="22" t="str">
        <f t="shared" si="21"/>
        <v>Low</v>
      </c>
      <c r="K348" s="24" t="str">
        <f t="shared" si="22"/>
        <v/>
      </c>
      <c r="L348" s="27" t="str">
        <f t="shared" si="23"/>
        <v>Untested</v>
      </c>
    </row>
    <row r="349" spans="1:12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  <c r="I349" s="22">
        <f t="shared" si="20"/>
        <v>0.38872340425531915</v>
      </c>
      <c r="J349" s="22" t="str">
        <f t="shared" si="21"/>
        <v>Low</v>
      </c>
      <c r="K349" s="24" t="str">
        <f t="shared" si="22"/>
        <v/>
      </c>
      <c r="L349" s="27" t="str">
        <f t="shared" si="23"/>
        <v>Untested</v>
      </c>
    </row>
    <row r="350" spans="1:12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  <c r="I350" s="22">
        <f t="shared" si="20"/>
        <v>0.84000000000000008</v>
      </c>
      <c r="J350" s="22" t="str">
        <f t="shared" si="21"/>
        <v>Medium</v>
      </c>
      <c r="K350" s="24" t="str">
        <f t="shared" si="22"/>
        <v/>
      </c>
      <c r="L350" s="27" t="str">
        <f t="shared" si="23"/>
        <v>Untested</v>
      </c>
    </row>
    <row r="351" spans="1:12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  <c r="I351" s="22">
        <f t="shared" si="20"/>
        <v>1.046</v>
      </c>
      <c r="J351" s="22" t="str">
        <f t="shared" si="21"/>
        <v>Medium</v>
      </c>
      <c r="K351" s="24" t="str">
        <f t="shared" si="22"/>
        <v/>
      </c>
      <c r="L351" s="27" t="str">
        <f t="shared" si="23"/>
        <v>Untested</v>
      </c>
    </row>
    <row r="352" spans="1:12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  <c r="I352" s="22">
        <f t="shared" si="20"/>
        <v>1.4333333333333333</v>
      </c>
      <c r="J352" s="22" t="str">
        <f t="shared" si="21"/>
        <v>Medium</v>
      </c>
      <c r="K352" s="24" t="str">
        <f t="shared" si="22"/>
        <v/>
      </c>
      <c r="L352" s="27" t="str">
        <f t="shared" si="23"/>
        <v>Untested</v>
      </c>
    </row>
    <row r="353" spans="1:12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  <c r="I353" s="22">
        <f t="shared" si="20"/>
        <v>2.0392647058823528</v>
      </c>
      <c r="J353" s="22" t="str">
        <f t="shared" si="21"/>
        <v>High</v>
      </c>
      <c r="K353" s="24" t="str">
        <f t="shared" si="22"/>
        <v/>
      </c>
      <c r="L353" s="27" t="str">
        <f t="shared" si="23"/>
        <v>Untested</v>
      </c>
    </row>
    <row r="354" spans="1:12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  <c r="I354" s="22">
        <f t="shared" si="20"/>
        <v>3.86</v>
      </c>
      <c r="J354" s="22" t="str">
        <f t="shared" si="21"/>
        <v>High</v>
      </c>
      <c r="K354" s="24" t="str">
        <f t="shared" si="22"/>
        <v/>
      </c>
      <c r="L354" s="27" t="str">
        <f t="shared" si="23"/>
        <v>Untested</v>
      </c>
    </row>
    <row r="355" spans="1:12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  <c r="I355" s="22">
        <f t="shared" si="20"/>
        <v>5.083333333333333</v>
      </c>
      <c r="J355" s="22" t="str">
        <f t="shared" si="21"/>
        <v>High</v>
      </c>
      <c r="K355" s="24" t="str">
        <f t="shared" si="22"/>
        <v/>
      </c>
      <c r="L355" s="27" t="str">
        <f t="shared" si="23"/>
        <v>Untested</v>
      </c>
    </row>
    <row r="356" spans="1:12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  <c r="I356" s="22">
        <f t="shared" si="20"/>
        <v>0.6277272727272728</v>
      </c>
      <c r="J356" s="22" t="str">
        <f t="shared" si="21"/>
        <v>Medium</v>
      </c>
      <c r="K356" s="24" t="str">
        <f t="shared" si="22"/>
        <v/>
      </c>
      <c r="L356" s="27" t="str">
        <f t="shared" si="23"/>
        <v>Untested</v>
      </c>
    </row>
    <row r="357" spans="1:12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  <c r="I357" s="22">
        <f t="shared" si="20"/>
        <v>1.1640140845070421</v>
      </c>
      <c r="J357" s="22" t="str">
        <f t="shared" si="21"/>
        <v>Medium</v>
      </c>
      <c r="K357" s="24" t="str">
        <f t="shared" si="22"/>
        <v/>
      </c>
      <c r="L357" s="27" t="str">
        <f t="shared" si="23"/>
        <v>Untested</v>
      </c>
    </row>
    <row r="358" spans="1:12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  <c r="I358" s="22">
        <f t="shared" si="20"/>
        <v>0.6925</v>
      </c>
      <c r="J358" s="22" t="str">
        <f t="shared" si="21"/>
        <v>Medium</v>
      </c>
      <c r="K358" s="24" t="str">
        <f t="shared" si="22"/>
        <v/>
      </c>
      <c r="L358" s="27" t="str">
        <f t="shared" si="23"/>
        <v>Untested</v>
      </c>
    </row>
    <row r="359" spans="1:12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  <c r="I359" s="22">
        <f t="shared" si="20"/>
        <v>1.8431111111111111</v>
      </c>
      <c r="J359" s="22" t="str">
        <f t="shared" si="21"/>
        <v>High</v>
      </c>
      <c r="K359" s="24" t="str">
        <f t="shared" si="22"/>
        <v/>
      </c>
      <c r="L359" s="27" t="str">
        <f t="shared" si="23"/>
        <v>Untested</v>
      </c>
    </row>
    <row r="360" spans="1:12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  <c r="I360" s="22">
        <f t="shared" si="20"/>
        <v>1.0342499999999999</v>
      </c>
      <c r="J360" s="22" t="str">
        <f t="shared" si="21"/>
        <v>Medium</v>
      </c>
      <c r="K360" s="24" t="str">
        <f t="shared" si="22"/>
        <v/>
      </c>
      <c r="L360" s="27" t="str">
        <f t="shared" si="23"/>
        <v>Untested</v>
      </c>
    </row>
    <row r="361" spans="1:12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  <c r="I361" s="22">
        <f t="shared" si="20"/>
        <v>1.5739583333333333</v>
      </c>
      <c r="J361" s="22" t="str">
        <f t="shared" si="21"/>
        <v>High</v>
      </c>
      <c r="K361" s="24" t="str">
        <f t="shared" si="22"/>
        <v/>
      </c>
      <c r="L361" s="27" t="str">
        <f t="shared" si="23"/>
        <v>Untested</v>
      </c>
    </row>
    <row r="362" spans="1:12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  <c r="I362" s="22">
        <f t="shared" si="20"/>
        <v>0.42499999999999999</v>
      </c>
      <c r="J362" s="22" t="str">
        <f t="shared" si="21"/>
        <v>Low</v>
      </c>
      <c r="K362" s="24" t="str">
        <f t="shared" si="22"/>
        <v/>
      </c>
      <c r="L362" s="27" t="str">
        <f t="shared" si="23"/>
        <v>Untested</v>
      </c>
    </row>
    <row r="363" spans="1:12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  <c r="I363" s="22">
        <f t="shared" si="20"/>
        <v>0.92870967741935484</v>
      </c>
      <c r="J363" s="22" t="str">
        <f t="shared" si="21"/>
        <v>Medium</v>
      </c>
      <c r="K363" s="24" t="str">
        <f t="shared" si="22"/>
        <v/>
      </c>
      <c r="L363" s="27" t="str">
        <f t="shared" si="23"/>
        <v>Untested</v>
      </c>
    </row>
    <row r="364" spans="1:12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  <c r="I364" s="22">
        <f t="shared" si="20"/>
        <v>0.78548387096774197</v>
      </c>
      <c r="J364" s="22" t="str">
        <f t="shared" si="21"/>
        <v>Medium</v>
      </c>
      <c r="K364" s="24" t="str">
        <f t="shared" si="22"/>
        <v/>
      </c>
      <c r="L364" s="27" t="str">
        <f t="shared" si="23"/>
        <v>Untested</v>
      </c>
    </row>
    <row r="365" spans="1:12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  <c r="I365" s="22">
        <f t="shared" si="20"/>
        <v>1.0757142857142858</v>
      </c>
      <c r="J365" s="22" t="str">
        <f t="shared" si="21"/>
        <v>Medium</v>
      </c>
      <c r="K365" s="24" t="str">
        <f t="shared" si="22"/>
        <v/>
      </c>
      <c r="L365" s="27" t="str">
        <f t="shared" si="23"/>
        <v>Untested</v>
      </c>
    </row>
    <row r="366" spans="1:12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  <c r="I366" s="22">
        <f t="shared" si="20"/>
        <v>1.3627586206896554</v>
      </c>
      <c r="J366" s="22" t="str">
        <f t="shared" si="21"/>
        <v>Medium</v>
      </c>
      <c r="K366" s="24" t="str">
        <f t="shared" si="22"/>
        <v/>
      </c>
      <c r="L366" s="27" t="str">
        <f t="shared" si="23"/>
        <v>Untested</v>
      </c>
    </row>
    <row r="367" spans="1:12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  <c r="I367" s="22">
        <f t="shared" si="20"/>
        <v>1.17</v>
      </c>
      <c r="J367" s="22" t="str">
        <f t="shared" si="21"/>
        <v>Medium</v>
      </c>
      <c r="K367" s="24" t="str">
        <f t="shared" si="22"/>
        <v/>
      </c>
      <c r="L367" s="27" t="str">
        <f t="shared" si="23"/>
        <v>Untested</v>
      </c>
    </row>
    <row r="368" spans="1:12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  <c r="I368" s="22">
        <f t="shared" si="20"/>
        <v>0.68333333333333335</v>
      </c>
      <c r="J368" s="22" t="str">
        <f t="shared" si="21"/>
        <v>Medium</v>
      </c>
      <c r="K368" s="24" t="str">
        <f t="shared" si="22"/>
        <v/>
      </c>
      <c r="L368" s="27" t="str">
        <f t="shared" si="23"/>
        <v>Untested</v>
      </c>
    </row>
    <row r="369" spans="1:12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  <c r="I369" s="22">
        <f t="shared" si="20"/>
        <v>0.98538461538461541</v>
      </c>
      <c r="J369" s="22" t="str">
        <f t="shared" si="21"/>
        <v>Medium</v>
      </c>
      <c r="K369" s="24" t="str">
        <f t="shared" si="22"/>
        <v/>
      </c>
      <c r="L369" s="27" t="str">
        <f t="shared" si="23"/>
        <v>Untested</v>
      </c>
    </row>
    <row r="370" spans="1:12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  <c r="I370" s="22">
        <f t="shared" si="20"/>
        <v>1.1375</v>
      </c>
      <c r="J370" s="22" t="str">
        <f t="shared" si="21"/>
        <v>Medium</v>
      </c>
      <c r="K370" s="24" t="str">
        <f t="shared" si="22"/>
        <v/>
      </c>
      <c r="L370" s="27" t="str">
        <f t="shared" si="23"/>
        <v>Untested</v>
      </c>
    </row>
    <row r="371" spans="1:12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  <c r="I371" s="22">
        <f t="shared" si="20"/>
        <v>1.0660000000000001</v>
      </c>
      <c r="J371" s="22" t="str">
        <f t="shared" si="21"/>
        <v>Medium</v>
      </c>
      <c r="K371" s="24" t="str">
        <f t="shared" si="22"/>
        <v/>
      </c>
      <c r="L371" s="27" t="str">
        <f t="shared" si="23"/>
        <v>Untested</v>
      </c>
    </row>
    <row r="372" spans="1:12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  <c r="I372" s="22">
        <f t="shared" si="20"/>
        <v>2.76</v>
      </c>
      <c r="J372" s="22" t="str">
        <f t="shared" si="21"/>
        <v>High</v>
      </c>
      <c r="K372" s="24" t="str">
        <f t="shared" si="22"/>
        <v/>
      </c>
      <c r="L372" s="27" t="str">
        <f t="shared" si="23"/>
        <v>Untested</v>
      </c>
    </row>
    <row r="373" spans="1:12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  <c r="I373" s="22">
        <f t="shared" si="20"/>
        <v>0.66026315789473689</v>
      </c>
      <c r="J373" s="22" t="str">
        <f t="shared" si="21"/>
        <v>Medium</v>
      </c>
      <c r="K373" s="24" t="str">
        <f t="shared" si="22"/>
        <v/>
      </c>
      <c r="L373" s="27" t="str">
        <f t="shared" si="23"/>
        <v>Untested</v>
      </c>
    </row>
    <row r="374" spans="1:12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  <c r="I374" s="22">
        <f t="shared" si="20"/>
        <v>1.395</v>
      </c>
      <c r="J374" s="22" t="str">
        <f t="shared" si="21"/>
        <v>Medium</v>
      </c>
      <c r="K374" s="24" t="str">
        <f t="shared" si="22"/>
        <v/>
      </c>
      <c r="L374" s="27" t="str">
        <f t="shared" si="23"/>
        <v>Untested</v>
      </c>
    </row>
    <row r="375" spans="1:12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  <c r="I375" s="22">
        <f t="shared" si="20"/>
        <v>0.88666666666666671</v>
      </c>
      <c r="J375" s="22" t="str">
        <f t="shared" si="21"/>
        <v>Medium</v>
      </c>
      <c r="K375" s="24" t="str">
        <f t="shared" si="22"/>
        <v/>
      </c>
      <c r="L375" s="27" t="str">
        <f t="shared" si="23"/>
        <v>Untested</v>
      </c>
    </row>
    <row r="376" spans="1:12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  <c r="I376" s="22">
        <f t="shared" si="20"/>
        <v>0.71333333333333337</v>
      </c>
      <c r="J376" s="22" t="str">
        <f t="shared" si="21"/>
        <v>Medium</v>
      </c>
      <c r="K376" s="24" t="str">
        <f t="shared" si="22"/>
        <v/>
      </c>
      <c r="L376" s="27" t="str">
        <f t="shared" si="23"/>
        <v>Untested</v>
      </c>
    </row>
    <row r="377" spans="1:12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  <c r="I377" s="22">
        <f t="shared" si="20"/>
        <v>2.1285714285714286</v>
      </c>
      <c r="J377" s="22" t="str">
        <f t="shared" si="21"/>
        <v>High</v>
      </c>
      <c r="K377" s="24" t="str">
        <f t="shared" si="22"/>
        <v/>
      </c>
      <c r="L377" s="27" t="str">
        <f t="shared" si="23"/>
        <v>Untested</v>
      </c>
    </row>
    <row r="378" spans="1:12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  <c r="I378" s="22">
        <f t="shared" si="20"/>
        <v>7.49</v>
      </c>
      <c r="J378" s="22" t="str">
        <f t="shared" si="21"/>
        <v>High</v>
      </c>
      <c r="K378" s="24" t="str">
        <f t="shared" si="22"/>
        <v/>
      </c>
      <c r="L378" s="27" t="str">
        <f t="shared" si="23"/>
        <v>Untested</v>
      </c>
    </row>
    <row r="379" spans="1:12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  <c r="I379" s="22">
        <f t="shared" si="20"/>
        <v>1.8260000000000001</v>
      </c>
      <c r="J379" s="22" t="str">
        <f t="shared" si="21"/>
        <v>High</v>
      </c>
      <c r="K379" s="24" t="str">
        <f t="shared" si="22"/>
        <v/>
      </c>
      <c r="L379" s="27" t="str">
        <f t="shared" si="23"/>
        <v>Untested</v>
      </c>
    </row>
    <row r="380" spans="1:12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  <c r="I380" s="22">
        <f t="shared" si="20"/>
        <v>1.0744444444444445</v>
      </c>
      <c r="J380" s="22" t="str">
        <f t="shared" si="21"/>
        <v>Medium</v>
      </c>
      <c r="K380" s="24" t="str">
        <f t="shared" si="22"/>
        <v/>
      </c>
      <c r="L380" s="27" t="str">
        <f t="shared" si="23"/>
        <v>Untested</v>
      </c>
    </row>
    <row r="381" spans="1:12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  <c r="I381" s="22">
        <f t="shared" si="20"/>
        <v>0.85666666666666658</v>
      </c>
      <c r="J381" s="22" t="str">
        <f t="shared" si="21"/>
        <v>Medium</v>
      </c>
      <c r="K381" s="24" t="str">
        <f t="shared" si="22"/>
        <v/>
      </c>
      <c r="L381" s="27" t="str">
        <f t="shared" si="23"/>
        <v>Untested</v>
      </c>
    </row>
  </sheetData>
  <sortState xmlns:xlrd2="http://schemas.microsoft.com/office/spreadsheetml/2017/richdata2" ref="A2:I383">
    <sortCondition descending="1" ref="G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Normal="100" workbookViewId="0"/>
  </sheetViews>
  <sheetFormatPr defaultColWidth="10.85546875" defaultRowHeight="15.75" x14ac:dyDescent="0.25"/>
  <cols>
    <col min="1" max="1" width="4.42578125" style="11" customWidth="1"/>
    <col min="2" max="2" width="10.85546875" style="11"/>
    <col min="3" max="10" width="8.85546875" style="11" customWidth="1"/>
    <col min="11" max="12" width="10.85546875" style="11"/>
    <col min="13" max="13" width="9.7109375" style="11" customWidth="1"/>
    <col min="14" max="14" width="10.85546875" style="11"/>
    <col min="15" max="15" width="24.140625" style="11" customWidth="1"/>
    <col min="16" max="16384" width="10.85546875" style="11"/>
  </cols>
  <sheetData>
    <row r="1" spans="1:15" x14ac:dyDescent="0.25">
      <c r="C1" s="16" t="s">
        <v>402</v>
      </c>
    </row>
    <row r="2" spans="1:15" x14ac:dyDescent="0.25">
      <c r="C2" s="11" t="s">
        <v>382</v>
      </c>
    </row>
    <row r="3" spans="1:15" x14ac:dyDescent="0.25">
      <c r="C3" s="14" t="s">
        <v>341</v>
      </c>
      <c r="D3" s="14" t="s">
        <v>384</v>
      </c>
      <c r="E3" s="14" t="s">
        <v>383</v>
      </c>
      <c r="F3" s="14" t="s">
        <v>387</v>
      </c>
      <c r="G3" s="14" t="s">
        <v>340</v>
      </c>
      <c r="H3" s="14" t="s">
        <v>364</v>
      </c>
      <c r="I3" s="14" t="s">
        <v>313</v>
      </c>
      <c r="J3" s="14" t="s">
        <v>400</v>
      </c>
      <c r="L3" s="17" t="s">
        <v>382</v>
      </c>
      <c r="M3" s="18" t="s">
        <v>22</v>
      </c>
      <c r="N3" s="18" t="s">
        <v>400</v>
      </c>
      <c r="O3" s="18" t="s">
        <v>403</v>
      </c>
    </row>
    <row r="4" spans="1:15" ht="15.95" customHeight="1" x14ac:dyDescent="0.25">
      <c r="A4" s="49" t="s">
        <v>401</v>
      </c>
      <c r="B4" s="12" t="s">
        <v>385</v>
      </c>
      <c r="C4" s="13"/>
      <c r="D4" s="13"/>
      <c r="E4" s="13">
        <v>416</v>
      </c>
      <c r="F4" s="13"/>
      <c r="G4" s="13"/>
      <c r="H4" s="13">
        <v>321</v>
      </c>
      <c r="I4" s="13"/>
      <c r="J4" s="15">
        <v>737</v>
      </c>
      <c r="L4" s="11" t="s">
        <v>341</v>
      </c>
      <c r="M4" s="19">
        <f>HLOOKUP(L4,$B$3:$J$9,4,FALSE)</f>
        <v>0</v>
      </c>
      <c r="N4" s="20">
        <f>HLOOKUP(L4,$B$3:$J$9,7,FALSE)</f>
        <v>2772</v>
      </c>
      <c r="O4" s="21">
        <f>M4/N4</f>
        <v>0</v>
      </c>
    </row>
    <row r="5" spans="1:15" x14ac:dyDescent="0.25">
      <c r="A5" s="49"/>
      <c r="B5" s="12" t="s">
        <v>237</v>
      </c>
      <c r="C5" s="13"/>
      <c r="D5" s="13">
        <v>54</v>
      </c>
      <c r="E5" s="13">
        <v>2987</v>
      </c>
      <c r="F5" s="13">
        <v>405</v>
      </c>
      <c r="G5" s="13">
        <v>136</v>
      </c>
      <c r="H5" s="13"/>
      <c r="I5" s="13">
        <v>5123</v>
      </c>
      <c r="J5" s="15">
        <v>8705</v>
      </c>
      <c r="L5" s="11" t="s">
        <v>384</v>
      </c>
      <c r="M5" s="19">
        <f t="shared" ref="M5:M10" si="0">HLOOKUP(L5,$B$3:$J$9,4,FALSE)</f>
        <v>15</v>
      </c>
      <c r="N5" s="20">
        <f t="shared" ref="N5:N10" si="1">HLOOKUP(L5,$B$3:$J$9,7,FALSE)</f>
        <v>5262</v>
      </c>
      <c r="O5" s="21">
        <f t="shared" ref="O5:O10" si="2">M5/N5</f>
        <v>2.8506271379703536E-3</v>
      </c>
    </row>
    <row r="6" spans="1:15" ht="17.100000000000001" customHeight="1" x14ac:dyDescent="0.25">
      <c r="A6" s="49"/>
      <c r="B6" s="12" t="s">
        <v>22</v>
      </c>
      <c r="C6" s="13"/>
      <c r="D6" s="13">
        <v>15</v>
      </c>
      <c r="E6" s="13">
        <v>2036</v>
      </c>
      <c r="F6" s="13"/>
      <c r="G6" s="13">
        <v>110</v>
      </c>
      <c r="H6" s="13"/>
      <c r="I6" s="13">
        <v>3624</v>
      </c>
      <c r="J6" s="15">
        <v>5785</v>
      </c>
      <c r="L6" s="11" t="s">
        <v>340</v>
      </c>
      <c r="M6" s="19">
        <f t="shared" si="0"/>
        <v>110</v>
      </c>
      <c r="N6" s="20">
        <f t="shared" si="1"/>
        <v>324</v>
      </c>
      <c r="O6" s="21">
        <f t="shared" si="2"/>
        <v>0.33950617283950618</v>
      </c>
    </row>
    <row r="7" spans="1:15" x14ac:dyDescent="0.25">
      <c r="A7" s="49"/>
      <c r="B7" s="12" t="s">
        <v>388</v>
      </c>
      <c r="C7" s="13"/>
      <c r="D7" s="13">
        <v>86</v>
      </c>
      <c r="E7" s="13"/>
      <c r="F7" s="13"/>
      <c r="G7" s="13"/>
      <c r="H7" s="13"/>
      <c r="I7" s="13">
        <v>13</v>
      </c>
      <c r="J7" s="15">
        <v>99</v>
      </c>
      <c r="L7" s="11" t="s">
        <v>313</v>
      </c>
      <c r="M7" s="19">
        <f t="shared" si="0"/>
        <v>3624</v>
      </c>
      <c r="N7" s="20">
        <f t="shared" si="1"/>
        <v>11481</v>
      </c>
      <c r="O7" s="21">
        <f t="shared" si="2"/>
        <v>0.31565194669453878</v>
      </c>
    </row>
    <row r="8" spans="1:15" ht="15.95" customHeight="1" x14ac:dyDescent="0.25">
      <c r="A8" s="49"/>
      <c r="B8" s="12" t="s">
        <v>386</v>
      </c>
      <c r="C8" s="13">
        <v>2772</v>
      </c>
      <c r="D8" s="13">
        <v>5107</v>
      </c>
      <c r="E8" s="13">
        <v>288</v>
      </c>
      <c r="F8" s="13">
        <v>151</v>
      </c>
      <c r="G8" s="13">
        <v>78</v>
      </c>
      <c r="H8" s="13"/>
      <c r="I8" s="13">
        <v>2721</v>
      </c>
      <c r="J8" s="15">
        <v>11117</v>
      </c>
      <c r="L8" s="11" t="s">
        <v>387</v>
      </c>
      <c r="M8" s="19">
        <f t="shared" si="0"/>
        <v>0</v>
      </c>
      <c r="N8" s="20">
        <f t="shared" si="1"/>
        <v>556</v>
      </c>
      <c r="O8" s="21">
        <f t="shared" si="2"/>
        <v>0</v>
      </c>
    </row>
    <row r="9" spans="1:15" x14ac:dyDescent="0.25">
      <c r="A9" s="49"/>
      <c r="B9" s="12" t="s">
        <v>400</v>
      </c>
      <c r="C9" s="15">
        <v>2772</v>
      </c>
      <c r="D9" s="15">
        <v>5262</v>
      </c>
      <c r="E9" s="15">
        <v>5727</v>
      </c>
      <c r="F9" s="15">
        <v>556</v>
      </c>
      <c r="G9" s="15">
        <v>324</v>
      </c>
      <c r="H9" s="15">
        <v>321</v>
      </c>
      <c r="I9" s="15">
        <v>11481</v>
      </c>
      <c r="J9" s="15">
        <v>26443</v>
      </c>
      <c r="L9" s="11" t="s">
        <v>383</v>
      </c>
      <c r="M9" s="19">
        <f t="shared" si="0"/>
        <v>2036</v>
      </c>
      <c r="N9" s="20">
        <f t="shared" si="1"/>
        <v>5727</v>
      </c>
      <c r="O9" s="21">
        <f t="shared" si="2"/>
        <v>0.35550899249170598</v>
      </c>
    </row>
    <row r="10" spans="1:15" x14ac:dyDescent="0.25">
      <c r="L10" s="11" t="s">
        <v>364</v>
      </c>
      <c r="M10" s="19">
        <f t="shared" si="0"/>
        <v>0</v>
      </c>
      <c r="N10" s="20">
        <f t="shared" si="1"/>
        <v>321</v>
      </c>
      <c r="O10" s="21">
        <f t="shared" si="2"/>
        <v>0</v>
      </c>
    </row>
  </sheetData>
  <mergeCells count="1">
    <mergeCell ref="A4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zoomScaleNormal="100" workbookViewId="0">
      <selection activeCell="F10" sqref="F10"/>
    </sheetView>
  </sheetViews>
  <sheetFormatPr defaultColWidth="11.42578125" defaultRowHeight="15" x14ac:dyDescent="0.25"/>
  <cols>
    <col min="1" max="1" width="15.7109375" customWidth="1"/>
    <col min="2" max="2" width="4.28515625" customWidth="1"/>
    <col min="3" max="3" width="16.140625" customWidth="1"/>
  </cols>
  <sheetData>
    <row r="1" spans="1:3" ht="15.75" x14ac:dyDescent="0.25">
      <c r="A1" s="47" t="s">
        <v>412</v>
      </c>
      <c r="B1" s="48"/>
      <c r="C1" s="47" t="s">
        <v>413</v>
      </c>
    </row>
    <row r="2" spans="1:3" ht="15.75" x14ac:dyDescent="0.25">
      <c r="A2" s="3" t="s">
        <v>341</v>
      </c>
      <c r="C2" s="3" t="s">
        <v>385</v>
      </c>
    </row>
    <row r="3" spans="1:3" ht="15.75" x14ac:dyDescent="0.25">
      <c r="A3" s="3" t="s">
        <v>384</v>
      </c>
      <c r="C3" s="3" t="s">
        <v>237</v>
      </c>
    </row>
    <row r="4" spans="1:3" ht="15.75" x14ac:dyDescent="0.25">
      <c r="A4" s="3" t="s">
        <v>383</v>
      </c>
      <c r="C4" s="3" t="s">
        <v>22</v>
      </c>
    </row>
    <row r="5" spans="1:3" ht="15.75" x14ac:dyDescent="0.25">
      <c r="A5" s="3" t="s">
        <v>387</v>
      </c>
      <c r="C5" s="3" t="s">
        <v>388</v>
      </c>
    </row>
    <row r="6" spans="1:3" ht="15.75" x14ac:dyDescent="0.25">
      <c r="A6" s="3" t="s">
        <v>340</v>
      </c>
      <c r="C6" s="3" t="s">
        <v>386</v>
      </c>
    </row>
    <row r="7" spans="1:3" ht="15.75" x14ac:dyDescent="0.25">
      <c r="A7" s="3" t="s">
        <v>313</v>
      </c>
    </row>
    <row r="8" spans="1:3" ht="15.75" x14ac:dyDescent="0.25">
      <c r="A8" s="3" t="s">
        <v>364</v>
      </c>
    </row>
  </sheetData>
  <sortState xmlns:xlrd2="http://schemas.microsoft.com/office/spreadsheetml/2017/richdata2" ref="C2:C381">
    <sortCondition ref="C2:C3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dashboard</vt:lpstr>
      <vt:lpstr>marketing_perf</vt:lpstr>
      <vt:lpstr>signups</vt:lpstr>
      <vt:lpstr>misc</vt:lpstr>
      <vt:lpstr>CAMPAIGN</vt:lpstr>
      <vt:lpstr>CATEGORY</vt:lpstr>
      <vt:lpstr>MARKETING_HEADERS</vt:lpstr>
      <vt:lpstr>MARKETING_PERF</vt:lpstr>
      <vt:lpstr>UNIQUE_KEYPHRASES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Lisa mona</cp:lastModifiedBy>
  <dcterms:created xsi:type="dcterms:W3CDTF">2011-03-09T05:01:36Z</dcterms:created>
  <dcterms:modified xsi:type="dcterms:W3CDTF">2022-01-17T13:34:45Z</dcterms:modified>
</cp:coreProperties>
</file>