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ido/Desktop/Ingeniería cuántica /04 Project/"/>
    </mc:Choice>
  </mc:AlternateContent>
  <xr:revisionPtr revIDLastSave="0" documentId="13_ncr:1_{87A3A5FC-A658-1C40-A047-A59FE5C8AF67}" xr6:coauthVersionLast="47" xr6:coauthVersionMax="47" xr10:uidLastSave="{00000000-0000-0000-0000-000000000000}"/>
  <bookViews>
    <workbookView xWindow="0" yWindow="500" windowWidth="25600" windowHeight="14280" xr2:uid="{87D9F852-F4DE-AA48-8DBE-888CC146DD3A}"/>
  </bookViews>
  <sheets>
    <sheet name="data with 20000 SHOTS" sheetId="4" r:id="rId1"/>
    <sheet name="conclusions" sheetId="2" r:id="rId2"/>
    <sheet name="TRANSPILE" sheetId="3" r:id="rId3"/>
    <sheet name="data (old)" sheetId="1"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53" i="4" l="1"/>
  <c r="W53" i="4"/>
  <c r="X53" i="4"/>
  <c r="Y53" i="4"/>
  <c r="Y55" i="4"/>
  <c r="X55" i="4"/>
  <c r="W55" i="4"/>
  <c r="V55" i="4"/>
  <c r="AF91" i="4" s="1"/>
  <c r="AA125" i="4" s="1"/>
  <c r="Y54" i="4"/>
  <c r="X54" i="4"/>
  <c r="W54" i="4"/>
  <c r="V54" i="4"/>
  <c r="AF90" i="4" s="1"/>
  <c r="AA123" i="4" s="1"/>
  <c r="Y52" i="4"/>
  <c r="X52" i="4"/>
  <c r="W52" i="4"/>
  <c r="V52" i="4"/>
  <c r="AF88" i="4" s="1"/>
  <c r="AA121" i="4" s="1"/>
  <c r="Y51" i="4"/>
  <c r="X51" i="4"/>
  <c r="W51" i="4"/>
  <c r="V51" i="4"/>
  <c r="AF87" i="4" s="1"/>
  <c r="AA122" i="4" s="1"/>
  <c r="AA122" i="1"/>
  <c r="T52" i="1"/>
  <c r="Q55" i="1"/>
  <c r="M55" i="1"/>
  <c r="J55" i="1"/>
  <c r="B51" i="1"/>
  <c r="AA87" i="1" s="1"/>
  <c r="Q51" i="4"/>
  <c r="AA90" i="1"/>
  <c r="AA89" i="1"/>
  <c r="AA88" i="1"/>
  <c r="I55" i="1"/>
  <c r="C51" i="1"/>
  <c r="U55" i="4"/>
  <c r="T55" i="4"/>
  <c r="S55" i="4"/>
  <c r="R55" i="4"/>
  <c r="AE91" i="4" s="1"/>
  <c r="Q55" i="4"/>
  <c r="P55" i="4"/>
  <c r="O55" i="4"/>
  <c r="N55" i="4"/>
  <c r="AD91" i="4" s="1"/>
  <c r="M55" i="4"/>
  <c r="L55" i="4"/>
  <c r="K55" i="4"/>
  <c r="J55" i="4"/>
  <c r="AC91" i="4" s="1"/>
  <c r="I55" i="4"/>
  <c r="H55" i="4"/>
  <c r="G55" i="4"/>
  <c r="F55" i="4"/>
  <c r="AB91" i="4" s="1"/>
  <c r="E55" i="4"/>
  <c r="D55" i="4"/>
  <c r="C55" i="4"/>
  <c r="B55" i="4"/>
  <c r="AA91" i="4" s="1"/>
  <c r="U54" i="4"/>
  <c r="T54" i="4"/>
  <c r="S54" i="4"/>
  <c r="R54" i="4"/>
  <c r="AE90" i="4" s="1"/>
  <c r="Q54" i="4"/>
  <c r="P54" i="4"/>
  <c r="O54" i="4"/>
  <c r="N54" i="4"/>
  <c r="AD90" i="4" s="1"/>
  <c r="M54" i="4"/>
  <c r="L54" i="4"/>
  <c r="K54" i="4"/>
  <c r="J54" i="4"/>
  <c r="AC90" i="4" s="1"/>
  <c r="I54" i="4"/>
  <c r="H54" i="4"/>
  <c r="G54" i="4"/>
  <c r="F54" i="4"/>
  <c r="AB90" i="4" s="1"/>
  <c r="E54" i="4"/>
  <c r="D54" i="4"/>
  <c r="C54" i="4"/>
  <c r="B54" i="4"/>
  <c r="AA90" i="4" s="1"/>
  <c r="U53" i="4"/>
  <c r="T53" i="4"/>
  <c r="S53" i="4"/>
  <c r="R53" i="4"/>
  <c r="AE89" i="4" s="1"/>
  <c r="Q53" i="4"/>
  <c r="P53" i="4"/>
  <c r="O53" i="4"/>
  <c r="N53" i="4"/>
  <c r="AD89" i="4" s="1"/>
  <c r="M53" i="4"/>
  <c r="L53" i="4"/>
  <c r="K53" i="4"/>
  <c r="J53" i="4"/>
  <c r="AC89" i="4" s="1"/>
  <c r="I53" i="4"/>
  <c r="H53" i="4"/>
  <c r="G53" i="4"/>
  <c r="F53" i="4"/>
  <c r="AB89" i="4" s="1"/>
  <c r="E53" i="4"/>
  <c r="D53" i="4"/>
  <c r="C53" i="4"/>
  <c r="B53" i="4"/>
  <c r="AA89" i="4" s="1"/>
  <c r="U52" i="4"/>
  <c r="T52" i="4"/>
  <c r="S52" i="4"/>
  <c r="R52" i="4"/>
  <c r="AE88" i="4" s="1"/>
  <c r="Q52" i="4"/>
  <c r="P52" i="4"/>
  <c r="O52" i="4"/>
  <c r="N52" i="4"/>
  <c r="AD88" i="4" s="1"/>
  <c r="M52" i="4"/>
  <c r="L52" i="4"/>
  <c r="K52" i="4"/>
  <c r="J52" i="4"/>
  <c r="AC88" i="4" s="1"/>
  <c r="I52" i="4"/>
  <c r="H52" i="4"/>
  <c r="G52" i="4"/>
  <c r="F52" i="4"/>
  <c r="AB88" i="4" s="1"/>
  <c r="E52" i="4"/>
  <c r="D52" i="4"/>
  <c r="C52" i="4"/>
  <c r="B52" i="4"/>
  <c r="AA88" i="4" s="1"/>
  <c r="U51" i="4"/>
  <c r="T51" i="4"/>
  <c r="S51" i="4"/>
  <c r="R51" i="4"/>
  <c r="AE87" i="4" s="1"/>
  <c r="P51" i="4"/>
  <c r="O51" i="4"/>
  <c r="N51" i="4"/>
  <c r="M51" i="4"/>
  <c r="L51" i="4"/>
  <c r="K51" i="4"/>
  <c r="J51" i="4"/>
  <c r="AC87" i="4" s="1"/>
  <c r="I51" i="4"/>
  <c r="H51" i="4"/>
  <c r="G51" i="4"/>
  <c r="F51" i="4"/>
  <c r="AB87" i="4" s="1"/>
  <c r="E51" i="4"/>
  <c r="D51" i="4"/>
  <c r="C51" i="4"/>
  <c r="B51" i="4"/>
  <c r="AA87" i="4" s="1"/>
  <c r="R51" i="1"/>
  <c r="P51" i="1"/>
  <c r="N51" i="1"/>
  <c r="C55" i="1"/>
  <c r="D55" i="1"/>
  <c r="E55" i="1"/>
  <c r="F55" i="1"/>
  <c r="G55" i="1"/>
  <c r="H55" i="1"/>
  <c r="K55" i="1"/>
  <c r="L55" i="1"/>
  <c r="N55" i="1"/>
  <c r="O55" i="1"/>
  <c r="P55" i="1"/>
  <c r="R55" i="1"/>
  <c r="S55" i="1"/>
  <c r="T55" i="1"/>
  <c r="U55" i="1"/>
  <c r="B55" i="1"/>
  <c r="C54" i="1"/>
  <c r="D54" i="1"/>
  <c r="E54" i="1"/>
  <c r="F54" i="1"/>
  <c r="G54" i="1"/>
  <c r="H54" i="1"/>
  <c r="I54" i="1"/>
  <c r="J54" i="1"/>
  <c r="K54" i="1"/>
  <c r="L54" i="1"/>
  <c r="M54" i="1"/>
  <c r="N54" i="1"/>
  <c r="O54" i="1"/>
  <c r="P54" i="1"/>
  <c r="Q54" i="1"/>
  <c r="R54" i="1"/>
  <c r="S54" i="1"/>
  <c r="T54" i="1"/>
  <c r="U54" i="1"/>
  <c r="B54" i="1"/>
  <c r="C53" i="1"/>
  <c r="D53" i="1"/>
  <c r="E53" i="1"/>
  <c r="F53" i="1"/>
  <c r="G53" i="1"/>
  <c r="H53" i="1"/>
  <c r="I53" i="1"/>
  <c r="J53" i="1"/>
  <c r="K53" i="1"/>
  <c r="L53" i="1"/>
  <c r="M53" i="1"/>
  <c r="N53" i="1"/>
  <c r="O53" i="1"/>
  <c r="P53" i="1"/>
  <c r="Q53" i="1"/>
  <c r="R53" i="1"/>
  <c r="S53" i="1"/>
  <c r="T53" i="1"/>
  <c r="U53" i="1"/>
  <c r="B53" i="1"/>
  <c r="C52" i="1"/>
  <c r="D52" i="1"/>
  <c r="E52" i="1"/>
  <c r="F52" i="1"/>
  <c r="G52" i="1"/>
  <c r="H52" i="1"/>
  <c r="I52" i="1"/>
  <c r="J52" i="1"/>
  <c r="K52" i="1"/>
  <c r="L52" i="1"/>
  <c r="M52" i="1"/>
  <c r="N52" i="1"/>
  <c r="O52" i="1"/>
  <c r="P52" i="1"/>
  <c r="Q52" i="1"/>
  <c r="R52" i="1"/>
  <c r="S52" i="1"/>
  <c r="U52" i="1"/>
  <c r="B52" i="1"/>
  <c r="F51" i="1"/>
  <c r="G51" i="1"/>
  <c r="H51" i="1"/>
  <c r="I51" i="1"/>
  <c r="J51" i="1"/>
  <c r="K51" i="1"/>
  <c r="L51" i="1"/>
  <c r="M51" i="1"/>
  <c r="O51" i="1"/>
  <c r="Q51" i="1"/>
  <c r="S51" i="1"/>
  <c r="T51" i="1"/>
  <c r="U51" i="1"/>
  <c r="D51" i="1"/>
  <c r="E51" i="1"/>
  <c r="AF89" i="4" l="1"/>
  <c r="AA124" i="4" s="1"/>
  <c r="AD87" i="4"/>
  <c r="AD88" i="1"/>
  <c r="AC88" i="1"/>
  <c r="AD89" i="1"/>
  <c r="AC89" i="1"/>
  <c r="AC90" i="1"/>
  <c r="AB90" i="1"/>
  <c r="AD91" i="1"/>
  <c r="AB91" i="1"/>
  <c r="AB88" i="1"/>
  <c r="AB89" i="1"/>
  <c r="AD90" i="1"/>
  <c r="AA91" i="1"/>
  <c r="AC91" i="1"/>
  <c r="AC87" i="1"/>
  <c r="AB87" i="1"/>
  <c r="AE88" i="1"/>
  <c r="AA121" i="1" s="1"/>
  <c r="AE89" i="1"/>
  <c r="AE90" i="1"/>
  <c r="AA123" i="1" s="1"/>
  <c r="AE91" i="1"/>
  <c r="AE87" i="1"/>
  <c r="AD87" i="1"/>
  <c r="AA125" i="1" l="1"/>
  <c r="AA124" i="1"/>
</calcChain>
</file>

<file path=xl/sharedStrings.xml><?xml version="1.0" encoding="utf-8"?>
<sst xmlns="http://schemas.openxmlformats.org/spreadsheetml/2006/main" count="289" uniqueCount="47">
  <si>
    <t>RESULTS</t>
  </si>
  <si>
    <t>QC-NAIROBI</t>
  </si>
  <si>
    <t>QC-PERTH</t>
  </si>
  <si>
    <t>QC-OSLO</t>
  </si>
  <si>
    <t>QS-SIMULATION</t>
  </si>
  <si>
    <t>100 SHOTS</t>
  </si>
  <si>
    <t>'00'</t>
  </si>
  <si>
    <t>'01'</t>
  </si>
  <si>
    <t>'10'</t>
  </si>
  <si>
    <t>'11'</t>
  </si>
  <si>
    <t>1000 SHOTS</t>
  </si>
  <si>
    <t>10000 SHOTS</t>
  </si>
  <si>
    <t>500 SHOTS</t>
  </si>
  <si>
    <t>4000 SHOTS</t>
  </si>
  <si>
    <t>QUBITS</t>
  </si>
  <si>
    <t>PERTH</t>
  </si>
  <si>
    <t>OSLO</t>
  </si>
  <si>
    <t>NAIROBI</t>
  </si>
  <si>
    <t>QV (QUANTUM VOLUME)</t>
  </si>
  <si>
    <t>CIRCUIT LAYER OP.S.</t>
  </si>
  <si>
    <t>2.9K</t>
  </si>
  <si>
    <t>2.7K</t>
  </si>
  <si>
    <t>2.6K</t>
  </si>
  <si>
    <t>Median CNOT ERROR</t>
  </si>
  <si>
    <t>Median ReadOut Error</t>
  </si>
  <si>
    <t xml:space="preserve">JAKARTA </t>
  </si>
  <si>
    <t>2.4K</t>
  </si>
  <si>
    <t>LAGOS</t>
  </si>
  <si>
    <t>QC-JAKARTA</t>
  </si>
  <si>
    <t>QC-LAGOS</t>
  </si>
  <si>
    <t>*</t>
  </si>
  <si>
    <t>TOTAL  ERROR</t>
  </si>
  <si>
    <t>500  SHOTS</t>
  </si>
  <si>
    <t>AVERAGE ERROR</t>
  </si>
  <si>
    <t>BEST QUANTUM OPTION FOR PREPARE AND MEASURE SCENARIOS</t>
  </si>
  <si>
    <t>CHECK IF  LAGOS IS THE BEST OPTION: LOW MEDIAN CNOT CORRECTION AND MEDIAN READOUT</t>
  </si>
  <si>
    <t>ALL QC HAVE BETTER PERFORMANCE FROM 1000 SHOTS</t>
  </si>
  <si>
    <t>s</t>
  </si>
  <si>
    <t xml:space="preserve"> MAX QC 20000 SHOTS</t>
  </si>
  <si>
    <t>THE GRAPH "QUANTUM ERROR COMPARATION" SHOWS THAT LAGOS IS THE BEST QC OPTION FOR A PREPARE AND MEASUREMENT SCENARIO. IF WE LOOK AT THE DATA PROVIDED BY IBM, LAGOS IS THE FREE ACCES QC WITH LOWEST MEDIAN CNOT CORRECTION AND MEDIAN READOUT ERROR</t>
  </si>
  <si>
    <t>QUANTUM COMPUTER STATISTICS ARE VERY DIFFERENT FROM QUANTUM SIMULATIONS.  IT IS NOTED THAT THE LESS NOISE THE QC HAS, THE CLOSER STATISTICS ARE  TO QUANTUM SIMULATION</t>
  </si>
  <si>
    <t>THE GRAPH "QUANTUM ERROR COMPARATION" SHOWS THAT PERTH IS THE WORST QC OPTION OF THE FIVE QC CHOSEN: IF WE LOOK AT THE DATA PROVIDED BY IBM, PERTH IS THE WORST PERFORMER (OF THE 5 QC CHOSEN) IN TERMS OF  MEDIAN CNOT CORRECTION AND MEDIAN READOUT ERROR</t>
  </si>
  <si>
    <t>LAGOS IS THE ONLY QC THAT HAS OBTAINED THE SAME PROBABILITIES AS THE SIMULATION FOR ONE STATE: "11" OBTAINED BY 500 SHOTS</t>
  </si>
  <si>
    <t>20000 SHOTS</t>
  </si>
  <si>
    <t>FOR A PREPARE AND MEASUREMENT ESCENARIO, JAKARTA HAS GIVEN VERY OPTIMAL VALUES WITH HALF QUANTUM VOLUME (between . THIS IS BECAUSE JAKARTA HAS THE SECOND BEST VALUES OF: MEDIAN CNOT ERROR AND MEDIAN READOUT ERROR. THESE VALUES COULD VARY ACCORDING TO THE COMPLEXITY OF THE PROGRAM.</t>
  </si>
  <si>
    <t>QC-OSLO Running 20000 shots (see graph, ERROR QC -20000 SHOTS) , has the closest approximation to the simulation. Actually, in the free qiskit profile it is not possible to take more number of shots per simulation. It is interesting to see if they reach zero by increasing this number</t>
  </si>
  <si>
    <t>4/5 QC Have less noise working with 20000 shots. They are the ones with the highest QV (32). So  Jakarta is the only one QC that increases the noise working with 20000 Shots. It is very interesting to study the behavior of Jakarta (quantum volume 16) from 20.000 shots, could reach the point of giving worse values than QC perth.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</si>
</sst>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Calibri"/>
      <family val="2"/>
      <scheme val="minor"/>
    </font>
    <font>
      <b/>
      <sz val="12"/>
      <color theme="1"/>
      <name val="Calibri"/>
      <family val="2"/>
      <scheme val="minor"/>
    </font>
    <font>
      <b/>
      <sz val="12"/>
      <color rgb="FF161616"/>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sz val="8"/>
      <name val="Calibri"/>
      <family val="2"/>
      <scheme val="minor"/>
    </font>
    <font>
      <sz val="28"/>
      <color rgb="FF161616"/>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rgb="FFFF0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1" fillId="0" borderId="0" xfId="0" applyFont="1"/>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2" borderId="0" xfId="0" applyFill="1"/>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3" borderId="0" xfId="0" applyFill="1"/>
    <xf numFmtId="0" fontId="0" fillId="3" borderId="7" xfId="0" applyFill="1" applyBorder="1" applyAlignment="1">
      <alignment horizontal="center"/>
    </xf>
    <xf numFmtId="0" fontId="0" fillId="3" borderId="8" xfId="0" applyFill="1" applyBorder="1" applyAlignment="1">
      <alignment horizontal="center"/>
    </xf>
    <xf numFmtId="0" fontId="4" fillId="0" borderId="0" xfId="1" applyAlignment="1">
      <alignment horizontal="center"/>
    </xf>
    <xf numFmtId="0" fontId="4" fillId="0" borderId="4" xfId="1" applyBorder="1" applyAlignment="1">
      <alignment horizontal="center"/>
    </xf>
    <xf numFmtId="0" fontId="4" fillId="0" borderId="5" xfId="1" applyBorder="1" applyAlignment="1">
      <alignment horizontal="center"/>
    </xf>
    <xf numFmtId="0" fontId="4" fillId="0" borderId="6" xfId="1" applyBorder="1" applyAlignment="1">
      <alignment horizontal="center"/>
    </xf>
    <xf numFmtId="0" fontId="4" fillId="0" borderId="7" xfId="1" applyBorder="1" applyAlignment="1">
      <alignment horizontal="center"/>
    </xf>
    <xf numFmtId="0" fontId="4" fillId="0" borderId="8" xfId="1" applyBorder="1" applyAlignment="1">
      <alignment horizontal="center"/>
    </xf>
    <xf numFmtId="0" fontId="3" fillId="4" borderId="0" xfId="0" applyFont="1" applyFill="1"/>
    <xf numFmtId="0" fontId="3" fillId="4" borderId="4" xfId="0" applyFont="1" applyFill="1" applyBorder="1" applyAlignment="1">
      <alignment horizontal="center"/>
    </xf>
    <xf numFmtId="0" fontId="3" fillId="4" borderId="0" xfId="0" applyFont="1" applyFill="1" applyAlignment="1">
      <alignment horizontal="center"/>
    </xf>
    <xf numFmtId="0" fontId="3" fillId="4" borderId="5" xfId="0" applyFont="1" applyFill="1" applyBorder="1" applyAlignment="1">
      <alignment horizontal="center"/>
    </xf>
    <xf numFmtId="0" fontId="4" fillId="0" borderId="10" xfId="1" applyBorder="1" applyAlignment="1">
      <alignment horizontal="center"/>
    </xf>
    <xf numFmtId="0" fontId="4" fillId="0" borderId="11" xfId="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0" fillId="0" borderId="0" xfId="0" applyAlignment="1">
      <alignment horizontal="left"/>
    </xf>
    <xf numFmtId="0" fontId="0" fillId="3" borderId="11" xfId="0" applyFill="1" applyBorder="1" applyAlignment="1">
      <alignment horizontal="center"/>
    </xf>
    <xf numFmtId="0" fontId="0" fillId="0" borderId="0" xfId="0" applyAlignment="1">
      <alignment horizontal="right"/>
    </xf>
    <xf numFmtId="0" fontId="7" fillId="0" borderId="0" xfId="0" applyFont="1"/>
    <xf numFmtId="164" fontId="3" fillId="4" borderId="0" xfId="0" applyNumberFormat="1" applyFont="1" applyFill="1" applyAlignment="1">
      <alignment horizontal="center"/>
    </xf>
    <xf numFmtId="164" fontId="4" fillId="0" borderId="4" xfId="1" applyNumberFormat="1" applyBorder="1" applyAlignment="1">
      <alignment horizontal="center"/>
    </xf>
    <xf numFmtId="164" fontId="4" fillId="0" borderId="0" xfId="1" applyNumberFormat="1" applyAlignment="1">
      <alignment horizontal="center"/>
    </xf>
    <xf numFmtId="164" fontId="4" fillId="0" borderId="5" xfId="1" applyNumberFormat="1" applyBorder="1" applyAlignment="1">
      <alignment horizontal="center"/>
    </xf>
    <xf numFmtId="0" fontId="5" fillId="0" borderId="0" xfId="1"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2">
    <cellStyle name="Normal" xfId="0" builtinId="0"/>
    <cellStyle name="Normal 2" xfId="1" xr:uid="{50FF451A-9A47-6A49-8D4C-D56E633088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QS</a:t>
            </a:r>
            <a:r>
              <a:rPr lang="es-ES_tradnl" baseline="0"/>
              <a:t> vs QC -</a:t>
            </a:r>
            <a:r>
              <a:rPr lang="es-ES_tradnl"/>
              <a:t>100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SHOTS'!$B$18:$E$18</c:f>
              <c:numCache>
                <c:formatCode>General</c:formatCode>
                <c:ptCount val="4"/>
                <c:pt idx="0">
                  <c:v>0.37</c:v>
                </c:pt>
                <c:pt idx="1">
                  <c:v>0.15</c:v>
                </c:pt>
                <c:pt idx="2">
                  <c:v>7.0000000000000007E-2</c:v>
                </c:pt>
                <c:pt idx="3">
                  <c:v>0.41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5E1-E848-A2C0-8D78A663EA9F}"/>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SHOTS'!$B$19:$E$19</c:f>
              <c:numCache>
                <c:formatCode>General</c:formatCode>
                <c:ptCount val="4"/>
                <c:pt idx="0">
                  <c:v>0.4</c:v>
                </c:pt>
                <c:pt idx="1">
                  <c:v>0.14000000000000001</c:v>
                </c:pt>
                <c:pt idx="2">
                  <c:v>0.03</c:v>
                </c:pt>
                <c:pt idx="3">
                  <c:v>0.43</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75E1-E848-A2C0-8D78A663EA9F}"/>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SHOTS'!$B$20:$E$20</c:f>
              <c:numCache>
                <c:formatCode>General</c:formatCode>
                <c:ptCount val="4"/>
                <c:pt idx="0">
                  <c:v>0.35</c:v>
                </c:pt>
                <c:pt idx="1">
                  <c:v>0.26</c:v>
                </c:pt>
                <c:pt idx="2">
                  <c:v>0.1</c:v>
                </c:pt>
                <c:pt idx="3">
                  <c:v>0.28999999999999998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75E1-E848-A2C0-8D78A663EA9F}"/>
            </c:ext>
          </c:extLst>
        </c:ser>
        <c:ser>
          <c:idx val="2"/>
          <c:order val="3"/>
          <c:tx>
            <c:strRef>
              <c:f>'data with 20000 SHOTS'!$A$21</c:f>
              <c:strCache>
                <c:ptCount val="1"/>
                <c:pt idx="0">
                  <c:v>QC-OSLO</c:v>
                </c:pt>
              </c:strCache>
            </c:strRef>
          </c:tx>
          <c:spPr>
            <a:solidFill>
              <a:schemeClr val="bg1">
                <a:lumMod val="85000"/>
              </a:schemeClr>
            </a:solidFill>
            <a:ln>
              <a:noFill/>
            </a:ln>
            <a:effectLst/>
          </c:spPr>
          <c:invertIfNegative val="0"/>
          <c:val>
            <c:numRef>
              <c:f>'data with 20000 SHOTS'!$B$21:$E$21</c:f>
              <c:numCache>
                <c:formatCode>General</c:formatCode>
                <c:ptCount val="4"/>
                <c:pt idx="0">
                  <c:v>0.4</c:v>
                </c:pt>
                <c:pt idx="1">
                  <c:v>0.08</c:v>
                </c:pt>
                <c:pt idx="2">
                  <c:v>0.04</c:v>
                </c:pt>
                <c:pt idx="3">
                  <c:v>0.48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75E1-E848-A2C0-8D78A663EA9F}"/>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SHOTS'!$B$22:$E$22</c:f>
              <c:numCache>
                <c:formatCode>General</c:formatCode>
                <c:ptCount val="4"/>
                <c:pt idx="0">
                  <c:v>0.35</c:v>
                </c:pt>
                <c:pt idx="1">
                  <c:v>0.16</c:v>
                </c:pt>
                <c:pt idx="2">
                  <c:v>0.11</c:v>
                </c:pt>
                <c:pt idx="3">
                  <c:v>0.38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75E1-E848-A2C0-8D78A663EA9F}"/>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SHOTS'!$B$23:$E$23</c:f>
              <c:numCache>
                <c:formatCode>General</c:formatCode>
                <c:ptCount val="4"/>
                <c:pt idx="0">
                  <c:v>0.38</c:v>
                </c:pt>
                <c:pt idx="1">
                  <c:v>0.1</c:v>
                </c:pt>
                <c:pt idx="2">
                  <c:v>0.06</c:v>
                </c:pt>
                <c:pt idx="3">
                  <c:v>0.46</c:v>
                </c:pt>
              </c:numCache>
            </c:numRef>
          </c:val>
          <c:extLst>
            <c:ext xmlns:c16="http://schemas.microsoft.com/office/drawing/2014/chart" uri="{C3380CC4-5D6E-409C-BE32-E72D297353CC}">
              <c16:uniqueId val="{00000005-75E1-E848-A2C0-8D78A663EA9F}"/>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SHOTS'!$R$51:$U$51</c:f>
              <c:numCache>
                <c:formatCode>General</c:formatCode>
                <c:ptCount val="4"/>
                <c:pt idx="0">
                  <c:v>1.0000000000000009E-3</c:v>
                </c:pt>
                <c:pt idx="1">
                  <c:v>5.0099999999999992E-2</c:v>
                </c:pt>
                <c:pt idx="2">
                  <c:v>2.7699999999999995E-2</c:v>
                </c:pt>
                <c:pt idx="3">
                  <c:v>7.8799999999999981E-2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243-7645-AE52-2B1A3DBE7022}"/>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SHOTS'!$R$52:$U$52</c:f>
              <c:numCache>
                <c:formatCode>General</c:formatCode>
                <c:ptCount val="4"/>
                <c:pt idx="0">
                  <c:v>6.8999999999999617E-3</c:v>
                </c:pt>
                <c:pt idx="1">
                  <c:v>6.4399999999999999E-2</c:v>
                </c:pt>
                <c:pt idx="2">
                  <c:v>5.5399999999999998E-2</c:v>
                </c:pt>
                <c:pt idx="3">
                  <c:v>0.1129</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8243-7645-AE52-2B1A3DBE7022}"/>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SHOTS'!$R$53:$U$53</c:f>
              <c:numCache>
                <c:formatCode>General</c:formatCode>
                <c:ptCount val="4"/>
                <c:pt idx="0">
                  <c:v>1.8899999999999972E-2</c:v>
                </c:pt>
                <c:pt idx="1">
                  <c:v>1.4000000000000012E-2</c:v>
                </c:pt>
                <c:pt idx="2">
                  <c:v>7.8999999999999973E-3</c:v>
                </c:pt>
                <c:pt idx="3">
                  <c:v>2.5000000000000022E-2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8243-7645-AE52-2B1A3DBE7022}"/>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SHOTS'!$R$54:$U$54</c:f>
              <c:numCache>
                <c:formatCode>General</c:formatCode>
                <c:ptCount val="4"/>
                <c:pt idx="0">
                  <c:v>5.7000000000000384E-3</c:v>
                </c:pt>
                <c:pt idx="1">
                  <c:v>2.0399999999999988E-2</c:v>
                </c:pt>
                <c:pt idx="2">
                  <c:v>2.5699999999999994E-2</c:v>
                </c:pt>
                <c:pt idx="3">
                  <c:v>5.1799999999999957E-2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8243-7645-AE52-2B1A3DBE7022}"/>
            </c:ext>
          </c:extLst>
        </c:ser>
        <c:ser>
          <c:idx val="5"/>
          <c:order val="4"/>
          <c:tx>
            <c:strRef>
              <c:f>'data with 20000 SHOTS'!$A$55</c:f>
              <c:strCache>
                <c:ptCount val="1"/>
                <c:pt idx="0">
                  <c:v>QC-LAGOS</c:v>
                </c:pt>
              </c:strCache>
            </c:strRef>
          </c:tx>
          <c:spPr>
            <a:solidFill>
              <a:schemeClr val="accent6">
                <a:lumMod val="40000"/>
                <a:lumOff val="60000"/>
              </a:schemeClr>
            </a:solidFill>
            <a:ln>
              <a:noFill/>
            </a:ln>
            <a:effectLst/>
          </c:spPr>
          <c:invertIfNegative val="0"/>
          <c:val>
            <c:numRef>
              <c:f>'data with 20000 SHOTS'!$R$55:$U$55</c:f>
              <c:numCache>
                <c:formatCode>General</c:formatCode>
                <c:ptCount val="4"/>
                <c:pt idx="0">
                  <c:v>2.0199999999999996E-2</c:v>
                </c:pt>
                <c:pt idx="1">
                  <c:v>9.000000000000008E-3</c:v>
                </c:pt>
                <c:pt idx="2">
                  <c:v>1.9999999999999879E-4</c:v>
                </c:pt>
                <c:pt idx="3">
                  <c:v>2.9000000000000026E-2</c:v>
                </c:pt>
              </c:numCache>
            </c:numRef>
          </c:val>
          <c:extLst>
            <c:ext xmlns:c16="http://schemas.microsoft.com/office/drawing/2014/chart" uri="{C3380CC4-5D6E-409C-BE32-E72D297353CC}">
              <c16:uniqueId val="{00000004-8243-7645-AE52-2B1A3DBE7022}"/>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QC </a:t>
            </a:r>
            <a:r>
              <a:rPr lang="es-ES_tradnl" sz="1400" b="0" i="0" u="none" strike="noStrike" kern="1200" spc="0" baseline="0">
                <a:solidFill>
                  <a:sysClr val="windowText" lastClr="000000">
                    <a:lumMod val="65000"/>
                    <a:lumOff val="35000"/>
                  </a:sysClr>
                </a:solidFill>
              </a:rPr>
              <a:t>ERROR</a:t>
            </a:r>
            <a:r>
              <a:rPr lang="es-ES_tradnl" sz="1100" b="0" i="0" u="none" strike="noStrike" kern="1200" spc="0" baseline="0">
                <a:solidFill>
                  <a:sysClr val="windowText" lastClr="000000">
                    <a:lumMod val="65000"/>
                    <a:lumOff val="35000"/>
                  </a:sysClr>
                </a:solidFill>
              </a:rPr>
              <a:t> </a:t>
            </a:r>
            <a:r>
              <a:rPr lang="es-ES_tradnl" baseline="0"/>
              <a:t> COMPARATION </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5129466591995545E-2"/>
          <c:y val="7.729960511876878E-2"/>
          <c:w val="0.84617563001251184"/>
          <c:h val="0.81849494176884408"/>
        </c:manualLayout>
      </c:layout>
      <c:scatterChart>
        <c:scatterStyle val="lineMarker"/>
        <c:varyColors val="0"/>
        <c:ser>
          <c:idx val="0"/>
          <c:order val="0"/>
          <c:tx>
            <c:strRef>
              <c:f>'data with 20000 SHOTS'!$Z$87</c:f>
              <c:strCache>
                <c:ptCount val="1"/>
                <c:pt idx="0">
                  <c:v>QC-NAIROBI</c:v>
                </c:pt>
              </c:strCache>
            </c:strRef>
          </c:tx>
          <c:spPr>
            <a:ln w="63500" cap="rnd">
              <a:solidFill>
                <a:schemeClr val="accent1">
                  <a:lumMod val="40000"/>
                  <a:lumOff val="60000"/>
                </a:schemeClr>
              </a:solidFill>
              <a:round/>
            </a:ln>
            <a:effectLst/>
          </c:spPr>
          <c:marker>
            <c:symbol val="none"/>
          </c:marker>
          <c:xVal>
            <c:strRef>
              <c:f>'data with 20000 SHOTS'!$AA$86:$AF$86</c:f>
              <c:strCache>
                <c:ptCount val="6"/>
                <c:pt idx="0">
                  <c:v>100 SHOTS</c:v>
                </c:pt>
                <c:pt idx="1">
                  <c:v>500  SHOTS</c:v>
                </c:pt>
                <c:pt idx="2">
                  <c:v>1000 SHOTS</c:v>
                </c:pt>
                <c:pt idx="3">
                  <c:v>4000 SHOTS</c:v>
                </c:pt>
                <c:pt idx="4">
                  <c:v>10000 SHOTS</c:v>
                </c:pt>
                <c:pt idx="5">
                  <c:v>20000 SHOTS</c:v>
                </c:pt>
              </c:strCache>
            </c:strRef>
          </c:xVal>
          <c:yVal>
            <c:numRef>
              <c:f>'data with 20000 SHOTS'!$AA$87:$AF$87</c:f>
              <c:numCache>
                <c:formatCode>General</c:formatCode>
                <c:ptCount val="6"/>
                <c:pt idx="0">
                  <c:v>0.10000000000000003</c:v>
                </c:pt>
                <c:pt idx="1">
                  <c:v>0.17200000000000004</c:v>
                </c:pt>
                <c:pt idx="2">
                  <c:v>0.17999999999999997</c:v>
                </c:pt>
                <c:pt idx="3">
                  <c:v>6.3499999999999959E-2</c:v>
                </c:pt>
                <c:pt idx="4">
                  <c:v>0.15759999999999996</c:v>
                </c:pt>
                <c:pt idx="5">
                  <c:v>7.760000000000003E-2</c:v>
                </c:pt>
              </c:numCache>
            </c:numRef>
          </c:yVal>
          <c:smooth val="0"/>
          <c:extLst>
            <c:ext xmlns:c16="http://schemas.microsoft.com/office/drawing/2014/chart" uri="{C3380CC4-5D6E-409C-BE32-E72D297353CC}">
              <c16:uniqueId val="{00000000-8ED7-E74C-AD17-3C21B3B1DCB9}"/>
            </c:ext>
          </c:extLst>
        </c:ser>
        <c:ser>
          <c:idx val="1"/>
          <c:order val="1"/>
          <c:tx>
            <c:strRef>
              <c:f>'data with 20000 SHOTS'!$Z$88</c:f>
              <c:strCache>
                <c:ptCount val="1"/>
                <c:pt idx="0">
                  <c:v>QC-PERTH</c:v>
                </c:pt>
              </c:strCache>
            </c:strRef>
          </c:tx>
          <c:spPr>
            <a:ln w="63500" cap="rnd">
              <a:solidFill>
                <a:schemeClr val="accent2">
                  <a:lumMod val="40000"/>
                  <a:lumOff val="60000"/>
                </a:schemeClr>
              </a:solidFill>
              <a:round/>
            </a:ln>
            <a:effectLst/>
          </c:spPr>
          <c:marker>
            <c:symbol val="none"/>
          </c:marker>
          <c:xVal>
            <c:strRef>
              <c:f>'data with 20000 SHOTS'!$AA$86:$AF$86</c:f>
              <c:strCache>
                <c:ptCount val="6"/>
                <c:pt idx="0">
                  <c:v>100 SHOTS</c:v>
                </c:pt>
                <c:pt idx="1">
                  <c:v>500  SHOTS</c:v>
                </c:pt>
                <c:pt idx="2">
                  <c:v>1000 SHOTS</c:v>
                </c:pt>
                <c:pt idx="3">
                  <c:v>4000 SHOTS</c:v>
                </c:pt>
                <c:pt idx="4">
                  <c:v>10000 SHOTS</c:v>
                </c:pt>
                <c:pt idx="5">
                  <c:v>20000 SHOTS</c:v>
                </c:pt>
              </c:strCache>
            </c:strRef>
          </c:xVal>
          <c:yVal>
            <c:numRef>
              <c:f>'data with 20000 SHOTS'!$AA$88:$AF$88</c:f>
              <c:numCache>
                <c:formatCode>General</c:formatCode>
                <c:ptCount val="6"/>
                <c:pt idx="0">
                  <c:v>0.28000000000000003</c:v>
                </c:pt>
                <c:pt idx="1">
                  <c:v>0.3600000000000001</c:v>
                </c:pt>
                <c:pt idx="2">
                  <c:v>0.24399999999999999</c:v>
                </c:pt>
                <c:pt idx="3">
                  <c:v>0.15800000000000003</c:v>
                </c:pt>
                <c:pt idx="4">
                  <c:v>0.23959999999999995</c:v>
                </c:pt>
                <c:pt idx="5">
                  <c:v>0.17130000000000006</c:v>
                </c:pt>
              </c:numCache>
            </c:numRef>
          </c:yVal>
          <c:smooth val="0"/>
          <c:extLst>
            <c:ext xmlns:c16="http://schemas.microsoft.com/office/drawing/2014/chart" uri="{C3380CC4-5D6E-409C-BE32-E72D297353CC}">
              <c16:uniqueId val="{00000001-8ED7-E74C-AD17-3C21B3B1DCB9}"/>
            </c:ext>
          </c:extLst>
        </c:ser>
        <c:ser>
          <c:idx val="2"/>
          <c:order val="2"/>
          <c:tx>
            <c:strRef>
              <c:f>'data with 20000 SHOTS'!$Z$89</c:f>
              <c:strCache>
                <c:ptCount val="1"/>
                <c:pt idx="0">
                  <c:v>QC-OSLO</c:v>
                </c:pt>
              </c:strCache>
            </c:strRef>
          </c:tx>
          <c:spPr>
            <a:ln w="63500" cap="rnd">
              <a:solidFill>
                <a:schemeClr val="accent3">
                  <a:lumMod val="40000"/>
                  <a:lumOff val="60000"/>
                </a:schemeClr>
              </a:solidFill>
              <a:round/>
            </a:ln>
            <a:effectLst/>
          </c:spPr>
          <c:marker>
            <c:symbol val="none"/>
          </c:marker>
          <c:xVal>
            <c:strRef>
              <c:f>'data with 20000 SHOTS'!$AA$86:$AF$86</c:f>
              <c:strCache>
                <c:ptCount val="6"/>
                <c:pt idx="0">
                  <c:v>100 SHOTS</c:v>
                </c:pt>
                <c:pt idx="1">
                  <c:v>500  SHOTS</c:v>
                </c:pt>
                <c:pt idx="2">
                  <c:v>1000 SHOTS</c:v>
                </c:pt>
                <c:pt idx="3">
                  <c:v>4000 SHOTS</c:v>
                </c:pt>
                <c:pt idx="4">
                  <c:v>10000 SHOTS</c:v>
                </c:pt>
                <c:pt idx="5">
                  <c:v>20000 SHOTS</c:v>
                </c:pt>
              </c:strCache>
            </c:strRef>
          </c:xVal>
          <c:yVal>
            <c:numRef>
              <c:f>'data with 20000 SHOTS'!$AA$89:$AF$89</c:f>
              <c:numCache>
                <c:formatCode>General</c:formatCode>
                <c:ptCount val="6"/>
                <c:pt idx="0">
                  <c:v>0.20000000000000004</c:v>
                </c:pt>
                <c:pt idx="1">
                  <c:v>4.0000000000000036E-2</c:v>
                </c:pt>
                <c:pt idx="2">
                  <c:v>6.3999999999999974E-2</c:v>
                </c:pt>
                <c:pt idx="3">
                  <c:v>6.2999999999999959E-2</c:v>
                </c:pt>
                <c:pt idx="4">
                  <c:v>6.5799999999999997E-2</c:v>
                </c:pt>
                <c:pt idx="5">
                  <c:v>1.3399999999999981E-2</c:v>
                </c:pt>
              </c:numCache>
            </c:numRef>
          </c:yVal>
          <c:smooth val="0"/>
          <c:extLst>
            <c:ext xmlns:c16="http://schemas.microsoft.com/office/drawing/2014/chart" uri="{C3380CC4-5D6E-409C-BE32-E72D297353CC}">
              <c16:uniqueId val="{00000002-8ED7-E74C-AD17-3C21B3B1DCB9}"/>
            </c:ext>
          </c:extLst>
        </c:ser>
        <c:ser>
          <c:idx val="3"/>
          <c:order val="3"/>
          <c:tx>
            <c:strRef>
              <c:f>'data with 20000 SHOTS'!$Z$90</c:f>
              <c:strCache>
                <c:ptCount val="1"/>
                <c:pt idx="0">
                  <c:v>QC-JAKARTA</c:v>
                </c:pt>
              </c:strCache>
            </c:strRef>
          </c:tx>
          <c:spPr>
            <a:ln w="63500" cap="rnd">
              <a:solidFill>
                <a:schemeClr val="accent4">
                  <a:lumMod val="40000"/>
                  <a:lumOff val="60000"/>
                </a:schemeClr>
              </a:solidFill>
              <a:round/>
            </a:ln>
            <a:effectLst/>
          </c:spPr>
          <c:marker>
            <c:symbol val="none"/>
          </c:marker>
          <c:xVal>
            <c:strRef>
              <c:f>'data with 20000 SHOTS'!$AA$86:$AF$86</c:f>
              <c:strCache>
                <c:ptCount val="6"/>
                <c:pt idx="0">
                  <c:v>100 SHOTS</c:v>
                </c:pt>
                <c:pt idx="1">
                  <c:v>500  SHOTS</c:v>
                </c:pt>
                <c:pt idx="2">
                  <c:v>1000 SHOTS</c:v>
                </c:pt>
                <c:pt idx="3">
                  <c:v>4000 SHOTS</c:v>
                </c:pt>
                <c:pt idx="4">
                  <c:v>10000 SHOTS</c:v>
                </c:pt>
                <c:pt idx="5">
                  <c:v>20000 SHOTS</c:v>
                </c:pt>
              </c:strCache>
            </c:strRef>
          </c:xVal>
          <c:yVal>
            <c:numRef>
              <c:f>'data with 20000 SHOTS'!$AA$90:$AF$90</c:f>
              <c:numCache>
                <c:formatCode>General</c:formatCode>
                <c:ptCount val="6"/>
                <c:pt idx="0">
                  <c:v>9.9999999999999992E-2</c:v>
                </c:pt>
                <c:pt idx="1">
                  <c:v>0.11200000000000006</c:v>
                </c:pt>
                <c:pt idx="2">
                  <c:v>0.13600000000000001</c:v>
                </c:pt>
                <c:pt idx="3">
                  <c:v>7.5500000000000012E-2</c:v>
                </c:pt>
                <c:pt idx="4">
                  <c:v>0.10359999999999997</c:v>
                </c:pt>
                <c:pt idx="5">
                  <c:v>0.1368</c:v>
                </c:pt>
              </c:numCache>
            </c:numRef>
          </c:yVal>
          <c:smooth val="0"/>
          <c:extLst>
            <c:ext xmlns:c16="http://schemas.microsoft.com/office/drawing/2014/chart" uri="{C3380CC4-5D6E-409C-BE32-E72D297353CC}">
              <c16:uniqueId val="{00000003-8ED7-E74C-AD17-3C21B3B1DCB9}"/>
            </c:ext>
          </c:extLst>
        </c:ser>
        <c:ser>
          <c:idx val="4"/>
          <c:order val="4"/>
          <c:tx>
            <c:strRef>
              <c:f>'data with 20000 SHOTS'!$Z$91</c:f>
              <c:strCache>
                <c:ptCount val="1"/>
                <c:pt idx="0">
                  <c:v>QC-LAGOS</c:v>
                </c:pt>
              </c:strCache>
            </c:strRef>
          </c:tx>
          <c:spPr>
            <a:ln w="63500" cap="rnd">
              <a:solidFill>
                <a:schemeClr val="accent5">
                  <a:lumMod val="40000"/>
                  <a:lumOff val="60000"/>
                </a:schemeClr>
              </a:solidFill>
              <a:round/>
            </a:ln>
            <a:effectLst/>
          </c:spPr>
          <c:marker>
            <c:symbol val="none"/>
          </c:marker>
          <c:xVal>
            <c:strRef>
              <c:f>'data with 20000 SHOTS'!$AA$86:$AF$86</c:f>
              <c:strCache>
                <c:ptCount val="6"/>
                <c:pt idx="0">
                  <c:v>100 SHOTS</c:v>
                </c:pt>
                <c:pt idx="1">
                  <c:v>500  SHOTS</c:v>
                </c:pt>
                <c:pt idx="2">
                  <c:v>1000 SHOTS</c:v>
                </c:pt>
                <c:pt idx="3">
                  <c:v>4000 SHOTS</c:v>
                </c:pt>
                <c:pt idx="4">
                  <c:v>10000 SHOTS</c:v>
                </c:pt>
                <c:pt idx="5">
                  <c:v>20000 SHOTS</c:v>
                </c:pt>
              </c:strCache>
            </c:strRef>
          </c:xVal>
          <c:yVal>
            <c:numRef>
              <c:f>'data with 20000 SHOTS'!$AA$91:$AF$91</c:f>
              <c:numCache>
                <c:formatCode>General</c:formatCode>
                <c:ptCount val="6"/>
                <c:pt idx="0">
                  <c:v>0.12000000000000005</c:v>
                </c:pt>
                <c:pt idx="1">
                  <c:v>7.1999999999999967E-2</c:v>
                </c:pt>
                <c:pt idx="2">
                  <c:v>2.200000000000002E-2</c:v>
                </c:pt>
                <c:pt idx="3">
                  <c:v>0.10249999999999999</c:v>
                </c:pt>
                <c:pt idx="4">
                  <c:v>5.8400000000000028E-2</c:v>
                </c:pt>
                <c:pt idx="5">
                  <c:v>4.2599999999999999E-2</c:v>
                </c:pt>
              </c:numCache>
            </c:numRef>
          </c:yVal>
          <c:smooth val="0"/>
          <c:extLst>
            <c:ext xmlns:c16="http://schemas.microsoft.com/office/drawing/2014/chart" uri="{C3380CC4-5D6E-409C-BE32-E72D297353CC}">
              <c16:uniqueId val="{00000004-8ED7-E74C-AD17-3C21B3B1DCB9}"/>
            </c:ext>
          </c:extLst>
        </c:ser>
        <c:dLbls>
          <c:showLegendKey val="0"/>
          <c:showVal val="0"/>
          <c:showCatName val="0"/>
          <c:showSerName val="0"/>
          <c:showPercent val="0"/>
          <c:showBubbleSize val="0"/>
        </c:dLbls>
        <c:axId val="1298849136"/>
        <c:axId val="1236002864"/>
      </c:scatterChart>
      <c:valAx>
        <c:axId val="12988491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6002864"/>
        <c:crosses val="autoZero"/>
        <c:crossBetween val="midCat"/>
      </c:valAx>
      <c:valAx>
        <c:axId val="123600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ERROR 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88491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AVERAGE</a:t>
            </a:r>
            <a:r>
              <a:rPr lang="es-ES_tradnl" baseline="0"/>
              <a:t> ERROR</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SHOTS'!$Z$121</c:f>
              <c:strCache>
                <c:ptCount val="1"/>
                <c:pt idx="0">
                  <c:v>QC-PERTH</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[1]Hoja1!$Z$120:$Z$124</c:f>
              <c:numCache>
                <c:formatCode>General</c:formatCode>
                <c:ptCount val="5"/>
                <c:pt idx="0">
                  <c:v>0</c:v>
                </c:pt>
                <c:pt idx="1">
                  <c:v>0</c:v>
                </c:pt>
                <c:pt idx="2">
                  <c:v>0</c:v>
                </c:pt>
                <c:pt idx="3">
                  <c:v>0</c:v>
                </c:pt>
                <c:pt idx="4">
                  <c:v>0</c:v>
                </c:pt>
              </c:numCache>
            </c:numRef>
          </c:cat>
          <c:val>
            <c:numRef>
              <c:f>'data with 20000 SHOTS'!$AA$121</c:f>
              <c:numCache>
                <c:formatCode>General</c:formatCode>
                <c:ptCount val="1"/>
                <c:pt idx="0">
                  <c:v>0.24215000000000006</c:v>
                </c:pt>
              </c:numCache>
            </c:numRef>
          </c:val>
          <c:extLst>
            <c:ext xmlns:c16="http://schemas.microsoft.com/office/drawing/2014/chart" uri="{C3380CC4-5D6E-409C-BE32-E72D297353CC}">
              <c16:uniqueId val="{00000000-3F97-5B4F-B8BD-2D15D7289464}"/>
            </c:ext>
          </c:extLst>
        </c:ser>
        <c:ser>
          <c:idx val="1"/>
          <c:order val="1"/>
          <c:tx>
            <c:strRef>
              <c:f>'data with 20000 SHOTS'!$Z$122</c:f>
              <c:strCache>
                <c:ptCount val="1"/>
                <c:pt idx="0">
                  <c:v>QC-NAIROBI</c:v>
                </c:pt>
              </c:strCache>
            </c:strRef>
          </c:tx>
          <c:spPr>
            <a:solidFill>
              <a:schemeClr val="accent4">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3F97-5B4F-B8BD-2D15D7289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SHOTS'!$AA$122</c:f>
              <c:numCache>
                <c:formatCode>General</c:formatCode>
                <c:ptCount val="1"/>
                <c:pt idx="0">
                  <c:v>0.12511666666666668</c:v>
                </c:pt>
              </c:numCache>
            </c:numRef>
          </c:val>
          <c:extLst>
            <c:ext xmlns:c16="http://schemas.microsoft.com/office/drawing/2014/chart" uri="{C3380CC4-5D6E-409C-BE32-E72D297353CC}">
              <c16:uniqueId val="{00000003-3F97-5B4F-B8BD-2D15D7289464}"/>
            </c:ext>
          </c:extLst>
        </c:ser>
        <c:ser>
          <c:idx val="2"/>
          <c:order val="2"/>
          <c:tx>
            <c:strRef>
              <c:f>'data with 20000 SHOTS'!$Z$123</c:f>
              <c:strCache>
                <c:ptCount val="1"/>
                <c:pt idx="0">
                  <c:v>QC-JAKARTA</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SHOTS'!$AA$123</c:f>
              <c:numCache>
                <c:formatCode>General</c:formatCode>
                <c:ptCount val="1"/>
                <c:pt idx="0">
                  <c:v>0.11065000000000003</c:v>
                </c:pt>
              </c:numCache>
            </c:numRef>
          </c:val>
          <c:extLst>
            <c:ext xmlns:c16="http://schemas.microsoft.com/office/drawing/2014/chart" uri="{C3380CC4-5D6E-409C-BE32-E72D297353CC}">
              <c16:uniqueId val="{00000004-3F97-5B4F-B8BD-2D15D7289464}"/>
            </c:ext>
          </c:extLst>
        </c:ser>
        <c:ser>
          <c:idx val="3"/>
          <c:order val="3"/>
          <c:tx>
            <c:strRef>
              <c:f>'data with 20000 SHOTS'!$Z$124</c:f>
              <c:strCache>
                <c:ptCount val="1"/>
                <c:pt idx="0">
                  <c:v>QC-OSLO</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SHOTS'!$AA$124</c:f>
              <c:numCache>
                <c:formatCode>General</c:formatCode>
                <c:ptCount val="1"/>
                <c:pt idx="0">
                  <c:v>7.436666666666665E-2</c:v>
                </c:pt>
              </c:numCache>
            </c:numRef>
          </c:val>
          <c:extLst>
            <c:ext xmlns:c16="http://schemas.microsoft.com/office/drawing/2014/chart" uri="{C3380CC4-5D6E-409C-BE32-E72D297353CC}">
              <c16:uniqueId val="{00000005-3F97-5B4F-B8BD-2D15D7289464}"/>
            </c:ext>
          </c:extLst>
        </c:ser>
        <c:ser>
          <c:idx val="4"/>
          <c:order val="4"/>
          <c:tx>
            <c:strRef>
              <c:f>'data with 20000 SHOTS'!$Z$125</c:f>
              <c:strCache>
                <c:ptCount val="1"/>
                <c:pt idx="0">
                  <c:v>QC-LAGOS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SHOTS'!$AA$125</c:f>
              <c:numCache>
                <c:formatCode>General</c:formatCode>
                <c:ptCount val="1"/>
                <c:pt idx="0">
                  <c:v>6.958333333333333E-2</c:v>
                </c:pt>
              </c:numCache>
            </c:numRef>
          </c:val>
          <c:extLst>
            <c:ext xmlns:c16="http://schemas.microsoft.com/office/drawing/2014/chart" uri="{C3380CC4-5D6E-409C-BE32-E72D297353CC}">
              <c16:uniqueId val="{00000006-3F97-5B4F-B8BD-2D15D7289464}"/>
            </c:ext>
          </c:extLst>
        </c:ser>
        <c:dLbls>
          <c:dLblPos val="ctr"/>
          <c:showLegendKey val="0"/>
          <c:showVal val="1"/>
          <c:showCatName val="0"/>
          <c:showSerName val="0"/>
          <c:showPercent val="0"/>
          <c:showBubbleSize val="0"/>
        </c:dLbls>
        <c:gapWidth val="219"/>
        <c:overlap val="-27"/>
        <c:axId val="1241318800"/>
        <c:axId val="801487152"/>
      </c:barChart>
      <c:catAx>
        <c:axId val="1241318800"/>
        <c:scaling>
          <c:orientation val="minMax"/>
        </c:scaling>
        <c:delete val="1"/>
        <c:axPos val="b"/>
        <c:numFmt formatCode="General" sourceLinked="1"/>
        <c:majorTickMark val="none"/>
        <c:minorTickMark val="none"/>
        <c:tickLblPos val="nextTo"/>
        <c:crossAx val="801487152"/>
        <c:crosses val="autoZero"/>
        <c:auto val="1"/>
        <c:lblAlgn val="ctr"/>
        <c:lblOffset val="100"/>
        <c:noMultiLvlLbl val="0"/>
      </c:catAx>
      <c:valAx>
        <c:axId val="8014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131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-2</a:t>
            </a:r>
            <a:r>
              <a:rPr lang="es-ES_tradnl" sz="1400"/>
              <a:t>0000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val>
            <c:numRef>
              <c:f>'data with 20000 SHOTS'!$V$18:$Y$18</c:f>
              <c:numCache>
                <c:formatCode>General</c:formatCode>
                <c:ptCount val="4"/>
                <c:pt idx="0">
                  <c:v>0.378</c:v>
                </c:pt>
                <c:pt idx="1">
                  <c:v>0.12045</c:v>
                </c:pt>
                <c:pt idx="2">
                  <c:v>5.8200000000000002E-2</c:v>
                </c:pt>
                <c:pt idx="3">
                  <c:v>0.44335000000000002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E2C-3F49-8867-6BDE8DB525B8}"/>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SHOTS'!$V$19:$Y$19</c:f>
              <c:numCache>
                <c:formatCode>General</c:formatCode>
                <c:ptCount val="4"/>
                <c:pt idx="0">
                  <c:v>0.34520000000000001</c:v>
                </c:pt>
                <c:pt idx="1">
                  <c:v>0.1147</c:v>
                </c:pt>
                <c:pt idx="2">
                  <c:v>9.7000000000000003E-2</c:v>
                </c:pt>
                <c:pt idx="3">
                  <c:v>0.44309999999999999</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EE2C-3F49-8867-6BDE8DB525B8}"/>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SHOTS'!$V$20:$Y$20</c:f>
              <c:numCache>
                <c:formatCode>General</c:formatCode>
                <c:ptCount val="4"/>
                <c:pt idx="0">
                  <c:v>0.32779999999999998</c:v>
                </c:pt>
                <c:pt idx="1">
                  <c:v>0.1517</c:v>
                </c:pt>
                <c:pt idx="2">
                  <c:v>0.11260000000000001</c:v>
                </c:pt>
                <c:pt idx="3">
                  <c:v>0.40789999999999998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EE2C-3F49-8867-6BDE8DB525B8}"/>
            </c:ext>
          </c:extLst>
        </c:ser>
        <c:ser>
          <c:idx val="2"/>
          <c:order val="3"/>
          <c:tx>
            <c:strRef>
              <c:f>'data with 20000 SHOTS'!$A$21</c:f>
              <c:strCache>
                <c:ptCount val="1"/>
                <c:pt idx="0">
                  <c:v>QC-OSLO</c:v>
                </c:pt>
              </c:strCache>
            </c:strRef>
          </c:tx>
          <c:spPr>
            <a:solidFill>
              <a:schemeClr val="accent3">
                <a:lumMod val="40000"/>
                <a:lumOff val="60000"/>
              </a:schemeClr>
            </a:solidFill>
            <a:ln>
              <a:noFill/>
            </a:ln>
            <a:effectLst/>
          </c:spPr>
          <c:invertIfNegative val="0"/>
          <c:val>
            <c:numRef>
              <c:f>'data with 20000 SHOTS'!$V$21:$Y$21</c:f>
              <c:numCache>
                <c:formatCode>General</c:formatCode>
                <c:ptCount val="4"/>
                <c:pt idx="0">
                  <c:v>0.37814999999999999</c:v>
                </c:pt>
                <c:pt idx="1">
                  <c:v>0.11375</c:v>
                </c:pt>
                <c:pt idx="2">
                  <c:v>6.3700000000000007E-2</c:v>
                </c:pt>
                <c:pt idx="3">
                  <c:v>0.44440000000000002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EE2C-3F49-8867-6BDE8DB525B8}"/>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SHOTS'!$V$22:$Y$22</c:f>
              <c:numCache>
                <c:formatCode>General</c:formatCode>
                <c:ptCount val="4"/>
                <c:pt idx="0">
                  <c:v>0.36625000000000002</c:v>
                </c:pt>
                <c:pt idx="1">
                  <c:v>0.14849999999999999</c:v>
                </c:pt>
                <c:pt idx="2">
                  <c:v>9.8549999999999999E-2</c:v>
                </c:pt>
                <c:pt idx="3">
                  <c:v>0.38669999999999999</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EE2C-3F49-8867-6BDE8DB525B8}"/>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SHOTS'!$V$23:$Y$23</c:f>
              <c:numCache>
                <c:formatCode>General</c:formatCode>
                <c:ptCount val="4"/>
                <c:pt idx="0">
                  <c:v>0.36575000000000002</c:v>
                </c:pt>
                <c:pt idx="1">
                  <c:v>0.12970000000000001</c:v>
                </c:pt>
                <c:pt idx="2">
                  <c:v>7.0250000000000007E-2</c:v>
                </c:pt>
                <c:pt idx="3">
                  <c:v>0.43430000000000002</c:v>
                </c:pt>
              </c:numCache>
            </c:numRef>
          </c:val>
          <c:extLst>
            <c:ext xmlns:c16="http://schemas.microsoft.com/office/drawing/2014/chart" uri="{C3380CC4-5D6E-409C-BE32-E72D297353CC}">
              <c16:uniqueId val="{00000005-EE2C-3F49-8867-6BDE8DB525B8}"/>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-20000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SHOTS'!$V$51:$Y$51</c:f>
              <c:numCache>
                <c:formatCode>General</c:formatCode>
                <c:ptCount val="4"/>
                <c:pt idx="0">
                  <c:v>3.2799999999999996E-2</c:v>
                </c:pt>
                <c:pt idx="1">
                  <c:v>5.7500000000000051E-3</c:v>
                </c:pt>
                <c:pt idx="2">
                  <c:v>3.8800000000000001E-2</c:v>
                </c:pt>
                <c:pt idx="3">
                  <c:v>2.5000000000002798E-4</c:v>
                </c:pt>
              </c:numCache>
            </c:numRef>
          </c:val>
          <c:extLst>
            <c:ext xmlns:c16="http://schemas.microsoft.com/office/drawing/2014/chart" uri="{C3380CC4-5D6E-409C-BE32-E72D297353CC}">
              <c16:uniqueId val="{00000000-FABD-2649-A9DA-D6162C32A8C5}"/>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SHOTS'!$V$52:$Y$52</c:f>
              <c:numCache>
                <c:formatCode>General</c:formatCode>
                <c:ptCount val="4"/>
                <c:pt idx="0">
                  <c:v>5.0200000000000022E-2</c:v>
                </c:pt>
                <c:pt idx="1">
                  <c:v>3.125E-2</c:v>
                </c:pt>
                <c:pt idx="2">
                  <c:v>5.4400000000000004E-2</c:v>
                </c:pt>
                <c:pt idx="3">
                  <c:v>3.5450000000000037E-2</c:v>
                </c:pt>
              </c:numCache>
            </c:numRef>
          </c:val>
          <c:extLst>
            <c:ext xmlns:c16="http://schemas.microsoft.com/office/drawing/2014/chart" uri="{C3380CC4-5D6E-409C-BE32-E72D297353CC}">
              <c16:uniqueId val="{00000001-FABD-2649-A9DA-D6162C32A8C5}"/>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SHOTS'!$V$53:$Y$53</c:f>
              <c:numCache>
                <c:formatCode>0.000</c:formatCode>
                <c:ptCount val="4"/>
                <c:pt idx="0">
                  <c:v>1.4999999999998348E-4</c:v>
                </c:pt>
                <c:pt idx="1">
                  <c:v>6.6999999999999976E-3</c:v>
                </c:pt>
                <c:pt idx="2">
                  <c:v>5.5000000000000049E-3</c:v>
                </c:pt>
                <c:pt idx="3">
                  <c:v>1.0499999999999954E-3</c:v>
                </c:pt>
              </c:numCache>
            </c:numRef>
          </c:val>
          <c:extLst>
            <c:ext xmlns:c16="http://schemas.microsoft.com/office/drawing/2014/chart" uri="{C3380CC4-5D6E-409C-BE32-E72D297353CC}">
              <c16:uniqueId val="{00000002-FABD-2649-A9DA-D6162C32A8C5}"/>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SHOTS'!$V$54:$Y$54</c:f>
              <c:numCache>
                <c:formatCode>General</c:formatCode>
                <c:ptCount val="4"/>
                <c:pt idx="0">
                  <c:v>1.1749999999999983E-2</c:v>
                </c:pt>
                <c:pt idx="1">
                  <c:v>2.8049999999999992E-2</c:v>
                </c:pt>
                <c:pt idx="2">
                  <c:v>4.0349999999999997E-2</c:v>
                </c:pt>
                <c:pt idx="3">
                  <c:v>5.6650000000000034E-2</c:v>
                </c:pt>
              </c:numCache>
            </c:numRef>
          </c:val>
          <c:extLst>
            <c:ext xmlns:c16="http://schemas.microsoft.com/office/drawing/2014/chart" uri="{C3380CC4-5D6E-409C-BE32-E72D297353CC}">
              <c16:uniqueId val="{00000003-FABD-2649-A9DA-D6162C32A8C5}"/>
            </c:ext>
          </c:extLst>
        </c:ser>
        <c:ser>
          <c:idx val="5"/>
          <c:order val="4"/>
          <c:tx>
            <c:strRef>
              <c:f>'data with 20000 SHOTS'!$A$55</c:f>
              <c:strCache>
                <c:ptCount val="1"/>
                <c:pt idx="0">
                  <c:v>QC-LAGOS</c:v>
                </c:pt>
              </c:strCache>
            </c:strRef>
          </c:tx>
          <c:spPr>
            <a:solidFill>
              <a:schemeClr val="accent6">
                <a:lumMod val="40000"/>
                <a:lumOff val="60000"/>
              </a:schemeClr>
            </a:solidFill>
            <a:ln>
              <a:noFill/>
            </a:ln>
            <a:effectLst/>
          </c:spPr>
          <c:invertIfNegative val="0"/>
          <c:val>
            <c:numRef>
              <c:f>'data with 20000 SHOTS'!$V$55:$Y$55</c:f>
              <c:numCache>
                <c:formatCode>General</c:formatCode>
                <c:ptCount val="4"/>
                <c:pt idx="0">
                  <c:v>1.2249999999999983E-2</c:v>
                </c:pt>
                <c:pt idx="1">
                  <c:v>9.2500000000000082E-3</c:v>
                </c:pt>
                <c:pt idx="2">
                  <c:v>1.2050000000000005E-2</c:v>
                </c:pt>
                <c:pt idx="3">
                  <c:v>9.0500000000000025E-3</c:v>
                </c:pt>
              </c:numCache>
            </c:numRef>
          </c:val>
          <c:extLst>
            <c:ext xmlns:c16="http://schemas.microsoft.com/office/drawing/2014/chart" uri="{C3380CC4-5D6E-409C-BE32-E72D297353CC}">
              <c16:uniqueId val="{00000004-FABD-2649-A9DA-D6162C32A8C5}"/>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QS</a:t>
            </a:r>
            <a:r>
              <a:rPr lang="es-ES_tradnl" baseline="0"/>
              <a:t> vs QC -</a:t>
            </a:r>
            <a:r>
              <a:rPr lang="es-ES_tradnl"/>
              <a:t>100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(old)'!$A$18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(old)'!$B$18:$E$18</c:f>
              <c:numCache>
                <c:formatCode>General</c:formatCode>
                <c:ptCount val="4"/>
                <c:pt idx="0">
                  <c:v>0.37</c:v>
                </c:pt>
                <c:pt idx="1">
                  <c:v>0.15</c:v>
                </c:pt>
                <c:pt idx="2">
                  <c:v>7.0000000000000007E-2</c:v>
                </c:pt>
                <c:pt idx="3">
                  <c:v>0.41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14FC-6547-8F68-D6B7F70B09C8}"/>
            </c:ext>
          </c:extLst>
        </c:ser>
        <c:ser>
          <c:idx val="0"/>
          <c:order val="1"/>
          <c:tx>
            <c:strRef>
              <c:f>'data (old)'!$A$19</c:f>
              <c:strCache>
                <c:ptCount val="1"/>
                <c:pt idx="0">
                  <c:v>QC-NAIROBI</c:v>
                </c:pt>
              </c:strCache>
            </c:strRef>
          </c:tx>
          <c:spPr>
            <a:solidFill>
              <a:schemeClr val="accent1">
                <a:lumMod val="40000"/>
                <a:lumOff val="60000"/>
              </a:schemeClr>
            </a:solidFill>
            <a:ln>
              <a:noFill/>
            </a:ln>
            <a:effectLst/>
          </c:spPr>
          <c:invertIfNegative val="0"/>
          <c:val>
            <c:numRef>
              <c:f>'data (old)'!$B$19:$E$19</c:f>
              <c:numCache>
                <c:formatCode>General</c:formatCode>
                <c:ptCount val="4"/>
                <c:pt idx="0">
                  <c:v>0.4</c:v>
                </c:pt>
                <c:pt idx="1">
                  <c:v>0.14000000000000001</c:v>
                </c:pt>
                <c:pt idx="2">
                  <c:v>0.03</c:v>
                </c:pt>
                <c:pt idx="3">
                  <c:v>0.43</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5-14FC-6547-8F68-D6B7F70B09C8}"/>
            </c:ext>
          </c:extLst>
        </c:ser>
        <c:ser>
          <c:idx val="1"/>
          <c:order val="2"/>
          <c:tx>
            <c:strRef>
              <c:f>'data (old)'!$A$20</c:f>
              <c:strCache>
                <c:ptCount val="1"/>
                <c:pt idx="0">
                  <c:v>QC-PERTH</c:v>
                </c:pt>
              </c:strCache>
            </c:strRef>
          </c:tx>
          <c:spPr>
            <a:solidFill>
              <a:schemeClr val="accent2">
                <a:lumMod val="40000"/>
                <a:lumOff val="60000"/>
              </a:schemeClr>
            </a:solidFill>
            <a:ln>
              <a:noFill/>
            </a:ln>
            <a:effectLst/>
          </c:spPr>
          <c:invertIfNegative val="0"/>
          <c:val>
            <c:numRef>
              <c:f>'data (old)'!$B$20:$E$20</c:f>
              <c:numCache>
                <c:formatCode>General</c:formatCode>
                <c:ptCount val="4"/>
                <c:pt idx="0">
                  <c:v>0.35</c:v>
                </c:pt>
                <c:pt idx="1">
                  <c:v>0.26</c:v>
                </c:pt>
                <c:pt idx="2">
                  <c:v>0.1</c:v>
                </c:pt>
                <c:pt idx="3">
                  <c:v>0.28999999999999998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14FC-6547-8F68-D6B7F70B09C8}"/>
            </c:ext>
          </c:extLst>
        </c:ser>
        <c:ser>
          <c:idx val="2"/>
          <c:order val="3"/>
          <c:tx>
            <c:strRef>
              <c:f>'data (old)'!$A$21</c:f>
              <c:strCache>
                <c:ptCount val="1"/>
                <c:pt idx="0">
                  <c:v>QC-OSLO</c:v>
                </c:pt>
              </c:strCache>
            </c:strRef>
          </c:tx>
          <c:spPr>
            <a:solidFill>
              <a:schemeClr val="bg1">
                <a:lumMod val="85000"/>
              </a:schemeClr>
            </a:solidFill>
            <a:ln>
              <a:noFill/>
            </a:ln>
            <a:effectLst/>
          </c:spPr>
          <c:invertIfNegative val="0"/>
          <c:val>
            <c:numRef>
              <c:f>'data (old)'!$B$21:$E$21</c:f>
              <c:numCache>
                <c:formatCode>General</c:formatCode>
                <c:ptCount val="4"/>
                <c:pt idx="0">
                  <c:v>0.4</c:v>
                </c:pt>
                <c:pt idx="1">
                  <c:v>0.08</c:v>
                </c:pt>
                <c:pt idx="2">
                  <c:v>0.04</c:v>
                </c:pt>
                <c:pt idx="3">
                  <c:v>0.48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7-14FC-6547-8F68-D6B7F70B09C8}"/>
            </c:ext>
          </c:extLst>
        </c:ser>
        <c:ser>
          <c:idx val="3"/>
          <c:order val="4"/>
          <c:tx>
            <c:strRef>
              <c:f>'data (old)'!$A$22</c:f>
              <c:strCache>
                <c:ptCount val="1"/>
                <c:pt idx="0">
                  <c:v>QC-JAKARTA</c:v>
                </c:pt>
              </c:strCache>
            </c:strRef>
          </c:tx>
          <c:spPr>
            <a:solidFill>
              <a:schemeClr val="accent4">
                <a:lumMod val="40000"/>
                <a:lumOff val="60000"/>
              </a:schemeClr>
            </a:solidFill>
            <a:ln>
              <a:noFill/>
            </a:ln>
            <a:effectLst/>
          </c:spPr>
          <c:invertIfNegative val="0"/>
          <c:val>
            <c:numRef>
              <c:f>'data (old)'!$B$22:$E$22</c:f>
              <c:numCache>
                <c:formatCode>General</c:formatCode>
                <c:ptCount val="4"/>
                <c:pt idx="0">
                  <c:v>0.35</c:v>
                </c:pt>
                <c:pt idx="1">
                  <c:v>0.16</c:v>
                </c:pt>
                <c:pt idx="2">
                  <c:v>0.11</c:v>
                </c:pt>
                <c:pt idx="3">
                  <c:v>0.38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8-14FC-6547-8F68-D6B7F70B09C8}"/>
            </c:ext>
          </c:extLst>
        </c:ser>
        <c:ser>
          <c:idx val="5"/>
          <c:order val="5"/>
          <c:tx>
            <c:strRef>
              <c:f>'data (old)'!$A$23</c:f>
              <c:strCache>
                <c:ptCount val="1"/>
                <c:pt idx="0">
                  <c:v>QC-LAGOS</c:v>
                </c:pt>
              </c:strCache>
            </c:strRef>
          </c:tx>
          <c:spPr>
            <a:solidFill>
              <a:schemeClr val="accent6">
                <a:lumMod val="40000"/>
                <a:lumOff val="60000"/>
              </a:schemeClr>
            </a:solidFill>
            <a:ln>
              <a:noFill/>
            </a:ln>
            <a:effectLst/>
          </c:spPr>
          <c:invertIfNegative val="0"/>
          <c:val>
            <c:numRef>
              <c:f>'data (old)'!$B$23:$E$23</c:f>
              <c:numCache>
                <c:formatCode>General</c:formatCode>
                <c:ptCount val="4"/>
                <c:pt idx="0">
                  <c:v>0.38</c:v>
                </c:pt>
                <c:pt idx="1">
                  <c:v>0.1</c:v>
                </c:pt>
                <c:pt idx="2">
                  <c:v>0.06</c:v>
                </c:pt>
                <c:pt idx="3">
                  <c:v>0.46</c:v>
                </c:pt>
              </c:numCache>
            </c:numRef>
          </c:val>
          <c:extLst>
            <c:ext xmlns:c16="http://schemas.microsoft.com/office/drawing/2014/chart" uri="{C3380CC4-5D6E-409C-BE32-E72D297353CC}">
              <c16:uniqueId val="{00000009-14FC-6547-8F68-D6B7F70B09C8}"/>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500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(old)'!$A$18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(old)'!$F$18:$I$18</c:f>
              <c:numCache>
                <c:formatCode>General</c:formatCode>
                <c:ptCount val="4"/>
                <c:pt idx="0">
                  <c:v>0.36399999999999999</c:v>
                </c:pt>
                <c:pt idx="1">
                  <c:v>0.108</c:v>
                </c:pt>
                <c:pt idx="2">
                  <c:v>0.06</c:v>
                </c:pt>
                <c:pt idx="3">
                  <c:v>0.46800000000000003</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4A9B-2444-9168-EEE241B01743}"/>
            </c:ext>
          </c:extLst>
        </c:ser>
        <c:ser>
          <c:idx val="0"/>
          <c:order val="1"/>
          <c:tx>
            <c:strRef>
              <c:f>'data (old)'!$A$19</c:f>
              <c:strCache>
                <c:ptCount val="1"/>
                <c:pt idx="0">
                  <c:v>QC-NAIROBI</c:v>
                </c:pt>
              </c:strCache>
            </c:strRef>
          </c:tx>
          <c:spPr>
            <a:solidFill>
              <a:schemeClr val="accent1">
                <a:lumMod val="40000"/>
                <a:lumOff val="60000"/>
              </a:schemeClr>
            </a:solidFill>
            <a:ln>
              <a:noFill/>
            </a:ln>
            <a:effectLst/>
          </c:spPr>
          <c:invertIfNegative val="0"/>
          <c:val>
            <c:numRef>
              <c:f>'data (old)'!$F$19:$I$19</c:f>
              <c:numCache>
                <c:formatCode>General</c:formatCode>
                <c:ptCount val="4"/>
                <c:pt idx="0">
                  <c:v>0.36599999999999999</c:v>
                </c:pt>
                <c:pt idx="1">
                  <c:v>0.11799999999999999</c:v>
                </c:pt>
                <c:pt idx="2">
                  <c:v>0.13400000000000001</c:v>
                </c:pt>
                <c:pt idx="3">
                  <c:v>0.38200000000000001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4A9B-2444-9168-EEE241B01743}"/>
            </c:ext>
          </c:extLst>
        </c:ser>
        <c:ser>
          <c:idx val="1"/>
          <c:order val="2"/>
          <c:tx>
            <c:strRef>
              <c:f>'data (old)'!$A$20</c:f>
              <c:strCache>
                <c:ptCount val="1"/>
                <c:pt idx="0">
                  <c:v>QC-PERTH</c:v>
                </c:pt>
              </c:strCache>
            </c:strRef>
          </c:tx>
          <c:spPr>
            <a:solidFill>
              <a:schemeClr val="accent2">
                <a:lumMod val="40000"/>
                <a:lumOff val="60000"/>
              </a:schemeClr>
            </a:solidFill>
            <a:ln>
              <a:noFill/>
            </a:ln>
            <a:effectLst/>
          </c:spPr>
          <c:invertIfNegative val="0"/>
          <c:val>
            <c:numRef>
              <c:f>'data (old)'!$F$20:$I$20</c:f>
              <c:numCache>
                <c:formatCode>General</c:formatCode>
                <c:ptCount val="4"/>
                <c:pt idx="0">
                  <c:v>0.4</c:v>
                </c:pt>
                <c:pt idx="1">
                  <c:v>0.17799999999999999</c:v>
                </c:pt>
                <c:pt idx="2">
                  <c:v>0.13400000000000001</c:v>
                </c:pt>
                <c:pt idx="3">
                  <c:v>0.28799999999999998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4A9B-2444-9168-EEE241B01743}"/>
            </c:ext>
          </c:extLst>
        </c:ser>
        <c:ser>
          <c:idx val="2"/>
          <c:order val="3"/>
          <c:tx>
            <c:strRef>
              <c:f>'data (old)'!$A$21</c:f>
              <c:strCache>
                <c:ptCount val="1"/>
                <c:pt idx="0">
                  <c:v>QC-OSLO</c:v>
                </c:pt>
              </c:strCache>
            </c:strRef>
          </c:tx>
          <c:spPr>
            <a:solidFill>
              <a:schemeClr val="accent3">
                <a:lumMod val="40000"/>
                <a:lumOff val="60000"/>
              </a:schemeClr>
            </a:solidFill>
            <a:ln>
              <a:noFill/>
            </a:ln>
            <a:effectLst/>
          </c:spPr>
          <c:invertIfNegative val="0"/>
          <c:val>
            <c:numRef>
              <c:f>'data (old)'!$F$21:$I$21</c:f>
              <c:numCache>
                <c:formatCode>General</c:formatCode>
                <c:ptCount val="4"/>
                <c:pt idx="0">
                  <c:v>0.378</c:v>
                </c:pt>
                <c:pt idx="1">
                  <c:v>0.104</c:v>
                </c:pt>
                <c:pt idx="2">
                  <c:v>6.6000000000000003E-2</c:v>
                </c:pt>
                <c:pt idx="3">
                  <c:v>0.45200000000000001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4A9B-2444-9168-EEE241B01743}"/>
            </c:ext>
          </c:extLst>
        </c:ser>
        <c:ser>
          <c:idx val="3"/>
          <c:order val="4"/>
          <c:tx>
            <c:strRef>
              <c:f>'data (old)'!$A$22</c:f>
              <c:strCache>
                <c:ptCount val="1"/>
                <c:pt idx="0">
                  <c:v>QC-JAKARTA</c:v>
                </c:pt>
              </c:strCache>
            </c:strRef>
          </c:tx>
          <c:spPr>
            <a:solidFill>
              <a:schemeClr val="accent4">
                <a:lumMod val="40000"/>
                <a:lumOff val="60000"/>
              </a:schemeClr>
            </a:solidFill>
            <a:ln>
              <a:noFill/>
            </a:ln>
            <a:effectLst/>
          </c:spPr>
          <c:invertIfNegative val="0"/>
          <c:val>
            <c:numRef>
              <c:f>'data (old)'!$F$22:$I$22</c:f>
              <c:numCache>
                <c:formatCode>General</c:formatCode>
                <c:ptCount val="4"/>
                <c:pt idx="0">
                  <c:v>0.374</c:v>
                </c:pt>
                <c:pt idx="1">
                  <c:v>0.12</c:v>
                </c:pt>
                <c:pt idx="2">
                  <c:v>9.4E-2</c:v>
                </c:pt>
                <c:pt idx="3">
                  <c:v>0.41199999999999998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4A9B-2444-9168-EEE241B01743}"/>
            </c:ext>
          </c:extLst>
        </c:ser>
        <c:ser>
          <c:idx val="5"/>
          <c:order val="5"/>
          <c:tx>
            <c:strRef>
              <c:f>'data (old)'!$A$23</c:f>
              <c:strCache>
                <c:ptCount val="1"/>
                <c:pt idx="0">
                  <c:v>QC-LAGOS</c:v>
                </c:pt>
              </c:strCache>
            </c:strRef>
          </c:tx>
          <c:spPr>
            <a:solidFill>
              <a:schemeClr val="accent6">
                <a:lumMod val="40000"/>
                <a:lumOff val="60000"/>
              </a:schemeClr>
            </a:solidFill>
            <a:ln>
              <a:noFill/>
            </a:ln>
            <a:effectLst/>
          </c:spPr>
          <c:invertIfNegative val="0"/>
          <c:val>
            <c:numRef>
              <c:f>'data (old)'!$F$23:$I$23</c:f>
              <c:numCache>
                <c:formatCode>General</c:formatCode>
                <c:ptCount val="4"/>
                <c:pt idx="0">
                  <c:v>0.32800000000000001</c:v>
                </c:pt>
                <c:pt idx="1">
                  <c:v>0.11799999999999999</c:v>
                </c:pt>
                <c:pt idx="2">
                  <c:v>8.5999999999999993E-2</c:v>
                </c:pt>
                <c:pt idx="3">
                  <c:v>0.46800000000000003</c:v>
                </c:pt>
              </c:numCache>
            </c:numRef>
          </c:val>
          <c:extLst>
            <c:ext xmlns:c16="http://schemas.microsoft.com/office/drawing/2014/chart" uri="{C3380CC4-5D6E-409C-BE32-E72D297353CC}">
              <c16:uniqueId val="{00000007-4A9B-2444-9168-EEE241B01743}"/>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1000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(old)'!$A$18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(old)'!$J$18:$M$18</c:f>
              <c:numCache>
                <c:formatCode>General</c:formatCode>
                <c:ptCount val="4"/>
                <c:pt idx="0">
                  <c:v>0.36199999999999999</c:v>
                </c:pt>
                <c:pt idx="1">
                  <c:v>0.11700000000000001</c:v>
                </c:pt>
                <c:pt idx="2">
                  <c:v>6.7000000000000004E-2</c:v>
                </c:pt>
                <c:pt idx="3" formatCode="0.000">
                  <c:v>0.45400000000000001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A82-E444-A97B-5184B36C98D3}"/>
            </c:ext>
          </c:extLst>
        </c:ser>
        <c:ser>
          <c:idx val="0"/>
          <c:order val="1"/>
          <c:tx>
            <c:strRef>
              <c:f>'data (old)'!$A$19</c:f>
              <c:strCache>
                <c:ptCount val="1"/>
                <c:pt idx="0">
                  <c:v>QC-NAIROBI</c:v>
                </c:pt>
              </c:strCache>
            </c:strRef>
          </c:tx>
          <c:spPr>
            <a:solidFill>
              <a:schemeClr val="accent1">
                <a:lumMod val="40000"/>
                <a:lumOff val="60000"/>
              </a:schemeClr>
            </a:solidFill>
            <a:ln>
              <a:noFill/>
            </a:ln>
            <a:effectLst/>
          </c:spPr>
          <c:invertIfNegative val="0"/>
          <c:val>
            <c:numRef>
              <c:f>'data (old)'!$J$19:$M$19</c:f>
              <c:numCache>
                <c:formatCode>General</c:formatCode>
                <c:ptCount val="4"/>
                <c:pt idx="0">
                  <c:v>0.33500000000000002</c:v>
                </c:pt>
                <c:pt idx="1">
                  <c:v>0.16200000000000001</c:v>
                </c:pt>
                <c:pt idx="2">
                  <c:v>0.112</c:v>
                </c:pt>
                <c:pt idx="3">
                  <c:v>0.39100000000000001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CA82-E444-A97B-5184B36C98D3}"/>
            </c:ext>
          </c:extLst>
        </c:ser>
        <c:ser>
          <c:idx val="1"/>
          <c:order val="2"/>
          <c:tx>
            <c:strRef>
              <c:f>'data (old)'!$A$20</c:f>
              <c:strCache>
                <c:ptCount val="1"/>
                <c:pt idx="0">
                  <c:v>QC-PERTH</c:v>
                </c:pt>
              </c:strCache>
            </c:strRef>
          </c:tx>
          <c:spPr>
            <a:solidFill>
              <a:schemeClr val="accent2">
                <a:lumMod val="40000"/>
                <a:lumOff val="60000"/>
              </a:schemeClr>
            </a:solidFill>
            <a:ln>
              <a:noFill/>
            </a:ln>
            <a:effectLst/>
          </c:spPr>
          <c:invertIfNegative val="0"/>
          <c:val>
            <c:numRef>
              <c:f>'data (old)'!$J$20:$M$20</c:f>
              <c:numCache>
                <c:formatCode>General</c:formatCode>
                <c:ptCount val="4"/>
                <c:pt idx="0">
                  <c:v>0.33700000000000002</c:v>
                </c:pt>
                <c:pt idx="1">
                  <c:v>0.185</c:v>
                </c:pt>
                <c:pt idx="2">
                  <c:v>0.121</c:v>
                </c:pt>
                <c:pt idx="3">
                  <c:v>0.35699999999999998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CA82-E444-A97B-5184B36C98D3}"/>
            </c:ext>
          </c:extLst>
        </c:ser>
        <c:ser>
          <c:idx val="2"/>
          <c:order val="3"/>
          <c:tx>
            <c:strRef>
              <c:f>'data (old)'!$A$21</c:f>
              <c:strCache>
                <c:ptCount val="1"/>
                <c:pt idx="0">
                  <c:v>QC-OSLO</c:v>
                </c:pt>
              </c:strCache>
            </c:strRef>
          </c:tx>
          <c:spPr>
            <a:solidFill>
              <a:schemeClr val="accent3">
                <a:lumMod val="40000"/>
                <a:lumOff val="60000"/>
              </a:schemeClr>
            </a:solidFill>
            <a:ln>
              <a:noFill/>
            </a:ln>
            <a:effectLst/>
          </c:spPr>
          <c:invertIfNegative val="0"/>
          <c:val>
            <c:numRef>
              <c:f>'data (old)'!$J$21:$M$21</c:f>
              <c:numCache>
                <c:formatCode>General</c:formatCode>
                <c:ptCount val="4"/>
                <c:pt idx="0">
                  <c:v>0.379</c:v>
                </c:pt>
                <c:pt idx="1">
                  <c:v>0.1</c:v>
                </c:pt>
                <c:pt idx="2">
                  <c:v>5.1999999999999998E-2</c:v>
                </c:pt>
                <c:pt idx="3">
                  <c:v>0.46899999999999997</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CA82-E444-A97B-5184B36C98D3}"/>
            </c:ext>
          </c:extLst>
        </c:ser>
        <c:ser>
          <c:idx val="3"/>
          <c:order val="4"/>
          <c:tx>
            <c:strRef>
              <c:f>'data (old)'!$A$22</c:f>
              <c:strCache>
                <c:ptCount val="1"/>
                <c:pt idx="0">
                  <c:v>QC-JAKARTA</c:v>
                </c:pt>
              </c:strCache>
            </c:strRef>
          </c:tx>
          <c:spPr>
            <a:solidFill>
              <a:schemeClr val="accent4">
                <a:lumMod val="40000"/>
                <a:lumOff val="60000"/>
              </a:schemeClr>
            </a:solidFill>
            <a:ln>
              <a:noFill/>
            </a:ln>
            <a:effectLst/>
          </c:spPr>
          <c:invertIfNegative val="0"/>
          <c:val>
            <c:numRef>
              <c:f>'data (old)'!$J$22:$M$22</c:f>
              <c:numCache>
                <c:formatCode>General</c:formatCode>
                <c:ptCount val="4"/>
                <c:pt idx="0">
                  <c:v>0.378</c:v>
                </c:pt>
                <c:pt idx="1">
                  <c:v>0.16</c:v>
                </c:pt>
                <c:pt idx="2">
                  <c:v>7.5999999999999998E-2</c:v>
                </c:pt>
                <c:pt idx="3">
                  <c:v>0.38600000000000001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CA82-E444-A97B-5184B36C98D3}"/>
            </c:ext>
          </c:extLst>
        </c:ser>
        <c:ser>
          <c:idx val="5"/>
          <c:order val="5"/>
          <c:tx>
            <c:strRef>
              <c:f>'data (old)'!$A$23</c:f>
              <c:strCache>
                <c:ptCount val="1"/>
                <c:pt idx="0">
                  <c:v>QC-LAGOS</c:v>
                </c:pt>
              </c:strCache>
            </c:strRef>
          </c:tx>
          <c:spPr>
            <a:solidFill>
              <a:schemeClr val="accent6">
                <a:lumMod val="40000"/>
                <a:lumOff val="60000"/>
              </a:schemeClr>
            </a:solidFill>
            <a:ln>
              <a:noFill/>
            </a:ln>
            <a:effectLst/>
          </c:spPr>
          <c:invertIfNegative val="0"/>
          <c:val>
            <c:numRef>
              <c:f>'data (old)'!$J$23:$M$23</c:f>
              <c:numCache>
                <c:formatCode>General</c:formatCode>
                <c:ptCount val="4"/>
                <c:pt idx="0">
                  <c:v>0.36599999999999999</c:v>
                </c:pt>
                <c:pt idx="1">
                  <c:v>0.113</c:v>
                </c:pt>
                <c:pt idx="2">
                  <c:v>0.06</c:v>
                </c:pt>
                <c:pt idx="3">
                  <c:v>0.46100000000000002</c:v>
                </c:pt>
              </c:numCache>
            </c:numRef>
          </c:val>
          <c:extLst>
            <c:ext xmlns:c16="http://schemas.microsoft.com/office/drawing/2014/chart" uri="{C3380CC4-5D6E-409C-BE32-E72D297353CC}">
              <c16:uniqueId val="{00000005-CA82-E444-A97B-5184B36C98D3}"/>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4000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(old)'!$A$18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(old)'!$N$18:$Q$18</c:f>
              <c:numCache>
                <c:formatCode>General</c:formatCode>
                <c:ptCount val="4"/>
                <c:pt idx="0">
                  <c:v>0.371</c:v>
                </c:pt>
                <c:pt idx="1">
                  <c:v>0.12825</c:v>
                </c:pt>
                <c:pt idx="2">
                  <c:v>6.7000000000000004E-2</c:v>
                </c:pt>
                <c:pt idx="3">
                  <c:v>0.43375000000000002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0C4-7847-AFC9-20052270B458}"/>
            </c:ext>
          </c:extLst>
        </c:ser>
        <c:ser>
          <c:idx val="0"/>
          <c:order val="1"/>
          <c:tx>
            <c:strRef>
              <c:f>'data (old)'!$A$19</c:f>
              <c:strCache>
                <c:ptCount val="1"/>
                <c:pt idx="0">
                  <c:v>QC-NAIROBI</c:v>
                </c:pt>
              </c:strCache>
            </c:strRef>
          </c:tx>
          <c:spPr>
            <a:solidFill>
              <a:schemeClr val="accent1">
                <a:lumMod val="40000"/>
                <a:lumOff val="60000"/>
              </a:schemeClr>
            </a:solidFill>
            <a:ln>
              <a:noFill/>
            </a:ln>
            <a:effectLst/>
          </c:spPr>
          <c:invertIfNegative val="0"/>
          <c:val>
            <c:numRef>
              <c:f>'data (old)'!$N$19:$Q$19</c:f>
              <c:numCache>
                <c:formatCode>General</c:formatCode>
                <c:ptCount val="4"/>
                <c:pt idx="0">
                  <c:v>0.35425000000000001</c:v>
                </c:pt>
                <c:pt idx="1">
                  <c:v>0.11325</c:v>
                </c:pt>
                <c:pt idx="2">
                  <c:v>9.8000000000000004E-2</c:v>
                </c:pt>
                <c:pt idx="3">
                  <c:v>0.4345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70C4-7847-AFC9-20052270B458}"/>
            </c:ext>
          </c:extLst>
        </c:ser>
        <c:ser>
          <c:idx val="1"/>
          <c:order val="2"/>
          <c:tx>
            <c:strRef>
              <c:f>'data (old)'!$A$20</c:f>
              <c:strCache>
                <c:ptCount val="1"/>
                <c:pt idx="0">
                  <c:v>QC-PERTH</c:v>
                </c:pt>
              </c:strCache>
            </c:strRef>
          </c:tx>
          <c:spPr>
            <a:solidFill>
              <a:schemeClr val="accent2">
                <a:lumMod val="40000"/>
                <a:lumOff val="60000"/>
              </a:schemeClr>
            </a:solidFill>
            <a:ln>
              <a:noFill/>
            </a:ln>
            <a:effectLst/>
          </c:spPr>
          <c:invertIfNegative val="0"/>
          <c:val>
            <c:numRef>
              <c:f>'data (old)'!$N$20:$Q$20</c:f>
              <c:numCache>
                <c:formatCode>General</c:formatCode>
                <c:ptCount val="4"/>
                <c:pt idx="0">
                  <c:v>0.38350000000000001</c:v>
                </c:pt>
                <c:pt idx="1">
                  <c:v>0.16400000000000001</c:v>
                </c:pt>
                <c:pt idx="2">
                  <c:v>9.7750000000000004E-2</c:v>
                </c:pt>
                <c:pt idx="3">
                  <c:v>0.35475000000000001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70C4-7847-AFC9-20052270B458}"/>
            </c:ext>
          </c:extLst>
        </c:ser>
        <c:ser>
          <c:idx val="2"/>
          <c:order val="3"/>
          <c:tx>
            <c:strRef>
              <c:f>'data (old)'!$A$21</c:f>
              <c:strCache>
                <c:ptCount val="1"/>
                <c:pt idx="0">
                  <c:v>QC-OSLO</c:v>
                </c:pt>
              </c:strCache>
            </c:strRef>
          </c:tx>
          <c:spPr>
            <a:solidFill>
              <a:schemeClr val="accent3">
                <a:lumMod val="40000"/>
                <a:lumOff val="60000"/>
              </a:schemeClr>
            </a:solidFill>
            <a:ln>
              <a:noFill/>
            </a:ln>
            <a:effectLst/>
          </c:spPr>
          <c:invertIfNegative val="0"/>
          <c:val>
            <c:numRef>
              <c:f>'data (old)'!$N$21:$Q$21</c:f>
              <c:numCache>
                <c:formatCode>General</c:formatCode>
                <c:ptCount val="4"/>
                <c:pt idx="0">
                  <c:v>0.36375000000000002</c:v>
                </c:pt>
                <c:pt idx="1">
                  <c:v>0.1045</c:v>
                </c:pt>
                <c:pt idx="2">
                  <c:v>6.6500000000000004E-2</c:v>
                </c:pt>
                <c:pt idx="3">
                  <c:v>0.46525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70C4-7847-AFC9-20052270B458}"/>
            </c:ext>
          </c:extLst>
        </c:ser>
        <c:ser>
          <c:idx val="3"/>
          <c:order val="4"/>
          <c:tx>
            <c:strRef>
              <c:f>'data (old)'!$A$22</c:f>
              <c:strCache>
                <c:ptCount val="1"/>
                <c:pt idx="0">
                  <c:v>QC-JAKARTA</c:v>
                </c:pt>
              </c:strCache>
            </c:strRef>
          </c:tx>
          <c:spPr>
            <a:solidFill>
              <a:schemeClr val="accent4">
                <a:lumMod val="40000"/>
                <a:lumOff val="60000"/>
              </a:schemeClr>
            </a:solidFill>
            <a:ln>
              <a:noFill/>
            </a:ln>
            <a:effectLst/>
          </c:spPr>
          <c:invertIfNegative val="0"/>
          <c:val>
            <c:numRef>
              <c:f>'data (old)'!$N$22:$Q$22</c:f>
              <c:numCache>
                <c:formatCode>General</c:formatCode>
                <c:ptCount val="4"/>
                <c:pt idx="0">
                  <c:v>0.3745</c:v>
                </c:pt>
                <c:pt idx="1">
                  <c:v>0.13675000000000001</c:v>
                </c:pt>
                <c:pt idx="2">
                  <c:v>9.2749999999999999E-2</c:v>
                </c:pt>
                <c:pt idx="3">
                  <c:v>0.39600000000000002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70C4-7847-AFC9-20052270B458}"/>
            </c:ext>
          </c:extLst>
        </c:ser>
        <c:ser>
          <c:idx val="5"/>
          <c:order val="5"/>
          <c:tx>
            <c:strRef>
              <c:f>'data (old)'!$A$23</c:f>
              <c:strCache>
                <c:ptCount val="1"/>
                <c:pt idx="0">
                  <c:v>QC-LAGOS</c:v>
                </c:pt>
              </c:strCache>
            </c:strRef>
          </c:tx>
          <c:spPr>
            <a:solidFill>
              <a:schemeClr val="accent6">
                <a:lumMod val="40000"/>
                <a:lumOff val="60000"/>
              </a:schemeClr>
            </a:solidFill>
            <a:ln>
              <a:noFill/>
            </a:ln>
            <a:effectLst/>
          </c:spPr>
          <c:invertIfNegative val="0"/>
          <c:val>
            <c:numRef>
              <c:f>'data (old)'!$N$23:$Q$23</c:f>
              <c:numCache>
                <c:formatCode>General</c:formatCode>
                <c:ptCount val="4"/>
                <c:pt idx="0">
                  <c:v>0.34449999999999997</c:v>
                </c:pt>
                <c:pt idx="1">
                  <c:v>0.106</c:v>
                </c:pt>
                <c:pt idx="2">
                  <c:v>6.4500000000000002E-2</c:v>
                </c:pt>
                <c:pt idx="3">
                  <c:v>0.48499999999999999</c:v>
                </c:pt>
              </c:numCache>
            </c:numRef>
          </c:val>
          <c:extLst>
            <c:ext xmlns:c16="http://schemas.microsoft.com/office/drawing/2014/chart" uri="{C3380CC4-5D6E-409C-BE32-E72D297353CC}">
              <c16:uniqueId val="{00000005-70C4-7847-AFC9-20052270B458}"/>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10000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(old)'!$A$18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(old)'!$R$18:$U$18</c:f>
              <c:numCache>
                <c:formatCode>General</c:formatCode>
                <c:ptCount val="4"/>
                <c:pt idx="0">
                  <c:v>0.37719999999999998</c:v>
                </c:pt>
                <c:pt idx="1">
                  <c:v>0.12230000000000001</c:v>
                </c:pt>
                <c:pt idx="2">
                  <c:v>6.2300000000000001E-2</c:v>
                </c:pt>
                <c:pt idx="3">
                  <c:v>0.43819999999999998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4D10-9D4E-B491-0A3D29EA8600}"/>
            </c:ext>
          </c:extLst>
        </c:ser>
        <c:ser>
          <c:idx val="0"/>
          <c:order val="1"/>
          <c:tx>
            <c:strRef>
              <c:f>'data (old)'!$A$19</c:f>
              <c:strCache>
                <c:ptCount val="1"/>
                <c:pt idx="0">
                  <c:v>QC-NAIROBI</c:v>
                </c:pt>
              </c:strCache>
            </c:strRef>
          </c:tx>
          <c:spPr>
            <a:solidFill>
              <a:schemeClr val="accent1">
                <a:lumMod val="40000"/>
                <a:lumOff val="60000"/>
              </a:schemeClr>
            </a:solidFill>
            <a:ln>
              <a:noFill/>
            </a:ln>
            <a:effectLst/>
          </c:spPr>
          <c:invertIfNegative val="0"/>
          <c:val>
            <c:numRef>
              <c:f>'data (old)'!$R$19:$U$19</c:f>
              <c:numCache>
                <c:formatCode>General</c:formatCode>
                <c:ptCount val="4"/>
                <c:pt idx="0">
                  <c:v>0.37819999999999998</c:v>
                </c:pt>
                <c:pt idx="1">
                  <c:v>0.1724</c:v>
                </c:pt>
                <c:pt idx="2">
                  <c:v>0.09</c:v>
                </c:pt>
                <c:pt idx="3">
                  <c:v>0.3594</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4D10-9D4E-B491-0A3D29EA8600}"/>
            </c:ext>
          </c:extLst>
        </c:ser>
        <c:ser>
          <c:idx val="1"/>
          <c:order val="2"/>
          <c:tx>
            <c:strRef>
              <c:f>'data (old)'!$A$20</c:f>
              <c:strCache>
                <c:ptCount val="1"/>
                <c:pt idx="0">
                  <c:v>QC-PERTH</c:v>
                </c:pt>
              </c:strCache>
            </c:strRef>
          </c:tx>
          <c:spPr>
            <a:solidFill>
              <a:schemeClr val="accent2">
                <a:lumMod val="40000"/>
                <a:lumOff val="60000"/>
              </a:schemeClr>
            </a:solidFill>
            <a:ln>
              <a:noFill/>
            </a:ln>
            <a:effectLst/>
          </c:spPr>
          <c:invertIfNegative val="0"/>
          <c:val>
            <c:numRef>
              <c:f>'data (old)'!$R$20:$U$20</c:f>
              <c:numCache>
                <c:formatCode>General</c:formatCode>
                <c:ptCount val="4"/>
                <c:pt idx="0">
                  <c:v>0.37030000000000002</c:v>
                </c:pt>
                <c:pt idx="1">
                  <c:v>0.1867</c:v>
                </c:pt>
                <c:pt idx="2">
                  <c:v>0.1177</c:v>
                </c:pt>
                <c:pt idx="3">
                  <c:v>0.32529999999999998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4D10-9D4E-B491-0A3D29EA8600}"/>
            </c:ext>
          </c:extLst>
        </c:ser>
        <c:ser>
          <c:idx val="2"/>
          <c:order val="3"/>
          <c:tx>
            <c:strRef>
              <c:f>'data (old)'!$A$21</c:f>
              <c:strCache>
                <c:ptCount val="1"/>
                <c:pt idx="0">
                  <c:v>QC-OSLO</c:v>
                </c:pt>
              </c:strCache>
            </c:strRef>
          </c:tx>
          <c:spPr>
            <a:solidFill>
              <a:schemeClr val="accent3">
                <a:lumMod val="40000"/>
                <a:lumOff val="60000"/>
              </a:schemeClr>
            </a:solidFill>
            <a:ln>
              <a:noFill/>
            </a:ln>
            <a:effectLst/>
          </c:spPr>
          <c:invertIfNegative val="0"/>
          <c:val>
            <c:numRef>
              <c:f>'data (old)'!$R$21:$U$21</c:f>
              <c:numCache>
                <c:formatCode>General</c:formatCode>
                <c:ptCount val="4"/>
                <c:pt idx="0">
                  <c:v>0.35830000000000001</c:v>
                </c:pt>
                <c:pt idx="1">
                  <c:v>0.10829999999999999</c:v>
                </c:pt>
                <c:pt idx="2">
                  <c:v>7.0199999999999999E-2</c:v>
                </c:pt>
                <c:pt idx="3">
                  <c:v>0.4632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4D10-9D4E-B491-0A3D29EA8600}"/>
            </c:ext>
          </c:extLst>
        </c:ser>
        <c:ser>
          <c:idx val="3"/>
          <c:order val="4"/>
          <c:tx>
            <c:strRef>
              <c:f>'data (old)'!$A$22</c:f>
              <c:strCache>
                <c:ptCount val="1"/>
                <c:pt idx="0">
                  <c:v>QC-JAKARTA</c:v>
                </c:pt>
              </c:strCache>
            </c:strRef>
          </c:tx>
          <c:spPr>
            <a:solidFill>
              <a:schemeClr val="accent4">
                <a:lumMod val="40000"/>
                <a:lumOff val="60000"/>
              </a:schemeClr>
            </a:solidFill>
            <a:ln>
              <a:noFill/>
            </a:ln>
            <a:effectLst/>
          </c:spPr>
          <c:invertIfNegative val="0"/>
          <c:val>
            <c:numRef>
              <c:f>'data (old)'!$R$22:$U$22</c:f>
              <c:numCache>
                <c:formatCode>General</c:formatCode>
                <c:ptCount val="4"/>
                <c:pt idx="0">
                  <c:v>0.38290000000000002</c:v>
                </c:pt>
                <c:pt idx="1">
                  <c:v>0.14269999999999999</c:v>
                </c:pt>
                <c:pt idx="2">
                  <c:v>8.7999999999999995E-2</c:v>
                </c:pt>
                <c:pt idx="3">
                  <c:v>0.38640000000000002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4D10-9D4E-B491-0A3D29EA8600}"/>
            </c:ext>
          </c:extLst>
        </c:ser>
        <c:ser>
          <c:idx val="5"/>
          <c:order val="5"/>
          <c:tx>
            <c:strRef>
              <c:f>'data (old)'!$A$23</c:f>
              <c:strCache>
                <c:ptCount val="1"/>
                <c:pt idx="0">
                  <c:v>QC-LAGOS</c:v>
                </c:pt>
              </c:strCache>
            </c:strRef>
          </c:tx>
          <c:spPr>
            <a:solidFill>
              <a:schemeClr val="accent6">
                <a:lumMod val="40000"/>
                <a:lumOff val="60000"/>
              </a:schemeClr>
            </a:solidFill>
            <a:ln>
              <a:noFill/>
            </a:ln>
            <a:effectLst/>
          </c:spPr>
          <c:invertIfNegative val="0"/>
          <c:val>
            <c:numRef>
              <c:f>'data (old)'!$R$23:$U$23</c:f>
              <c:numCache>
                <c:formatCode>General</c:formatCode>
                <c:ptCount val="4"/>
                <c:pt idx="0">
                  <c:v>0.35699999999999998</c:v>
                </c:pt>
                <c:pt idx="1">
                  <c:v>0.1133</c:v>
                </c:pt>
                <c:pt idx="2">
                  <c:v>6.25E-2</c:v>
                </c:pt>
                <c:pt idx="3">
                  <c:v>0.4672</c:v>
                </c:pt>
              </c:numCache>
            </c:numRef>
          </c:val>
          <c:extLst>
            <c:ext xmlns:c16="http://schemas.microsoft.com/office/drawing/2014/chart" uri="{C3380CC4-5D6E-409C-BE32-E72D297353CC}">
              <c16:uniqueId val="{00000005-4D10-9D4E-B491-0A3D29EA8600}"/>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500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SHOTS'!$F$18:$I$18</c:f>
              <c:numCache>
                <c:formatCode>General</c:formatCode>
                <c:ptCount val="4"/>
                <c:pt idx="0">
                  <c:v>0.36399999999999999</c:v>
                </c:pt>
                <c:pt idx="1">
                  <c:v>0.108</c:v>
                </c:pt>
                <c:pt idx="2">
                  <c:v>0.06</c:v>
                </c:pt>
                <c:pt idx="3">
                  <c:v>0.46800000000000003</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1F7F-BF47-AF8A-A0FB8095A128}"/>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SHOTS'!$F$19:$I$19</c:f>
              <c:numCache>
                <c:formatCode>General</c:formatCode>
                <c:ptCount val="4"/>
                <c:pt idx="0">
                  <c:v>0.36599999999999999</c:v>
                </c:pt>
                <c:pt idx="1">
                  <c:v>0.11799999999999999</c:v>
                </c:pt>
                <c:pt idx="2">
                  <c:v>0.13400000000000001</c:v>
                </c:pt>
                <c:pt idx="3">
                  <c:v>0.38200000000000001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1F7F-BF47-AF8A-A0FB8095A128}"/>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SHOTS'!$F$20:$I$20</c:f>
              <c:numCache>
                <c:formatCode>General</c:formatCode>
                <c:ptCount val="4"/>
                <c:pt idx="0">
                  <c:v>0.4</c:v>
                </c:pt>
                <c:pt idx="1">
                  <c:v>0.17799999999999999</c:v>
                </c:pt>
                <c:pt idx="2">
                  <c:v>0.13400000000000001</c:v>
                </c:pt>
                <c:pt idx="3">
                  <c:v>0.28799999999999998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1F7F-BF47-AF8A-A0FB8095A128}"/>
            </c:ext>
          </c:extLst>
        </c:ser>
        <c:ser>
          <c:idx val="2"/>
          <c:order val="3"/>
          <c:tx>
            <c:strRef>
              <c:f>'data with 20000 SHOTS'!$A$21</c:f>
              <c:strCache>
                <c:ptCount val="1"/>
                <c:pt idx="0">
                  <c:v>QC-OSLO</c:v>
                </c:pt>
              </c:strCache>
            </c:strRef>
          </c:tx>
          <c:spPr>
            <a:solidFill>
              <a:schemeClr val="accent3">
                <a:lumMod val="40000"/>
                <a:lumOff val="60000"/>
              </a:schemeClr>
            </a:solidFill>
            <a:ln>
              <a:noFill/>
            </a:ln>
            <a:effectLst/>
          </c:spPr>
          <c:invertIfNegative val="0"/>
          <c:val>
            <c:numRef>
              <c:f>'data with 20000 SHOTS'!$F$21:$I$21</c:f>
              <c:numCache>
                <c:formatCode>General</c:formatCode>
                <c:ptCount val="4"/>
                <c:pt idx="0">
                  <c:v>0.378</c:v>
                </c:pt>
                <c:pt idx="1">
                  <c:v>0.104</c:v>
                </c:pt>
                <c:pt idx="2">
                  <c:v>6.6000000000000003E-2</c:v>
                </c:pt>
                <c:pt idx="3">
                  <c:v>0.45200000000000001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1F7F-BF47-AF8A-A0FB8095A128}"/>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SHOTS'!$F$22:$I$22</c:f>
              <c:numCache>
                <c:formatCode>General</c:formatCode>
                <c:ptCount val="4"/>
                <c:pt idx="0">
                  <c:v>0.374</c:v>
                </c:pt>
                <c:pt idx="1">
                  <c:v>0.12</c:v>
                </c:pt>
                <c:pt idx="2">
                  <c:v>9.4E-2</c:v>
                </c:pt>
                <c:pt idx="3">
                  <c:v>0.41199999999999998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1F7F-BF47-AF8A-A0FB8095A128}"/>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SHOTS'!$F$23:$I$23</c:f>
              <c:numCache>
                <c:formatCode>General</c:formatCode>
                <c:ptCount val="4"/>
                <c:pt idx="0">
                  <c:v>0.32800000000000001</c:v>
                </c:pt>
                <c:pt idx="1">
                  <c:v>0.11799999999999999</c:v>
                </c:pt>
                <c:pt idx="2">
                  <c:v>8.5999999999999993E-2</c:v>
                </c:pt>
                <c:pt idx="3">
                  <c:v>0.46800000000000003</c:v>
                </c:pt>
              </c:numCache>
            </c:numRef>
          </c:val>
          <c:extLst>
            <c:ext xmlns:c16="http://schemas.microsoft.com/office/drawing/2014/chart" uri="{C3380CC4-5D6E-409C-BE32-E72D297353CC}">
              <c16:uniqueId val="{00000005-1F7F-BF47-AF8A-A0FB8095A128}"/>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(old)'!$A$51</c:f>
              <c:strCache>
                <c:ptCount val="1"/>
                <c:pt idx="0">
                  <c:v>QC-NAIROBI</c:v>
                </c:pt>
              </c:strCache>
            </c:strRef>
          </c:tx>
          <c:spPr>
            <a:solidFill>
              <a:schemeClr val="accent1">
                <a:lumMod val="40000"/>
                <a:lumOff val="60000"/>
              </a:schemeClr>
            </a:solidFill>
            <a:ln>
              <a:noFill/>
            </a:ln>
            <a:effectLst/>
          </c:spPr>
          <c:invertIfNegative val="0"/>
          <c:val>
            <c:numRef>
              <c:f>'data (old)'!$B$51:$E$51</c:f>
              <c:numCache>
                <c:formatCode>General</c:formatCode>
                <c:ptCount val="4"/>
                <c:pt idx="0">
                  <c:v>3.0000000000000027E-2</c:v>
                </c:pt>
                <c:pt idx="1">
                  <c:v>9.9999999999999811E-3</c:v>
                </c:pt>
                <c:pt idx="2">
                  <c:v>4.0000000000000008E-2</c:v>
                </c:pt>
                <c:pt idx="3">
                  <c:v>2.0000000000000018E-2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0C17-144A-8C43-D051DBEAF655}"/>
            </c:ext>
          </c:extLst>
        </c:ser>
        <c:ser>
          <c:idx val="1"/>
          <c:order val="1"/>
          <c:tx>
            <c:strRef>
              <c:f>'data (old)'!$A$52</c:f>
              <c:strCache>
                <c:ptCount val="1"/>
                <c:pt idx="0">
                  <c:v>QC-PERTH</c:v>
                </c:pt>
              </c:strCache>
            </c:strRef>
          </c:tx>
          <c:spPr>
            <a:solidFill>
              <a:schemeClr val="accent2">
                <a:lumMod val="40000"/>
                <a:lumOff val="60000"/>
              </a:schemeClr>
            </a:solidFill>
            <a:ln>
              <a:noFill/>
            </a:ln>
            <a:effectLst/>
          </c:spPr>
          <c:invertIfNegative val="0"/>
          <c:val>
            <c:numRef>
              <c:f>'data (old)'!$B$52:$E$52</c:f>
              <c:numCache>
                <c:formatCode>General</c:formatCode>
                <c:ptCount val="4"/>
                <c:pt idx="0">
                  <c:v>2.0000000000000018E-2</c:v>
                </c:pt>
                <c:pt idx="1">
                  <c:v>0.11000000000000001</c:v>
                </c:pt>
                <c:pt idx="2">
                  <c:v>0.03</c:v>
                </c:pt>
                <c:pt idx="3">
                  <c:v>0.12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0C17-144A-8C43-D051DBEAF655}"/>
            </c:ext>
          </c:extLst>
        </c:ser>
        <c:ser>
          <c:idx val="2"/>
          <c:order val="2"/>
          <c:tx>
            <c:strRef>
              <c:f>'data (old)'!$A$53</c:f>
              <c:strCache>
                <c:ptCount val="1"/>
                <c:pt idx="0">
                  <c:v>QC-OSLO</c:v>
                </c:pt>
              </c:strCache>
            </c:strRef>
          </c:tx>
          <c:spPr>
            <a:solidFill>
              <a:schemeClr val="accent3">
                <a:lumMod val="40000"/>
                <a:lumOff val="60000"/>
              </a:schemeClr>
            </a:solidFill>
            <a:ln>
              <a:noFill/>
            </a:ln>
            <a:effectLst/>
          </c:spPr>
          <c:invertIfNegative val="0"/>
          <c:val>
            <c:numRef>
              <c:f>'data (old)'!$B$53:$E$53</c:f>
              <c:numCache>
                <c:formatCode>General</c:formatCode>
                <c:ptCount val="4"/>
                <c:pt idx="0">
                  <c:v>3.0000000000000027E-2</c:v>
                </c:pt>
                <c:pt idx="1">
                  <c:v>6.9999999999999993E-2</c:v>
                </c:pt>
                <c:pt idx="2">
                  <c:v>3.0000000000000006E-2</c:v>
                </c:pt>
                <c:pt idx="3">
                  <c:v>7.0000000000000007E-2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0C17-144A-8C43-D051DBEAF655}"/>
            </c:ext>
          </c:extLst>
        </c:ser>
        <c:ser>
          <c:idx val="3"/>
          <c:order val="3"/>
          <c:tx>
            <c:strRef>
              <c:f>'data (old)'!$A$54</c:f>
              <c:strCache>
                <c:ptCount val="1"/>
                <c:pt idx="0">
                  <c:v>QC-JAKARTA</c:v>
                </c:pt>
              </c:strCache>
            </c:strRef>
          </c:tx>
          <c:spPr>
            <a:solidFill>
              <a:schemeClr val="accent4">
                <a:lumMod val="40000"/>
                <a:lumOff val="60000"/>
              </a:schemeClr>
            </a:solidFill>
            <a:ln>
              <a:noFill/>
            </a:ln>
            <a:effectLst/>
          </c:spPr>
          <c:invertIfNegative val="0"/>
          <c:val>
            <c:numRef>
              <c:f>'data (old)'!$B$54:$E$54</c:f>
              <c:numCache>
                <c:formatCode>General</c:formatCode>
                <c:ptCount val="4"/>
                <c:pt idx="0">
                  <c:v>2.0000000000000018E-2</c:v>
                </c:pt>
                <c:pt idx="1">
                  <c:v>1.0000000000000009E-2</c:v>
                </c:pt>
                <c:pt idx="2">
                  <c:v>3.9999999999999994E-2</c:v>
                </c:pt>
                <c:pt idx="3">
                  <c:v>2.9999999999999971E-2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0C17-144A-8C43-D051DBEAF655}"/>
            </c:ext>
          </c:extLst>
        </c:ser>
        <c:ser>
          <c:idx val="5"/>
          <c:order val="4"/>
          <c:tx>
            <c:strRef>
              <c:f>'data (old)'!$A$55</c:f>
              <c:strCache>
                <c:ptCount val="1"/>
                <c:pt idx="0">
                  <c:v>QC-LAGOS</c:v>
                </c:pt>
              </c:strCache>
            </c:strRef>
          </c:tx>
          <c:spPr>
            <a:solidFill>
              <a:schemeClr val="accent6">
                <a:lumMod val="40000"/>
                <a:lumOff val="60000"/>
              </a:schemeClr>
            </a:solidFill>
            <a:ln>
              <a:noFill/>
            </a:ln>
            <a:effectLst/>
          </c:spPr>
          <c:invertIfNegative val="0"/>
          <c:val>
            <c:numRef>
              <c:f>'data (old)'!$B$55:$E$55</c:f>
              <c:numCache>
                <c:formatCode>General</c:formatCode>
                <c:ptCount val="4"/>
                <c:pt idx="0">
                  <c:v>1.0000000000000009E-2</c:v>
                </c:pt>
                <c:pt idx="1">
                  <c:v>4.9999999999999989E-2</c:v>
                </c:pt>
                <c:pt idx="2">
                  <c:v>1.0000000000000009E-2</c:v>
                </c:pt>
                <c:pt idx="3">
                  <c:v>5.0000000000000044E-2</c:v>
                </c:pt>
              </c:numCache>
            </c:numRef>
          </c:val>
          <c:extLst>
            <c:ext xmlns:c16="http://schemas.microsoft.com/office/drawing/2014/chart" uri="{C3380CC4-5D6E-409C-BE32-E72D297353CC}">
              <c16:uniqueId val="{00000005-0C17-144A-8C43-D051DBEAF655}"/>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-500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(old)'!$A$51</c:f>
              <c:strCache>
                <c:ptCount val="1"/>
                <c:pt idx="0">
                  <c:v>QC-NAIROBI</c:v>
                </c:pt>
              </c:strCache>
            </c:strRef>
          </c:tx>
          <c:spPr>
            <a:solidFill>
              <a:schemeClr val="accent1">
                <a:lumMod val="40000"/>
                <a:lumOff val="60000"/>
              </a:schemeClr>
            </a:solidFill>
            <a:ln>
              <a:noFill/>
            </a:ln>
            <a:effectLst/>
          </c:spPr>
          <c:invertIfNegative val="0"/>
          <c:val>
            <c:numRef>
              <c:f>'data (old)'!$F$51:$I$51</c:f>
              <c:numCache>
                <c:formatCode>General</c:formatCode>
                <c:ptCount val="4"/>
                <c:pt idx="0">
                  <c:v>2.0000000000000018E-3</c:v>
                </c:pt>
                <c:pt idx="1">
                  <c:v>9.999999999999995E-3</c:v>
                </c:pt>
                <c:pt idx="2">
                  <c:v>7.400000000000001E-2</c:v>
                </c:pt>
                <c:pt idx="3">
                  <c:v>8.6000000000000021E-2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504-F947-BACB-C5569AD3DFD4}"/>
            </c:ext>
          </c:extLst>
        </c:ser>
        <c:ser>
          <c:idx val="1"/>
          <c:order val="1"/>
          <c:tx>
            <c:strRef>
              <c:f>'data (old)'!$A$52</c:f>
              <c:strCache>
                <c:ptCount val="1"/>
                <c:pt idx="0">
                  <c:v>QC-PERTH</c:v>
                </c:pt>
              </c:strCache>
            </c:strRef>
          </c:tx>
          <c:spPr>
            <a:solidFill>
              <a:schemeClr val="accent2">
                <a:lumMod val="40000"/>
                <a:lumOff val="60000"/>
              </a:schemeClr>
            </a:solidFill>
            <a:ln>
              <a:noFill/>
            </a:ln>
            <a:effectLst/>
          </c:spPr>
          <c:invertIfNegative val="0"/>
          <c:val>
            <c:numRef>
              <c:f>'data (old)'!$F$52:$I$52</c:f>
              <c:numCache>
                <c:formatCode>General</c:formatCode>
                <c:ptCount val="4"/>
                <c:pt idx="0">
                  <c:v>3.6000000000000032E-2</c:v>
                </c:pt>
                <c:pt idx="1">
                  <c:v>6.9999999999999993E-2</c:v>
                </c:pt>
                <c:pt idx="2">
                  <c:v>7.400000000000001E-2</c:v>
                </c:pt>
                <c:pt idx="3">
                  <c:v>0.18000000000000005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504-F947-BACB-C5569AD3DFD4}"/>
            </c:ext>
          </c:extLst>
        </c:ser>
        <c:ser>
          <c:idx val="2"/>
          <c:order val="2"/>
          <c:tx>
            <c:strRef>
              <c:f>'data (old)'!$A$53</c:f>
              <c:strCache>
                <c:ptCount val="1"/>
                <c:pt idx="0">
                  <c:v>QC-OSLO</c:v>
                </c:pt>
              </c:strCache>
            </c:strRef>
          </c:tx>
          <c:spPr>
            <a:solidFill>
              <a:schemeClr val="accent3">
                <a:lumMod val="40000"/>
                <a:lumOff val="60000"/>
              </a:schemeClr>
            </a:solidFill>
            <a:ln>
              <a:noFill/>
            </a:ln>
            <a:effectLst/>
          </c:spPr>
          <c:invertIfNegative val="0"/>
          <c:val>
            <c:numRef>
              <c:f>'data (old)'!$F$53:$I$53</c:f>
              <c:numCache>
                <c:formatCode>General</c:formatCode>
                <c:ptCount val="4"/>
                <c:pt idx="0">
                  <c:v>1.4000000000000012E-2</c:v>
                </c:pt>
                <c:pt idx="1">
                  <c:v>4.0000000000000036E-3</c:v>
                </c:pt>
                <c:pt idx="2">
                  <c:v>6.0000000000000053E-3</c:v>
                </c:pt>
                <c:pt idx="3">
                  <c:v>1.6000000000000014E-2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B504-F947-BACB-C5569AD3DFD4}"/>
            </c:ext>
          </c:extLst>
        </c:ser>
        <c:ser>
          <c:idx val="3"/>
          <c:order val="3"/>
          <c:tx>
            <c:strRef>
              <c:f>'data (old)'!$A$54</c:f>
              <c:strCache>
                <c:ptCount val="1"/>
                <c:pt idx="0">
                  <c:v>QC-JAKARTA</c:v>
                </c:pt>
              </c:strCache>
            </c:strRef>
          </c:tx>
          <c:spPr>
            <a:solidFill>
              <a:schemeClr val="accent4">
                <a:lumMod val="40000"/>
                <a:lumOff val="60000"/>
              </a:schemeClr>
            </a:solidFill>
            <a:ln>
              <a:noFill/>
            </a:ln>
            <a:effectLst/>
          </c:spPr>
          <c:invertIfNegative val="0"/>
          <c:val>
            <c:numRef>
              <c:f>'data (old)'!$F$54:$I$54</c:f>
              <c:numCache>
                <c:formatCode>General</c:formatCode>
                <c:ptCount val="4"/>
                <c:pt idx="0">
                  <c:v>1.0000000000000009E-2</c:v>
                </c:pt>
                <c:pt idx="1">
                  <c:v>1.1999999999999997E-2</c:v>
                </c:pt>
                <c:pt idx="2">
                  <c:v>3.4000000000000002E-2</c:v>
                </c:pt>
                <c:pt idx="3">
                  <c:v>5.600000000000005E-2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B504-F947-BACB-C5569AD3DFD4}"/>
            </c:ext>
          </c:extLst>
        </c:ser>
        <c:ser>
          <c:idx val="5"/>
          <c:order val="4"/>
          <c:tx>
            <c:strRef>
              <c:f>'data (old)'!$A$55</c:f>
              <c:strCache>
                <c:ptCount val="1"/>
                <c:pt idx="0">
                  <c:v>QC-LAGOS</c:v>
                </c:pt>
              </c:strCache>
            </c:strRef>
          </c:tx>
          <c:spPr>
            <a:solidFill>
              <a:schemeClr val="accent6">
                <a:lumMod val="40000"/>
                <a:lumOff val="60000"/>
              </a:schemeClr>
            </a:solidFill>
            <a:ln>
              <a:noFill/>
            </a:ln>
            <a:effectLst/>
          </c:spPr>
          <c:invertIfNegative val="0"/>
          <c:val>
            <c:numRef>
              <c:f>'data (old)'!$F$55:$I$55</c:f>
              <c:numCache>
                <c:formatCode>General</c:formatCode>
                <c:ptCount val="4"/>
                <c:pt idx="0">
                  <c:v>3.5999999999999976E-2</c:v>
                </c:pt>
                <c:pt idx="1">
                  <c:v>9.999999999999995E-3</c:v>
                </c:pt>
                <c:pt idx="2">
                  <c:v>2.5999999999999995E-2</c:v>
                </c:pt>
                <c:pt idx="3">
                  <c:v>0</c:v>
                </c:pt>
              </c:numCache>
            </c:numRef>
          </c:val>
          <c:extLst>
            <c:ext xmlns:c16="http://schemas.microsoft.com/office/drawing/2014/chart" uri="{C3380CC4-5D6E-409C-BE32-E72D297353CC}">
              <c16:uniqueId val="{00000004-B504-F947-BACB-C5569AD3DFD4}"/>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(old)'!$A$51</c:f>
              <c:strCache>
                <c:ptCount val="1"/>
                <c:pt idx="0">
                  <c:v>QC-NAIROBI</c:v>
                </c:pt>
              </c:strCache>
            </c:strRef>
          </c:tx>
          <c:spPr>
            <a:solidFill>
              <a:schemeClr val="accent1">
                <a:lumMod val="40000"/>
                <a:lumOff val="60000"/>
              </a:schemeClr>
            </a:solidFill>
            <a:ln>
              <a:noFill/>
            </a:ln>
            <a:effectLst/>
          </c:spPr>
          <c:invertIfNegative val="0"/>
          <c:val>
            <c:numRef>
              <c:f>'data (old)'!$J$51:$M$51</c:f>
              <c:numCache>
                <c:formatCode>General</c:formatCode>
                <c:ptCount val="4"/>
                <c:pt idx="0">
                  <c:v>2.6999999999999968E-2</c:v>
                </c:pt>
                <c:pt idx="1">
                  <c:v>4.4999999999999998E-2</c:v>
                </c:pt>
                <c:pt idx="2">
                  <c:v>4.4999999999999998E-2</c:v>
                </c:pt>
                <c:pt idx="3">
                  <c:v>6.3E-2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FAE-C247-9F98-E0BC04E3E920}"/>
            </c:ext>
          </c:extLst>
        </c:ser>
        <c:ser>
          <c:idx val="1"/>
          <c:order val="1"/>
          <c:tx>
            <c:strRef>
              <c:f>'data (old)'!$A$52</c:f>
              <c:strCache>
                <c:ptCount val="1"/>
                <c:pt idx="0">
                  <c:v>QC-PERTH</c:v>
                </c:pt>
              </c:strCache>
            </c:strRef>
          </c:tx>
          <c:spPr>
            <a:solidFill>
              <a:schemeClr val="accent2">
                <a:lumMod val="40000"/>
                <a:lumOff val="60000"/>
              </a:schemeClr>
            </a:solidFill>
            <a:ln>
              <a:noFill/>
            </a:ln>
            <a:effectLst/>
          </c:spPr>
          <c:invertIfNegative val="0"/>
          <c:val>
            <c:numRef>
              <c:f>'data (old)'!$J$52:$M$52</c:f>
              <c:numCache>
                <c:formatCode>General</c:formatCode>
                <c:ptCount val="4"/>
                <c:pt idx="0">
                  <c:v>2.4999999999999967E-2</c:v>
                </c:pt>
                <c:pt idx="1">
                  <c:v>6.7999999999999991E-2</c:v>
                </c:pt>
                <c:pt idx="2">
                  <c:v>5.3999999999999992E-2</c:v>
                </c:pt>
                <c:pt idx="3">
                  <c:v>9.7000000000000031E-2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FAE-C247-9F98-E0BC04E3E920}"/>
            </c:ext>
          </c:extLst>
        </c:ser>
        <c:ser>
          <c:idx val="2"/>
          <c:order val="2"/>
          <c:tx>
            <c:strRef>
              <c:f>'data (old)'!$A$53</c:f>
              <c:strCache>
                <c:ptCount val="1"/>
                <c:pt idx="0">
                  <c:v>QC-OSLO</c:v>
                </c:pt>
              </c:strCache>
            </c:strRef>
          </c:tx>
          <c:spPr>
            <a:solidFill>
              <a:schemeClr val="accent3">
                <a:lumMod val="40000"/>
                <a:lumOff val="60000"/>
              </a:schemeClr>
            </a:solidFill>
            <a:ln>
              <a:noFill/>
            </a:ln>
            <a:effectLst/>
          </c:spPr>
          <c:invertIfNegative val="0"/>
          <c:val>
            <c:numRef>
              <c:f>'data (old)'!$J$53:$M$53</c:f>
              <c:numCache>
                <c:formatCode>General</c:formatCode>
                <c:ptCount val="4"/>
                <c:pt idx="0">
                  <c:v>1.7000000000000015E-2</c:v>
                </c:pt>
                <c:pt idx="1">
                  <c:v>1.7000000000000001E-2</c:v>
                </c:pt>
                <c:pt idx="2">
                  <c:v>1.5000000000000006E-2</c:v>
                </c:pt>
                <c:pt idx="3">
                  <c:v>1.4999999999999958E-2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BFAE-C247-9F98-E0BC04E3E920}"/>
            </c:ext>
          </c:extLst>
        </c:ser>
        <c:ser>
          <c:idx val="3"/>
          <c:order val="3"/>
          <c:tx>
            <c:strRef>
              <c:f>'data (old)'!$A$54</c:f>
              <c:strCache>
                <c:ptCount val="1"/>
                <c:pt idx="0">
                  <c:v>QC-JAKARTA</c:v>
                </c:pt>
              </c:strCache>
            </c:strRef>
          </c:tx>
          <c:spPr>
            <a:solidFill>
              <a:schemeClr val="accent4">
                <a:lumMod val="40000"/>
                <a:lumOff val="60000"/>
              </a:schemeClr>
            </a:solidFill>
            <a:ln>
              <a:noFill/>
            </a:ln>
            <a:effectLst/>
          </c:spPr>
          <c:invertIfNegative val="0"/>
          <c:val>
            <c:numRef>
              <c:f>'data (old)'!$J$54:$M$54</c:f>
              <c:numCache>
                <c:formatCode>General</c:formatCode>
                <c:ptCount val="4"/>
                <c:pt idx="0">
                  <c:v>1.6000000000000014E-2</c:v>
                </c:pt>
                <c:pt idx="1">
                  <c:v>4.2999999999999997E-2</c:v>
                </c:pt>
                <c:pt idx="2">
                  <c:v>8.9999999999999941E-3</c:v>
                </c:pt>
                <c:pt idx="3">
                  <c:v>6.8000000000000005E-2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BFAE-C247-9F98-E0BC04E3E920}"/>
            </c:ext>
          </c:extLst>
        </c:ser>
        <c:ser>
          <c:idx val="5"/>
          <c:order val="4"/>
          <c:tx>
            <c:strRef>
              <c:f>'data (old)'!$A$55</c:f>
              <c:strCache>
                <c:ptCount val="1"/>
                <c:pt idx="0">
                  <c:v>QC-LAGOS</c:v>
                </c:pt>
              </c:strCache>
            </c:strRef>
          </c:tx>
          <c:spPr>
            <a:solidFill>
              <a:schemeClr val="accent6">
                <a:lumMod val="40000"/>
                <a:lumOff val="60000"/>
              </a:schemeClr>
            </a:solidFill>
            <a:ln>
              <a:noFill/>
            </a:ln>
            <a:effectLst/>
          </c:spPr>
          <c:invertIfNegative val="0"/>
          <c:val>
            <c:numRef>
              <c:f>'data (old)'!$J$55:$M$55</c:f>
              <c:numCache>
                <c:formatCode>General</c:formatCode>
                <c:ptCount val="4"/>
                <c:pt idx="0">
                  <c:v>4.0000000000000036E-3</c:v>
                </c:pt>
                <c:pt idx="1">
                  <c:v>4.0000000000000036E-3</c:v>
                </c:pt>
                <c:pt idx="2">
                  <c:v>7.0000000000000062E-3</c:v>
                </c:pt>
                <c:pt idx="3">
                  <c:v>7.0000000000000062E-3</c:v>
                </c:pt>
              </c:numCache>
            </c:numRef>
          </c:val>
          <c:extLst>
            <c:ext xmlns:c16="http://schemas.microsoft.com/office/drawing/2014/chart" uri="{C3380CC4-5D6E-409C-BE32-E72D297353CC}">
              <c16:uniqueId val="{00000004-BFAE-C247-9F98-E0BC04E3E920}"/>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-4000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(old)'!$A$51</c:f>
              <c:strCache>
                <c:ptCount val="1"/>
                <c:pt idx="0">
                  <c:v>QC-NAIROBI</c:v>
                </c:pt>
              </c:strCache>
            </c:strRef>
          </c:tx>
          <c:spPr>
            <a:solidFill>
              <a:schemeClr val="accent1">
                <a:lumMod val="40000"/>
                <a:lumOff val="60000"/>
              </a:schemeClr>
            </a:solidFill>
            <a:ln>
              <a:noFill/>
            </a:ln>
            <a:effectLst/>
          </c:spPr>
          <c:invertIfNegative val="0"/>
          <c:val>
            <c:numRef>
              <c:f>'data (old)'!$N$51:$Q$51</c:f>
              <c:numCache>
                <c:formatCode>General</c:formatCode>
                <c:ptCount val="4"/>
                <c:pt idx="0">
                  <c:v>1.6749999999999987E-2</c:v>
                </c:pt>
                <c:pt idx="1">
                  <c:v>1.4999999999999999E-2</c:v>
                </c:pt>
                <c:pt idx="2">
                  <c:v>3.1E-2</c:v>
                </c:pt>
                <c:pt idx="3">
                  <c:v>7.4999999999997291E-4</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62D-B246-AB48-2B135EA2CC20}"/>
            </c:ext>
          </c:extLst>
        </c:ser>
        <c:ser>
          <c:idx val="1"/>
          <c:order val="1"/>
          <c:tx>
            <c:strRef>
              <c:f>'data (old)'!$A$52</c:f>
              <c:strCache>
                <c:ptCount val="1"/>
                <c:pt idx="0">
                  <c:v>QC-PERTH</c:v>
                </c:pt>
              </c:strCache>
            </c:strRef>
          </c:tx>
          <c:spPr>
            <a:solidFill>
              <a:schemeClr val="accent2">
                <a:lumMod val="40000"/>
                <a:lumOff val="60000"/>
              </a:schemeClr>
            </a:solidFill>
            <a:ln>
              <a:noFill/>
            </a:ln>
            <a:effectLst/>
          </c:spPr>
          <c:invertIfNegative val="0"/>
          <c:val>
            <c:numRef>
              <c:f>'data (old)'!$N$52:$Q$52</c:f>
              <c:numCache>
                <c:formatCode>General</c:formatCode>
                <c:ptCount val="4"/>
                <c:pt idx="0">
                  <c:v>1.2500000000000011E-2</c:v>
                </c:pt>
                <c:pt idx="1">
                  <c:v>3.5750000000000004E-2</c:v>
                </c:pt>
                <c:pt idx="2">
                  <c:v>3.075E-2</c:v>
                </c:pt>
                <c:pt idx="3">
                  <c:v>7.9000000000000015E-2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862D-B246-AB48-2B135EA2CC20}"/>
            </c:ext>
          </c:extLst>
        </c:ser>
        <c:ser>
          <c:idx val="2"/>
          <c:order val="2"/>
          <c:tx>
            <c:strRef>
              <c:f>'data (old)'!$A$53</c:f>
              <c:strCache>
                <c:ptCount val="1"/>
                <c:pt idx="0">
                  <c:v>QC-OSLO</c:v>
                </c:pt>
              </c:strCache>
            </c:strRef>
          </c:tx>
          <c:spPr>
            <a:solidFill>
              <a:schemeClr val="accent3">
                <a:lumMod val="40000"/>
                <a:lumOff val="60000"/>
              </a:schemeClr>
            </a:solidFill>
            <a:ln>
              <a:noFill/>
            </a:ln>
            <a:effectLst/>
          </c:spPr>
          <c:invertIfNegative val="0"/>
          <c:val>
            <c:numRef>
              <c:f>'data (old)'!$N$53:$Q$53</c:f>
              <c:numCache>
                <c:formatCode>General</c:formatCode>
                <c:ptCount val="4"/>
                <c:pt idx="0">
                  <c:v>7.2499999999999787E-3</c:v>
                </c:pt>
                <c:pt idx="1">
                  <c:v>2.3750000000000007E-2</c:v>
                </c:pt>
                <c:pt idx="2">
                  <c:v>5.0000000000000044E-4</c:v>
                </c:pt>
                <c:pt idx="3">
                  <c:v>3.1499999999999972E-2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862D-B246-AB48-2B135EA2CC20}"/>
            </c:ext>
          </c:extLst>
        </c:ser>
        <c:ser>
          <c:idx val="3"/>
          <c:order val="3"/>
          <c:tx>
            <c:strRef>
              <c:f>'data (old)'!$A$54</c:f>
              <c:strCache>
                <c:ptCount val="1"/>
                <c:pt idx="0">
                  <c:v>QC-JAKARTA</c:v>
                </c:pt>
              </c:strCache>
            </c:strRef>
          </c:tx>
          <c:spPr>
            <a:solidFill>
              <a:schemeClr val="accent4">
                <a:lumMod val="40000"/>
                <a:lumOff val="60000"/>
              </a:schemeClr>
            </a:solidFill>
            <a:ln>
              <a:noFill/>
            </a:ln>
            <a:effectLst/>
          </c:spPr>
          <c:invertIfNegative val="0"/>
          <c:val>
            <c:numRef>
              <c:f>'data (old)'!$N$54:$Q$54</c:f>
              <c:numCache>
                <c:formatCode>General</c:formatCode>
                <c:ptCount val="4"/>
                <c:pt idx="0">
                  <c:v>3.5000000000000031E-3</c:v>
                </c:pt>
                <c:pt idx="1">
                  <c:v>8.5000000000000075E-3</c:v>
                </c:pt>
                <c:pt idx="2">
                  <c:v>2.5749999999999995E-2</c:v>
                </c:pt>
                <c:pt idx="3">
                  <c:v>3.7750000000000006E-2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862D-B246-AB48-2B135EA2CC20}"/>
            </c:ext>
          </c:extLst>
        </c:ser>
        <c:ser>
          <c:idx val="5"/>
          <c:order val="4"/>
          <c:tx>
            <c:strRef>
              <c:f>'data (old)'!$A$55</c:f>
              <c:strCache>
                <c:ptCount val="1"/>
                <c:pt idx="0">
                  <c:v>QC-LAGOS</c:v>
                </c:pt>
              </c:strCache>
            </c:strRef>
          </c:tx>
          <c:spPr>
            <a:solidFill>
              <a:schemeClr val="accent6">
                <a:lumMod val="60000"/>
                <a:lumOff val="40000"/>
              </a:schemeClr>
            </a:solidFill>
            <a:ln>
              <a:noFill/>
            </a:ln>
            <a:effectLst/>
          </c:spPr>
          <c:invertIfNegative val="0"/>
          <c:val>
            <c:numRef>
              <c:f>'data (old)'!$N$55:$Q$55</c:f>
              <c:numCache>
                <c:formatCode>General</c:formatCode>
                <c:ptCount val="4"/>
                <c:pt idx="0">
                  <c:v>2.6500000000000024E-2</c:v>
                </c:pt>
                <c:pt idx="1">
                  <c:v>2.2250000000000006E-2</c:v>
                </c:pt>
                <c:pt idx="2">
                  <c:v>2.5000000000000022E-3</c:v>
                </c:pt>
                <c:pt idx="3">
                  <c:v>5.1249999999999962E-2</c:v>
                </c:pt>
              </c:numCache>
            </c:numRef>
          </c:val>
          <c:extLst>
            <c:ext xmlns:c16="http://schemas.microsoft.com/office/drawing/2014/chart" uri="{C3380CC4-5D6E-409C-BE32-E72D297353CC}">
              <c16:uniqueId val="{00000004-862D-B246-AB48-2B135EA2CC20}"/>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(old)'!$A$51</c:f>
              <c:strCache>
                <c:ptCount val="1"/>
                <c:pt idx="0">
                  <c:v>QC-NAIROBI</c:v>
                </c:pt>
              </c:strCache>
            </c:strRef>
          </c:tx>
          <c:spPr>
            <a:solidFill>
              <a:schemeClr val="accent1">
                <a:lumMod val="40000"/>
                <a:lumOff val="60000"/>
              </a:schemeClr>
            </a:solidFill>
            <a:ln>
              <a:noFill/>
            </a:ln>
            <a:effectLst/>
          </c:spPr>
          <c:invertIfNegative val="0"/>
          <c:val>
            <c:numRef>
              <c:f>'data (old)'!$R$51:$U$51</c:f>
              <c:numCache>
                <c:formatCode>General</c:formatCode>
                <c:ptCount val="4"/>
                <c:pt idx="0">
                  <c:v>1.0000000000000009E-3</c:v>
                </c:pt>
                <c:pt idx="1">
                  <c:v>5.0099999999999992E-2</c:v>
                </c:pt>
                <c:pt idx="2">
                  <c:v>2.7699999999999995E-2</c:v>
                </c:pt>
                <c:pt idx="3">
                  <c:v>7.8799999999999981E-2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211-F843-BDD5-3B22A64ABAAE}"/>
            </c:ext>
          </c:extLst>
        </c:ser>
        <c:ser>
          <c:idx val="1"/>
          <c:order val="1"/>
          <c:tx>
            <c:strRef>
              <c:f>'data (old)'!$A$52</c:f>
              <c:strCache>
                <c:ptCount val="1"/>
                <c:pt idx="0">
                  <c:v>QC-PERTH</c:v>
                </c:pt>
              </c:strCache>
            </c:strRef>
          </c:tx>
          <c:spPr>
            <a:solidFill>
              <a:schemeClr val="accent2">
                <a:lumMod val="40000"/>
                <a:lumOff val="60000"/>
              </a:schemeClr>
            </a:solidFill>
            <a:ln>
              <a:noFill/>
            </a:ln>
            <a:effectLst/>
          </c:spPr>
          <c:invertIfNegative val="0"/>
          <c:val>
            <c:numRef>
              <c:f>'data (old)'!$R$52:$U$52</c:f>
              <c:numCache>
                <c:formatCode>General</c:formatCode>
                <c:ptCount val="4"/>
                <c:pt idx="0">
                  <c:v>6.8999999999999617E-3</c:v>
                </c:pt>
                <c:pt idx="1">
                  <c:v>6.4399999999999999E-2</c:v>
                </c:pt>
                <c:pt idx="2">
                  <c:v>5.5399999999999998E-2</c:v>
                </c:pt>
                <c:pt idx="3">
                  <c:v>0.1129</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F211-F843-BDD5-3B22A64ABAAE}"/>
            </c:ext>
          </c:extLst>
        </c:ser>
        <c:ser>
          <c:idx val="2"/>
          <c:order val="2"/>
          <c:tx>
            <c:strRef>
              <c:f>'data (old)'!$A$53</c:f>
              <c:strCache>
                <c:ptCount val="1"/>
                <c:pt idx="0">
                  <c:v>QC-OSLO</c:v>
                </c:pt>
              </c:strCache>
            </c:strRef>
          </c:tx>
          <c:spPr>
            <a:solidFill>
              <a:schemeClr val="accent3">
                <a:lumMod val="40000"/>
                <a:lumOff val="60000"/>
              </a:schemeClr>
            </a:solidFill>
            <a:ln>
              <a:noFill/>
            </a:ln>
            <a:effectLst/>
          </c:spPr>
          <c:invertIfNegative val="0"/>
          <c:val>
            <c:numRef>
              <c:f>'data (old)'!$R$53:$U$53</c:f>
              <c:numCache>
                <c:formatCode>General</c:formatCode>
                <c:ptCount val="4"/>
                <c:pt idx="0">
                  <c:v>1.8899999999999972E-2</c:v>
                </c:pt>
                <c:pt idx="1">
                  <c:v>1.4000000000000012E-2</c:v>
                </c:pt>
                <c:pt idx="2">
                  <c:v>7.8999999999999973E-3</c:v>
                </c:pt>
                <c:pt idx="3">
                  <c:v>2.5000000000000022E-2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F211-F843-BDD5-3B22A64ABAAE}"/>
            </c:ext>
          </c:extLst>
        </c:ser>
        <c:ser>
          <c:idx val="3"/>
          <c:order val="3"/>
          <c:tx>
            <c:strRef>
              <c:f>'data (old)'!$A$54</c:f>
              <c:strCache>
                <c:ptCount val="1"/>
                <c:pt idx="0">
                  <c:v>QC-JAKARTA</c:v>
                </c:pt>
              </c:strCache>
            </c:strRef>
          </c:tx>
          <c:spPr>
            <a:solidFill>
              <a:schemeClr val="accent4">
                <a:lumMod val="40000"/>
                <a:lumOff val="60000"/>
              </a:schemeClr>
            </a:solidFill>
            <a:ln>
              <a:noFill/>
            </a:ln>
            <a:effectLst/>
          </c:spPr>
          <c:invertIfNegative val="0"/>
          <c:val>
            <c:numRef>
              <c:f>'data (old)'!$R$54:$U$54</c:f>
              <c:numCache>
                <c:formatCode>General</c:formatCode>
                <c:ptCount val="4"/>
                <c:pt idx="0">
                  <c:v>5.7000000000000384E-3</c:v>
                </c:pt>
                <c:pt idx="1">
                  <c:v>2.0399999999999988E-2</c:v>
                </c:pt>
                <c:pt idx="2">
                  <c:v>2.5699999999999994E-2</c:v>
                </c:pt>
                <c:pt idx="3">
                  <c:v>5.1799999999999957E-2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F211-F843-BDD5-3B22A64ABAAE}"/>
            </c:ext>
          </c:extLst>
        </c:ser>
        <c:ser>
          <c:idx val="5"/>
          <c:order val="4"/>
          <c:tx>
            <c:strRef>
              <c:f>'data (old)'!$A$55</c:f>
              <c:strCache>
                <c:ptCount val="1"/>
                <c:pt idx="0">
                  <c:v>QC-LAGOS</c:v>
                </c:pt>
              </c:strCache>
            </c:strRef>
          </c:tx>
          <c:spPr>
            <a:solidFill>
              <a:schemeClr val="accent6">
                <a:lumMod val="40000"/>
                <a:lumOff val="60000"/>
              </a:schemeClr>
            </a:solidFill>
            <a:ln>
              <a:noFill/>
            </a:ln>
            <a:effectLst/>
          </c:spPr>
          <c:invertIfNegative val="0"/>
          <c:val>
            <c:numRef>
              <c:f>'data (old)'!$R$55:$U$55</c:f>
              <c:numCache>
                <c:formatCode>General</c:formatCode>
                <c:ptCount val="4"/>
                <c:pt idx="0">
                  <c:v>2.0199999999999996E-2</c:v>
                </c:pt>
                <c:pt idx="1">
                  <c:v>9.000000000000008E-3</c:v>
                </c:pt>
                <c:pt idx="2">
                  <c:v>1.9999999999999879E-4</c:v>
                </c:pt>
                <c:pt idx="3">
                  <c:v>2.9000000000000026E-2</c:v>
                </c:pt>
              </c:numCache>
            </c:numRef>
          </c:val>
          <c:extLst>
            <c:ext xmlns:c16="http://schemas.microsoft.com/office/drawing/2014/chart" uri="{C3380CC4-5D6E-409C-BE32-E72D297353CC}">
              <c16:uniqueId val="{00000004-F211-F843-BDD5-3B22A64ABAAE}"/>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QC </a:t>
            </a:r>
            <a:r>
              <a:rPr lang="es-ES_tradnl" sz="1400" b="0" i="0" u="none" strike="noStrike" kern="1200" spc="0" baseline="0">
                <a:solidFill>
                  <a:sysClr val="windowText" lastClr="000000">
                    <a:lumMod val="65000"/>
                    <a:lumOff val="35000"/>
                  </a:sysClr>
                </a:solidFill>
              </a:rPr>
              <a:t>ERROR</a:t>
            </a:r>
            <a:r>
              <a:rPr lang="es-ES_tradnl" sz="1100" b="0" i="0" u="none" strike="noStrike" kern="1200" spc="0" baseline="0">
                <a:solidFill>
                  <a:sysClr val="windowText" lastClr="000000">
                    <a:lumMod val="65000"/>
                    <a:lumOff val="35000"/>
                  </a:sysClr>
                </a:solidFill>
              </a:rPr>
              <a:t> </a:t>
            </a:r>
            <a:r>
              <a:rPr lang="es-ES_tradnl" baseline="0"/>
              <a:t> COMPARATION </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5129466591995545E-2"/>
          <c:y val="7.729960511876878E-2"/>
          <c:w val="0.84617563001251184"/>
          <c:h val="0.81849494176884408"/>
        </c:manualLayout>
      </c:layout>
      <c:scatterChart>
        <c:scatterStyle val="lineMarker"/>
        <c:varyColors val="0"/>
        <c:ser>
          <c:idx val="0"/>
          <c:order val="0"/>
          <c:tx>
            <c:strRef>
              <c:f>'data (old)'!$Z$87</c:f>
              <c:strCache>
                <c:ptCount val="1"/>
                <c:pt idx="0">
                  <c:v>QC-NAIROBI</c:v>
                </c:pt>
              </c:strCache>
            </c:strRef>
          </c:tx>
          <c:spPr>
            <a:ln w="63500" cap="rnd">
              <a:solidFill>
                <a:schemeClr val="accent1">
                  <a:lumMod val="40000"/>
                  <a:lumOff val="60000"/>
                </a:schemeClr>
              </a:solidFill>
              <a:round/>
            </a:ln>
            <a:effectLst/>
          </c:spPr>
          <c:marker>
            <c:symbol val="none"/>
          </c:marker>
          <c:xVal>
            <c:strRef>
              <c:f>'data (old)'!$AA$86:$AE$86</c:f>
              <c:strCache>
                <c:ptCount val="5"/>
                <c:pt idx="0">
                  <c:v>100 SHOTS</c:v>
                </c:pt>
                <c:pt idx="1">
                  <c:v>500  SHOTS</c:v>
                </c:pt>
                <c:pt idx="2">
                  <c:v>1000 SHOTS</c:v>
                </c:pt>
                <c:pt idx="3">
                  <c:v>4000 SHOTS</c:v>
                </c:pt>
                <c:pt idx="4">
                  <c:v>10000 SHOTS</c:v>
                </c:pt>
              </c:strCache>
            </c:strRef>
          </c:xVal>
          <c:yVal>
            <c:numRef>
              <c:f>'data (old)'!$AA$87:$AE$87</c:f>
              <c:numCache>
                <c:formatCode>General</c:formatCode>
                <c:ptCount val="5"/>
                <c:pt idx="0">
                  <c:v>0.10000000000000003</c:v>
                </c:pt>
                <c:pt idx="1">
                  <c:v>0.17200000000000004</c:v>
                </c:pt>
                <c:pt idx="2">
                  <c:v>0.17999999999999997</c:v>
                </c:pt>
                <c:pt idx="3">
                  <c:v>6.3499999999999959E-2</c:v>
                </c:pt>
                <c:pt idx="4">
                  <c:v>0.15759999999999996</c:v>
                </c:pt>
              </c:numCache>
            </c:numRef>
          </c:yVal>
          <c:smooth val="0"/>
          <c:extLst>
            <c:ext xmlns:c16="http://schemas.microsoft.com/office/drawing/2014/chart" uri="{C3380CC4-5D6E-409C-BE32-E72D297353CC}">
              <c16:uniqueId val="{00000000-01DB-7B42-9EEA-747CE42EEBC3}"/>
            </c:ext>
          </c:extLst>
        </c:ser>
        <c:ser>
          <c:idx val="1"/>
          <c:order val="1"/>
          <c:tx>
            <c:strRef>
              <c:f>'data (old)'!$Z$88</c:f>
              <c:strCache>
                <c:ptCount val="1"/>
                <c:pt idx="0">
                  <c:v>QC-PERTH</c:v>
                </c:pt>
              </c:strCache>
            </c:strRef>
          </c:tx>
          <c:spPr>
            <a:ln w="63500" cap="rnd">
              <a:solidFill>
                <a:schemeClr val="accent2">
                  <a:lumMod val="40000"/>
                  <a:lumOff val="60000"/>
                </a:schemeClr>
              </a:solidFill>
              <a:round/>
            </a:ln>
            <a:effectLst/>
          </c:spPr>
          <c:marker>
            <c:symbol val="none"/>
          </c:marker>
          <c:xVal>
            <c:strRef>
              <c:f>'data (old)'!$AA$86:$AE$86</c:f>
              <c:strCache>
                <c:ptCount val="5"/>
                <c:pt idx="0">
                  <c:v>100 SHOTS</c:v>
                </c:pt>
                <c:pt idx="1">
                  <c:v>500  SHOTS</c:v>
                </c:pt>
                <c:pt idx="2">
                  <c:v>1000 SHOTS</c:v>
                </c:pt>
                <c:pt idx="3">
                  <c:v>4000 SHOTS</c:v>
                </c:pt>
                <c:pt idx="4">
                  <c:v>10000 SHOTS</c:v>
                </c:pt>
              </c:strCache>
            </c:strRef>
          </c:xVal>
          <c:yVal>
            <c:numRef>
              <c:f>'data (old)'!$AA$88:$AE$88</c:f>
              <c:numCache>
                <c:formatCode>General</c:formatCode>
                <c:ptCount val="5"/>
                <c:pt idx="0">
                  <c:v>0.28000000000000003</c:v>
                </c:pt>
                <c:pt idx="1">
                  <c:v>0.3600000000000001</c:v>
                </c:pt>
                <c:pt idx="2">
                  <c:v>0.24399999999999999</c:v>
                </c:pt>
                <c:pt idx="3">
                  <c:v>0.15800000000000003</c:v>
                </c:pt>
                <c:pt idx="4">
                  <c:v>0.23959999999999995</c:v>
                </c:pt>
              </c:numCache>
            </c:numRef>
          </c:yVal>
          <c:smooth val="0"/>
          <c:extLst>
            <c:ext xmlns:c16="http://schemas.microsoft.com/office/drawing/2014/chart" uri="{C3380CC4-5D6E-409C-BE32-E72D297353CC}">
              <c16:uniqueId val="{00000001-01DB-7B42-9EEA-747CE42EEBC3}"/>
            </c:ext>
          </c:extLst>
        </c:ser>
        <c:ser>
          <c:idx val="2"/>
          <c:order val="2"/>
          <c:tx>
            <c:strRef>
              <c:f>'data (old)'!$Z$89</c:f>
              <c:strCache>
                <c:ptCount val="1"/>
                <c:pt idx="0">
                  <c:v>QC-OSLO</c:v>
                </c:pt>
              </c:strCache>
            </c:strRef>
          </c:tx>
          <c:spPr>
            <a:ln w="63500" cap="rnd">
              <a:solidFill>
                <a:schemeClr val="accent3">
                  <a:lumMod val="40000"/>
                  <a:lumOff val="60000"/>
                </a:schemeClr>
              </a:solidFill>
              <a:round/>
            </a:ln>
            <a:effectLst/>
          </c:spPr>
          <c:marker>
            <c:symbol val="none"/>
          </c:marker>
          <c:xVal>
            <c:strRef>
              <c:f>'data (old)'!$AA$86:$AE$86</c:f>
              <c:strCache>
                <c:ptCount val="5"/>
                <c:pt idx="0">
                  <c:v>100 SHOTS</c:v>
                </c:pt>
                <c:pt idx="1">
                  <c:v>500  SHOTS</c:v>
                </c:pt>
                <c:pt idx="2">
                  <c:v>1000 SHOTS</c:v>
                </c:pt>
                <c:pt idx="3">
                  <c:v>4000 SHOTS</c:v>
                </c:pt>
                <c:pt idx="4">
                  <c:v>10000 SHOTS</c:v>
                </c:pt>
              </c:strCache>
            </c:strRef>
          </c:xVal>
          <c:yVal>
            <c:numRef>
              <c:f>'data (old)'!$AA$89:$AE$89</c:f>
              <c:numCache>
                <c:formatCode>General</c:formatCode>
                <c:ptCount val="5"/>
                <c:pt idx="0">
                  <c:v>0.20000000000000004</c:v>
                </c:pt>
                <c:pt idx="1">
                  <c:v>4.0000000000000036E-2</c:v>
                </c:pt>
                <c:pt idx="2">
                  <c:v>6.3999999999999974E-2</c:v>
                </c:pt>
                <c:pt idx="3">
                  <c:v>6.2999999999999959E-2</c:v>
                </c:pt>
                <c:pt idx="4">
                  <c:v>6.5799999999999997E-2</c:v>
                </c:pt>
              </c:numCache>
            </c:numRef>
          </c:yVal>
          <c:smooth val="0"/>
          <c:extLst>
            <c:ext xmlns:c16="http://schemas.microsoft.com/office/drawing/2014/chart" uri="{C3380CC4-5D6E-409C-BE32-E72D297353CC}">
              <c16:uniqueId val="{00000002-01DB-7B42-9EEA-747CE42EEBC3}"/>
            </c:ext>
          </c:extLst>
        </c:ser>
        <c:ser>
          <c:idx val="3"/>
          <c:order val="3"/>
          <c:tx>
            <c:strRef>
              <c:f>'data (old)'!$Z$90</c:f>
              <c:strCache>
                <c:ptCount val="1"/>
                <c:pt idx="0">
                  <c:v>QC-JAKARTA</c:v>
                </c:pt>
              </c:strCache>
            </c:strRef>
          </c:tx>
          <c:spPr>
            <a:ln w="63500" cap="rnd">
              <a:solidFill>
                <a:schemeClr val="accent4">
                  <a:lumMod val="40000"/>
                  <a:lumOff val="60000"/>
                </a:schemeClr>
              </a:solidFill>
              <a:round/>
            </a:ln>
            <a:effectLst/>
          </c:spPr>
          <c:marker>
            <c:symbol val="none"/>
          </c:marker>
          <c:xVal>
            <c:strRef>
              <c:f>'data (old)'!$AA$86:$AE$86</c:f>
              <c:strCache>
                <c:ptCount val="5"/>
                <c:pt idx="0">
                  <c:v>100 SHOTS</c:v>
                </c:pt>
                <c:pt idx="1">
                  <c:v>500  SHOTS</c:v>
                </c:pt>
                <c:pt idx="2">
                  <c:v>1000 SHOTS</c:v>
                </c:pt>
                <c:pt idx="3">
                  <c:v>4000 SHOTS</c:v>
                </c:pt>
                <c:pt idx="4">
                  <c:v>10000 SHOTS</c:v>
                </c:pt>
              </c:strCache>
            </c:strRef>
          </c:xVal>
          <c:yVal>
            <c:numRef>
              <c:f>'data (old)'!$AA$90:$AE$90</c:f>
              <c:numCache>
                <c:formatCode>General</c:formatCode>
                <c:ptCount val="5"/>
                <c:pt idx="0">
                  <c:v>9.9999999999999992E-2</c:v>
                </c:pt>
                <c:pt idx="1">
                  <c:v>0.11200000000000006</c:v>
                </c:pt>
                <c:pt idx="2">
                  <c:v>0.13600000000000001</c:v>
                </c:pt>
                <c:pt idx="3">
                  <c:v>7.5500000000000012E-2</c:v>
                </c:pt>
                <c:pt idx="4">
                  <c:v>0.10359999999999997</c:v>
                </c:pt>
              </c:numCache>
            </c:numRef>
          </c:yVal>
          <c:smooth val="0"/>
          <c:extLst>
            <c:ext xmlns:c16="http://schemas.microsoft.com/office/drawing/2014/chart" uri="{C3380CC4-5D6E-409C-BE32-E72D297353CC}">
              <c16:uniqueId val="{00000003-01DB-7B42-9EEA-747CE42EEBC3}"/>
            </c:ext>
          </c:extLst>
        </c:ser>
        <c:ser>
          <c:idx val="4"/>
          <c:order val="4"/>
          <c:tx>
            <c:strRef>
              <c:f>'data (old)'!$Z$91</c:f>
              <c:strCache>
                <c:ptCount val="1"/>
                <c:pt idx="0">
                  <c:v>QC-LAGOS</c:v>
                </c:pt>
              </c:strCache>
            </c:strRef>
          </c:tx>
          <c:spPr>
            <a:ln w="63500" cap="rnd">
              <a:solidFill>
                <a:schemeClr val="accent5">
                  <a:lumMod val="40000"/>
                  <a:lumOff val="60000"/>
                </a:schemeClr>
              </a:solidFill>
              <a:round/>
            </a:ln>
            <a:effectLst/>
          </c:spPr>
          <c:marker>
            <c:symbol val="none"/>
          </c:marker>
          <c:xVal>
            <c:strRef>
              <c:f>'data (old)'!$AA$86:$AE$86</c:f>
              <c:strCache>
                <c:ptCount val="5"/>
                <c:pt idx="0">
                  <c:v>100 SHOTS</c:v>
                </c:pt>
                <c:pt idx="1">
                  <c:v>500  SHOTS</c:v>
                </c:pt>
                <c:pt idx="2">
                  <c:v>1000 SHOTS</c:v>
                </c:pt>
                <c:pt idx="3">
                  <c:v>4000 SHOTS</c:v>
                </c:pt>
                <c:pt idx="4">
                  <c:v>10000 SHOTS</c:v>
                </c:pt>
              </c:strCache>
            </c:strRef>
          </c:xVal>
          <c:yVal>
            <c:numRef>
              <c:f>'data (old)'!$AA$91:$AE$91</c:f>
              <c:numCache>
                <c:formatCode>General</c:formatCode>
                <c:ptCount val="5"/>
                <c:pt idx="0">
                  <c:v>0.12000000000000005</c:v>
                </c:pt>
                <c:pt idx="1">
                  <c:v>7.1999999999999967E-2</c:v>
                </c:pt>
                <c:pt idx="2">
                  <c:v>2.200000000000002E-2</c:v>
                </c:pt>
                <c:pt idx="3">
                  <c:v>0.10249999999999999</c:v>
                </c:pt>
                <c:pt idx="4">
                  <c:v>5.8400000000000028E-2</c:v>
                </c:pt>
              </c:numCache>
            </c:numRef>
          </c:yVal>
          <c:smooth val="0"/>
          <c:extLst>
            <c:ext xmlns:c16="http://schemas.microsoft.com/office/drawing/2014/chart" uri="{C3380CC4-5D6E-409C-BE32-E72D297353CC}">
              <c16:uniqueId val="{00000004-01DB-7B42-9EEA-747CE42EEBC3}"/>
            </c:ext>
          </c:extLst>
        </c:ser>
        <c:dLbls>
          <c:showLegendKey val="0"/>
          <c:showVal val="0"/>
          <c:showCatName val="0"/>
          <c:showSerName val="0"/>
          <c:showPercent val="0"/>
          <c:showBubbleSize val="0"/>
        </c:dLbls>
        <c:axId val="1298849136"/>
        <c:axId val="1236002864"/>
      </c:scatterChart>
      <c:valAx>
        <c:axId val="12988491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6002864"/>
        <c:crosses val="autoZero"/>
        <c:crossBetween val="midCat"/>
      </c:valAx>
      <c:valAx>
        <c:axId val="123600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ERROR 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88491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AVERAGE</a:t>
            </a:r>
            <a:r>
              <a:rPr lang="es-ES_tradnl" baseline="0"/>
              <a:t> ERROR</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(old)'!$Z$121</c:f>
              <c:strCache>
                <c:ptCount val="1"/>
                <c:pt idx="0">
                  <c:v>QC-PERTH</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[1]Hoja1!$Z$120:$Z$124</c:f>
              <c:numCache>
                <c:formatCode>General</c:formatCode>
                <c:ptCount val="5"/>
                <c:pt idx="0">
                  <c:v>0</c:v>
                </c:pt>
                <c:pt idx="1">
                  <c:v>0</c:v>
                </c:pt>
                <c:pt idx="2">
                  <c:v>0</c:v>
                </c:pt>
                <c:pt idx="3">
                  <c:v>0</c:v>
                </c:pt>
                <c:pt idx="4">
                  <c:v>0</c:v>
                </c:pt>
              </c:numCache>
            </c:numRef>
          </c:cat>
          <c:val>
            <c:numRef>
              <c:f>'data (old)'!$AA$121</c:f>
              <c:numCache>
                <c:formatCode>General</c:formatCode>
                <c:ptCount val="1"/>
                <c:pt idx="0">
                  <c:v>0.25632000000000005</c:v>
                </c:pt>
              </c:numCache>
            </c:numRef>
          </c:val>
          <c:extLst>
            <c:ext xmlns:c16="http://schemas.microsoft.com/office/drawing/2014/chart" uri="{C3380CC4-5D6E-409C-BE32-E72D297353CC}">
              <c16:uniqueId val="{00000000-507B-6149-8E5C-D4C54FBE2703}"/>
            </c:ext>
          </c:extLst>
        </c:ser>
        <c:ser>
          <c:idx val="1"/>
          <c:order val="1"/>
          <c:tx>
            <c:strRef>
              <c:f>'data (old)'!$Z$122</c:f>
              <c:strCache>
                <c:ptCount val="1"/>
                <c:pt idx="0">
                  <c:v>QC-NAIROBI</c:v>
                </c:pt>
              </c:strCache>
            </c:strRef>
          </c:tx>
          <c:spPr>
            <a:solidFill>
              <a:schemeClr val="accent4">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0-00F9-E94C-8185-CCA3D0318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(old)'!$AA$122</c:f>
              <c:numCache>
                <c:formatCode>General</c:formatCode>
                <c:ptCount val="1"/>
                <c:pt idx="0">
                  <c:v>0.13462000000000002</c:v>
                </c:pt>
              </c:numCache>
            </c:numRef>
          </c:val>
          <c:extLst>
            <c:ext xmlns:c16="http://schemas.microsoft.com/office/drawing/2014/chart" uri="{C3380CC4-5D6E-409C-BE32-E72D297353CC}">
              <c16:uniqueId val="{00000001-507B-6149-8E5C-D4C54FBE2703}"/>
            </c:ext>
          </c:extLst>
        </c:ser>
        <c:ser>
          <c:idx val="2"/>
          <c:order val="2"/>
          <c:tx>
            <c:strRef>
              <c:f>'data (old)'!$Z$123</c:f>
              <c:strCache>
                <c:ptCount val="1"/>
                <c:pt idx="0">
                  <c:v>QC-JAKARTA</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(old)'!$AA$123</c:f>
              <c:numCache>
                <c:formatCode>General</c:formatCode>
                <c:ptCount val="1"/>
                <c:pt idx="0">
                  <c:v>0.10542000000000003</c:v>
                </c:pt>
              </c:numCache>
            </c:numRef>
          </c:val>
          <c:extLst>
            <c:ext xmlns:c16="http://schemas.microsoft.com/office/drawing/2014/chart" uri="{C3380CC4-5D6E-409C-BE32-E72D297353CC}">
              <c16:uniqueId val="{00000002-507B-6149-8E5C-D4C54FBE2703}"/>
            </c:ext>
          </c:extLst>
        </c:ser>
        <c:ser>
          <c:idx val="3"/>
          <c:order val="3"/>
          <c:tx>
            <c:strRef>
              <c:f>'data (old)'!$Z$124</c:f>
              <c:strCache>
                <c:ptCount val="1"/>
                <c:pt idx="0">
                  <c:v>QC-OSLO</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(old)'!$AA$124</c:f>
              <c:numCache>
                <c:formatCode>General</c:formatCode>
                <c:ptCount val="1"/>
                <c:pt idx="0">
                  <c:v>8.6559999999999998E-2</c:v>
                </c:pt>
              </c:numCache>
            </c:numRef>
          </c:val>
          <c:extLst>
            <c:ext xmlns:c16="http://schemas.microsoft.com/office/drawing/2014/chart" uri="{C3380CC4-5D6E-409C-BE32-E72D297353CC}">
              <c16:uniqueId val="{00000003-507B-6149-8E5C-D4C54FBE2703}"/>
            </c:ext>
          </c:extLst>
        </c:ser>
        <c:ser>
          <c:idx val="4"/>
          <c:order val="4"/>
          <c:tx>
            <c:strRef>
              <c:f>'data (old)'!$Z$125</c:f>
              <c:strCache>
                <c:ptCount val="1"/>
                <c:pt idx="0">
                  <c:v>QC-LAGOS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(old)'!$AA$125</c:f>
              <c:numCache>
                <c:formatCode>General</c:formatCode>
                <c:ptCount val="1"/>
                <c:pt idx="0">
                  <c:v>7.4980000000000005E-2</c:v>
                </c:pt>
              </c:numCache>
            </c:numRef>
          </c:val>
          <c:extLst>
            <c:ext xmlns:c16="http://schemas.microsoft.com/office/drawing/2014/chart" uri="{C3380CC4-5D6E-409C-BE32-E72D297353CC}">
              <c16:uniqueId val="{00000004-507B-6149-8E5C-D4C54FBE2703}"/>
            </c:ext>
          </c:extLst>
        </c:ser>
        <c:dLbls>
          <c:dLblPos val="ctr"/>
          <c:showLegendKey val="0"/>
          <c:showVal val="1"/>
          <c:showCatName val="0"/>
          <c:showSerName val="0"/>
          <c:showPercent val="0"/>
          <c:showBubbleSize val="0"/>
        </c:dLbls>
        <c:gapWidth val="219"/>
        <c:overlap val="-27"/>
        <c:axId val="1241318800"/>
        <c:axId val="801487152"/>
      </c:barChart>
      <c:catAx>
        <c:axId val="1241318800"/>
        <c:scaling>
          <c:orientation val="minMax"/>
        </c:scaling>
        <c:delete val="1"/>
        <c:axPos val="b"/>
        <c:numFmt formatCode="General" sourceLinked="1"/>
        <c:majorTickMark val="none"/>
        <c:minorTickMark val="none"/>
        <c:tickLblPos val="nextTo"/>
        <c:crossAx val="801487152"/>
        <c:crosses val="autoZero"/>
        <c:auto val="1"/>
        <c:lblAlgn val="ctr"/>
        <c:lblOffset val="100"/>
        <c:noMultiLvlLbl val="0"/>
      </c:catAx>
      <c:valAx>
        <c:axId val="8014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131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1000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SHOTS'!$J$18:$M$18</c:f>
              <c:numCache>
                <c:formatCode>General</c:formatCode>
                <c:ptCount val="4"/>
                <c:pt idx="0">
                  <c:v>0.36199999999999999</c:v>
                </c:pt>
                <c:pt idx="1">
                  <c:v>0.11700000000000001</c:v>
                </c:pt>
                <c:pt idx="2">
                  <c:v>6.7000000000000004E-2</c:v>
                </c:pt>
                <c:pt idx="3" formatCode="0.000">
                  <c:v>0.45400000000000001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2B0C-6D4B-862C-3AA97CB76A70}"/>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SHOTS'!$J$19:$M$19</c:f>
              <c:numCache>
                <c:formatCode>General</c:formatCode>
                <c:ptCount val="4"/>
                <c:pt idx="0">
                  <c:v>0.33500000000000002</c:v>
                </c:pt>
                <c:pt idx="1">
                  <c:v>0.16200000000000001</c:v>
                </c:pt>
                <c:pt idx="2">
                  <c:v>0.112</c:v>
                </c:pt>
                <c:pt idx="3">
                  <c:v>0.39100000000000001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2B0C-6D4B-862C-3AA97CB76A70}"/>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SHOTS'!$J$20:$M$20</c:f>
              <c:numCache>
                <c:formatCode>General</c:formatCode>
                <c:ptCount val="4"/>
                <c:pt idx="0">
                  <c:v>0.33700000000000002</c:v>
                </c:pt>
                <c:pt idx="1">
                  <c:v>0.185</c:v>
                </c:pt>
                <c:pt idx="2">
                  <c:v>0.121</c:v>
                </c:pt>
                <c:pt idx="3">
                  <c:v>0.35699999999999998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2B0C-6D4B-862C-3AA97CB76A70}"/>
            </c:ext>
          </c:extLst>
        </c:ser>
        <c:ser>
          <c:idx val="2"/>
          <c:order val="3"/>
          <c:tx>
            <c:strRef>
              <c:f>'data with 20000 SHOTS'!$A$21</c:f>
              <c:strCache>
                <c:ptCount val="1"/>
                <c:pt idx="0">
                  <c:v>QC-OSLO</c:v>
                </c:pt>
              </c:strCache>
            </c:strRef>
          </c:tx>
          <c:spPr>
            <a:solidFill>
              <a:schemeClr val="accent3">
                <a:lumMod val="40000"/>
                <a:lumOff val="60000"/>
              </a:schemeClr>
            </a:solidFill>
            <a:ln>
              <a:noFill/>
            </a:ln>
            <a:effectLst/>
          </c:spPr>
          <c:invertIfNegative val="0"/>
          <c:val>
            <c:numRef>
              <c:f>'data with 20000 SHOTS'!$J$21:$M$21</c:f>
              <c:numCache>
                <c:formatCode>General</c:formatCode>
                <c:ptCount val="4"/>
                <c:pt idx="0">
                  <c:v>0.379</c:v>
                </c:pt>
                <c:pt idx="1">
                  <c:v>0.1</c:v>
                </c:pt>
                <c:pt idx="2">
                  <c:v>5.1999999999999998E-2</c:v>
                </c:pt>
                <c:pt idx="3">
                  <c:v>0.46899999999999997</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2B0C-6D4B-862C-3AA97CB76A70}"/>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SHOTS'!$J$22:$M$22</c:f>
              <c:numCache>
                <c:formatCode>General</c:formatCode>
                <c:ptCount val="4"/>
                <c:pt idx="0">
                  <c:v>0.378</c:v>
                </c:pt>
                <c:pt idx="1">
                  <c:v>0.16</c:v>
                </c:pt>
                <c:pt idx="2">
                  <c:v>7.5999999999999998E-2</c:v>
                </c:pt>
                <c:pt idx="3">
                  <c:v>0.38600000000000001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2B0C-6D4B-862C-3AA97CB76A70}"/>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SHOTS'!$J$23:$M$23</c:f>
              <c:numCache>
                <c:formatCode>General</c:formatCode>
                <c:ptCount val="4"/>
                <c:pt idx="0">
                  <c:v>0.36599999999999999</c:v>
                </c:pt>
                <c:pt idx="1">
                  <c:v>0.113</c:v>
                </c:pt>
                <c:pt idx="2">
                  <c:v>0.06</c:v>
                </c:pt>
                <c:pt idx="3">
                  <c:v>0.46100000000000002</c:v>
                </c:pt>
              </c:numCache>
            </c:numRef>
          </c:val>
          <c:extLst>
            <c:ext xmlns:c16="http://schemas.microsoft.com/office/drawing/2014/chart" uri="{C3380CC4-5D6E-409C-BE32-E72D297353CC}">
              <c16:uniqueId val="{00000005-2B0C-6D4B-862C-3AA97CB76A70}"/>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4000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SHOTS'!$N$18:$Q$18</c:f>
              <c:numCache>
                <c:formatCode>General</c:formatCode>
                <c:ptCount val="4"/>
                <c:pt idx="0">
                  <c:v>0.371</c:v>
                </c:pt>
                <c:pt idx="1">
                  <c:v>0.12825</c:v>
                </c:pt>
                <c:pt idx="2">
                  <c:v>6.7000000000000004E-2</c:v>
                </c:pt>
                <c:pt idx="3">
                  <c:v>0.43375000000000002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336B-834D-BF4D-4DB22CAF988D}"/>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SHOTS'!$N$19:$Q$19</c:f>
              <c:numCache>
                <c:formatCode>General</c:formatCode>
                <c:ptCount val="4"/>
                <c:pt idx="0">
                  <c:v>0.35425000000000001</c:v>
                </c:pt>
                <c:pt idx="1">
                  <c:v>0.11325</c:v>
                </c:pt>
                <c:pt idx="2">
                  <c:v>9.8000000000000004E-2</c:v>
                </c:pt>
                <c:pt idx="3">
                  <c:v>0.4345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336B-834D-BF4D-4DB22CAF988D}"/>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SHOTS'!$N$20:$Q$20</c:f>
              <c:numCache>
                <c:formatCode>General</c:formatCode>
                <c:ptCount val="4"/>
                <c:pt idx="0">
                  <c:v>0.38350000000000001</c:v>
                </c:pt>
                <c:pt idx="1">
                  <c:v>0.16400000000000001</c:v>
                </c:pt>
                <c:pt idx="2">
                  <c:v>9.7750000000000004E-2</c:v>
                </c:pt>
                <c:pt idx="3">
                  <c:v>0.35475000000000001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336B-834D-BF4D-4DB22CAF988D}"/>
            </c:ext>
          </c:extLst>
        </c:ser>
        <c:ser>
          <c:idx val="2"/>
          <c:order val="3"/>
          <c:tx>
            <c:strRef>
              <c:f>'data with 20000 SHOTS'!$A$21</c:f>
              <c:strCache>
                <c:ptCount val="1"/>
                <c:pt idx="0">
                  <c:v>QC-OSLO</c:v>
                </c:pt>
              </c:strCache>
            </c:strRef>
          </c:tx>
          <c:spPr>
            <a:solidFill>
              <a:schemeClr val="accent3">
                <a:lumMod val="40000"/>
                <a:lumOff val="60000"/>
              </a:schemeClr>
            </a:solidFill>
            <a:ln>
              <a:noFill/>
            </a:ln>
            <a:effectLst/>
          </c:spPr>
          <c:invertIfNegative val="0"/>
          <c:val>
            <c:numRef>
              <c:f>'data with 20000 SHOTS'!$N$21:$Q$21</c:f>
              <c:numCache>
                <c:formatCode>General</c:formatCode>
                <c:ptCount val="4"/>
                <c:pt idx="0">
                  <c:v>0.36375000000000002</c:v>
                </c:pt>
                <c:pt idx="1">
                  <c:v>0.1045</c:v>
                </c:pt>
                <c:pt idx="2">
                  <c:v>6.6500000000000004E-2</c:v>
                </c:pt>
                <c:pt idx="3">
                  <c:v>0.46525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336B-834D-BF4D-4DB22CAF988D}"/>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SHOTS'!$N$22:$Q$22</c:f>
              <c:numCache>
                <c:formatCode>General</c:formatCode>
                <c:ptCount val="4"/>
                <c:pt idx="0">
                  <c:v>0.3745</c:v>
                </c:pt>
                <c:pt idx="1">
                  <c:v>0.13675000000000001</c:v>
                </c:pt>
                <c:pt idx="2">
                  <c:v>9.2749999999999999E-2</c:v>
                </c:pt>
                <c:pt idx="3">
                  <c:v>0.39600000000000002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336B-834D-BF4D-4DB22CAF988D}"/>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SHOTS'!$N$23:$Q$23</c:f>
              <c:numCache>
                <c:formatCode>General</c:formatCode>
                <c:ptCount val="4"/>
                <c:pt idx="0">
                  <c:v>0.34449999999999997</c:v>
                </c:pt>
                <c:pt idx="1">
                  <c:v>0.106</c:v>
                </c:pt>
                <c:pt idx="2">
                  <c:v>6.4500000000000002E-2</c:v>
                </c:pt>
                <c:pt idx="3">
                  <c:v>0.48499999999999999</c:v>
                </c:pt>
              </c:numCache>
            </c:numRef>
          </c:val>
          <c:extLst>
            <c:ext xmlns:c16="http://schemas.microsoft.com/office/drawing/2014/chart" uri="{C3380CC4-5D6E-409C-BE32-E72D297353CC}">
              <c16:uniqueId val="{00000005-336B-834D-BF4D-4DB22CAF988D}"/>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400" b="0" i="0" u="none" strike="noStrike" kern="1200" spc="0" baseline="0">
                <a:solidFill>
                  <a:sysClr val="windowText" lastClr="000000">
                    <a:lumMod val="65000"/>
                    <a:lumOff val="35000"/>
                  </a:sysClr>
                </a:solidFill>
              </a:rPr>
              <a:t>QS vs QC -</a:t>
            </a:r>
            <a:r>
              <a:rPr lang="es-ES_tradnl" sz="1400"/>
              <a:t>10000 SHOTS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4"/>
          <c:order val="0"/>
          <c:tx>
            <c:strRef>
              <c:f>'data with 20000 SHOTS'!$A$18</c:f>
              <c:strCache>
                <c:ptCount val="1"/>
                <c:pt idx="0">
                  <c:v>QS-SIMULATION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 with 20000 SHOTS'!$R$18:$U$18</c:f>
              <c:numCache>
                <c:formatCode>General</c:formatCode>
                <c:ptCount val="4"/>
                <c:pt idx="0">
                  <c:v>0.37719999999999998</c:v>
                </c:pt>
                <c:pt idx="1">
                  <c:v>0.12230000000000001</c:v>
                </c:pt>
                <c:pt idx="2">
                  <c:v>6.2300000000000001E-2</c:v>
                </c:pt>
                <c:pt idx="3">
                  <c:v>0.43819999999999998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6D1-9E46-9F7C-24912F14053D}"/>
            </c:ext>
          </c:extLst>
        </c:ser>
        <c:ser>
          <c:idx val="0"/>
          <c:order val="1"/>
          <c:tx>
            <c:strRef>
              <c:f>'data with 20000 SHOTS'!$A$19</c:f>
              <c:strCache>
                <c:ptCount val="1"/>
                <c:pt idx="0">
                  <c:v>QC-NAIROBI</c:v>
                </c:pt>
              </c:strCache>
            </c:strRef>
          </c:tx>
          <c:spPr>
            <a:solidFill>
              <a:schemeClr val="accent1">
                <a:lumMod val="40000"/>
                <a:lumOff val="60000"/>
              </a:schemeClr>
            </a:solidFill>
            <a:ln>
              <a:noFill/>
            </a:ln>
            <a:effectLst/>
          </c:spPr>
          <c:invertIfNegative val="0"/>
          <c:val>
            <c:numRef>
              <c:f>'data with 20000 SHOTS'!$R$19:$U$19</c:f>
              <c:numCache>
                <c:formatCode>General</c:formatCode>
                <c:ptCount val="4"/>
                <c:pt idx="0">
                  <c:v>0.37819999999999998</c:v>
                </c:pt>
                <c:pt idx="1">
                  <c:v>0.1724</c:v>
                </c:pt>
                <c:pt idx="2">
                  <c:v>0.09</c:v>
                </c:pt>
                <c:pt idx="3">
                  <c:v>0.3594</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06D1-9E46-9F7C-24912F14053D}"/>
            </c:ext>
          </c:extLst>
        </c:ser>
        <c:ser>
          <c:idx val="1"/>
          <c:order val="2"/>
          <c:tx>
            <c:strRef>
              <c:f>'data with 20000 SHOTS'!$A$20</c:f>
              <c:strCache>
                <c:ptCount val="1"/>
                <c:pt idx="0">
                  <c:v>QC-PERTH</c:v>
                </c:pt>
              </c:strCache>
            </c:strRef>
          </c:tx>
          <c:spPr>
            <a:solidFill>
              <a:schemeClr val="accent2">
                <a:lumMod val="40000"/>
                <a:lumOff val="60000"/>
              </a:schemeClr>
            </a:solidFill>
            <a:ln>
              <a:noFill/>
            </a:ln>
            <a:effectLst/>
          </c:spPr>
          <c:invertIfNegative val="0"/>
          <c:val>
            <c:numRef>
              <c:f>'data with 20000 SHOTS'!$R$20:$U$20</c:f>
              <c:numCache>
                <c:formatCode>General</c:formatCode>
                <c:ptCount val="4"/>
                <c:pt idx="0">
                  <c:v>0.37030000000000002</c:v>
                </c:pt>
                <c:pt idx="1">
                  <c:v>0.1867</c:v>
                </c:pt>
                <c:pt idx="2">
                  <c:v>0.1177</c:v>
                </c:pt>
                <c:pt idx="3">
                  <c:v>0.32529999999999998</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06D1-9E46-9F7C-24912F14053D}"/>
            </c:ext>
          </c:extLst>
        </c:ser>
        <c:ser>
          <c:idx val="2"/>
          <c:order val="3"/>
          <c:tx>
            <c:strRef>
              <c:f>'data with 20000 SHOTS'!$A$21</c:f>
              <c:strCache>
                <c:ptCount val="1"/>
                <c:pt idx="0">
                  <c:v>QC-OSLO</c:v>
                </c:pt>
              </c:strCache>
            </c:strRef>
          </c:tx>
          <c:spPr>
            <a:solidFill>
              <a:schemeClr val="accent3">
                <a:lumMod val="40000"/>
                <a:lumOff val="60000"/>
              </a:schemeClr>
            </a:solidFill>
            <a:ln>
              <a:noFill/>
            </a:ln>
            <a:effectLst/>
          </c:spPr>
          <c:invertIfNegative val="0"/>
          <c:val>
            <c:numRef>
              <c:f>'data with 20000 SHOTS'!$R$21:$U$21</c:f>
              <c:numCache>
                <c:formatCode>General</c:formatCode>
                <c:ptCount val="4"/>
                <c:pt idx="0">
                  <c:v>0.35830000000000001</c:v>
                </c:pt>
                <c:pt idx="1">
                  <c:v>0.10829999999999999</c:v>
                </c:pt>
                <c:pt idx="2">
                  <c:v>7.0199999999999999E-2</c:v>
                </c:pt>
                <c:pt idx="3">
                  <c:v>0.4632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06D1-9E46-9F7C-24912F14053D}"/>
            </c:ext>
          </c:extLst>
        </c:ser>
        <c:ser>
          <c:idx val="3"/>
          <c:order val="4"/>
          <c:tx>
            <c:strRef>
              <c:f>'data with 20000 SHOTS'!$A$22</c:f>
              <c:strCache>
                <c:ptCount val="1"/>
                <c:pt idx="0">
                  <c:v>QC-JAKARTA</c:v>
                </c:pt>
              </c:strCache>
            </c:strRef>
          </c:tx>
          <c:spPr>
            <a:solidFill>
              <a:schemeClr val="accent4">
                <a:lumMod val="40000"/>
                <a:lumOff val="60000"/>
              </a:schemeClr>
            </a:solidFill>
            <a:ln>
              <a:noFill/>
            </a:ln>
            <a:effectLst/>
          </c:spPr>
          <c:invertIfNegative val="0"/>
          <c:val>
            <c:numRef>
              <c:f>'data with 20000 SHOTS'!$R$22:$U$22</c:f>
              <c:numCache>
                <c:formatCode>General</c:formatCode>
                <c:ptCount val="4"/>
                <c:pt idx="0">
                  <c:v>0.38290000000000002</c:v>
                </c:pt>
                <c:pt idx="1">
                  <c:v>0.14269999999999999</c:v>
                </c:pt>
                <c:pt idx="2">
                  <c:v>8.7999999999999995E-2</c:v>
                </c:pt>
                <c:pt idx="3">
                  <c:v>0.38640000000000002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06D1-9E46-9F7C-24912F14053D}"/>
            </c:ext>
          </c:extLst>
        </c:ser>
        <c:ser>
          <c:idx val="5"/>
          <c:order val="5"/>
          <c:tx>
            <c:strRef>
              <c:f>'data with 20000 SHOTS'!$A$23</c:f>
              <c:strCache>
                <c:ptCount val="1"/>
                <c:pt idx="0">
                  <c:v>QC-LAGOS</c:v>
                </c:pt>
              </c:strCache>
            </c:strRef>
          </c:tx>
          <c:spPr>
            <a:solidFill>
              <a:schemeClr val="accent6">
                <a:lumMod val="40000"/>
                <a:lumOff val="60000"/>
              </a:schemeClr>
            </a:solidFill>
            <a:ln>
              <a:noFill/>
            </a:ln>
            <a:effectLst/>
          </c:spPr>
          <c:invertIfNegative val="0"/>
          <c:val>
            <c:numRef>
              <c:f>'data with 20000 SHOTS'!$R$23:$U$23</c:f>
              <c:numCache>
                <c:formatCode>General</c:formatCode>
                <c:ptCount val="4"/>
                <c:pt idx="0">
                  <c:v>0.35699999999999998</c:v>
                </c:pt>
                <c:pt idx="1">
                  <c:v>0.1133</c:v>
                </c:pt>
                <c:pt idx="2">
                  <c:v>6.25E-2</c:v>
                </c:pt>
                <c:pt idx="3">
                  <c:v>0.4672</c:v>
                </c:pt>
              </c:numCache>
            </c:numRef>
          </c:val>
          <c:extLst>
            <c:ext xmlns:c16="http://schemas.microsoft.com/office/drawing/2014/chart" uri="{C3380CC4-5D6E-409C-BE32-E72D297353CC}">
              <c16:uniqueId val="{00000005-06D1-9E46-9F7C-24912F14053D}"/>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SHOTS'!$B$51:$E$51</c:f>
              <c:numCache>
                <c:formatCode>General</c:formatCode>
                <c:ptCount val="4"/>
                <c:pt idx="0">
                  <c:v>3.0000000000000027E-2</c:v>
                </c:pt>
                <c:pt idx="1">
                  <c:v>9.9999999999999811E-3</c:v>
                </c:pt>
                <c:pt idx="2">
                  <c:v>4.0000000000000008E-2</c:v>
                </c:pt>
                <c:pt idx="3">
                  <c:v>2.0000000000000018E-2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3AB-8C45-AE21-B9164B62AC07}"/>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SHOTS'!$B$52:$E$52</c:f>
              <c:numCache>
                <c:formatCode>General</c:formatCode>
                <c:ptCount val="4"/>
                <c:pt idx="0">
                  <c:v>2.0000000000000018E-2</c:v>
                </c:pt>
                <c:pt idx="1">
                  <c:v>0.11000000000000001</c:v>
                </c:pt>
                <c:pt idx="2">
                  <c:v>0.03</c:v>
                </c:pt>
                <c:pt idx="3">
                  <c:v>0.12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C3AB-8C45-AE21-B9164B62AC07}"/>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SHOTS'!$B$53:$E$53</c:f>
              <c:numCache>
                <c:formatCode>General</c:formatCode>
                <c:ptCount val="4"/>
                <c:pt idx="0">
                  <c:v>3.0000000000000027E-2</c:v>
                </c:pt>
                <c:pt idx="1">
                  <c:v>6.9999999999999993E-2</c:v>
                </c:pt>
                <c:pt idx="2">
                  <c:v>3.0000000000000006E-2</c:v>
                </c:pt>
                <c:pt idx="3">
                  <c:v>7.0000000000000007E-2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C3AB-8C45-AE21-B9164B62AC07}"/>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SHOTS'!$B$54:$E$54</c:f>
              <c:numCache>
                <c:formatCode>General</c:formatCode>
                <c:ptCount val="4"/>
                <c:pt idx="0">
                  <c:v>2.0000000000000018E-2</c:v>
                </c:pt>
                <c:pt idx="1">
                  <c:v>1.0000000000000009E-2</c:v>
                </c:pt>
                <c:pt idx="2">
                  <c:v>3.9999999999999994E-2</c:v>
                </c:pt>
                <c:pt idx="3">
                  <c:v>2.9999999999999971E-2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C3AB-8C45-AE21-B9164B62AC07}"/>
            </c:ext>
          </c:extLst>
        </c:ser>
        <c:ser>
          <c:idx val="5"/>
          <c:order val="4"/>
          <c:tx>
            <c:strRef>
              <c:f>'data with 20000 SHOTS'!$A$55</c:f>
              <c:strCache>
                <c:ptCount val="1"/>
                <c:pt idx="0">
                  <c:v>QC-LAGOS</c:v>
                </c:pt>
              </c:strCache>
            </c:strRef>
          </c:tx>
          <c:spPr>
            <a:solidFill>
              <a:schemeClr val="accent6">
                <a:lumMod val="40000"/>
                <a:lumOff val="60000"/>
              </a:schemeClr>
            </a:solidFill>
            <a:ln>
              <a:noFill/>
            </a:ln>
            <a:effectLst/>
          </c:spPr>
          <c:invertIfNegative val="0"/>
          <c:val>
            <c:numRef>
              <c:f>'data with 20000 SHOTS'!$B$55:$E$55</c:f>
              <c:numCache>
                <c:formatCode>General</c:formatCode>
                <c:ptCount val="4"/>
                <c:pt idx="0">
                  <c:v>1.0000000000000009E-2</c:v>
                </c:pt>
                <c:pt idx="1">
                  <c:v>4.9999999999999989E-2</c:v>
                </c:pt>
                <c:pt idx="2">
                  <c:v>1.0000000000000009E-2</c:v>
                </c:pt>
                <c:pt idx="3">
                  <c:v>5.0000000000000044E-2</c:v>
                </c:pt>
              </c:numCache>
            </c:numRef>
          </c:val>
          <c:extLst>
            <c:ext xmlns:c16="http://schemas.microsoft.com/office/drawing/2014/chart" uri="{C3380CC4-5D6E-409C-BE32-E72D297353CC}">
              <c16:uniqueId val="{00000004-C3AB-8C45-AE21-B9164B62AC07}"/>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-500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SHOTS'!$F$51:$I$51</c:f>
              <c:numCache>
                <c:formatCode>General</c:formatCode>
                <c:ptCount val="4"/>
                <c:pt idx="0">
                  <c:v>2.0000000000000018E-3</c:v>
                </c:pt>
                <c:pt idx="1">
                  <c:v>9.999999999999995E-3</c:v>
                </c:pt>
                <c:pt idx="2">
                  <c:v>7.400000000000001E-2</c:v>
                </c:pt>
                <c:pt idx="3">
                  <c:v>8.6000000000000021E-2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EFA-0446-962A-01A4D5F191C1}"/>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SHOTS'!$F$52:$I$52</c:f>
              <c:numCache>
                <c:formatCode>General</c:formatCode>
                <c:ptCount val="4"/>
                <c:pt idx="0">
                  <c:v>3.6000000000000032E-2</c:v>
                </c:pt>
                <c:pt idx="1">
                  <c:v>6.9999999999999993E-2</c:v>
                </c:pt>
                <c:pt idx="2">
                  <c:v>7.400000000000001E-2</c:v>
                </c:pt>
                <c:pt idx="3">
                  <c:v>0.18000000000000005</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EEFA-0446-962A-01A4D5F191C1}"/>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SHOTS'!$F$53:$I$53</c:f>
              <c:numCache>
                <c:formatCode>General</c:formatCode>
                <c:ptCount val="4"/>
                <c:pt idx="0">
                  <c:v>1.4000000000000012E-2</c:v>
                </c:pt>
                <c:pt idx="1">
                  <c:v>4.0000000000000036E-3</c:v>
                </c:pt>
                <c:pt idx="2">
                  <c:v>6.0000000000000053E-3</c:v>
                </c:pt>
                <c:pt idx="3">
                  <c:v>1.6000000000000014E-2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EEFA-0446-962A-01A4D5F191C1}"/>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SHOTS'!$F$54:$I$54</c:f>
              <c:numCache>
                <c:formatCode>General</c:formatCode>
                <c:ptCount val="4"/>
                <c:pt idx="0">
                  <c:v>1.0000000000000009E-2</c:v>
                </c:pt>
                <c:pt idx="1">
                  <c:v>1.1999999999999997E-2</c:v>
                </c:pt>
                <c:pt idx="2">
                  <c:v>3.4000000000000002E-2</c:v>
                </c:pt>
                <c:pt idx="3">
                  <c:v>5.600000000000005E-2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EEFA-0446-962A-01A4D5F191C1}"/>
            </c:ext>
          </c:extLst>
        </c:ser>
        <c:ser>
          <c:idx val="5"/>
          <c:order val="4"/>
          <c:tx>
            <c:strRef>
              <c:f>'data with 20000 SHOTS'!$A$55</c:f>
              <c:strCache>
                <c:ptCount val="1"/>
                <c:pt idx="0">
                  <c:v>QC-LAGOS</c:v>
                </c:pt>
              </c:strCache>
            </c:strRef>
          </c:tx>
          <c:spPr>
            <a:solidFill>
              <a:schemeClr val="accent6">
                <a:lumMod val="40000"/>
                <a:lumOff val="60000"/>
              </a:schemeClr>
            </a:solidFill>
            <a:ln>
              <a:noFill/>
            </a:ln>
            <a:effectLst/>
          </c:spPr>
          <c:invertIfNegative val="0"/>
          <c:val>
            <c:numRef>
              <c:f>'data with 20000 SHOTS'!$F$55:$I$55</c:f>
              <c:numCache>
                <c:formatCode>General</c:formatCode>
                <c:ptCount val="4"/>
                <c:pt idx="0">
                  <c:v>3.5999999999999976E-2</c:v>
                </c:pt>
                <c:pt idx="1">
                  <c:v>9.999999999999995E-3</c:v>
                </c:pt>
                <c:pt idx="2">
                  <c:v>2.5999999999999995E-2</c:v>
                </c:pt>
                <c:pt idx="3">
                  <c:v>0</c:v>
                </c:pt>
              </c:numCache>
            </c:numRef>
          </c:val>
          <c:extLst>
            <c:ext xmlns:c16="http://schemas.microsoft.com/office/drawing/2014/chart" uri="{C3380CC4-5D6E-409C-BE32-E72D297353CC}">
              <c16:uniqueId val="{00000004-EEFA-0446-962A-01A4D5F191C1}"/>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-1000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SHOTS'!$J$51:$M$51</c:f>
              <c:numCache>
                <c:formatCode>General</c:formatCode>
                <c:ptCount val="4"/>
                <c:pt idx="0">
                  <c:v>2.6999999999999968E-2</c:v>
                </c:pt>
                <c:pt idx="1">
                  <c:v>4.4999999999999998E-2</c:v>
                </c:pt>
                <c:pt idx="2">
                  <c:v>4.4999999999999998E-2</c:v>
                </c:pt>
                <c:pt idx="3">
                  <c:v>6.3E-2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6855-D94C-960F-FDFE2F02D58C}"/>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SHOTS'!$J$52:$M$52</c:f>
              <c:numCache>
                <c:formatCode>General</c:formatCode>
                <c:ptCount val="4"/>
                <c:pt idx="0">
                  <c:v>2.4999999999999967E-2</c:v>
                </c:pt>
                <c:pt idx="1">
                  <c:v>6.7999999999999991E-2</c:v>
                </c:pt>
                <c:pt idx="2">
                  <c:v>5.3999999999999992E-2</c:v>
                </c:pt>
                <c:pt idx="3">
                  <c:v>9.7000000000000031E-2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6855-D94C-960F-FDFE2F02D58C}"/>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SHOTS'!$J$53:$M$53</c:f>
              <c:numCache>
                <c:formatCode>General</c:formatCode>
                <c:ptCount val="4"/>
                <c:pt idx="0">
                  <c:v>1.7000000000000015E-2</c:v>
                </c:pt>
                <c:pt idx="1">
                  <c:v>1.7000000000000001E-2</c:v>
                </c:pt>
                <c:pt idx="2">
                  <c:v>1.5000000000000006E-2</c:v>
                </c:pt>
                <c:pt idx="3">
                  <c:v>1.4999999999999958E-2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6855-D94C-960F-FDFE2F02D58C}"/>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SHOTS'!$J$54:$M$54</c:f>
              <c:numCache>
                <c:formatCode>General</c:formatCode>
                <c:ptCount val="4"/>
                <c:pt idx="0">
                  <c:v>1.6000000000000014E-2</c:v>
                </c:pt>
                <c:pt idx="1">
                  <c:v>4.2999999999999997E-2</c:v>
                </c:pt>
                <c:pt idx="2">
                  <c:v>8.9999999999999941E-3</c:v>
                </c:pt>
                <c:pt idx="3">
                  <c:v>6.8000000000000005E-2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6855-D94C-960F-FDFE2F02D58C}"/>
            </c:ext>
          </c:extLst>
        </c:ser>
        <c:ser>
          <c:idx val="5"/>
          <c:order val="4"/>
          <c:tx>
            <c:strRef>
              <c:f>'data with 20000 SHOTS'!$A$55</c:f>
              <c:strCache>
                <c:ptCount val="1"/>
                <c:pt idx="0">
                  <c:v>QC-LAGOS</c:v>
                </c:pt>
              </c:strCache>
            </c:strRef>
          </c:tx>
          <c:spPr>
            <a:solidFill>
              <a:schemeClr val="accent6">
                <a:lumMod val="40000"/>
                <a:lumOff val="60000"/>
              </a:schemeClr>
            </a:solidFill>
            <a:ln>
              <a:noFill/>
            </a:ln>
            <a:effectLst/>
          </c:spPr>
          <c:invertIfNegative val="0"/>
          <c:val>
            <c:numRef>
              <c:f>'data with 20000 SHOTS'!$J$55:$M$55</c:f>
              <c:numCache>
                <c:formatCode>General</c:formatCode>
                <c:ptCount val="4"/>
                <c:pt idx="0">
                  <c:v>4.0000000000000036E-3</c:v>
                </c:pt>
                <c:pt idx="1">
                  <c:v>4.0000000000000036E-3</c:v>
                </c:pt>
                <c:pt idx="2">
                  <c:v>7.0000000000000062E-3</c:v>
                </c:pt>
                <c:pt idx="3">
                  <c:v>7.0000000000000062E-3</c:v>
                </c:pt>
              </c:numCache>
            </c:numRef>
          </c:val>
          <c:extLst>
            <c:ext xmlns:c16="http://schemas.microsoft.com/office/drawing/2014/chart" uri="{C3380CC4-5D6E-409C-BE32-E72D297353CC}">
              <c16:uniqueId val="{00000004-6855-D94C-960F-FDFE2F02D58C}"/>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ERROR</a:t>
            </a:r>
            <a:r>
              <a:rPr lang="es-ES_tradnl" baseline="0"/>
              <a:t> QC -4000 SHOTS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 with 20000 SHOTS'!$A$51</c:f>
              <c:strCache>
                <c:ptCount val="1"/>
                <c:pt idx="0">
                  <c:v>QC-NAIROBI</c:v>
                </c:pt>
              </c:strCache>
            </c:strRef>
          </c:tx>
          <c:spPr>
            <a:solidFill>
              <a:schemeClr val="accent1">
                <a:lumMod val="40000"/>
                <a:lumOff val="60000"/>
              </a:schemeClr>
            </a:solidFill>
            <a:ln>
              <a:noFill/>
            </a:ln>
            <a:effectLst/>
          </c:spPr>
          <c:invertIfNegative val="0"/>
          <c:val>
            <c:numRef>
              <c:f>'data with 20000 SHOTS'!$N$51:$Q$51</c:f>
              <c:numCache>
                <c:formatCode>General</c:formatCode>
                <c:ptCount val="4"/>
                <c:pt idx="0">
                  <c:v>1.6749999999999987E-2</c:v>
                </c:pt>
                <c:pt idx="1">
                  <c:v>1.4999999999999999E-2</c:v>
                </c:pt>
                <c:pt idx="2">
                  <c:v>3.1E-2</c:v>
                </c:pt>
                <c:pt idx="3">
                  <c:v>7.4999999999997291E-4</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19D-0D45-8573-62523333825A}"/>
            </c:ext>
          </c:extLst>
        </c:ser>
        <c:ser>
          <c:idx val="1"/>
          <c:order val="1"/>
          <c:tx>
            <c:strRef>
              <c:f>'data with 20000 SHOTS'!$A$52</c:f>
              <c:strCache>
                <c:ptCount val="1"/>
                <c:pt idx="0">
                  <c:v>QC-PERTH</c:v>
                </c:pt>
              </c:strCache>
            </c:strRef>
          </c:tx>
          <c:spPr>
            <a:solidFill>
              <a:schemeClr val="accent2">
                <a:lumMod val="40000"/>
                <a:lumOff val="60000"/>
              </a:schemeClr>
            </a:solidFill>
            <a:ln>
              <a:noFill/>
            </a:ln>
            <a:effectLst/>
          </c:spPr>
          <c:invertIfNegative val="0"/>
          <c:val>
            <c:numRef>
              <c:f>'data with 20000 SHOTS'!$N$52:$Q$52</c:f>
              <c:numCache>
                <c:formatCode>General</c:formatCode>
                <c:ptCount val="4"/>
                <c:pt idx="0">
                  <c:v>1.2500000000000011E-2</c:v>
                </c:pt>
                <c:pt idx="1">
                  <c:v>3.5750000000000004E-2</c:v>
                </c:pt>
                <c:pt idx="2">
                  <c:v>3.075E-2</c:v>
                </c:pt>
                <c:pt idx="3">
                  <c:v>7.9000000000000015E-2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019D-0D45-8573-62523333825A}"/>
            </c:ext>
          </c:extLst>
        </c:ser>
        <c:ser>
          <c:idx val="2"/>
          <c:order val="2"/>
          <c:tx>
            <c:strRef>
              <c:f>'data with 20000 SHOTS'!$A$53</c:f>
              <c:strCache>
                <c:ptCount val="1"/>
                <c:pt idx="0">
                  <c:v>QC-OSLO</c:v>
                </c:pt>
              </c:strCache>
            </c:strRef>
          </c:tx>
          <c:spPr>
            <a:solidFill>
              <a:schemeClr val="accent3">
                <a:lumMod val="40000"/>
                <a:lumOff val="60000"/>
              </a:schemeClr>
            </a:solidFill>
            <a:ln>
              <a:noFill/>
            </a:ln>
            <a:effectLst/>
          </c:spPr>
          <c:invertIfNegative val="0"/>
          <c:val>
            <c:numRef>
              <c:f>'data with 20000 SHOTS'!$N$53:$Q$53</c:f>
              <c:numCache>
                <c:formatCode>General</c:formatCode>
                <c:ptCount val="4"/>
                <c:pt idx="0">
                  <c:v>7.2499999999999787E-3</c:v>
                </c:pt>
                <c:pt idx="1">
                  <c:v>2.3750000000000007E-2</c:v>
                </c:pt>
                <c:pt idx="2">
                  <c:v>5.0000000000000044E-4</c:v>
                </c:pt>
                <c:pt idx="3">
                  <c:v>3.1499999999999972E-2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019D-0D45-8573-62523333825A}"/>
            </c:ext>
          </c:extLst>
        </c:ser>
        <c:ser>
          <c:idx val="3"/>
          <c:order val="3"/>
          <c:tx>
            <c:strRef>
              <c:f>'data with 20000 SHOTS'!$A$54</c:f>
              <c:strCache>
                <c:ptCount val="1"/>
                <c:pt idx="0">
                  <c:v>QC-JAKARTA</c:v>
                </c:pt>
              </c:strCache>
            </c:strRef>
          </c:tx>
          <c:spPr>
            <a:solidFill>
              <a:schemeClr val="accent4">
                <a:lumMod val="40000"/>
                <a:lumOff val="60000"/>
              </a:schemeClr>
            </a:solidFill>
            <a:ln>
              <a:noFill/>
            </a:ln>
            <a:effectLst/>
          </c:spPr>
          <c:invertIfNegative val="0"/>
          <c:val>
            <c:numRef>
              <c:f>'data with 20000 SHOTS'!$N$54:$Q$54</c:f>
              <c:numCache>
                <c:formatCode>General</c:formatCode>
                <c:ptCount val="4"/>
                <c:pt idx="0">
                  <c:v>3.5000000000000031E-3</c:v>
                </c:pt>
                <c:pt idx="1">
                  <c:v>8.5000000000000075E-3</c:v>
                </c:pt>
                <c:pt idx="2">
                  <c:v>2.5749999999999995E-2</c:v>
                </c:pt>
                <c:pt idx="3">
                  <c:v>3.7750000000000006E-2</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019D-0D45-8573-62523333825A}"/>
            </c:ext>
          </c:extLst>
        </c:ser>
        <c:ser>
          <c:idx val="5"/>
          <c:order val="4"/>
          <c:tx>
            <c:strRef>
              <c:f>'data with 20000 SHOTS'!$A$55</c:f>
              <c:strCache>
                <c:ptCount val="1"/>
                <c:pt idx="0">
                  <c:v>QC-LAGOS</c:v>
                </c:pt>
              </c:strCache>
            </c:strRef>
          </c:tx>
          <c:spPr>
            <a:solidFill>
              <a:schemeClr val="accent6">
                <a:lumMod val="60000"/>
                <a:lumOff val="40000"/>
              </a:schemeClr>
            </a:solidFill>
            <a:ln>
              <a:noFill/>
            </a:ln>
            <a:effectLst/>
          </c:spPr>
          <c:invertIfNegative val="0"/>
          <c:val>
            <c:numRef>
              <c:f>'data with 20000 SHOTS'!$N$55:$Q$55</c:f>
              <c:numCache>
                <c:formatCode>General</c:formatCode>
                <c:ptCount val="4"/>
                <c:pt idx="0">
                  <c:v>2.6500000000000024E-2</c:v>
                </c:pt>
                <c:pt idx="1">
                  <c:v>2.2250000000000006E-2</c:v>
                </c:pt>
                <c:pt idx="2">
                  <c:v>2.5000000000000022E-3</c:v>
                </c:pt>
                <c:pt idx="3">
                  <c:v>5.1249999999999962E-2</c:v>
                </c:pt>
              </c:numCache>
            </c:numRef>
          </c:val>
          <c:extLst>
            <c:ext xmlns:c16="http://schemas.microsoft.com/office/drawing/2014/chart" uri="{C3380CC4-5D6E-409C-BE32-E72D297353CC}">
              <c16:uniqueId val="{00000004-019D-0D45-8573-62523333825A}"/>
            </c:ext>
          </c:extLst>
        </c:ser>
        <c:dLbls>
          <c:showLegendKey val="0"/>
          <c:showVal val="0"/>
          <c:showCatName val="0"/>
          <c:showSerName val="0"/>
          <c:showPercent val="0"/>
          <c:showBubbleSize val="0"/>
        </c:dLbls>
        <c:gapWidth val="150"/>
        <c:axId val="109387632"/>
        <c:axId val="109385232"/>
      </c:barChart>
      <c:dateAx>
        <c:axId val="1093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5232"/>
        <c:crosses val="autoZero"/>
        <c:auto val="0"/>
        <c:lblOffset val="100"/>
        <c:baseTimeUnit val="days"/>
      </c:dateAx>
      <c:valAx>
        <c:axId val="1093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3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127000</xdr:colOff>
      <xdr:row>24</xdr:row>
      <xdr:rowOff>28223</xdr:rowOff>
    </xdr:from>
    <xdr:to>
      <xdr:col>10</xdr:col>
      <xdr:colOff>464961</xdr:colOff>
      <xdr:row>45</xdr:row>
      <xdr:rowOff>51506</xdr:rowOff>
    </xdr:to>
    <xdr:graphicFrame macro="">
      <xdr:nvGraphicFramePr>
        <xdr:cNvPr id="2" name="Gráfico 1">
          <a:extLst>
            <a:ext uri="{FF2B5EF4-FFF2-40B4-BE49-F238E27FC236}">
              <a16:creationId xmlns:a16="http://schemas.microsoft.com/office/drawing/2014/main" id="{4E308B38-773B-CD49-8772-E1FCDC96F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338667</xdr:colOff>
      <xdr:row>24</xdr:row>
      <xdr:rowOff>42334</xdr:rowOff>
    </xdr:from>
    <xdr:to>
      <xdr:col>24</xdr:col>
      <xdr:colOff>126295</xdr:colOff>
      <xdr:row>45</xdr:row>
      <xdr:rowOff>65617</xdr:rowOff>
    </xdr:to>
    <xdr:graphicFrame macro="">
      <xdr:nvGraphicFramePr>
        <xdr:cNvPr id="3" name="Gráfico 2">
          <a:extLst>
            <a:ext uri="{FF2B5EF4-FFF2-40B4-BE49-F238E27FC236}">
              <a16:creationId xmlns:a16="http://schemas.microsoft.com/office/drawing/2014/main" id="{3E8417A8-9262-BB47-B29B-CAB97D70B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31750</xdr:colOff>
      <xdr:row>24</xdr:row>
      <xdr:rowOff>15875</xdr:rowOff>
    </xdr:from>
    <xdr:to>
      <xdr:col>28</xdr:col>
      <xdr:colOff>1645003</xdr:colOff>
      <xdr:row>45</xdr:row>
      <xdr:rowOff>39158</xdr:rowOff>
    </xdr:to>
    <xdr:graphicFrame macro="">
      <xdr:nvGraphicFramePr>
        <xdr:cNvPr id="4" name="Gráfico 3">
          <a:extLst>
            <a:ext uri="{FF2B5EF4-FFF2-40B4-BE49-F238E27FC236}">
              <a16:creationId xmlns:a16="http://schemas.microsoft.com/office/drawing/2014/main" id="{C94BC230-AC52-D744-8D7B-C714C1CE8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486835</xdr:colOff>
      <xdr:row>23</xdr:row>
      <xdr:rowOff>208642</xdr:rowOff>
    </xdr:from>
    <xdr:to>
      <xdr:col>36</xdr:col>
      <xdr:colOff>606324</xdr:colOff>
      <xdr:row>45</xdr:row>
      <xdr:rowOff>20258</xdr:rowOff>
    </xdr:to>
    <xdr:graphicFrame macro="">
      <xdr:nvGraphicFramePr>
        <xdr:cNvPr id="5" name="Gráfico 4">
          <a:extLst>
            <a:ext uri="{FF2B5EF4-FFF2-40B4-BE49-F238E27FC236}">
              <a16:creationId xmlns:a16="http://schemas.microsoft.com/office/drawing/2014/main" id="{A4EC9F96-15B0-294F-B71D-54F184B63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36287</xdr:colOff>
      <xdr:row>24</xdr:row>
      <xdr:rowOff>15118</xdr:rowOff>
    </xdr:from>
    <xdr:to>
      <xdr:col>44</xdr:col>
      <xdr:colOff>388611</xdr:colOff>
      <xdr:row>45</xdr:row>
      <xdr:rowOff>38401</xdr:rowOff>
    </xdr:to>
    <xdr:graphicFrame macro="">
      <xdr:nvGraphicFramePr>
        <xdr:cNvPr id="6" name="Gráfico 5">
          <a:extLst>
            <a:ext uri="{FF2B5EF4-FFF2-40B4-BE49-F238E27FC236}">
              <a16:creationId xmlns:a16="http://schemas.microsoft.com/office/drawing/2014/main" id="{8BBCA480-B596-2449-A531-0572A1B1B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72572</xdr:colOff>
      <xdr:row>55</xdr:row>
      <xdr:rowOff>199569</xdr:rowOff>
    </xdr:from>
    <xdr:to>
      <xdr:col>10</xdr:col>
      <xdr:colOff>410533</xdr:colOff>
      <xdr:row>77</xdr:row>
      <xdr:rowOff>23281</xdr:rowOff>
    </xdr:to>
    <xdr:graphicFrame macro="">
      <xdr:nvGraphicFramePr>
        <xdr:cNvPr id="7" name="Gráfico 6">
          <a:extLst>
            <a:ext uri="{FF2B5EF4-FFF2-40B4-BE49-F238E27FC236}">
              <a16:creationId xmlns:a16="http://schemas.microsoft.com/office/drawing/2014/main" id="{728EC208-94E2-244A-B9C8-C3DBB4DD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163286</xdr:colOff>
      <xdr:row>56</xdr:row>
      <xdr:rowOff>0</xdr:rowOff>
    </xdr:from>
    <xdr:to>
      <xdr:col>23</xdr:col>
      <xdr:colOff>646390</xdr:colOff>
      <xdr:row>77</xdr:row>
      <xdr:rowOff>23283</xdr:rowOff>
    </xdr:to>
    <xdr:graphicFrame macro="">
      <xdr:nvGraphicFramePr>
        <xdr:cNvPr id="8" name="Gráfico 7">
          <a:extLst>
            <a:ext uri="{FF2B5EF4-FFF2-40B4-BE49-F238E27FC236}">
              <a16:creationId xmlns:a16="http://schemas.microsoft.com/office/drawing/2014/main" id="{67250BD9-1577-6549-BC7F-724B2D4B0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272143</xdr:colOff>
      <xdr:row>56</xdr:row>
      <xdr:rowOff>18143</xdr:rowOff>
    </xdr:from>
    <xdr:to>
      <xdr:col>28</xdr:col>
      <xdr:colOff>1299533</xdr:colOff>
      <xdr:row>77</xdr:row>
      <xdr:rowOff>41426</xdr:rowOff>
    </xdr:to>
    <xdr:graphicFrame macro="">
      <xdr:nvGraphicFramePr>
        <xdr:cNvPr id="9" name="Gráfico 8">
          <a:extLst>
            <a:ext uri="{FF2B5EF4-FFF2-40B4-BE49-F238E27FC236}">
              <a16:creationId xmlns:a16="http://schemas.microsoft.com/office/drawing/2014/main" id="{755A538E-DDCC-FE40-AD44-5B0A3E3CA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388824</xdr:colOff>
      <xdr:row>55</xdr:row>
      <xdr:rowOff>203306</xdr:rowOff>
    </xdr:from>
    <xdr:to>
      <xdr:col>36</xdr:col>
      <xdr:colOff>591068</xdr:colOff>
      <xdr:row>77</xdr:row>
      <xdr:rowOff>21147</xdr:rowOff>
    </xdr:to>
    <xdr:graphicFrame macro="">
      <xdr:nvGraphicFramePr>
        <xdr:cNvPr id="10" name="Gráfico 9">
          <a:extLst>
            <a:ext uri="{FF2B5EF4-FFF2-40B4-BE49-F238E27FC236}">
              <a16:creationId xmlns:a16="http://schemas.microsoft.com/office/drawing/2014/main" id="{082653A8-3C07-BE40-BAE8-AADA428DF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37</xdr:col>
      <xdr:colOff>613831</xdr:colOff>
      <xdr:row>56</xdr:row>
      <xdr:rowOff>18675</xdr:rowOff>
    </xdr:from>
    <xdr:to>
      <xdr:col>45</xdr:col>
      <xdr:colOff>223410</xdr:colOff>
      <xdr:row>77</xdr:row>
      <xdr:rowOff>41957</xdr:rowOff>
    </xdr:to>
    <xdr:graphicFrame macro="">
      <xdr:nvGraphicFramePr>
        <xdr:cNvPr id="11" name="Gráfico 10">
          <a:extLst>
            <a:ext uri="{FF2B5EF4-FFF2-40B4-BE49-F238E27FC236}">
              <a16:creationId xmlns:a16="http://schemas.microsoft.com/office/drawing/2014/main" id="{19A7D439-680A-D34F-8110-FE53FBC73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453571</xdr:colOff>
      <xdr:row>83</xdr:row>
      <xdr:rowOff>36287</xdr:rowOff>
    </xdr:from>
    <xdr:to>
      <xdr:col>23</xdr:col>
      <xdr:colOff>362857</xdr:colOff>
      <xdr:row>112</xdr:row>
      <xdr:rowOff>145143</xdr:rowOff>
    </xdr:to>
    <xdr:graphicFrame macro="">
      <xdr:nvGraphicFramePr>
        <xdr:cNvPr id="12" name="Gráfico 11">
          <a:extLst>
            <a:ext uri="{FF2B5EF4-FFF2-40B4-BE49-F238E27FC236}">
              <a16:creationId xmlns:a16="http://schemas.microsoft.com/office/drawing/2014/main" id="{A5AAD56D-AA6A-F442-B08D-5BFF2A066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269875</xdr:colOff>
      <xdr:row>110</xdr:row>
      <xdr:rowOff>15875</xdr:rowOff>
    </xdr:from>
    <xdr:to>
      <xdr:col>5</xdr:col>
      <xdr:colOff>79375</xdr:colOff>
      <xdr:row>111</xdr:row>
      <xdr:rowOff>158750</xdr:rowOff>
    </xdr:to>
    <xdr:sp macro="" textlink="">
      <xdr:nvSpPr>
        <xdr:cNvPr id="13" name="CuadroTexto 12">
          <a:extLst>
            <a:ext uri="{FF2B5EF4-FFF2-40B4-BE49-F238E27FC236}">
              <a16:creationId xmlns:a16="http://schemas.microsoft.com/office/drawing/2014/main" id="{70D9FE7E-1370-0142-9B1E-11B4C24940E6}"/>
            </a:ext>
          </a:extLst>
        </xdr:cNvPr>
        <xdr:cNvSpPr txBox="1"/>
      </xdr:nvSpPr>
      <xdr:spPr>
        <a:xfrm>
          <a:off x="2441575" y="22367875"/>
          <a:ext cx="850900"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 SHOTS</a:t>
          </a:r>
        </a:p>
      </xdr:txBody>
    </xdr:sp>
    <xdr:clientData/>
  </xdr:twoCellAnchor>
  <xdr:twoCellAnchor>
    <xdr:from>
      <xdr:col>6</xdr:col>
      <xdr:colOff>73025</xdr:colOff>
      <xdr:row>110</xdr:row>
      <xdr:rowOff>30843</xdr:rowOff>
    </xdr:from>
    <xdr:to>
      <xdr:col>7</xdr:col>
      <xdr:colOff>408668</xdr:colOff>
      <xdr:row>111</xdr:row>
      <xdr:rowOff>173718</xdr:rowOff>
    </xdr:to>
    <xdr:sp macro="" textlink="">
      <xdr:nvSpPr>
        <xdr:cNvPr id="14" name="CuadroTexto 13">
          <a:extLst>
            <a:ext uri="{FF2B5EF4-FFF2-40B4-BE49-F238E27FC236}">
              <a16:creationId xmlns:a16="http://schemas.microsoft.com/office/drawing/2014/main" id="{FBA9BE9E-354B-5A4E-ADCA-2E0FA9E32F1A}"/>
            </a:ext>
          </a:extLst>
        </xdr:cNvPr>
        <xdr:cNvSpPr txBox="1"/>
      </xdr:nvSpPr>
      <xdr:spPr>
        <a:xfrm>
          <a:off x="3828596" y="21983700"/>
          <a:ext cx="861786" cy="34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500 SHOTS</a:t>
          </a:r>
        </a:p>
      </xdr:txBody>
    </xdr:sp>
    <xdr:clientData/>
  </xdr:twoCellAnchor>
  <xdr:twoCellAnchor>
    <xdr:from>
      <xdr:col>8</xdr:col>
      <xdr:colOff>459014</xdr:colOff>
      <xdr:row>110</xdr:row>
      <xdr:rowOff>37193</xdr:rowOff>
    </xdr:from>
    <xdr:to>
      <xdr:col>10</xdr:col>
      <xdr:colOff>408214</xdr:colOff>
      <xdr:row>111</xdr:row>
      <xdr:rowOff>161018</xdr:rowOff>
    </xdr:to>
    <xdr:sp macro="" textlink="">
      <xdr:nvSpPr>
        <xdr:cNvPr id="15" name="CuadroTexto 14">
          <a:extLst>
            <a:ext uri="{FF2B5EF4-FFF2-40B4-BE49-F238E27FC236}">
              <a16:creationId xmlns:a16="http://schemas.microsoft.com/office/drawing/2014/main" id="{6A6A878E-00A9-B141-BD5B-C61386781F4D}"/>
            </a:ext>
          </a:extLst>
        </xdr:cNvPr>
        <xdr:cNvSpPr txBox="1"/>
      </xdr:nvSpPr>
      <xdr:spPr>
        <a:xfrm>
          <a:off x="5266871" y="21990050"/>
          <a:ext cx="1001486" cy="323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1000 SHOTS</a:t>
          </a:r>
        </a:p>
      </xdr:txBody>
    </xdr:sp>
    <xdr:clientData/>
  </xdr:twoCellAnchor>
  <xdr:twoCellAnchor>
    <xdr:from>
      <xdr:col>11</xdr:col>
      <xdr:colOff>381453</xdr:colOff>
      <xdr:row>110</xdr:row>
      <xdr:rowOff>34266</xdr:rowOff>
    </xdr:from>
    <xdr:to>
      <xdr:col>13</xdr:col>
      <xdr:colOff>330654</xdr:colOff>
      <xdr:row>111</xdr:row>
      <xdr:rowOff>158091</xdr:rowOff>
    </xdr:to>
    <xdr:sp macro="" textlink="">
      <xdr:nvSpPr>
        <xdr:cNvPr id="16" name="CuadroTexto 15">
          <a:extLst>
            <a:ext uri="{FF2B5EF4-FFF2-40B4-BE49-F238E27FC236}">
              <a16:creationId xmlns:a16="http://schemas.microsoft.com/office/drawing/2014/main" id="{7382F1D3-2E67-2C4C-89F9-CFE57F55CC47}"/>
            </a:ext>
          </a:extLst>
        </xdr:cNvPr>
        <xdr:cNvSpPr txBox="1"/>
      </xdr:nvSpPr>
      <xdr:spPr>
        <a:xfrm>
          <a:off x="6708362" y="22894266"/>
          <a:ext cx="988292" cy="331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4000 SHOTS</a:t>
          </a:r>
        </a:p>
      </xdr:txBody>
    </xdr:sp>
    <xdr:clientData/>
  </xdr:twoCellAnchor>
  <xdr:twoCellAnchor>
    <xdr:from>
      <xdr:col>14</xdr:col>
      <xdr:colOff>337911</xdr:colOff>
      <xdr:row>110</xdr:row>
      <xdr:rowOff>45811</xdr:rowOff>
    </xdr:from>
    <xdr:to>
      <xdr:col>16</xdr:col>
      <xdr:colOff>414111</xdr:colOff>
      <xdr:row>111</xdr:row>
      <xdr:rowOff>169636</xdr:rowOff>
    </xdr:to>
    <xdr:sp macro="" textlink="">
      <xdr:nvSpPr>
        <xdr:cNvPr id="17" name="CuadroTexto 16">
          <a:extLst>
            <a:ext uri="{FF2B5EF4-FFF2-40B4-BE49-F238E27FC236}">
              <a16:creationId xmlns:a16="http://schemas.microsoft.com/office/drawing/2014/main" id="{372B4791-16C4-3547-884C-102720DE3085}"/>
            </a:ext>
          </a:extLst>
        </xdr:cNvPr>
        <xdr:cNvSpPr txBox="1"/>
      </xdr:nvSpPr>
      <xdr:spPr>
        <a:xfrm>
          <a:off x="8302625" y="21998668"/>
          <a:ext cx="1128486" cy="323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10000 SHOTS</a:t>
          </a:r>
        </a:p>
      </xdr:txBody>
    </xdr:sp>
    <xdr:clientData/>
  </xdr:twoCellAnchor>
  <xdr:twoCellAnchor>
    <xdr:from>
      <xdr:col>3</xdr:col>
      <xdr:colOff>380999</xdr:colOff>
      <xdr:row>118</xdr:row>
      <xdr:rowOff>105833</xdr:rowOff>
    </xdr:from>
    <xdr:to>
      <xdr:col>23</xdr:col>
      <xdr:colOff>204609</xdr:colOff>
      <xdr:row>151</xdr:row>
      <xdr:rowOff>70555</xdr:rowOff>
    </xdr:to>
    <xdr:graphicFrame macro="">
      <xdr:nvGraphicFramePr>
        <xdr:cNvPr id="18" name="Gráfico 17">
          <a:extLst>
            <a:ext uri="{FF2B5EF4-FFF2-40B4-BE49-F238E27FC236}">
              <a16:creationId xmlns:a16="http://schemas.microsoft.com/office/drawing/2014/main" id="{2D5AB7BA-E1FB-2C44-AED6-D1CBB6A7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44</xdr:col>
      <xdr:colOff>834570</xdr:colOff>
      <xdr:row>24</xdr:row>
      <xdr:rowOff>0</xdr:rowOff>
    </xdr:from>
    <xdr:to>
      <xdr:col>52</xdr:col>
      <xdr:colOff>352323</xdr:colOff>
      <xdr:row>45</xdr:row>
      <xdr:rowOff>23283</xdr:rowOff>
    </xdr:to>
    <xdr:graphicFrame macro="">
      <xdr:nvGraphicFramePr>
        <xdr:cNvPr id="19" name="Gráfico 18">
          <a:extLst>
            <a:ext uri="{FF2B5EF4-FFF2-40B4-BE49-F238E27FC236}">
              <a16:creationId xmlns:a16="http://schemas.microsoft.com/office/drawing/2014/main" id="{03678912-6A34-044D-B044-345244F95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54429</xdr:colOff>
      <xdr:row>56</xdr:row>
      <xdr:rowOff>18144</xdr:rowOff>
    </xdr:from>
    <xdr:to>
      <xdr:col>53</xdr:col>
      <xdr:colOff>498579</xdr:colOff>
      <xdr:row>77</xdr:row>
      <xdr:rowOff>41426</xdr:rowOff>
    </xdr:to>
    <xdr:graphicFrame macro="">
      <xdr:nvGraphicFramePr>
        <xdr:cNvPr id="20" name="Gráfico 19">
          <a:extLst>
            <a:ext uri="{FF2B5EF4-FFF2-40B4-BE49-F238E27FC236}">
              <a16:creationId xmlns:a16="http://schemas.microsoft.com/office/drawing/2014/main" id="{392314DD-8122-3346-BEF1-A0E5350E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127000</xdr:colOff>
      <xdr:row>110</xdr:row>
      <xdr:rowOff>38554</xdr:rowOff>
    </xdr:from>
    <xdr:to>
      <xdr:col>19</xdr:col>
      <xdr:colOff>203200</xdr:colOff>
      <xdr:row>111</xdr:row>
      <xdr:rowOff>162379</xdr:rowOff>
    </xdr:to>
    <xdr:sp macro="" textlink="">
      <xdr:nvSpPr>
        <xdr:cNvPr id="21" name="CuadroTexto 20">
          <a:extLst>
            <a:ext uri="{FF2B5EF4-FFF2-40B4-BE49-F238E27FC236}">
              <a16:creationId xmlns:a16="http://schemas.microsoft.com/office/drawing/2014/main" id="{F1972E46-498D-0D4D-89F8-7E2F06B51912}"/>
            </a:ext>
          </a:extLst>
        </xdr:cNvPr>
        <xdr:cNvSpPr txBox="1"/>
      </xdr:nvSpPr>
      <xdr:spPr>
        <a:xfrm>
          <a:off x="9779000" y="22739804"/>
          <a:ext cx="11239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20000 SHOTS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54428</xdr:colOff>
      <xdr:row>4</xdr:row>
      <xdr:rowOff>72571</xdr:rowOff>
    </xdr:from>
    <xdr:to>
      <xdr:col>14</xdr:col>
      <xdr:colOff>516532</xdr:colOff>
      <xdr:row>26</xdr:row>
      <xdr:rowOff>54429</xdr:rowOff>
    </xdr:to>
    <xdr:pic>
      <xdr:nvPicPr>
        <xdr:cNvPr id="3" name="Imagen 2">
          <a:extLst>
            <a:ext uri="{FF2B5EF4-FFF2-40B4-BE49-F238E27FC236}">
              <a16:creationId xmlns:a16="http://schemas.microsoft.com/office/drawing/2014/main" id="{AD97F1F8-18F8-FFDC-6C08-FF22F91C47AB}"/>
            </a:ext>
          </a:extLst>
        </xdr:cNvPr>
        <xdr:cNvPicPr>
          <a:picLocks noChangeAspect="1"/>
        </xdr:cNvPicPr>
      </xdr:nvPicPr>
      <xdr:blipFill>
        <a:blip xmlns:r="http://schemas.openxmlformats.org/officeDocument/2006/relationships" r:embed="rId1"/>
        <a:stretch>
          <a:fillRect/>
        </a:stretch>
      </xdr:blipFill>
      <xdr:spPr>
        <a:xfrm>
          <a:off x="888999" y="1124857"/>
          <a:ext cx="11311533" cy="4372429"/>
        </a:xfrm>
        <a:prstGeom prst="rect">
          <a:avLst/>
        </a:prstGeom>
      </xdr:spPr>
    </xdr:pic>
    <xdr:clientData/>
  </xdr:twoCellAnchor>
  <xdr:twoCellAnchor editAs="oneCell">
    <xdr:from>
      <xdr:col>15</xdr:col>
      <xdr:colOff>435429</xdr:colOff>
      <xdr:row>4</xdr:row>
      <xdr:rowOff>145143</xdr:rowOff>
    </xdr:from>
    <xdr:to>
      <xdr:col>23</xdr:col>
      <xdr:colOff>121557</xdr:colOff>
      <xdr:row>15</xdr:row>
      <xdr:rowOff>70758</xdr:rowOff>
    </xdr:to>
    <xdr:pic>
      <xdr:nvPicPr>
        <xdr:cNvPr id="2" name="Imagen 1">
          <a:extLst>
            <a:ext uri="{FF2B5EF4-FFF2-40B4-BE49-F238E27FC236}">
              <a16:creationId xmlns:a16="http://schemas.microsoft.com/office/drawing/2014/main" id="{137C030F-7B4B-3C0E-27AA-DBBAFE261AB5}"/>
            </a:ext>
          </a:extLst>
        </xdr:cNvPr>
        <xdr:cNvPicPr>
          <a:picLocks noChangeAspect="1"/>
        </xdr:cNvPicPr>
      </xdr:nvPicPr>
      <xdr:blipFill>
        <a:blip xmlns:r="http://schemas.openxmlformats.org/officeDocument/2006/relationships" r:embed="rId2"/>
        <a:stretch>
          <a:fillRect/>
        </a:stretch>
      </xdr:blipFill>
      <xdr:spPr>
        <a:xfrm>
          <a:off x="12954000" y="1197429"/>
          <a:ext cx="6362700" cy="2120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24</xdr:row>
      <xdr:rowOff>28223</xdr:rowOff>
    </xdr:from>
    <xdr:to>
      <xdr:col>10</xdr:col>
      <xdr:colOff>464961</xdr:colOff>
      <xdr:row>45</xdr:row>
      <xdr:rowOff>51506</xdr:rowOff>
    </xdr:to>
    <xdr:graphicFrame macro="">
      <xdr:nvGraphicFramePr>
        <xdr:cNvPr id="2" name="Gráfico 1">
          <a:extLst>
            <a:ext uri="{FF2B5EF4-FFF2-40B4-BE49-F238E27FC236}">
              <a16:creationId xmlns:a16="http://schemas.microsoft.com/office/drawing/2014/main" id="{844661C6-76C5-C645-8176-E5DB608EF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338667</xdr:colOff>
      <xdr:row>24</xdr:row>
      <xdr:rowOff>42334</xdr:rowOff>
    </xdr:from>
    <xdr:to>
      <xdr:col>24</xdr:col>
      <xdr:colOff>126295</xdr:colOff>
      <xdr:row>45</xdr:row>
      <xdr:rowOff>65617</xdr:rowOff>
    </xdr:to>
    <xdr:graphicFrame macro="">
      <xdr:nvGraphicFramePr>
        <xdr:cNvPr id="3" name="Gráfico 2">
          <a:extLst>
            <a:ext uri="{FF2B5EF4-FFF2-40B4-BE49-F238E27FC236}">
              <a16:creationId xmlns:a16="http://schemas.microsoft.com/office/drawing/2014/main" id="{8C50CF29-6402-A446-8F3D-3A4352A02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31750</xdr:colOff>
      <xdr:row>24</xdr:row>
      <xdr:rowOff>15875</xdr:rowOff>
    </xdr:from>
    <xdr:to>
      <xdr:col>28</xdr:col>
      <xdr:colOff>1645003</xdr:colOff>
      <xdr:row>45</xdr:row>
      <xdr:rowOff>39158</xdr:rowOff>
    </xdr:to>
    <xdr:graphicFrame macro="">
      <xdr:nvGraphicFramePr>
        <xdr:cNvPr id="4" name="Gráfico 3">
          <a:extLst>
            <a:ext uri="{FF2B5EF4-FFF2-40B4-BE49-F238E27FC236}">
              <a16:creationId xmlns:a16="http://schemas.microsoft.com/office/drawing/2014/main" id="{507F2E80-A87F-E949-9F6A-DF8BBF4ED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486835</xdr:colOff>
      <xdr:row>23</xdr:row>
      <xdr:rowOff>208642</xdr:rowOff>
    </xdr:from>
    <xdr:to>
      <xdr:col>36</xdr:col>
      <xdr:colOff>606324</xdr:colOff>
      <xdr:row>45</xdr:row>
      <xdr:rowOff>20258</xdr:rowOff>
    </xdr:to>
    <xdr:graphicFrame macro="">
      <xdr:nvGraphicFramePr>
        <xdr:cNvPr id="5" name="Gráfico 4">
          <a:extLst>
            <a:ext uri="{FF2B5EF4-FFF2-40B4-BE49-F238E27FC236}">
              <a16:creationId xmlns:a16="http://schemas.microsoft.com/office/drawing/2014/main" id="{578A8DD5-A2EF-F24D-B919-727D2EAA5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36287</xdr:colOff>
      <xdr:row>24</xdr:row>
      <xdr:rowOff>15118</xdr:rowOff>
    </xdr:from>
    <xdr:to>
      <xdr:col>44</xdr:col>
      <xdr:colOff>388611</xdr:colOff>
      <xdr:row>45</xdr:row>
      <xdr:rowOff>38401</xdr:rowOff>
    </xdr:to>
    <xdr:graphicFrame macro="">
      <xdr:nvGraphicFramePr>
        <xdr:cNvPr id="6" name="Gráfico 5">
          <a:extLst>
            <a:ext uri="{FF2B5EF4-FFF2-40B4-BE49-F238E27FC236}">
              <a16:creationId xmlns:a16="http://schemas.microsoft.com/office/drawing/2014/main" id="{E19D2512-BB72-2248-A7CA-721440064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72572</xdr:colOff>
      <xdr:row>55</xdr:row>
      <xdr:rowOff>199569</xdr:rowOff>
    </xdr:from>
    <xdr:to>
      <xdr:col>10</xdr:col>
      <xdr:colOff>410533</xdr:colOff>
      <xdr:row>77</xdr:row>
      <xdr:rowOff>23281</xdr:rowOff>
    </xdr:to>
    <xdr:graphicFrame macro="">
      <xdr:nvGraphicFramePr>
        <xdr:cNvPr id="8" name="Gráfico 7">
          <a:extLst>
            <a:ext uri="{FF2B5EF4-FFF2-40B4-BE49-F238E27FC236}">
              <a16:creationId xmlns:a16="http://schemas.microsoft.com/office/drawing/2014/main" id="{60E90FA7-8587-2446-822F-B4FE33AC4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163286</xdr:colOff>
      <xdr:row>56</xdr:row>
      <xdr:rowOff>0</xdr:rowOff>
    </xdr:from>
    <xdr:to>
      <xdr:col>23</xdr:col>
      <xdr:colOff>646390</xdr:colOff>
      <xdr:row>77</xdr:row>
      <xdr:rowOff>23283</xdr:rowOff>
    </xdr:to>
    <xdr:graphicFrame macro="">
      <xdr:nvGraphicFramePr>
        <xdr:cNvPr id="9" name="Gráfico 8">
          <a:extLst>
            <a:ext uri="{FF2B5EF4-FFF2-40B4-BE49-F238E27FC236}">
              <a16:creationId xmlns:a16="http://schemas.microsoft.com/office/drawing/2014/main" id="{43DE53F9-C73E-8C40-8015-DF069271D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272143</xdr:colOff>
      <xdr:row>56</xdr:row>
      <xdr:rowOff>18143</xdr:rowOff>
    </xdr:from>
    <xdr:to>
      <xdr:col>28</xdr:col>
      <xdr:colOff>1299533</xdr:colOff>
      <xdr:row>77</xdr:row>
      <xdr:rowOff>41426</xdr:rowOff>
    </xdr:to>
    <xdr:graphicFrame macro="">
      <xdr:nvGraphicFramePr>
        <xdr:cNvPr id="10" name="Gráfico 9">
          <a:extLst>
            <a:ext uri="{FF2B5EF4-FFF2-40B4-BE49-F238E27FC236}">
              <a16:creationId xmlns:a16="http://schemas.microsoft.com/office/drawing/2014/main" id="{E8028CFE-B6E2-8B42-8762-0305BD1B5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388824</xdr:colOff>
      <xdr:row>55</xdr:row>
      <xdr:rowOff>203306</xdr:rowOff>
    </xdr:from>
    <xdr:to>
      <xdr:col>36</xdr:col>
      <xdr:colOff>591068</xdr:colOff>
      <xdr:row>77</xdr:row>
      <xdr:rowOff>21147</xdr:rowOff>
    </xdr:to>
    <xdr:graphicFrame macro="">
      <xdr:nvGraphicFramePr>
        <xdr:cNvPr id="11" name="Gráfico 10">
          <a:extLst>
            <a:ext uri="{FF2B5EF4-FFF2-40B4-BE49-F238E27FC236}">
              <a16:creationId xmlns:a16="http://schemas.microsoft.com/office/drawing/2014/main" id="{FA83DF54-E1DF-7A45-B7A8-63D555875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37</xdr:col>
      <xdr:colOff>613831</xdr:colOff>
      <xdr:row>56</xdr:row>
      <xdr:rowOff>18675</xdr:rowOff>
    </xdr:from>
    <xdr:to>
      <xdr:col>45</xdr:col>
      <xdr:colOff>223410</xdr:colOff>
      <xdr:row>77</xdr:row>
      <xdr:rowOff>41957</xdr:rowOff>
    </xdr:to>
    <xdr:graphicFrame macro="">
      <xdr:nvGraphicFramePr>
        <xdr:cNvPr id="12" name="Gráfico 11">
          <a:extLst>
            <a:ext uri="{FF2B5EF4-FFF2-40B4-BE49-F238E27FC236}">
              <a16:creationId xmlns:a16="http://schemas.microsoft.com/office/drawing/2014/main" id="{F9B60534-5A75-9F4A-93D8-5E3ABBEDC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453571</xdr:colOff>
      <xdr:row>83</xdr:row>
      <xdr:rowOff>36287</xdr:rowOff>
    </xdr:from>
    <xdr:to>
      <xdr:col>23</xdr:col>
      <xdr:colOff>362857</xdr:colOff>
      <xdr:row>112</xdr:row>
      <xdr:rowOff>145143</xdr:rowOff>
    </xdr:to>
    <xdr:graphicFrame macro="">
      <xdr:nvGraphicFramePr>
        <xdr:cNvPr id="14" name="Gráfico 13">
          <a:extLst>
            <a:ext uri="{FF2B5EF4-FFF2-40B4-BE49-F238E27FC236}">
              <a16:creationId xmlns:a16="http://schemas.microsoft.com/office/drawing/2014/main" id="{8AC47A7A-4FEB-CF93-CB95-5A8C27304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269875</xdr:colOff>
      <xdr:row>110</xdr:row>
      <xdr:rowOff>15875</xdr:rowOff>
    </xdr:from>
    <xdr:to>
      <xdr:col>5</xdr:col>
      <xdr:colOff>79375</xdr:colOff>
      <xdr:row>111</xdr:row>
      <xdr:rowOff>158750</xdr:rowOff>
    </xdr:to>
    <xdr:sp macro="" textlink="">
      <xdr:nvSpPr>
        <xdr:cNvPr id="15" name="CuadroTexto 14">
          <a:extLst>
            <a:ext uri="{FF2B5EF4-FFF2-40B4-BE49-F238E27FC236}">
              <a16:creationId xmlns:a16="http://schemas.microsoft.com/office/drawing/2014/main" id="{44CB9289-2F03-56D0-94F8-AA36F0730C5C}"/>
            </a:ext>
          </a:extLst>
        </xdr:cNvPr>
        <xdr:cNvSpPr txBox="1"/>
      </xdr:nvSpPr>
      <xdr:spPr>
        <a:xfrm>
          <a:off x="2444750" y="22510750"/>
          <a:ext cx="857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 SHOTS</a:t>
          </a:r>
        </a:p>
      </xdr:txBody>
    </xdr:sp>
    <xdr:clientData/>
  </xdr:twoCellAnchor>
  <xdr:twoCellAnchor>
    <xdr:from>
      <xdr:col>6</xdr:col>
      <xdr:colOff>327025</xdr:colOff>
      <xdr:row>110</xdr:row>
      <xdr:rowOff>12700</xdr:rowOff>
    </xdr:from>
    <xdr:to>
      <xdr:col>8</xdr:col>
      <xdr:colOff>136525</xdr:colOff>
      <xdr:row>111</xdr:row>
      <xdr:rowOff>155575</xdr:rowOff>
    </xdr:to>
    <xdr:sp macro="" textlink="">
      <xdr:nvSpPr>
        <xdr:cNvPr id="16" name="CuadroTexto 15">
          <a:extLst>
            <a:ext uri="{FF2B5EF4-FFF2-40B4-BE49-F238E27FC236}">
              <a16:creationId xmlns:a16="http://schemas.microsoft.com/office/drawing/2014/main" id="{4DB93B4A-15E0-B945-B24B-9B47444791B1}"/>
            </a:ext>
          </a:extLst>
        </xdr:cNvPr>
        <xdr:cNvSpPr txBox="1"/>
      </xdr:nvSpPr>
      <xdr:spPr>
        <a:xfrm>
          <a:off x="4060825" y="22161500"/>
          <a:ext cx="850900"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500 SHOTS</a:t>
          </a:r>
        </a:p>
      </xdr:txBody>
    </xdr:sp>
    <xdr:clientData/>
  </xdr:twoCellAnchor>
  <xdr:twoCellAnchor>
    <xdr:from>
      <xdr:col>9</xdr:col>
      <xdr:colOff>495300</xdr:colOff>
      <xdr:row>110</xdr:row>
      <xdr:rowOff>19050</xdr:rowOff>
    </xdr:from>
    <xdr:to>
      <xdr:col>11</xdr:col>
      <xdr:colOff>444500</xdr:colOff>
      <xdr:row>111</xdr:row>
      <xdr:rowOff>142875</xdr:rowOff>
    </xdr:to>
    <xdr:sp macro="" textlink="">
      <xdr:nvSpPr>
        <xdr:cNvPr id="17" name="CuadroTexto 16">
          <a:extLst>
            <a:ext uri="{FF2B5EF4-FFF2-40B4-BE49-F238E27FC236}">
              <a16:creationId xmlns:a16="http://schemas.microsoft.com/office/drawing/2014/main" id="{5181620C-86B2-E745-85D3-C75DD74E9259}"/>
            </a:ext>
          </a:extLst>
        </xdr:cNvPr>
        <xdr:cNvSpPr txBox="1"/>
      </xdr:nvSpPr>
      <xdr:spPr>
        <a:xfrm>
          <a:off x="5813425" y="22513925"/>
          <a:ext cx="9969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1000 SHOTS</a:t>
          </a:r>
        </a:p>
      </xdr:txBody>
    </xdr:sp>
    <xdr:clientData/>
  </xdr:twoCellAnchor>
  <xdr:twoCellAnchor>
    <xdr:from>
      <xdr:col>13</xdr:col>
      <xdr:colOff>73025</xdr:colOff>
      <xdr:row>110</xdr:row>
      <xdr:rowOff>9525</xdr:rowOff>
    </xdr:from>
    <xdr:to>
      <xdr:col>15</xdr:col>
      <xdr:colOff>22225</xdr:colOff>
      <xdr:row>111</xdr:row>
      <xdr:rowOff>133350</xdr:rowOff>
    </xdr:to>
    <xdr:sp macro="" textlink="">
      <xdr:nvSpPr>
        <xdr:cNvPr id="18" name="CuadroTexto 17">
          <a:extLst>
            <a:ext uri="{FF2B5EF4-FFF2-40B4-BE49-F238E27FC236}">
              <a16:creationId xmlns:a16="http://schemas.microsoft.com/office/drawing/2014/main" id="{7FC45141-99E8-5C40-B413-FD17EFB60958}"/>
            </a:ext>
          </a:extLst>
        </xdr:cNvPr>
        <xdr:cNvSpPr txBox="1"/>
      </xdr:nvSpPr>
      <xdr:spPr>
        <a:xfrm>
          <a:off x="7451725" y="22158325"/>
          <a:ext cx="990600" cy="32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4000 SHOTS</a:t>
          </a:r>
        </a:p>
      </xdr:txBody>
    </xdr:sp>
    <xdr:clientData/>
  </xdr:twoCellAnchor>
  <xdr:twoCellAnchor>
    <xdr:from>
      <xdr:col>16</xdr:col>
      <xdr:colOff>174625</xdr:colOff>
      <xdr:row>110</xdr:row>
      <xdr:rowOff>9525</xdr:rowOff>
    </xdr:from>
    <xdr:to>
      <xdr:col>18</xdr:col>
      <xdr:colOff>123825</xdr:colOff>
      <xdr:row>111</xdr:row>
      <xdr:rowOff>133350</xdr:rowOff>
    </xdr:to>
    <xdr:sp macro="" textlink="">
      <xdr:nvSpPr>
        <xdr:cNvPr id="19" name="CuadroTexto 18">
          <a:extLst>
            <a:ext uri="{FF2B5EF4-FFF2-40B4-BE49-F238E27FC236}">
              <a16:creationId xmlns:a16="http://schemas.microsoft.com/office/drawing/2014/main" id="{D6B09F91-5CFA-CC4A-9212-8BFF28A25697}"/>
            </a:ext>
          </a:extLst>
        </xdr:cNvPr>
        <xdr:cNvSpPr txBox="1"/>
      </xdr:nvSpPr>
      <xdr:spPr>
        <a:xfrm>
          <a:off x="9115425" y="22158325"/>
          <a:ext cx="990600" cy="32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a:t>10000 SHOTS</a:t>
          </a:r>
        </a:p>
      </xdr:txBody>
    </xdr:sp>
    <xdr:clientData/>
  </xdr:twoCellAnchor>
  <xdr:twoCellAnchor>
    <xdr:from>
      <xdr:col>3</xdr:col>
      <xdr:colOff>380999</xdr:colOff>
      <xdr:row>118</xdr:row>
      <xdr:rowOff>105833</xdr:rowOff>
    </xdr:from>
    <xdr:to>
      <xdr:col>23</xdr:col>
      <xdr:colOff>204609</xdr:colOff>
      <xdr:row>151</xdr:row>
      <xdr:rowOff>70555</xdr:rowOff>
    </xdr:to>
    <xdr:graphicFrame macro="">
      <xdr:nvGraphicFramePr>
        <xdr:cNvPr id="7" name="Gráfico 6">
          <a:extLst>
            <a:ext uri="{FF2B5EF4-FFF2-40B4-BE49-F238E27FC236}">
              <a16:creationId xmlns:a16="http://schemas.microsoft.com/office/drawing/2014/main" id="{DC6F9A3F-180E-0547-B0A7-CA93EC89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sumen%20qc%20con%20probabilidades%20CO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A802-CCCB-7148-AFD7-714AAC16F709}">
  <dimension ref="A3:AH125"/>
  <sheetViews>
    <sheetView tabSelected="1" topLeftCell="AB31" zoomScale="70" zoomScaleNormal="70" workbookViewId="0">
      <selection activeCell="AL49" sqref="AL49"/>
    </sheetView>
  </sheetViews>
  <sheetFormatPr baseColWidth="10" defaultRowHeight="16" x14ac:dyDescent="0.2"/>
  <cols>
    <col min="1" max="1" width="14.83203125" customWidth="1"/>
    <col min="2" max="16" width="6.83203125" customWidth="1"/>
    <col min="17" max="17" width="8.6640625" bestFit="1" customWidth="1"/>
    <col min="18" max="21" width="6.83203125" customWidth="1"/>
    <col min="22" max="25" width="5.6640625" bestFit="1" customWidth="1"/>
    <col min="26" max="26" width="22.83203125" bestFit="1" customWidth="1"/>
    <col min="27" max="27" width="18.33203125" bestFit="1" customWidth="1"/>
    <col min="28" max="28" width="19" customWidth="1"/>
    <col min="29" max="29" width="21.6640625" customWidth="1"/>
    <col min="30" max="30" width="13.83203125" customWidth="1"/>
    <col min="31" max="31" width="13.33203125" customWidth="1"/>
  </cols>
  <sheetData>
    <row r="3" spans="1:34" x14ac:dyDescent="0.2">
      <c r="B3" s="45" t="s">
        <v>5</v>
      </c>
      <c r="C3" s="46"/>
      <c r="D3" s="46"/>
      <c r="E3" s="47"/>
      <c r="F3" s="45" t="s">
        <v>12</v>
      </c>
      <c r="G3" s="46"/>
      <c r="H3" s="46"/>
      <c r="I3" s="47"/>
      <c r="J3" s="45" t="s">
        <v>10</v>
      </c>
      <c r="K3" s="46"/>
      <c r="L3" s="46"/>
      <c r="M3" s="47"/>
      <c r="N3" s="45" t="s">
        <v>13</v>
      </c>
      <c r="O3" s="46"/>
      <c r="P3" s="46"/>
      <c r="Q3" s="47"/>
      <c r="R3" s="45" t="s">
        <v>11</v>
      </c>
      <c r="S3" s="46"/>
      <c r="T3" s="46"/>
      <c r="U3" s="46"/>
      <c r="V3" s="45" t="s">
        <v>38</v>
      </c>
      <c r="W3" s="46"/>
      <c r="X3" s="46"/>
      <c r="Y3" s="47"/>
    </row>
    <row r="4" spans="1:34" s="1" customFormat="1" x14ac:dyDescent="0.2">
      <c r="A4" s="1" t="s">
        <v>0</v>
      </c>
      <c r="B4" s="2" t="s">
        <v>6</v>
      </c>
      <c r="C4" s="3" t="s">
        <v>7</v>
      </c>
      <c r="D4" s="3" t="s">
        <v>8</v>
      </c>
      <c r="E4" s="4" t="s">
        <v>9</v>
      </c>
      <c r="F4" s="2" t="s">
        <v>6</v>
      </c>
      <c r="G4" s="3" t="s">
        <v>7</v>
      </c>
      <c r="H4" s="3" t="s">
        <v>8</v>
      </c>
      <c r="I4" s="4" t="s">
        <v>9</v>
      </c>
      <c r="J4" s="2" t="s">
        <v>6</v>
      </c>
      <c r="K4" s="3" t="s">
        <v>7</v>
      </c>
      <c r="L4" s="3" t="s">
        <v>8</v>
      </c>
      <c r="M4" s="4" t="s">
        <v>9</v>
      </c>
      <c r="N4" s="2" t="s">
        <v>6</v>
      </c>
      <c r="O4" s="3" t="s">
        <v>7</v>
      </c>
      <c r="P4" s="3" t="s">
        <v>8</v>
      </c>
      <c r="Q4" s="4" t="s">
        <v>9</v>
      </c>
      <c r="R4" s="2" t="s">
        <v>6</v>
      </c>
      <c r="S4" s="3" t="s">
        <v>7</v>
      </c>
      <c r="T4" s="3" t="s">
        <v>8</v>
      </c>
      <c r="U4" s="3" t="s">
        <v>9</v>
      </c>
      <c r="V4" s="2" t="s">
        <v>6</v>
      </c>
      <c r="W4" s="3" t="s">
        <v>7</v>
      </c>
      <c r="X4" s="3" t="s">
        <v>8</v>
      </c>
      <c r="Y4" s="4" t="s">
        <v>9</v>
      </c>
      <c r="AA4"/>
      <c r="AB4" s="12" t="s">
        <v>14</v>
      </c>
      <c r="AC4" s="13" t="s">
        <v>18</v>
      </c>
      <c r="AD4" s="13" t="s">
        <v>19</v>
      </c>
      <c r="AE4" s="13" t="s">
        <v>23</v>
      </c>
      <c r="AF4" s="14" t="s">
        <v>24</v>
      </c>
      <c r="AG4"/>
      <c r="AH4"/>
    </row>
    <row r="5" spans="1:34" x14ac:dyDescent="0.2">
      <c r="A5" s="8" t="s">
        <v>4</v>
      </c>
      <c r="B5" s="9">
        <v>37</v>
      </c>
      <c r="C5" s="10">
        <v>15</v>
      </c>
      <c r="D5" s="10">
        <v>7</v>
      </c>
      <c r="E5" s="11">
        <v>41</v>
      </c>
      <c r="F5" s="9">
        <v>182</v>
      </c>
      <c r="G5" s="10">
        <v>54</v>
      </c>
      <c r="H5" s="10">
        <v>30</v>
      </c>
      <c r="I5" s="11">
        <v>234</v>
      </c>
      <c r="J5" s="9">
        <v>362</v>
      </c>
      <c r="K5" s="10">
        <v>117</v>
      </c>
      <c r="L5" s="10">
        <v>67</v>
      </c>
      <c r="M5" s="11">
        <v>454</v>
      </c>
      <c r="N5" s="9">
        <v>1484</v>
      </c>
      <c r="O5" s="10">
        <v>513</v>
      </c>
      <c r="P5" s="10">
        <v>268</v>
      </c>
      <c r="Q5" s="11">
        <v>1735</v>
      </c>
      <c r="R5" s="9">
        <v>3772</v>
      </c>
      <c r="S5" s="10">
        <v>1223</v>
      </c>
      <c r="T5" s="10">
        <v>623</v>
      </c>
      <c r="U5" s="10">
        <v>4382</v>
      </c>
      <c r="V5" s="9">
        <v>7560</v>
      </c>
      <c r="W5" s="10">
        <v>2409</v>
      </c>
      <c r="X5" s="10">
        <v>1164</v>
      </c>
      <c r="Y5" s="11">
        <v>8867</v>
      </c>
      <c r="AA5" t="s">
        <v>17</v>
      </c>
      <c r="AB5" s="5">
        <v>7</v>
      </c>
      <c r="AC5" s="6">
        <v>32</v>
      </c>
      <c r="AD5" s="6" t="s">
        <v>22</v>
      </c>
      <c r="AE5" s="6">
        <v>1.357E-2</v>
      </c>
      <c r="AF5" s="7">
        <v>2.2700000000000001E-2</v>
      </c>
    </row>
    <row r="6" spans="1:34" x14ac:dyDescent="0.2">
      <c r="A6" t="s">
        <v>1</v>
      </c>
      <c r="B6" s="5">
        <v>40</v>
      </c>
      <c r="C6" s="6">
        <v>14</v>
      </c>
      <c r="D6" s="6">
        <v>3</v>
      </c>
      <c r="E6" s="7">
        <v>43</v>
      </c>
      <c r="F6" s="5">
        <v>183</v>
      </c>
      <c r="G6" s="6">
        <v>59</v>
      </c>
      <c r="H6" s="6">
        <v>67</v>
      </c>
      <c r="I6" s="7">
        <v>191</v>
      </c>
      <c r="J6" s="5">
        <v>335</v>
      </c>
      <c r="K6" s="6">
        <v>162</v>
      </c>
      <c r="L6" s="6">
        <v>112</v>
      </c>
      <c r="M6" s="7">
        <v>391</v>
      </c>
      <c r="N6" s="5">
        <v>1417</v>
      </c>
      <c r="O6" s="6">
        <v>453</v>
      </c>
      <c r="P6" s="6">
        <v>392</v>
      </c>
      <c r="Q6" s="7">
        <v>1738</v>
      </c>
      <c r="R6" s="5">
        <v>3782</v>
      </c>
      <c r="S6" s="6">
        <v>1724</v>
      </c>
      <c r="T6" s="6">
        <v>900</v>
      </c>
      <c r="U6" s="6">
        <v>3594</v>
      </c>
      <c r="V6" s="5">
        <v>6904</v>
      </c>
      <c r="W6" s="6">
        <v>2294</v>
      </c>
      <c r="X6" s="6">
        <v>1940</v>
      </c>
      <c r="Y6" s="7">
        <v>8862</v>
      </c>
      <c r="AA6" t="s">
        <v>15</v>
      </c>
      <c r="AB6" s="5">
        <v>7</v>
      </c>
      <c r="AC6" s="6">
        <v>32</v>
      </c>
      <c r="AD6" s="6" t="s">
        <v>20</v>
      </c>
      <c r="AE6" s="6">
        <v>1.7330000000000002E-2</v>
      </c>
      <c r="AF6" s="7">
        <v>1.8800000000000001E-2</v>
      </c>
    </row>
    <row r="7" spans="1:34" x14ac:dyDescent="0.2">
      <c r="A7" t="s">
        <v>2</v>
      </c>
      <c r="B7" s="5">
        <v>35</v>
      </c>
      <c r="C7" s="6">
        <v>26</v>
      </c>
      <c r="D7" s="6">
        <v>10</v>
      </c>
      <c r="E7" s="7">
        <v>29</v>
      </c>
      <c r="F7" s="5">
        <v>200</v>
      </c>
      <c r="G7" s="6">
        <v>89</v>
      </c>
      <c r="H7" s="6">
        <v>67</v>
      </c>
      <c r="I7" s="7">
        <v>144</v>
      </c>
      <c r="J7" s="5">
        <v>337</v>
      </c>
      <c r="K7" s="6">
        <v>185</v>
      </c>
      <c r="L7" s="6">
        <v>121</v>
      </c>
      <c r="M7" s="7">
        <v>357</v>
      </c>
      <c r="N7" s="5">
        <v>1534</v>
      </c>
      <c r="O7" s="6">
        <v>656</v>
      </c>
      <c r="P7" s="6">
        <v>391</v>
      </c>
      <c r="Q7" s="7">
        <v>1419</v>
      </c>
      <c r="R7" s="5">
        <v>3703</v>
      </c>
      <c r="S7" s="6">
        <v>1867</v>
      </c>
      <c r="T7" s="6">
        <v>1177</v>
      </c>
      <c r="U7" s="6">
        <v>3253</v>
      </c>
      <c r="V7" s="5">
        <v>6556</v>
      </c>
      <c r="W7" s="6">
        <v>3034</v>
      </c>
      <c r="X7" s="6">
        <v>2252</v>
      </c>
      <c r="Y7" s="7">
        <v>8158</v>
      </c>
      <c r="AA7" t="s">
        <v>16</v>
      </c>
      <c r="AB7" s="5">
        <v>7</v>
      </c>
      <c r="AC7" s="6">
        <v>32</v>
      </c>
      <c r="AD7" s="6" t="s">
        <v>22</v>
      </c>
      <c r="AE7" s="6">
        <v>0.01</v>
      </c>
      <c r="AF7" s="7">
        <v>1.6670000000000001E-2</v>
      </c>
    </row>
    <row r="8" spans="1:34" x14ac:dyDescent="0.2">
      <c r="A8" t="s">
        <v>3</v>
      </c>
      <c r="B8" s="5">
        <v>40</v>
      </c>
      <c r="C8" s="6">
        <v>8</v>
      </c>
      <c r="D8" s="6">
        <v>4</v>
      </c>
      <c r="E8" s="7">
        <v>48</v>
      </c>
      <c r="F8" s="5">
        <v>189</v>
      </c>
      <c r="G8" s="6">
        <v>52</v>
      </c>
      <c r="H8" s="6">
        <v>33</v>
      </c>
      <c r="I8" s="7">
        <v>226</v>
      </c>
      <c r="J8" s="5">
        <v>379</v>
      </c>
      <c r="K8" s="6">
        <v>100</v>
      </c>
      <c r="L8" s="6">
        <v>52</v>
      </c>
      <c r="M8" s="7">
        <v>469</v>
      </c>
      <c r="N8" s="5">
        <v>1455</v>
      </c>
      <c r="O8" s="6">
        <v>418</v>
      </c>
      <c r="P8" s="6">
        <v>266</v>
      </c>
      <c r="Q8" s="7">
        <v>1861</v>
      </c>
      <c r="R8" s="5">
        <v>3583</v>
      </c>
      <c r="S8" s="6">
        <v>1083</v>
      </c>
      <c r="T8" s="6">
        <v>702</v>
      </c>
      <c r="U8" s="6">
        <v>4632</v>
      </c>
      <c r="V8" s="5">
        <v>7563</v>
      </c>
      <c r="W8" s="6">
        <v>2275</v>
      </c>
      <c r="X8" s="6">
        <v>1274</v>
      </c>
      <c r="Y8" s="7">
        <v>8888</v>
      </c>
      <c r="AA8" t="s">
        <v>25</v>
      </c>
      <c r="AB8" s="5">
        <v>7</v>
      </c>
      <c r="AC8" s="6">
        <v>16</v>
      </c>
      <c r="AD8" s="6" t="s">
        <v>26</v>
      </c>
      <c r="AE8" s="6">
        <v>7.7299999999999999E-3</v>
      </c>
      <c r="AF8" s="7">
        <v>2.58E-2</v>
      </c>
    </row>
    <row r="9" spans="1:34" x14ac:dyDescent="0.2">
      <c r="A9" t="s">
        <v>28</v>
      </c>
      <c r="B9" s="5">
        <v>35</v>
      </c>
      <c r="C9" s="6">
        <v>16</v>
      </c>
      <c r="D9" s="6">
        <v>11</v>
      </c>
      <c r="E9" s="7">
        <v>38</v>
      </c>
      <c r="F9" s="5">
        <v>187</v>
      </c>
      <c r="G9" s="6">
        <v>60</v>
      </c>
      <c r="H9" s="6">
        <v>47</v>
      </c>
      <c r="I9" s="7">
        <v>206</v>
      </c>
      <c r="J9" s="5">
        <v>378</v>
      </c>
      <c r="K9" s="6">
        <v>160</v>
      </c>
      <c r="L9" s="6">
        <v>76</v>
      </c>
      <c r="M9" s="7">
        <v>386</v>
      </c>
      <c r="N9" s="5">
        <v>1498</v>
      </c>
      <c r="O9" s="6">
        <v>547</v>
      </c>
      <c r="P9" s="6">
        <v>371</v>
      </c>
      <c r="Q9" s="7">
        <v>1584</v>
      </c>
      <c r="R9" s="5">
        <v>3829</v>
      </c>
      <c r="S9" s="6">
        <v>1427</v>
      </c>
      <c r="T9" s="6">
        <v>880</v>
      </c>
      <c r="U9" s="6">
        <v>3864</v>
      </c>
      <c r="V9" s="5">
        <v>7325</v>
      </c>
      <c r="W9" s="6">
        <v>2970</v>
      </c>
      <c r="X9" s="6">
        <v>1971</v>
      </c>
      <c r="Y9" s="7">
        <v>7734</v>
      </c>
      <c r="AA9" s="18" t="s">
        <v>27</v>
      </c>
      <c r="AB9" s="16">
        <v>7</v>
      </c>
      <c r="AC9" s="15">
        <v>32</v>
      </c>
      <c r="AD9" s="15" t="s">
        <v>21</v>
      </c>
      <c r="AE9" s="19">
        <v>7.2430000000000003E-3</v>
      </c>
      <c r="AF9" s="20">
        <v>1.4500000000000001E-2</v>
      </c>
      <c r="AG9" s="18" t="s">
        <v>30</v>
      </c>
      <c r="AH9" s="18" t="s">
        <v>35</v>
      </c>
    </row>
    <row r="10" spans="1:34" x14ac:dyDescent="0.2">
      <c r="A10" t="s">
        <v>29</v>
      </c>
      <c r="B10" s="16">
        <v>38</v>
      </c>
      <c r="C10" s="15">
        <v>10</v>
      </c>
      <c r="D10" s="15">
        <v>6</v>
      </c>
      <c r="E10" s="17">
        <v>46</v>
      </c>
      <c r="F10" s="16">
        <v>164</v>
      </c>
      <c r="G10" s="15">
        <v>59</v>
      </c>
      <c r="H10" s="15">
        <v>43</v>
      </c>
      <c r="I10" s="17">
        <v>234</v>
      </c>
      <c r="J10" s="16">
        <v>366</v>
      </c>
      <c r="K10" s="15">
        <v>113</v>
      </c>
      <c r="L10" s="15">
        <v>60</v>
      </c>
      <c r="M10" s="17">
        <v>461</v>
      </c>
      <c r="N10" s="16">
        <v>1378</v>
      </c>
      <c r="O10" s="15">
        <v>424</v>
      </c>
      <c r="P10" s="15">
        <v>258</v>
      </c>
      <c r="Q10" s="17">
        <v>1940</v>
      </c>
      <c r="R10" s="16">
        <v>3570</v>
      </c>
      <c r="S10" s="15">
        <v>1133</v>
      </c>
      <c r="T10" s="15">
        <v>625</v>
      </c>
      <c r="U10" s="15">
        <v>4672</v>
      </c>
      <c r="V10" s="16">
        <v>7315</v>
      </c>
      <c r="W10" s="15">
        <v>2594</v>
      </c>
      <c r="X10" s="15">
        <v>1405</v>
      </c>
      <c r="Y10" s="17">
        <v>8686</v>
      </c>
    </row>
    <row r="16" spans="1:34" x14ac:dyDescent="0.2">
      <c r="B16" s="45" t="s">
        <v>5</v>
      </c>
      <c r="C16" s="46"/>
      <c r="D16" s="46"/>
      <c r="E16" s="47"/>
      <c r="F16" s="45" t="s">
        <v>12</v>
      </c>
      <c r="G16" s="46"/>
      <c r="H16" s="46"/>
      <c r="I16" s="47"/>
      <c r="J16" s="45" t="s">
        <v>10</v>
      </c>
      <c r="K16" s="46"/>
      <c r="L16" s="46"/>
      <c r="M16" s="46"/>
      <c r="N16" s="45" t="s">
        <v>13</v>
      </c>
      <c r="O16" s="46"/>
      <c r="P16" s="46"/>
      <c r="Q16" s="47"/>
      <c r="R16" s="46" t="s">
        <v>11</v>
      </c>
      <c r="S16" s="46"/>
      <c r="T16" s="46"/>
      <c r="U16" s="46"/>
      <c r="V16" s="45" t="s">
        <v>43</v>
      </c>
      <c r="W16" s="46"/>
      <c r="X16" s="46"/>
      <c r="Y16" s="47"/>
    </row>
    <row r="17" spans="1:25" x14ac:dyDescent="0.2">
      <c r="A17" s="1" t="s">
        <v>0</v>
      </c>
      <c r="B17" s="2" t="s">
        <v>6</v>
      </c>
      <c r="C17" s="3" t="s">
        <v>7</v>
      </c>
      <c r="D17" s="3" t="s">
        <v>8</v>
      </c>
      <c r="E17" s="4" t="s">
        <v>9</v>
      </c>
      <c r="F17" s="2" t="s">
        <v>6</v>
      </c>
      <c r="G17" s="3" t="s">
        <v>7</v>
      </c>
      <c r="H17" s="3" t="s">
        <v>8</v>
      </c>
      <c r="I17" s="4" t="s">
        <v>9</v>
      </c>
      <c r="J17" s="2" t="s">
        <v>6</v>
      </c>
      <c r="K17" s="3" t="s">
        <v>7</v>
      </c>
      <c r="L17" s="3" t="s">
        <v>8</v>
      </c>
      <c r="M17" s="3" t="s">
        <v>9</v>
      </c>
      <c r="N17" s="2" t="s">
        <v>6</v>
      </c>
      <c r="O17" s="3" t="s">
        <v>7</v>
      </c>
      <c r="P17" s="3" t="s">
        <v>8</v>
      </c>
      <c r="Q17" s="4" t="s">
        <v>9</v>
      </c>
      <c r="R17" s="3" t="s">
        <v>6</v>
      </c>
      <c r="S17" s="3" t="s">
        <v>7</v>
      </c>
      <c r="T17" s="3" t="s">
        <v>8</v>
      </c>
      <c r="U17" s="3" t="s">
        <v>9</v>
      </c>
      <c r="V17" s="2" t="s">
        <v>6</v>
      </c>
      <c r="W17" s="3" t="s">
        <v>7</v>
      </c>
      <c r="X17" s="3" t="s">
        <v>8</v>
      </c>
      <c r="Y17" s="4" t="s">
        <v>9</v>
      </c>
    </row>
    <row r="18" spans="1:25" x14ac:dyDescent="0.2">
      <c r="A18" s="27" t="s">
        <v>4</v>
      </c>
      <c r="B18" s="28">
        <v>0.37</v>
      </c>
      <c r="C18" s="29">
        <v>0.15</v>
      </c>
      <c r="D18" s="29">
        <v>7.0000000000000007E-2</v>
      </c>
      <c r="E18" s="30">
        <v>0.41</v>
      </c>
      <c r="F18" s="28">
        <v>0.36399999999999999</v>
      </c>
      <c r="G18" s="29">
        <v>0.108</v>
      </c>
      <c r="H18" s="29">
        <v>0.06</v>
      </c>
      <c r="I18" s="30">
        <v>0.46800000000000003</v>
      </c>
      <c r="J18" s="28">
        <v>0.36199999999999999</v>
      </c>
      <c r="K18" s="29">
        <v>0.11700000000000001</v>
      </c>
      <c r="L18" s="29">
        <v>6.7000000000000004E-2</v>
      </c>
      <c r="M18" s="40">
        <v>0.45400000000000001</v>
      </c>
      <c r="N18" s="28">
        <v>0.371</v>
      </c>
      <c r="O18" s="29">
        <v>0.12825</v>
      </c>
      <c r="P18" s="29">
        <v>6.7000000000000004E-2</v>
      </c>
      <c r="Q18" s="30">
        <v>0.43375000000000002</v>
      </c>
      <c r="R18" s="29">
        <v>0.37719999999999998</v>
      </c>
      <c r="S18" s="29">
        <v>0.12230000000000001</v>
      </c>
      <c r="T18" s="29">
        <v>6.2300000000000001E-2</v>
      </c>
      <c r="U18" s="29">
        <v>0.43819999999999998</v>
      </c>
      <c r="V18" s="28">
        <v>0.378</v>
      </c>
      <c r="W18" s="29">
        <v>0.12045</v>
      </c>
      <c r="X18" s="29">
        <v>5.8200000000000002E-2</v>
      </c>
      <c r="Y18" s="30">
        <v>0.44335000000000002</v>
      </c>
    </row>
    <row r="19" spans="1:25" x14ac:dyDescent="0.2">
      <c r="A19" t="s">
        <v>1</v>
      </c>
      <c r="B19" s="5">
        <v>0.4</v>
      </c>
      <c r="C19" s="6">
        <v>0.14000000000000001</v>
      </c>
      <c r="D19" s="6">
        <v>0.03</v>
      </c>
      <c r="E19" s="7">
        <v>0.43</v>
      </c>
      <c r="F19" s="5">
        <v>0.36599999999999999</v>
      </c>
      <c r="G19" s="6">
        <v>0.11799999999999999</v>
      </c>
      <c r="H19" s="6">
        <v>0.13400000000000001</v>
      </c>
      <c r="I19" s="7">
        <v>0.38200000000000001</v>
      </c>
      <c r="J19" s="5">
        <v>0.33500000000000002</v>
      </c>
      <c r="K19" s="6">
        <v>0.16200000000000001</v>
      </c>
      <c r="L19" s="6">
        <v>0.112</v>
      </c>
      <c r="M19" s="6">
        <v>0.39100000000000001</v>
      </c>
      <c r="N19" s="5">
        <v>0.35425000000000001</v>
      </c>
      <c r="O19" s="6">
        <v>0.11325</v>
      </c>
      <c r="P19" s="6">
        <v>9.8000000000000004E-2</v>
      </c>
      <c r="Q19" s="7">
        <v>0.4345</v>
      </c>
      <c r="R19" s="6">
        <v>0.37819999999999998</v>
      </c>
      <c r="S19" s="6">
        <v>0.1724</v>
      </c>
      <c r="T19" s="6">
        <v>0.09</v>
      </c>
      <c r="U19" s="6">
        <v>0.3594</v>
      </c>
      <c r="V19" s="5">
        <v>0.34520000000000001</v>
      </c>
      <c r="W19" s="6">
        <v>0.1147</v>
      </c>
      <c r="X19" s="6">
        <v>9.7000000000000003E-2</v>
      </c>
      <c r="Y19" s="7">
        <v>0.44309999999999999</v>
      </c>
    </row>
    <row r="20" spans="1:25" x14ac:dyDescent="0.2">
      <c r="A20" t="s">
        <v>2</v>
      </c>
      <c r="B20" s="5">
        <v>0.35</v>
      </c>
      <c r="C20" s="6">
        <v>0.26</v>
      </c>
      <c r="D20" s="6">
        <v>0.1</v>
      </c>
      <c r="E20" s="7">
        <v>0.28999999999999998</v>
      </c>
      <c r="F20" s="5">
        <v>0.4</v>
      </c>
      <c r="G20" s="6">
        <v>0.17799999999999999</v>
      </c>
      <c r="H20" s="6">
        <v>0.13400000000000001</v>
      </c>
      <c r="I20" s="7">
        <v>0.28799999999999998</v>
      </c>
      <c r="J20" s="5">
        <v>0.33700000000000002</v>
      </c>
      <c r="K20" s="6">
        <v>0.185</v>
      </c>
      <c r="L20" s="6">
        <v>0.121</v>
      </c>
      <c r="M20" s="6">
        <v>0.35699999999999998</v>
      </c>
      <c r="N20" s="5">
        <v>0.38350000000000001</v>
      </c>
      <c r="O20" s="6">
        <v>0.16400000000000001</v>
      </c>
      <c r="P20" s="6">
        <v>9.7750000000000004E-2</v>
      </c>
      <c r="Q20" s="7">
        <v>0.35475000000000001</v>
      </c>
      <c r="R20" s="6">
        <v>0.37030000000000002</v>
      </c>
      <c r="S20" s="6">
        <v>0.1867</v>
      </c>
      <c r="T20" s="6">
        <v>0.1177</v>
      </c>
      <c r="U20" s="6">
        <v>0.32529999999999998</v>
      </c>
      <c r="V20" s="5">
        <v>0.32779999999999998</v>
      </c>
      <c r="W20" s="6">
        <v>0.1517</v>
      </c>
      <c r="X20" s="6">
        <v>0.11260000000000001</v>
      </c>
      <c r="Y20" s="7">
        <v>0.40789999999999998</v>
      </c>
    </row>
    <row r="21" spans="1:25" x14ac:dyDescent="0.2">
      <c r="A21" t="s">
        <v>3</v>
      </c>
      <c r="B21" s="5">
        <v>0.4</v>
      </c>
      <c r="C21" s="6">
        <v>0.08</v>
      </c>
      <c r="D21" s="6">
        <v>0.04</v>
      </c>
      <c r="E21" s="7">
        <v>0.48</v>
      </c>
      <c r="F21" s="5">
        <v>0.378</v>
      </c>
      <c r="G21" s="6">
        <v>0.104</v>
      </c>
      <c r="H21" s="6">
        <v>6.6000000000000003E-2</v>
      </c>
      <c r="I21" s="7">
        <v>0.45200000000000001</v>
      </c>
      <c r="J21" s="5">
        <v>0.379</v>
      </c>
      <c r="K21" s="6">
        <v>0.1</v>
      </c>
      <c r="L21" s="6">
        <v>5.1999999999999998E-2</v>
      </c>
      <c r="M21" s="6">
        <v>0.46899999999999997</v>
      </c>
      <c r="N21" s="5">
        <v>0.36375000000000002</v>
      </c>
      <c r="O21" s="6">
        <v>0.1045</v>
      </c>
      <c r="P21" s="6">
        <v>6.6500000000000004E-2</v>
      </c>
      <c r="Q21" s="7">
        <v>0.46525</v>
      </c>
      <c r="R21" s="6">
        <v>0.35830000000000001</v>
      </c>
      <c r="S21" s="6">
        <v>0.10829999999999999</v>
      </c>
      <c r="T21" s="6">
        <v>7.0199999999999999E-2</v>
      </c>
      <c r="U21" s="6">
        <v>0.4632</v>
      </c>
      <c r="V21" s="5">
        <v>0.37814999999999999</v>
      </c>
      <c r="W21" s="6">
        <v>0.11375</v>
      </c>
      <c r="X21" s="6">
        <v>6.3700000000000007E-2</v>
      </c>
      <c r="Y21" s="7">
        <v>0.44440000000000002</v>
      </c>
    </row>
    <row r="22" spans="1:25" x14ac:dyDescent="0.2">
      <c r="A22" t="s">
        <v>28</v>
      </c>
      <c r="B22" s="5">
        <v>0.35</v>
      </c>
      <c r="C22" s="6">
        <v>0.16</v>
      </c>
      <c r="D22" s="6">
        <v>0.11</v>
      </c>
      <c r="E22" s="7">
        <v>0.38</v>
      </c>
      <c r="F22" s="5">
        <v>0.374</v>
      </c>
      <c r="G22" s="6">
        <v>0.12</v>
      </c>
      <c r="H22" s="6">
        <v>9.4E-2</v>
      </c>
      <c r="I22" s="7">
        <v>0.41199999999999998</v>
      </c>
      <c r="J22" s="5">
        <v>0.378</v>
      </c>
      <c r="K22" s="6">
        <v>0.16</v>
      </c>
      <c r="L22" s="6">
        <v>7.5999999999999998E-2</v>
      </c>
      <c r="M22" s="6">
        <v>0.38600000000000001</v>
      </c>
      <c r="N22" s="5">
        <v>0.3745</v>
      </c>
      <c r="O22" s="6">
        <v>0.13675000000000001</v>
      </c>
      <c r="P22" s="6">
        <v>9.2749999999999999E-2</v>
      </c>
      <c r="Q22" s="7">
        <v>0.39600000000000002</v>
      </c>
      <c r="R22" s="6">
        <v>0.38290000000000002</v>
      </c>
      <c r="S22" s="6">
        <v>0.14269999999999999</v>
      </c>
      <c r="T22" s="6">
        <v>8.7999999999999995E-2</v>
      </c>
      <c r="U22" s="6">
        <v>0.38640000000000002</v>
      </c>
      <c r="V22" s="5">
        <v>0.36625000000000002</v>
      </c>
      <c r="W22" s="6">
        <v>0.14849999999999999</v>
      </c>
      <c r="X22" s="6">
        <v>9.8549999999999999E-2</v>
      </c>
      <c r="Y22" s="7">
        <v>0.38669999999999999</v>
      </c>
    </row>
    <row r="23" spans="1:25" x14ac:dyDescent="0.2">
      <c r="A23" t="s">
        <v>29</v>
      </c>
      <c r="B23" s="16">
        <v>0.38</v>
      </c>
      <c r="C23" s="15">
        <v>0.1</v>
      </c>
      <c r="D23" s="15">
        <v>0.06</v>
      </c>
      <c r="E23" s="17">
        <v>0.46</v>
      </c>
      <c r="F23" s="16">
        <v>0.32800000000000001</v>
      </c>
      <c r="G23" s="15">
        <v>0.11799999999999999</v>
      </c>
      <c r="H23" s="15">
        <v>8.5999999999999993E-2</v>
      </c>
      <c r="I23" s="17">
        <v>0.46800000000000003</v>
      </c>
      <c r="J23" s="16">
        <v>0.36599999999999999</v>
      </c>
      <c r="K23" s="15">
        <v>0.113</v>
      </c>
      <c r="L23" s="15">
        <v>0.06</v>
      </c>
      <c r="M23" s="15">
        <v>0.46100000000000002</v>
      </c>
      <c r="N23" s="16">
        <v>0.34449999999999997</v>
      </c>
      <c r="O23" s="15">
        <v>0.106</v>
      </c>
      <c r="P23" s="15">
        <v>6.4500000000000002E-2</v>
      </c>
      <c r="Q23" s="17">
        <v>0.48499999999999999</v>
      </c>
      <c r="R23" s="15">
        <v>0.35699999999999998</v>
      </c>
      <c r="S23" s="15">
        <v>0.1133</v>
      </c>
      <c r="T23" s="15">
        <v>6.25E-2</v>
      </c>
      <c r="U23" s="15">
        <v>0.4672</v>
      </c>
      <c r="V23" s="16">
        <v>0.36575000000000002</v>
      </c>
      <c r="W23" s="15">
        <v>0.12970000000000001</v>
      </c>
      <c r="X23" s="15">
        <v>7.0250000000000007E-2</v>
      </c>
      <c r="Y23" s="17">
        <v>0.43430000000000002</v>
      </c>
    </row>
    <row r="49" spans="1:25" x14ac:dyDescent="0.2">
      <c r="B49" s="45" t="s">
        <v>5</v>
      </c>
      <c r="C49" s="46"/>
      <c r="D49" s="46"/>
      <c r="E49" s="47"/>
      <c r="F49" s="45" t="s">
        <v>12</v>
      </c>
      <c r="G49" s="46"/>
      <c r="H49" s="46"/>
      <c r="I49" s="47"/>
      <c r="J49" s="45" t="s">
        <v>10</v>
      </c>
      <c r="K49" s="46"/>
      <c r="L49" s="46"/>
      <c r="M49" s="47"/>
      <c r="N49" s="45" t="s">
        <v>13</v>
      </c>
      <c r="O49" s="46"/>
      <c r="P49" s="46"/>
      <c r="Q49" s="47"/>
      <c r="R49" s="45" t="s">
        <v>11</v>
      </c>
      <c r="S49" s="46"/>
      <c r="T49" s="46"/>
      <c r="U49" s="47"/>
      <c r="V49" s="45" t="s">
        <v>43</v>
      </c>
      <c r="W49" s="46"/>
      <c r="X49" s="46"/>
      <c r="Y49" s="47"/>
    </row>
    <row r="50" spans="1:25" x14ac:dyDescent="0.2">
      <c r="A50" s="1" t="s">
        <v>0</v>
      </c>
      <c r="B50" s="2" t="s">
        <v>6</v>
      </c>
      <c r="C50" s="3" t="s">
        <v>7</v>
      </c>
      <c r="D50" s="3" t="s">
        <v>8</v>
      </c>
      <c r="E50" s="4" t="s">
        <v>9</v>
      </c>
      <c r="F50" s="2" t="s">
        <v>6</v>
      </c>
      <c r="G50" s="3" t="s">
        <v>7</v>
      </c>
      <c r="H50" s="3" t="s">
        <v>8</v>
      </c>
      <c r="I50" s="4" t="s">
        <v>9</v>
      </c>
      <c r="J50" s="2" t="s">
        <v>6</v>
      </c>
      <c r="K50" s="3" t="s">
        <v>7</v>
      </c>
      <c r="L50" s="3" t="s">
        <v>8</v>
      </c>
      <c r="M50" s="4" t="s">
        <v>9</v>
      </c>
      <c r="N50" s="2" t="s">
        <v>6</v>
      </c>
      <c r="O50" s="3" t="s">
        <v>7</v>
      </c>
      <c r="P50" s="3" t="s">
        <v>8</v>
      </c>
      <c r="Q50" s="4" t="s">
        <v>9</v>
      </c>
      <c r="R50" s="2" t="s">
        <v>6</v>
      </c>
      <c r="S50" s="3" t="s">
        <v>7</v>
      </c>
      <c r="T50" s="3" t="s">
        <v>8</v>
      </c>
      <c r="U50" s="4" t="s">
        <v>9</v>
      </c>
      <c r="V50" s="2" t="s">
        <v>6</v>
      </c>
      <c r="W50" s="3" t="s">
        <v>7</v>
      </c>
      <c r="X50" s="3" t="s">
        <v>8</v>
      </c>
      <c r="Y50" s="4" t="s">
        <v>9</v>
      </c>
    </row>
    <row r="51" spans="1:25" x14ac:dyDescent="0.2">
      <c r="A51" t="s">
        <v>1</v>
      </c>
      <c r="B51" s="22">
        <f>ABS(B$18-B19)</f>
        <v>3.0000000000000027E-2</v>
      </c>
      <c r="C51" s="21">
        <f>ABS(C$18-C19)</f>
        <v>9.9999999999999811E-3</v>
      </c>
      <c r="D51" s="21">
        <f>ABS(D$18-D19)</f>
        <v>4.0000000000000008E-2</v>
      </c>
      <c r="E51" s="23">
        <f>ABS(E$18-E19)</f>
        <v>2.0000000000000018E-2</v>
      </c>
      <c r="F51" s="22">
        <f t="shared" ref="F51:U51" si="0">ABS(F$18-F19)</f>
        <v>2.0000000000000018E-3</v>
      </c>
      <c r="G51" s="21">
        <f t="shared" si="0"/>
        <v>9.999999999999995E-3</v>
      </c>
      <c r="H51" s="21">
        <f t="shared" si="0"/>
        <v>7.400000000000001E-2</v>
      </c>
      <c r="I51" s="23">
        <f t="shared" si="0"/>
        <v>8.6000000000000021E-2</v>
      </c>
      <c r="J51" s="22">
        <f t="shared" si="0"/>
        <v>2.6999999999999968E-2</v>
      </c>
      <c r="K51" s="21">
        <f t="shared" si="0"/>
        <v>4.4999999999999998E-2</v>
      </c>
      <c r="L51" s="21">
        <f t="shared" si="0"/>
        <v>4.4999999999999998E-2</v>
      </c>
      <c r="M51" s="23">
        <f t="shared" si="0"/>
        <v>6.3E-2</v>
      </c>
      <c r="N51" s="22">
        <f t="shared" si="0"/>
        <v>1.6749999999999987E-2</v>
      </c>
      <c r="O51" s="21">
        <f t="shared" si="0"/>
        <v>1.4999999999999999E-2</v>
      </c>
      <c r="P51" s="21">
        <f t="shared" si="0"/>
        <v>3.1E-2</v>
      </c>
      <c r="Q51" s="23">
        <f>ABS(Q$18-Q19)</f>
        <v>7.4999999999997291E-4</v>
      </c>
      <c r="R51" s="22">
        <f t="shared" si="0"/>
        <v>1.0000000000000009E-3</v>
      </c>
      <c r="S51" s="21">
        <f t="shared" si="0"/>
        <v>5.0099999999999992E-2</v>
      </c>
      <c r="T51" s="21">
        <f t="shared" si="0"/>
        <v>2.7699999999999995E-2</v>
      </c>
      <c r="U51" s="23">
        <f t="shared" si="0"/>
        <v>7.8799999999999981E-2</v>
      </c>
      <c r="V51" s="22">
        <f t="shared" ref="V51:Y51" si="1">ABS(V$18-V19)</f>
        <v>3.2799999999999996E-2</v>
      </c>
      <c r="W51" s="21">
        <f t="shared" si="1"/>
        <v>5.7500000000000051E-3</v>
      </c>
      <c r="X51" s="21">
        <f t="shared" si="1"/>
        <v>3.8800000000000001E-2</v>
      </c>
      <c r="Y51" s="23">
        <f t="shared" si="1"/>
        <v>2.5000000000002798E-4</v>
      </c>
    </row>
    <row r="52" spans="1:25" x14ac:dyDescent="0.2">
      <c r="A52" t="s">
        <v>2</v>
      </c>
      <c r="B52" s="22">
        <f>ABS(B$18-B20)</f>
        <v>2.0000000000000018E-2</v>
      </c>
      <c r="C52" s="21">
        <f t="shared" ref="C52:U55" si="2">ABS(C$18-C20)</f>
        <v>0.11000000000000001</v>
      </c>
      <c r="D52" s="21">
        <f t="shared" si="2"/>
        <v>0.03</v>
      </c>
      <c r="E52" s="23">
        <f t="shared" si="2"/>
        <v>0.12</v>
      </c>
      <c r="F52" s="22">
        <f t="shared" si="2"/>
        <v>3.6000000000000032E-2</v>
      </c>
      <c r="G52" s="21">
        <f t="shared" si="2"/>
        <v>6.9999999999999993E-2</v>
      </c>
      <c r="H52" s="21">
        <f t="shared" si="2"/>
        <v>7.400000000000001E-2</v>
      </c>
      <c r="I52" s="23">
        <f t="shared" si="2"/>
        <v>0.18000000000000005</v>
      </c>
      <c r="J52" s="22">
        <f t="shared" si="2"/>
        <v>2.4999999999999967E-2</v>
      </c>
      <c r="K52" s="21">
        <f t="shared" si="2"/>
        <v>6.7999999999999991E-2</v>
      </c>
      <c r="L52" s="21">
        <f t="shared" si="2"/>
        <v>5.3999999999999992E-2</v>
      </c>
      <c r="M52" s="23">
        <f t="shared" si="2"/>
        <v>9.7000000000000031E-2</v>
      </c>
      <c r="N52" s="22">
        <f t="shared" si="2"/>
        <v>1.2500000000000011E-2</v>
      </c>
      <c r="O52" s="21">
        <f t="shared" si="2"/>
        <v>3.5750000000000004E-2</v>
      </c>
      <c r="P52" s="21">
        <f t="shared" si="2"/>
        <v>3.075E-2</v>
      </c>
      <c r="Q52" s="23">
        <f t="shared" si="2"/>
        <v>7.9000000000000015E-2</v>
      </c>
      <c r="R52" s="22">
        <f t="shared" si="2"/>
        <v>6.8999999999999617E-3</v>
      </c>
      <c r="S52" s="21">
        <f t="shared" si="2"/>
        <v>6.4399999999999999E-2</v>
      </c>
      <c r="T52" s="21">
        <f t="shared" si="2"/>
        <v>5.5399999999999998E-2</v>
      </c>
      <c r="U52" s="23">
        <f t="shared" si="2"/>
        <v>0.1129</v>
      </c>
      <c r="V52" s="22">
        <f t="shared" ref="V52:Y53" si="3">ABS(V$18-V20)</f>
        <v>5.0200000000000022E-2</v>
      </c>
      <c r="W52" s="21">
        <f t="shared" si="3"/>
        <v>3.125E-2</v>
      </c>
      <c r="X52" s="21">
        <f t="shared" si="3"/>
        <v>5.4400000000000004E-2</v>
      </c>
      <c r="Y52" s="23">
        <f t="shared" si="3"/>
        <v>3.5450000000000037E-2</v>
      </c>
    </row>
    <row r="53" spans="1:25" x14ac:dyDescent="0.2">
      <c r="A53" t="s">
        <v>3</v>
      </c>
      <c r="B53" s="22">
        <f>ABS(B$18-B21)</f>
        <v>3.0000000000000027E-2</v>
      </c>
      <c r="C53" s="21">
        <f t="shared" si="2"/>
        <v>6.9999999999999993E-2</v>
      </c>
      <c r="D53" s="21">
        <f t="shared" si="2"/>
        <v>3.0000000000000006E-2</v>
      </c>
      <c r="E53" s="23">
        <f t="shared" si="2"/>
        <v>7.0000000000000007E-2</v>
      </c>
      <c r="F53" s="22">
        <f t="shared" si="2"/>
        <v>1.4000000000000012E-2</v>
      </c>
      <c r="G53" s="21">
        <f t="shared" si="2"/>
        <v>4.0000000000000036E-3</v>
      </c>
      <c r="H53" s="21">
        <f t="shared" si="2"/>
        <v>6.0000000000000053E-3</v>
      </c>
      <c r="I53" s="23">
        <f t="shared" si="2"/>
        <v>1.6000000000000014E-2</v>
      </c>
      <c r="J53" s="22">
        <f t="shared" si="2"/>
        <v>1.7000000000000015E-2</v>
      </c>
      <c r="K53" s="21">
        <f t="shared" si="2"/>
        <v>1.7000000000000001E-2</v>
      </c>
      <c r="L53" s="21">
        <f t="shared" si="2"/>
        <v>1.5000000000000006E-2</v>
      </c>
      <c r="M53" s="23">
        <f t="shared" si="2"/>
        <v>1.4999999999999958E-2</v>
      </c>
      <c r="N53" s="22">
        <f t="shared" si="2"/>
        <v>7.2499999999999787E-3</v>
      </c>
      <c r="O53" s="21">
        <f t="shared" si="2"/>
        <v>2.3750000000000007E-2</v>
      </c>
      <c r="P53" s="21">
        <f t="shared" si="2"/>
        <v>5.0000000000000044E-4</v>
      </c>
      <c r="Q53" s="23">
        <f t="shared" si="2"/>
        <v>3.1499999999999972E-2</v>
      </c>
      <c r="R53" s="22">
        <f t="shared" si="2"/>
        <v>1.8899999999999972E-2</v>
      </c>
      <c r="S53" s="21">
        <f t="shared" si="2"/>
        <v>1.4000000000000012E-2</v>
      </c>
      <c r="T53" s="21">
        <f t="shared" si="2"/>
        <v>7.8999999999999973E-3</v>
      </c>
      <c r="U53" s="23">
        <f t="shared" si="2"/>
        <v>2.5000000000000022E-2</v>
      </c>
      <c r="V53" s="41">
        <f t="shared" si="3"/>
        <v>1.4999999999998348E-4</v>
      </c>
      <c r="W53" s="42">
        <f t="shared" si="3"/>
        <v>6.6999999999999976E-3</v>
      </c>
      <c r="X53" s="42">
        <f t="shared" si="3"/>
        <v>5.5000000000000049E-3</v>
      </c>
      <c r="Y53" s="43">
        <f t="shared" si="3"/>
        <v>1.0499999999999954E-3</v>
      </c>
    </row>
    <row r="54" spans="1:25" x14ac:dyDescent="0.2">
      <c r="A54" t="s">
        <v>28</v>
      </c>
      <c r="B54" s="22">
        <f>ABS(B$18-B22)</f>
        <v>2.0000000000000018E-2</v>
      </c>
      <c r="C54" s="21">
        <f t="shared" si="2"/>
        <v>1.0000000000000009E-2</v>
      </c>
      <c r="D54" s="21">
        <f t="shared" si="2"/>
        <v>3.9999999999999994E-2</v>
      </c>
      <c r="E54" s="23">
        <f t="shared" si="2"/>
        <v>2.9999999999999971E-2</v>
      </c>
      <c r="F54" s="22">
        <f t="shared" si="2"/>
        <v>1.0000000000000009E-2</v>
      </c>
      <c r="G54" s="21">
        <f t="shared" si="2"/>
        <v>1.1999999999999997E-2</v>
      </c>
      <c r="H54" s="21">
        <f t="shared" si="2"/>
        <v>3.4000000000000002E-2</v>
      </c>
      <c r="I54" s="23">
        <f t="shared" si="2"/>
        <v>5.600000000000005E-2</v>
      </c>
      <c r="J54" s="22">
        <f t="shared" si="2"/>
        <v>1.6000000000000014E-2</v>
      </c>
      <c r="K54" s="21">
        <f t="shared" si="2"/>
        <v>4.2999999999999997E-2</v>
      </c>
      <c r="L54" s="21">
        <f t="shared" si="2"/>
        <v>8.9999999999999941E-3</v>
      </c>
      <c r="M54" s="23">
        <f t="shared" si="2"/>
        <v>6.8000000000000005E-2</v>
      </c>
      <c r="N54" s="22">
        <f t="shared" si="2"/>
        <v>3.5000000000000031E-3</v>
      </c>
      <c r="O54" s="21">
        <f t="shared" si="2"/>
        <v>8.5000000000000075E-3</v>
      </c>
      <c r="P54" s="21">
        <f t="shared" si="2"/>
        <v>2.5749999999999995E-2</v>
      </c>
      <c r="Q54" s="23">
        <f t="shared" si="2"/>
        <v>3.7750000000000006E-2</v>
      </c>
      <c r="R54" s="22">
        <f t="shared" si="2"/>
        <v>5.7000000000000384E-3</v>
      </c>
      <c r="S54" s="21">
        <f t="shared" si="2"/>
        <v>2.0399999999999988E-2</v>
      </c>
      <c r="T54" s="21">
        <f t="shared" si="2"/>
        <v>2.5699999999999994E-2</v>
      </c>
      <c r="U54" s="23">
        <f t="shared" si="2"/>
        <v>5.1799999999999957E-2</v>
      </c>
      <c r="V54" s="22">
        <f t="shared" ref="V54:Y54" si="4">ABS(V$18-V22)</f>
        <v>1.1749999999999983E-2</v>
      </c>
      <c r="W54" s="21">
        <f t="shared" si="4"/>
        <v>2.8049999999999992E-2</v>
      </c>
      <c r="X54" s="21">
        <f t="shared" si="4"/>
        <v>4.0349999999999997E-2</v>
      </c>
      <c r="Y54" s="23">
        <f t="shared" si="4"/>
        <v>5.6650000000000034E-2</v>
      </c>
    </row>
    <row r="55" spans="1:25" x14ac:dyDescent="0.2">
      <c r="A55" t="s">
        <v>29</v>
      </c>
      <c r="B55" s="24">
        <f>ABS(B$18-B23)</f>
        <v>1.0000000000000009E-2</v>
      </c>
      <c r="C55" s="25">
        <f t="shared" si="2"/>
        <v>4.9999999999999989E-2</v>
      </c>
      <c r="D55" s="25">
        <f t="shared" si="2"/>
        <v>1.0000000000000009E-2</v>
      </c>
      <c r="E55" s="26">
        <f t="shared" si="2"/>
        <v>5.0000000000000044E-2</v>
      </c>
      <c r="F55" s="24">
        <f t="shared" si="2"/>
        <v>3.5999999999999976E-2</v>
      </c>
      <c r="G55" s="25">
        <f t="shared" si="2"/>
        <v>9.999999999999995E-3</v>
      </c>
      <c r="H55" s="25">
        <f t="shared" si="2"/>
        <v>2.5999999999999995E-2</v>
      </c>
      <c r="I55" s="26">
        <f t="shared" si="2"/>
        <v>0</v>
      </c>
      <c r="J55" s="24">
        <f t="shared" si="2"/>
        <v>4.0000000000000036E-3</v>
      </c>
      <c r="K55" s="25">
        <f t="shared" si="2"/>
        <v>4.0000000000000036E-3</v>
      </c>
      <c r="L55" s="25">
        <f t="shared" si="2"/>
        <v>7.0000000000000062E-3</v>
      </c>
      <c r="M55" s="26">
        <f t="shared" si="2"/>
        <v>7.0000000000000062E-3</v>
      </c>
      <c r="N55" s="24">
        <f t="shared" si="2"/>
        <v>2.6500000000000024E-2</v>
      </c>
      <c r="O55" s="25">
        <f t="shared" si="2"/>
        <v>2.2250000000000006E-2</v>
      </c>
      <c r="P55" s="25">
        <f t="shared" si="2"/>
        <v>2.5000000000000022E-3</v>
      </c>
      <c r="Q55" s="26">
        <f t="shared" si="2"/>
        <v>5.1249999999999962E-2</v>
      </c>
      <c r="R55" s="24">
        <f t="shared" si="2"/>
        <v>2.0199999999999996E-2</v>
      </c>
      <c r="S55" s="25">
        <f t="shared" si="2"/>
        <v>9.000000000000008E-3</v>
      </c>
      <c r="T55" s="25">
        <f t="shared" si="2"/>
        <v>1.9999999999999879E-4</v>
      </c>
      <c r="U55" s="26">
        <f t="shared" si="2"/>
        <v>2.9000000000000026E-2</v>
      </c>
      <c r="V55" s="24">
        <f t="shared" ref="V55:Y55" si="5">ABS(V$18-V23)</f>
        <v>1.2249999999999983E-2</v>
      </c>
      <c r="W55" s="25">
        <f t="shared" si="5"/>
        <v>9.2500000000000082E-3</v>
      </c>
      <c r="X55" s="25">
        <f t="shared" si="5"/>
        <v>1.2050000000000005E-2</v>
      </c>
      <c r="Y55" s="26">
        <f t="shared" si="5"/>
        <v>9.0500000000000025E-3</v>
      </c>
    </row>
    <row r="85" spans="26:34" x14ac:dyDescent="0.2">
      <c r="AA85" s="44" t="s">
        <v>31</v>
      </c>
      <c r="AB85" s="44"/>
      <c r="AC85" s="44"/>
      <c r="AD85" s="44"/>
      <c r="AE85" s="44"/>
    </row>
    <row r="86" spans="26:34" x14ac:dyDescent="0.2">
      <c r="Z86" s="1" t="s">
        <v>0</v>
      </c>
      <c r="AA86" s="35" t="s">
        <v>5</v>
      </c>
      <c r="AB86" s="35" t="s">
        <v>32</v>
      </c>
      <c r="AC86" s="35" t="s">
        <v>10</v>
      </c>
      <c r="AD86" s="35" t="s">
        <v>13</v>
      </c>
      <c r="AE86" s="35" t="s">
        <v>11</v>
      </c>
      <c r="AF86" s="35" t="s">
        <v>43</v>
      </c>
    </row>
    <row r="87" spans="26:34" x14ac:dyDescent="0.2">
      <c r="Z87" t="s">
        <v>1</v>
      </c>
      <c r="AA87" s="31">
        <f>SUM(B51:E51)</f>
        <v>0.10000000000000003</v>
      </c>
      <c r="AB87" s="33">
        <f>SUM(F51:I51)</f>
        <v>0.17200000000000004</v>
      </c>
      <c r="AC87" s="33">
        <f>SUM(J51:M51)</f>
        <v>0.17999999999999997</v>
      </c>
      <c r="AD87" s="33">
        <f>SUM(N51:Q51)</f>
        <v>6.3499999999999959E-2</v>
      </c>
      <c r="AE87" s="33">
        <f>SUM(R51:U51)</f>
        <v>0.15759999999999996</v>
      </c>
      <c r="AF87" s="33">
        <f>SUM(V51:Y51)</f>
        <v>7.760000000000003E-2</v>
      </c>
      <c r="AH87" s="36"/>
    </row>
    <row r="88" spans="26:34" x14ac:dyDescent="0.2">
      <c r="Z88" t="s">
        <v>2</v>
      </c>
      <c r="AA88" s="31">
        <f>SUM(B52:E52)</f>
        <v>0.28000000000000003</v>
      </c>
      <c r="AB88" s="33">
        <f t="shared" ref="AB88:AB91" si="6">SUM(F52:I52)</f>
        <v>0.3600000000000001</v>
      </c>
      <c r="AC88" s="33">
        <f t="shared" ref="AC88:AC91" si="7">SUM(J52:M52)</f>
        <v>0.24399999999999999</v>
      </c>
      <c r="AD88" s="33">
        <f t="shared" ref="AD88:AD91" si="8">SUM(N52:Q52)</f>
        <v>0.15800000000000003</v>
      </c>
      <c r="AE88" s="33">
        <f t="shared" ref="AE88:AE90" si="9">SUM(R52:U52)</f>
        <v>0.23959999999999995</v>
      </c>
      <c r="AF88" s="33">
        <f>SUM(V52:Y52)</f>
        <v>0.17130000000000006</v>
      </c>
      <c r="AH88" s="36"/>
    </row>
    <row r="89" spans="26:34" x14ac:dyDescent="0.2">
      <c r="Z89" t="s">
        <v>3</v>
      </c>
      <c r="AA89" s="31">
        <f t="shared" ref="AA89:AA91" si="10">SUM(B53:E53)</f>
        <v>0.20000000000000004</v>
      </c>
      <c r="AB89" s="33">
        <f t="shared" si="6"/>
        <v>4.0000000000000036E-2</v>
      </c>
      <c r="AC89" s="33">
        <f t="shared" si="7"/>
        <v>6.3999999999999974E-2</v>
      </c>
      <c r="AD89" s="33">
        <f t="shared" si="8"/>
        <v>6.2999999999999959E-2</v>
      </c>
      <c r="AE89" s="33">
        <f t="shared" si="9"/>
        <v>6.5799999999999997E-2</v>
      </c>
      <c r="AF89" s="33">
        <f>SUM(V53:Y53)</f>
        <v>1.3399999999999981E-2</v>
      </c>
      <c r="AH89" s="36"/>
    </row>
    <row r="90" spans="26:34" x14ac:dyDescent="0.2">
      <c r="Z90" t="s">
        <v>28</v>
      </c>
      <c r="AA90" s="31">
        <f t="shared" si="10"/>
        <v>9.9999999999999992E-2</v>
      </c>
      <c r="AB90" s="33">
        <f t="shared" si="6"/>
        <v>0.11200000000000006</v>
      </c>
      <c r="AC90" s="33">
        <f t="shared" si="7"/>
        <v>0.13600000000000001</v>
      </c>
      <c r="AD90" s="33">
        <f t="shared" si="8"/>
        <v>7.5500000000000012E-2</v>
      </c>
      <c r="AE90" s="33">
        <f t="shared" si="9"/>
        <v>0.10359999999999997</v>
      </c>
      <c r="AF90" s="33">
        <f>SUM(V54:Y54)</f>
        <v>0.1368</v>
      </c>
      <c r="AH90" s="36"/>
    </row>
    <row r="91" spans="26:34" x14ac:dyDescent="0.2">
      <c r="Z91" t="s">
        <v>29</v>
      </c>
      <c r="AA91" s="32">
        <f t="shared" si="10"/>
        <v>0.12000000000000005</v>
      </c>
      <c r="AB91" s="34">
        <f t="shared" si="6"/>
        <v>7.1999999999999967E-2</v>
      </c>
      <c r="AC91" s="34">
        <f t="shared" si="7"/>
        <v>2.200000000000002E-2</v>
      </c>
      <c r="AD91" s="34">
        <f t="shared" si="8"/>
        <v>0.10249999999999999</v>
      </c>
      <c r="AE91" s="34">
        <f>SUM(R55:U55)</f>
        <v>5.8400000000000028E-2</v>
      </c>
      <c r="AF91" s="34">
        <f>SUM(V55:Y55)</f>
        <v>4.2599999999999999E-2</v>
      </c>
      <c r="AH91" s="36"/>
    </row>
    <row r="120" spans="26:28" x14ac:dyDescent="0.2">
      <c r="Z120" s="1" t="s">
        <v>0</v>
      </c>
      <c r="AA120" s="35" t="s">
        <v>33</v>
      </c>
    </row>
    <row r="121" spans="26:28" x14ac:dyDescent="0.2">
      <c r="Z121" t="s">
        <v>2</v>
      </c>
      <c r="AA121" s="33">
        <f>AVERAGE(AA88:AF88)</f>
        <v>0.24215000000000006</v>
      </c>
    </row>
    <row r="122" spans="26:28" x14ac:dyDescent="0.2">
      <c r="Z122" t="s">
        <v>1</v>
      </c>
      <c r="AA122" s="33">
        <f>AVERAGE(AA87:AF87)</f>
        <v>0.12511666666666668</v>
      </c>
    </row>
    <row r="123" spans="26:28" x14ac:dyDescent="0.2">
      <c r="Z123" t="s">
        <v>28</v>
      </c>
      <c r="AA123" s="33">
        <f>AVERAGE(AA90:AF90)</f>
        <v>0.11065000000000003</v>
      </c>
    </row>
    <row r="124" spans="26:28" x14ac:dyDescent="0.2">
      <c r="Z124" t="s">
        <v>3</v>
      </c>
      <c r="AA124" s="33">
        <f>AVERAGE(AA89:AF89)</f>
        <v>7.436666666666665E-2</v>
      </c>
    </row>
    <row r="125" spans="26:28" x14ac:dyDescent="0.2">
      <c r="Z125" s="18" t="s">
        <v>29</v>
      </c>
      <c r="AA125" s="37">
        <f>AVERAGE(AA91:AF91)</f>
        <v>6.958333333333333E-2</v>
      </c>
      <c r="AB125" t="s">
        <v>34</v>
      </c>
    </row>
  </sheetData>
  <mergeCells count="19">
    <mergeCell ref="V16:Y16"/>
    <mergeCell ref="V49:Y49"/>
    <mergeCell ref="R49:U49"/>
    <mergeCell ref="AA85:AE85"/>
    <mergeCell ref="V3:Y3"/>
    <mergeCell ref="B49:E49"/>
    <mergeCell ref="F49:I49"/>
    <mergeCell ref="J49:M49"/>
    <mergeCell ref="B16:E16"/>
    <mergeCell ref="F16:I16"/>
    <mergeCell ref="J16:M16"/>
    <mergeCell ref="N16:Q16"/>
    <mergeCell ref="R16:U16"/>
    <mergeCell ref="B3:E3"/>
    <mergeCell ref="F3:I3"/>
    <mergeCell ref="J3:M3"/>
    <mergeCell ref="N3:Q3"/>
    <mergeCell ref="R3:U3"/>
    <mergeCell ref="N49:Q49"/>
  </mergeCells>
  <phoneticPr fontId="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E83D0-3976-D948-95D3-8DA0267B642E}">
  <dimension ref="A2:B9"/>
  <sheetViews>
    <sheetView zoomScale="90" zoomScaleNormal="90" workbookViewId="0">
      <selection activeCell="O14" sqref="O14"/>
    </sheetView>
  </sheetViews>
  <sheetFormatPr baseColWidth="10" defaultRowHeight="16" x14ac:dyDescent="0.2"/>
  <sheetData>
    <row r="2" spans="1:2" x14ac:dyDescent="0.2">
      <c r="A2">
        <v>1</v>
      </c>
      <c r="B2" t="s">
        <v>40</v>
      </c>
    </row>
    <row r="3" spans="1:2" x14ac:dyDescent="0.2">
      <c r="A3">
        <v>2</v>
      </c>
      <c r="B3" t="s">
        <v>36</v>
      </c>
    </row>
    <row r="4" spans="1:2" x14ac:dyDescent="0.2">
      <c r="A4" s="38">
        <v>3</v>
      </c>
      <c r="B4" t="s">
        <v>39</v>
      </c>
    </row>
    <row r="5" spans="1:2" x14ac:dyDescent="0.2">
      <c r="A5">
        <v>4</v>
      </c>
      <c r="B5" t="s">
        <v>41</v>
      </c>
    </row>
    <row r="6" spans="1:2" x14ac:dyDescent="0.2">
      <c r="A6">
        <v>5</v>
      </c>
      <c r="B6" t="s">
        <v>45</v>
      </c>
    </row>
    <row r="7" spans="1:2" x14ac:dyDescent="0.2">
      <c r="A7">
        <v>5</v>
      </c>
      <c r="B7" t="s">
        <v>44</v>
      </c>
    </row>
    <row r="8" spans="1:2" x14ac:dyDescent="0.2">
      <c r="A8" s="38">
        <v>6</v>
      </c>
      <c r="B8" t="s">
        <v>42</v>
      </c>
    </row>
    <row r="9" spans="1:2" x14ac:dyDescent="0.2">
      <c r="A9">
        <v>7</v>
      </c>
      <c r="B9"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4AA4-0C49-B948-B8AD-CB897ECD77C8}">
  <dimension ref="B3:N28"/>
  <sheetViews>
    <sheetView zoomScale="70" zoomScaleNormal="70" workbookViewId="0">
      <selection activeCell="U27" sqref="U27"/>
    </sheetView>
  </sheetViews>
  <sheetFormatPr baseColWidth="10" defaultRowHeight="16" x14ac:dyDescent="0.2"/>
  <sheetData>
    <row r="3" spans="2:2" ht="35" x14ac:dyDescent="0.35">
      <c r="B3" s="39"/>
    </row>
    <row r="28" spans="14:14" x14ac:dyDescent="0.2">
      <c r="N28" t="s">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E01B-D34D-CB4D-A293-8D6548FE0D35}">
  <dimension ref="A3:AH125"/>
  <sheetViews>
    <sheetView zoomScale="60" zoomScaleNormal="60" workbookViewId="0">
      <selection activeCell="Z17" sqref="Z17"/>
    </sheetView>
  </sheetViews>
  <sheetFormatPr baseColWidth="10" defaultRowHeight="16" x14ac:dyDescent="0.2"/>
  <cols>
    <col min="1" max="1" width="14.83203125" customWidth="1"/>
    <col min="2" max="19" width="6.83203125" customWidth="1"/>
    <col min="20" max="20" width="8.5" customWidth="1"/>
    <col min="21" max="21" width="6.83203125" customWidth="1"/>
    <col min="22" max="22" width="2.83203125" customWidth="1"/>
    <col min="23" max="23" width="3.1640625" customWidth="1"/>
    <col min="24" max="24" width="9.33203125" customWidth="1"/>
    <col min="25" max="25" width="7.5" bestFit="1" customWidth="1"/>
    <col min="26" max="26" width="22.83203125" bestFit="1" customWidth="1"/>
    <col min="27" max="27" width="18.33203125" bestFit="1" customWidth="1"/>
    <col min="28" max="28" width="19" customWidth="1"/>
    <col min="29" max="29" width="21.6640625" customWidth="1"/>
    <col min="30" max="30" width="13.83203125" customWidth="1"/>
    <col min="31" max="31" width="13.33203125" customWidth="1"/>
  </cols>
  <sheetData>
    <row r="3" spans="1:31" x14ac:dyDescent="0.2">
      <c r="B3" s="45" t="s">
        <v>5</v>
      </c>
      <c r="C3" s="46"/>
      <c r="D3" s="46"/>
      <c r="E3" s="47"/>
      <c r="F3" s="45" t="s">
        <v>12</v>
      </c>
      <c r="G3" s="46"/>
      <c r="H3" s="46"/>
      <c r="I3" s="47"/>
      <c r="J3" s="45" t="s">
        <v>10</v>
      </c>
      <c r="K3" s="46"/>
      <c r="L3" s="46"/>
      <c r="M3" s="47"/>
      <c r="N3" s="45" t="s">
        <v>13</v>
      </c>
      <c r="O3" s="46"/>
      <c r="P3" s="46"/>
      <c r="Q3" s="47"/>
      <c r="R3" s="45" t="s">
        <v>11</v>
      </c>
      <c r="S3" s="46"/>
      <c r="T3" s="46"/>
      <c r="U3" s="47"/>
    </row>
    <row r="4" spans="1:31" s="1" customFormat="1" x14ac:dyDescent="0.2">
      <c r="A4" s="1" t="s">
        <v>0</v>
      </c>
      <c r="B4" s="2" t="s">
        <v>6</v>
      </c>
      <c r="C4" s="3" t="s">
        <v>7</v>
      </c>
      <c r="D4" s="3" t="s">
        <v>8</v>
      </c>
      <c r="E4" s="4" t="s">
        <v>9</v>
      </c>
      <c r="F4" s="2" t="s">
        <v>6</v>
      </c>
      <c r="G4" s="3" t="s">
        <v>7</v>
      </c>
      <c r="H4" s="3" t="s">
        <v>8</v>
      </c>
      <c r="I4" s="4" t="s">
        <v>9</v>
      </c>
      <c r="J4" s="2" t="s">
        <v>6</v>
      </c>
      <c r="K4" s="3" t="s">
        <v>7</v>
      </c>
      <c r="L4" s="3" t="s">
        <v>8</v>
      </c>
      <c r="M4" s="4" t="s">
        <v>9</v>
      </c>
      <c r="N4" s="2" t="s">
        <v>6</v>
      </c>
      <c r="O4" s="3" t="s">
        <v>7</v>
      </c>
      <c r="P4" s="3" t="s">
        <v>8</v>
      </c>
      <c r="Q4" s="4" t="s">
        <v>9</v>
      </c>
      <c r="R4" s="2" t="s">
        <v>6</v>
      </c>
      <c r="S4" s="3" t="s">
        <v>7</v>
      </c>
      <c r="T4" s="3" t="s">
        <v>8</v>
      </c>
      <c r="U4" s="4" t="s">
        <v>9</v>
      </c>
    </row>
    <row r="5" spans="1:31" x14ac:dyDescent="0.2">
      <c r="A5" s="8" t="s">
        <v>4</v>
      </c>
      <c r="B5" s="9">
        <v>37</v>
      </c>
      <c r="C5" s="10">
        <v>15</v>
      </c>
      <c r="D5" s="10">
        <v>7</v>
      </c>
      <c r="E5" s="11">
        <v>41</v>
      </c>
      <c r="F5" s="9">
        <v>182</v>
      </c>
      <c r="G5" s="10">
        <v>54</v>
      </c>
      <c r="H5" s="10">
        <v>30</v>
      </c>
      <c r="I5" s="11">
        <v>234</v>
      </c>
      <c r="J5" s="9">
        <v>362</v>
      </c>
      <c r="K5" s="10">
        <v>117</v>
      </c>
      <c r="L5" s="10">
        <v>67</v>
      </c>
      <c r="M5" s="11">
        <v>454</v>
      </c>
      <c r="N5" s="9">
        <v>1484</v>
      </c>
      <c r="O5" s="10">
        <v>513</v>
      </c>
      <c r="P5" s="10">
        <v>268</v>
      </c>
      <c r="Q5" s="11">
        <v>1735</v>
      </c>
      <c r="R5" s="9">
        <v>3772</v>
      </c>
      <c r="S5" s="10">
        <v>1223</v>
      </c>
      <c r="T5" s="10">
        <v>623</v>
      </c>
      <c r="U5" s="11">
        <v>4382</v>
      </c>
      <c r="Y5" s="12" t="s">
        <v>14</v>
      </c>
      <c r="Z5" s="13" t="s">
        <v>18</v>
      </c>
      <c r="AA5" s="13" t="s">
        <v>19</v>
      </c>
      <c r="AB5" s="13" t="s">
        <v>23</v>
      </c>
      <c r="AC5" s="14" t="s">
        <v>24</v>
      </c>
    </row>
    <row r="6" spans="1:31" x14ac:dyDescent="0.2">
      <c r="A6" t="s">
        <v>1</v>
      </c>
      <c r="B6" s="5">
        <v>40</v>
      </c>
      <c r="C6" s="6">
        <v>14</v>
      </c>
      <c r="D6" s="6">
        <v>3</v>
      </c>
      <c r="E6" s="7">
        <v>43</v>
      </c>
      <c r="F6" s="5">
        <v>183</v>
      </c>
      <c r="G6" s="6">
        <v>59</v>
      </c>
      <c r="H6" s="6">
        <v>67</v>
      </c>
      <c r="I6" s="7">
        <v>191</v>
      </c>
      <c r="J6" s="5">
        <v>335</v>
      </c>
      <c r="K6" s="6">
        <v>162</v>
      </c>
      <c r="L6" s="6">
        <v>112</v>
      </c>
      <c r="M6" s="7">
        <v>391</v>
      </c>
      <c r="N6" s="5">
        <v>1417</v>
      </c>
      <c r="O6" s="6">
        <v>453</v>
      </c>
      <c r="P6" s="6">
        <v>392</v>
      </c>
      <c r="Q6" s="7">
        <v>1738</v>
      </c>
      <c r="R6" s="5">
        <v>3782</v>
      </c>
      <c r="S6" s="6">
        <v>1724</v>
      </c>
      <c r="T6" s="6">
        <v>900</v>
      </c>
      <c r="U6" s="7">
        <v>3594</v>
      </c>
      <c r="X6" t="s">
        <v>17</v>
      </c>
      <c r="Y6" s="5">
        <v>7</v>
      </c>
      <c r="Z6" s="6">
        <v>32</v>
      </c>
      <c r="AA6" s="6" t="s">
        <v>22</v>
      </c>
      <c r="AB6" s="6">
        <v>1.357E-2</v>
      </c>
      <c r="AC6" s="7">
        <v>2.2700000000000001E-2</v>
      </c>
    </row>
    <row r="7" spans="1:31" x14ac:dyDescent="0.2">
      <c r="A7" t="s">
        <v>2</v>
      </c>
      <c r="B7" s="5">
        <v>35</v>
      </c>
      <c r="C7" s="6">
        <v>26</v>
      </c>
      <c r="D7" s="6">
        <v>10</v>
      </c>
      <c r="E7" s="7">
        <v>29</v>
      </c>
      <c r="F7" s="5">
        <v>200</v>
      </c>
      <c r="G7" s="6">
        <v>89</v>
      </c>
      <c r="H7" s="6">
        <v>67</v>
      </c>
      <c r="I7" s="7">
        <v>144</v>
      </c>
      <c r="J7" s="5">
        <v>337</v>
      </c>
      <c r="K7" s="6">
        <v>185</v>
      </c>
      <c r="L7" s="6">
        <v>121</v>
      </c>
      <c r="M7" s="7">
        <v>357</v>
      </c>
      <c r="N7" s="5">
        <v>1534</v>
      </c>
      <c r="O7" s="6">
        <v>656</v>
      </c>
      <c r="P7" s="6">
        <v>391</v>
      </c>
      <c r="Q7" s="7">
        <v>1419</v>
      </c>
      <c r="R7" s="5">
        <v>3703</v>
      </c>
      <c r="S7" s="6">
        <v>1867</v>
      </c>
      <c r="T7" s="6">
        <v>1177</v>
      </c>
      <c r="U7" s="7">
        <v>3253</v>
      </c>
      <c r="X7" t="s">
        <v>15</v>
      </c>
      <c r="Y7" s="5">
        <v>7</v>
      </c>
      <c r="Z7" s="6">
        <v>32</v>
      </c>
      <c r="AA7" s="6" t="s">
        <v>20</v>
      </c>
      <c r="AB7" s="6">
        <v>1.7330000000000002E-2</v>
      </c>
      <c r="AC7" s="7">
        <v>1.8800000000000001E-2</v>
      </c>
    </row>
    <row r="8" spans="1:31" x14ac:dyDescent="0.2">
      <c r="A8" t="s">
        <v>3</v>
      </c>
      <c r="B8" s="5">
        <v>40</v>
      </c>
      <c r="C8" s="6">
        <v>8</v>
      </c>
      <c r="D8" s="6">
        <v>4</v>
      </c>
      <c r="E8" s="7">
        <v>48</v>
      </c>
      <c r="F8" s="5">
        <v>189</v>
      </c>
      <c r="G8" s="6">
        <v>52</v>
      </c>
      <c r="H8" s="6">
        <v>33</v>
      </c>
      <c r="I8" s="7">
        <v>226</v>
      </c>
      <c r="J8" s="5">
        <v>379</v>
      </c>
      <c r="K8" s="6">
        <v>100</v>
      </c>
      <c r="L8" s="6">
        <v>52</v>
      </c>
      <c r="M8" s="7">
        <v>469</v>
      </c>
      <c r="N8" s="5">
        <v>1455</v>
      </c>
      <c r="O8" s="6">
        <v>418</v>
      </c>
      <c r="P8" s="6">
        <v>266</v>
      </c>
      <c r="Q8" s="7">
        <v>1861</v>
      </c>
      <c r="R8" s="5">
        <v>3583</v>
      </c>
      <c r="S8" s="6">
        <v>1083</v>
      </c>
      <c r="T8" s="6">
        <v>702</v>
      </c>
      <c r="U8" s="7">
        <v>4632</v>
      </c>
      <c r="X8" t="s">
        <v>16</v>
      </c>
      <c r="Y8" s="5">
        <v>7</v>
      </c>
      <c r="Z8" s="6">
        <v>32</v>
      </c>
      <c r="AA8" s="6" t="s">
        <v>22</v>
      </c>
      <c r="AB8" s="6">
        <v>0.01</v>
      </c>
      <c r="AC8" s="7">
        <v>1.6670000000000001E-2</v>
      </c>
    </row>
    <row r="9" spans="1:31" x14ac:dyDescent="0.2">
      <c r="A9" t="s">
        <v>28</v>
      </c>
      <c r="B9" s="5">
        <v>35</v>
      </c>
      <c r="C9" s="6">
        <v>16</v>
      </c>
      <c r="D9" s="6">
        <v>11</v>
      </c>
      <c r="E9" s="7">
        <v>38</v>
      </c>
      <c r="F9" s="5">
        <v>187</v>
      </c>
      <c r="G9" s="6">
        <v>60</v>
      </c>
      <c r="H9" s="6">
        <v>47</v>
      </c>
      <c r="I9" s="7">
        <v>206</v>
      </c>
      <c r="J9" s="5">
        <v>378</v>
      </c>
      <c r="K9" s="6">
        <v>160</v>
      </c>
      <c r="L9" s="6">
        <v>76</v>
      </c>
      <c r="M9" s="7">
        <v>386</v>
      </c>
      <c r="N9" s="5">
        <v>1498</v>
      </c>
      <c r="O9" s="6">
        <v>547</v>
      </c>
      <c r="P9" s="6">
        <v>371</v>
      </c>
      <c r="Q9" s="7">
        <v>1584</v>
      </c>
      <c r="R9" s="5">
        <v>3829</v>
      </c>
      <c r="S9" s="6">
        <v>1427</v>
      </c>
      <c r="T9" s="6">
        <v>880</v>
      </c>
      <c r="U9" s="7">
        <v>3864</v>
      </c>
      <c r="X9" t="s">
        <v>25</v>
      </c>
      <c r="Y9" s="5">
        <v>7</v>
      </c>
      <c r="Z9" s="6">
        <v>16</v>
      </c>
      <c r="AA9" s="6" t="s">
        <v>26</v>
      </c>
      <c r="AB9" s="6">
        <v>7.7299999999999999E-3</v>
      </c>
      <c r="AC9" s="7">
        <v>2.58E-2</v>
      </c>
    </row>
    <row r="10" spans="1:31" x14ac:dyDescent="0.2">
      <c r="A10" t="s">
        <v>29</v>
      </c>
      <c r="B10" s="16">
        <v>38</v>
      </c>
      <c r="C10" s="15">
        <v>10</v>
      </c>
      <c r="D10" s="15">
        <v>6</v>
      </c>
      <c r="E10" s="17">
        <v>46</v>
      </c>
      <c r="F10" s="16">
        <v>164</v>
      </c>
      <c r="G10" s="15">
        <v>59</v>
      </c>
      <c r="H10" s="15">
        <v>43</v>
      </c>
      <c r="I10" s="17">
        <v>234</v>
      </c>
      <c r="J10" s="16">
        <v>366</v>
      </c>
      <c r="K10" s="15">
        <v>113</v>
      </c>
      <c r="L10" s="15">
        <v>60</v>
      </c>
      <c r="M10" s="17">
        <v>461</v>
      </c>
      <c r="N10" s="16">
        <v>1378</v>
      </c>
      <c r="O10" s="15">
        <v>424</v>
      </c>
      <c r="P10" s="15">
        <v>258</v>
      </c>
      <c r="Q10" s="17">
        <v>1940</v>
      </c>
      <c r="R10" s="16">
        <v>3570</v>
      </c>
      <c r="S10" s="15">
        <v>1133</v>
      </c>
      <c r="T10" s="15">
        <v>625</v>
      </c>
      <c r="U10" s="17">
        <v>4672</v>
      </c>
      <c r="X10" s="18" t="s">
        <v>27</v>
      </c>
      <c r="Y10" s="16">
        <v>7</v>
      </c>
      <c r="Z10" s="15">
        <v>32</v>
      </c>
      <c r="AA10" s="15" t="s">
        <v>21</v>
      </c>
      <c r="AB10" s="19">
        <v>7.2430000000000003E-3</v>
      </c>
      <c r="AC10" s="20">
        <v>1.4500000000000001E-2</v>
      </c>
      <c r="AD10" s="18" t="s">
        <v>30</v>
      </c>
      <c r="AE10" s="18" t="s">
        <v>35</v>
      </c>
    </row>
    <row r="16" spans="1:31" x14ac:dyDescent="0.2">
      <c r="B16" s="45" t="s">
        <v>5</v>
      </c>
      <c r="C16" s="46"/>
      <c r="D16" s="46"/>
      <c r="E16" s="47"/>
      <c r="F16" s="45" t="s">
        <v>12</v>
      </c>
      <c r="G16" s="46"/>
      <c r="H16" s="46"/>
      <c r="I16" s="47"/>
      <c r="J16" s="45" t="s">
        <v>10</v>
      </c>
      <c r="K16" s="46"/>
      <c r="L16" s="46"/>
      <c r="M16" s="46"/>
      <c r="N16" s="45" t="s">
        <v>13</v>
      </c>
      <c r="O16" s="46"/>
      <c r="P16" s="46"/>
      <c r="Q16" s="47"/>
      <c r="R16" s="46" t="s">
        <v>11</v>
      </c>
      <c r="S16" s="46"/>
      <c r="T16" s="46"/>
      <c r="U16" s="47"/>
    </row>
    <row r="17" spans="1:21" x14ac:dyDescent="0.2">
      <c r="A17" s="1" t="s">
        <v>0</v>
      </c>
      <c r="B17" s="2" t="s">
        <v>6</v>
      </c>
      <c r="C17" s="3" t="s">
        <v>7</v>
      </c>
      <c r="D17" s="3" t="s">
        <v>8</v>
      </c>
      <c r="E17" s="4" t="s">
        <v>9</v>
      </c>
      <c r="F17" s="2" t="s">
        <v>6</v>
      </c>
      <c r="G17" s="3" t="s">
        <v>7</v>
      </c>
      <c r="H17" s="3" t="s">
        <v>8</v>
      </c>
      <c r="I17" s="4" t="s">
        <v>9</v>
      </c>
      <c r="J17" s="2" t="s">
        <v>6</v>
      </c>
      <c r="K17" s="3" t="s">
        <v>7</v>
      </c>
      <c r="L17" s="3" t="s">
        <v>8</v>
      </c>
      <c r="M17" s="3" t="s">
        <v>9</v>
      </c>
      <c r="N17" s="2" t="s">
        <v>6</v>
      </c>
      <c r="O17" s="3" t="s">
        <v>7</v>
      </c>
      <c r="P17" s="3" t="s">
        <v>8</v>
      </c>
      <c r="Q17" s="4" t="s">
        <v>9</v>
      </c>
      <c r="R17" s="3" t="s">
        <v>6</v>
      </c>
      <c r="S17" s="3" t="s">
        <v>7</v>
      </c>
      <c r="T17" s="3" t="s">
        <v>8</v>
      </c>
      <c r="U17" s="4" t="s">
        <v>9</v>
      </c>
    </row>
    <row r="18" spans="1:21" x14ac:dyDescent="0.2">
      <c r="A18" s="27" t="s">
        <v>4</v>
      </c>
      <c r="B18" s="28">
        <v>0.37</v>
      </c>
      <c r="C18" s="29">
        <v>0.15</v>
      </c>
      <c r="D18" s="29">
        <v>7.0000000000000007E-2</v>
      </c>
      <c r="E18" s="30">
        <v>0.41</v>
      </c>
      <c r="F18" s="28">
        <v>0.36399999999999999</v>
      </c>
      <c r="G18" s="29">
        <v>0.108</v>
      </c>
      <c r="H18" s="29">
        <v>0.06</v>
      </c>
      <c r="I18" s="30">
        <v>0.46800000000000003</v>
      </c>
      <c r="J18" s="28">
        <v>0.36199999999999999</v>
      </c>
      <c r="K18" s="29">
        <v>0.11700000000000001</v>
      </c>
      <c r="L18" s="29">
        <v>6.7000000000000004E-2</v>
      </c>
      <c r="M18" s="40">
        <v>0.45400000000000001</v>
      </c>
      <c r="N18" s="28">
        <v>0.371</v>
      </c>
      <c r="O18" s="29">
        <v>0.12825</v>
      </c>
      <c r="P18" s="29">
        <v>6.7000000000000004E-2</v>
      </c>
      <c r="Q18" s="30">
        <v>0.43375000000000002</v>
      </c>
      <c r="R18" s="29">
        <v>0.37719999999999998</v>
      </c>
      <c r="S18" s="29">
        <v>0.12230000000000001</v>
      </c>
      <c r="T18" s="29">
        <v>6.2300000000000001E-2</v>
      </c>
      <c r="U18" s="29">
        <v>0.43819999999999998</v>
      </c>
    </row>
    <row r="19" spans="1:21" x14ac:dyDescent="0.2">
      <c r="A19" t="s">
        <v>1</v>
      </c>
      <c r="B19" s="5">
        <v>0.4</v>
      </c>
      <c r="C19" s="6">
        <v>0.14000000000000001</v>
      </c>
      <c r="D19" s="6">
        <v>0.03</v>
      </c>
      <c r="E19" s="7">
        <v>0.43</v>
      </c>
      <c r="F19" s="5">
        <v>0.36599999999999999</v>
      </c>
      <c r="G19" s="6">
        <v>0.11799999999999999</v>
      </c>
      <c r="H19" s="6">
        <v>0.13400000000000001</v>
      </c>
      <c r="I19" s="7">
        <v>0.38200000000000001</v>
      </c>
      <c r="J19" s="5">
        <v>0.33500000000000002</v>
      </c>
      <c r="K19" s="6">
        <v>0.16200000000000001</v>
      </c>
      <c r="L19" s="6">
        <v>0.112</v>
      </c>
      <c r="M19" s="6">
        <v>0.39100000000000001</v>
      </c>
      <c r="N19" s="5">
        <v>0.35425000000000001</v>
      </c>
      <c r="O19" s="6">
        <v>0.11325</v>
      </c>
      <c r="P19" s="6">
        <v>9.8000000000000004E-2</v>
      </c>
      <c r="Q19" s="7">
        <v>0.4345</v>
      </c>
      <c r="R19" s="6">
        <v>0.37819999999999998</v>
      </c>
      <c r="S19" s="6">
        <v>0.1724</v>
      </c>
      <c r="T19" s="6">
        <v>0.09</v>
      </c>
      <c r="U19" s="7">
        <v>0.3594</v>
      </c>
    </row>
    <row r="20" spans="1:21" x14ac:dyDescent="0.2">
      <c r="A20" t="s">
        <v>2</v>
      </c>
      <c r="B20" s="5">
        <v>0.35</v>
      </c>
      <c r="C20" s="6">
        <v>0.26</v>
      </c>
      <c r="D20" s="6">
        <v>0.1</v>
      </c>
      <c r="E20" s="7">
        <v>0.28999999999999998</v>
      </c>
      <c r="F20" s="5">
        <v>0.4</v>
      </c>
      <c r="G20" s="6">
        <v>0.17799999999999999</v>
      </c>
      <c r="H20" s="6">
        <v>0.13400000000000001</v>
      </c>
      <c r="I20" s="7">
        <v>0.28799999999999998</v>
      </c>
      <c r="J20" s="5">
        <v>0.33700000000000002</v>
      </c>
      <c r="K20" s="6">
        <v>0.185</v>
      </c>
      <c r="L20" s="6">
        <v>0.121</v>
      </c>
      <c r="M20" s="6">
        <v>0.35699999999999998</v>
      </c>
      <c r="N20" s="5">
        <v>0.38350000000000001</v>
      </c>
      <c r="O20" s="6">
        <v>0.16400000000000001</v>
      </c>
      <c r="P20" s="6">
        <v>9.7750000000000004E-2</v>
      </c>
      <c r="Q20" s="7">
        <v>0.35475000000000001</v>
      </c>
      <c r="R20" s="6">
        <v>0.37030000000000002</v>
      </c>
      <c r="S20" s="6">
        <v>0.1867</v>
      </c>
      <c r="T20" s="6">
        <v>0.1177</v>
      </c>
      <c r="U20" s="7">
        <v>0.32529999999999998</v>
      </c>
    </row>
    <row r="21" spans="1:21" x14ac:dyDescent="0.2">
      <c r="A21" t="s">
        <v>3</v>
      </c>
      <c r="B21" s="5">
        <v>0.4</v>
      </c>
      <c r="C21" s="6">
        <v>0.08</v>
      </c>
      <c r="D21" s="6">
        <v>0.04</v>
      </c>
      <c r="E21" s="7">
        <v>0.48</v>
      </c>
      <c r="F21" s="5">
        <v>0.378</v>
      </c>
      <c r="G21" s="6">
        <v>0.104</v>
      </c>
      <c r="H21" s="6">
        <v>6.6000000000000003E-2</v>
      </c>
      <c r="I21" s="7">
        <v>0.45200000000000001</v>
      </c>
      <c r="J21" s="5">
        <v>0.379</v>
      </c>
      <c r="K21" s="6">
        <v>0.1</v>
      </c>
      <c r="L21" s="6">
        <v>5.1999999999999998E-2</v>
      </c>
      <c r="M21" s="6">
        <v>0.46899999999999997</v>
      </c>
      <c r="N21" s="5">
        <v>0.36375000000000002</v>
      </c>
      <c r="O21" s="6">
        <v>0.1045</v>
      </c>
      <c r="P21" s="6">
        <v>6.6500000000000004E-2</v>
      </c>
      <c r="Q21" s="7">
        <v>0.46525</v>
      </c>
      <c r="R21" s="6">
        <v>0.35830000000000001</v>
      </c>
      <c r="S21" s="6">
        <v>0.10829999999999999</v>
      </c>
      <c r="T21" s="6">
        <v>7.0199999999999999E-2</v>
      </c>
      <c r="U21" s="7">
        <v>0.4632</v>
      </c>
    </row>
    <row r="22" spans="1:21" x14ac:dyDescent="0.2">
      <c r="A22" t="s">
        <v>28</v>
      </c>
      <c r="B22" s="5">
        <v>0.35</v>
      </c>
      <c r="C22" s="6">
        <v>0.16</v>
      </c>
      <c r="D22" s="6">
        <v>0.11</v>
      </c>
      <c r="E22" s="7">
        <v>0.38</v>
      </c>
      <c r="F22" s="5">
        <v>0.374</v>
      </c>
      <c r="G22" s="6">
        <v>0.12</v>
      </c>
      <c r="H22" s="6">
        <v>9.4E-2</v>
      </c>
      <c r="I22" s="7">
        <v>0.41199999999999998</v>
      </c>
      <c r="J22" s="5">
        <v>0.378</v>
      </c>
      <c r="K22" s="6">
        <v>0.16</v>
      </c>
      <c r="L22" s="6">
        <v>7.5999999999999998E-2</v>
      </c>
      <c r="M22" s="6">
        <v>0.38600000000000001</v>
      </c>
      <c r="N22" s="5">
        <v>0.3745</v>
      </c>
      <c r="O22" s="6">
        <v>0.13675000000000001</v>
      </c>
      <c r="P22" s="6">
        <v>9.2749999999999999E-2</v>
      </c>
      <c r="Q22" s="7">
        <v>0.39600000000000002</v>
      </c>
      <c r="R22" s="6">
        <v>0.38290000000000002</v>
      </c>
      <c r="S22" s="6">
        <v>0.14269999999999999</v>
      </c>
      <c r="T22" s="6">
        <v>8.7999999999999995E-2</v>
      </c>
      <c r="U22" s="7">
        <v>0.38640000000000002</v>
      </c>
    </row>
    <row r="23" spans="1:21" x14ac:dyDescent="0.2">
      <c r="A23" t="s">
        <v>29</v>
      </c>
      <c r="B23" s="16">
        <v>0.38</v>
      </c>
      <c r="C23" s="15">
        <v>0.1</v>
      </c>
      <c r="D23" s="15">
        <v>0.06</v>
      </c>
      <c r="E23" s="17">
        <v>0.46</v>
      </c>
      <c r="F23" s="16">
        <v>0.32800000000000001</v>
      </c>
      <c r="G23" s="15">
        <v>0.11799999999999999</v>
      </c>
      <c r="H23" s="15">
        <v>8.5999999999999993E-2</v>
      </c>
      <c r="I23" s="17">
        <v>0.46800000000000003</v>
      </c>
      <c r="J23" s="16">
        <v>0.36599999999999999</v>
      </c>
      <c r="K23" s="15">
        <v>0.113</v>
      </c>
      <c r="L23" s="15">
        <v>0.06</v>
      </c>
      <c r="M23" s="15">
        <v>0.46100000000000002</v>
      </c>
      <c r="N23" s="16">
        <v>0.34449999999999997</v>
      </c>
      <c r="O23" s="15">
        <v>0.106</v>
      </c>
      <c r="P23" s="15">
        <v>6.4500000000000002E-2</v>
      </c>
      <c r="Q23" s="17">
        <v>0.48499999999999999</v>
      </c>
      <c r="R23" s="15">
        <v>0.35699999999999998</v>
      </c>
      <c r="S23" s="15">
        <v>0.1133</v>
      </c>
      <c r="T23" s="15">
        <v>6.25E-2</v>
      </c>
      <c r="U23" s="17">
        <v>0.4672</v>
      </c>
    </row>
    <row r="49" spans="1:21" x14ac:dyDescent="0.2">
      <c r="B49" s="45" t="s">
        <v>5</v>
      </c>
      <c r="C49" s="46"/>
      <c r="D49" s="46"/>
      <c r="E49" s="47"/>
      <c r="F49" s="45" t="s">
        <v>12</v>
      </c>
      <c r="G49" s="46"/>
      <c r="H49" s="46"/>
      <c r="I49" s="47"/>
      <c r="J49" s="45" t="s">
        <v>10</v>
      </c>
      <c r="K49" s="46"/>
      <c r="L49" s="46"/>
      <c r="M49" s="47"/>
      <c r="N49" s="45" t="s">
        <v>13</v>
      </c>
      <c r="O49" s="46"/>
      <c r="P49" s="46"/>
      <c r="Q49" s="47"/>
      <c r="R49" s="45" t="s">
        <v>11</v>
      </c>
      <c r="S49" s="46"/>
      <c r="T49" s="46"/>
      <c r="U49" s="47"/>
    </row>
    <row r="50" spans="1:21" x14ac:dyDescent="0.2">
      <c r="A50" s="1" t="s">
        <v>0</v>
      </c>
      <c r="B50" s="2" t="s">
        <v>6</v>
      </c>
      <c r="C50" s="3" t="s">
        <v>7</v>
      </c>
      <c r="D50" s="3" t="s">
        <v>8</v>
      </c>
      <c r="E50" s="4" t="s">
        <v>9</v>
      </c>
      <c r="F50" s="2" t="s">
        <v>6</v>
      </c>
      <c r="G50" s="3" t="s">
        <v>7</v>
      </c>
      <c r="H50" s="3" t="s">
        <v>8</v>
      </c>
      <c r="I50" s="4" t="s">
        <v>9</v>
      </c>
      <c r="J50" s="2" t="s">
        <v>6</v>
      </c>
      <c r="K50" s="3" t="s">
        <v>7</v>
      </c>
      <c r="L50" s="3" t="s">
        <v>8</v>
      </c>
      <c r="M50" s="4" t="s">
        <v>9</v>
      </c>
      <c r="N50" s="2" t="s">
        <v>6</v>
      </c>
      <c r="O50" s="3" t="s">
        <v>7</v>
      </c>
      <c r="P50" s="3" t="s">
        <v>8</v>
      </c>
      <c r="Q50" s="4" t="s">
        <v>9</v>
      </c>
      <c r="R50" s="2" t="s">
        <v>6</v>
      </c>
      <c r="S50" s="3" t="s">
        <v>7</v>
      </c>
      <c r="T50" s="3" t="s">
        <v>8</v>
      </c>
      <c r="U50" s="4" t="s">
        <v>9</v>
      </c>
    </row>
    <row r="51" spans="1:21" x14ac:dyDescent="0.2">
      <c r="A51" t="s">
        <v>1</v>
      </c>
      <c r="B51" s="22">
        <f>ABS(B$18-B19)</f>
        <v>3.0000000000000027E-2</v>
      </c>
      <c r="C51" s="21">
        <f>ABS(C$18-C19)</f>
        <v>9.9999999999999811E-3</v>
      </c>
      <c r="D51" s="21">
        <f>ABS(D$18-D19)</f>
        <v>4.0000000000000008E-2</v>
      </c>
      <c r="E51" s="23">
        <f>ABS(E$18-E19)</f>
        <v>2.0000000000000018E-2</v>
      </c>
      <c r="F51" s="22">
        <f t="shared" ref="F51:U51" si="0">ABS(F$18-F19)</f>
        <v>2.0000000000000018E-3</v>
      </c>
      <c r="G51" s="21">
        <f t="shared" si="0"/>
        <v>9.999999999999995E-3</v>
      </c>
      <c r="H51" s="21">
        <f t="shared" si="0"/>
        <v>7.400000000000001E-2</v>
      </c>
      <c r="I51" s="23">
        <f t="shared" si="0"/>
        <v>8.6000000000000021E-2</v>
      </c>
      <c r="J51" s="22">
        <f t="shared" si="0"/>
        <v>2.6999999999999968E-2</v>
      </c>
      <c r="K51" s="21">
        <f t="shared" si="0"/>
        <v>4.4999999999999998E-2</v>
      </c>
      <c r="L51" s="21">
        <f t="shared" si="0"/>
        <v>4.4999999999999998E-2</v>
      </c>
      <c r="M51" s="23">
        <f t="shared" si="0"/>
        <v>6.3E-2</v>
      </c>
      <c r="N51" s="22">
        <f t="shared" si="0"/>
        <v>1.6749999999999987E-2</v>
      </c>
      <c r="O51" s="21">
        <f t="shared" si="0"/>
        <v>1.4999999999999999E-2</v>
      </c>
      <c r="P51" s="21">
        <f t="shared" si="0"/>
        <v>3.1E-2</v>
      </c>
      <c r="Q51" s="23">
        <f t="shared" si="0"/>
        <v>7.4999999999997291E-4</v>
      </c>
      <c r="R51" s="22">
        <f t="shared" si="0"/>
        <v>1.0000000000000009E-3</v>
      </c>
      <c r="S51" s="21">
        <f t="shared" si="0"/>
        <v>5.0099999999999992E-2</v>
      </c>
      <c r="T51" s="21">
        <f t="shared" si="0"/>
        <v>2.7699999999999995E-2</v>
      </c>
      <c r="U51" s="23">
        <f t="shared" si="0"/>
        <v>7.8799999999999981E-2</v>
      </c>
    </row>
    <row r="52" spans="1:21" x14ac:dyDescent="0.2">
      <c r="A52" t="s">
        <v>2</v>
      </c>
      <c r="B52" s="22">
        <f>ABS(B$18-B20)</f>
        <v>2.0000000000000018E-2</v>
      </c>
      <c r="C52" s="21">
        <f t="shared" ref="C52:U52" si="1">ABS(C$18-C20)</f>
        <v>0.11000000000000001</v>
      </c>
      <c r="D52" s="21">
        <f t="shared" si="1"/>
        <v>0.03</v>
      </c>
      <c r="E52" s="23">
        <f t="shared" si="1"/>
        <v>0.12</v>
      </c>
      <c r="F52" s="22">
        <f t="shared" si="1"/>
        <v>3.6000000000000032E-2</v>
      </c>
      <c r="G52" s="21">
        <f t="shared" si="1"/>
        <v>6.9999999999999993E-2</v>
      </c>
      <c r="H52" s="21">
        <f t="shared" si="1"/>
        <v>7.400000000000001E-2</v>
      </c>
      <c r="I52" s="23">
        <f t="shared" si="1"/>
        <v>0.18000000000000005</v>
      </c>
      <c r="J52" s="22">
        <f t="shared" si="1"/>
        <v>2.4999999999999967E-2</v>
      </c>
      <c r="K52" s="21">
        <f t="shared" si="1"/>
        <v>6.7999999999999991E-2</v>
      </c>
      <c r="L52" s="21">
        <f t="shared" si="1"/>
        <v>5.3999999999999992E-2</v>
      </c>
      <c r="M52" s="23">
        <f t="shared" si="1"/>
        <v>9.7000000000000031E-2</v>
      </c>
      <c r="N52" s="22">
        <f t="shared" si="1"/>
        <v>1.2500000000000011E-2</v>
      </c>
      <c r="O52" s="21">
        <f t="shared" si="1"/>
        <v>3.5750000000000004E-2</v>
      </c>
      <c r="P52" s="21">
        <f t="shared" si="1"/>
        <v>3.075E-2</v>
      </c>
      <c r="Q52" s="23">
        <f t="shared" si="1"/>
        <v>7.9000000000000015E-2</v>
      </c>
      <c r="R52" s="22">
        <f t="shared" si="1"/>
        <v>6.8999999999999617E-3</v>
      </c>
      <c r="S52" s="21">
        <f t="shared" si="1"/>
        <v>6.4399999999999999E-2</v>
      </c>
      <c r="T52" s="21">
        <f>ABS(T$18-T20)</f>
        <v>5.5399999999999998E-2</v>
      </c>
      <c r="U52" s="23">
        <f t="shared" si="1"/>
        <v>0.1129</v>
      </c>
    </row>
    <row r="53" spans="1:21" x14ac:dyDescent="0.2">
      <c r="A53" t="s">
        <v>3</v>
      </c>
      <c r="B53" s="22">
        <f>ABS(B$18-B21)</f>
        <v>3.0000000000000027E-2</v>
      </c>
      <c r="C53" s="21">
        <f t="shared" ref="C53:U53" si="2">ABS(C$18-C21)</f>
        <v>6.9999999999999993E-2</v>
      </c>
      <c r="D53" s="21">
        <f t="shared" si="2"/>
        <v>3.0000000000000006E-2</v>
      </c>
      <c r="E53" s="23">
        <f t="shared" si="2"/>
        <v>7.0000000000000007E-2</v>
      </c>
      <c r="F53" s="22">
        <f t="shared" si="2"/>
        <v>1.4000000000000012E-2</v>
      </c>
      <c r="G53" s="21">
        <f t="shared" si="2"/>
        <v>4.0000000000000036E-3</v>
      </c>
      <c r="H53" s="21">
        <f t="shared" si="2"/>
        <v>6.0000000000000053E-3</v>
      </c>
      <c r="I53" s="23">
        <f t="shared" si="2"/>
        <v>1.6000000000000014E-2</v>
      </c>
      <c r="J53" s="22">
        <f t="shared" si="2"/>
        <v>1.7000000000000015E-2</v>
      </c>
      <c r="K53" s="21">
        <f t="shared" si="2"/>
        <v>1.7000000000000001E-2</v>
      </c>
      <c r="L53" s="21">
        <f t="shared" si="2"/>
        <v>1.5000000000000006E-2</v>
      </c>
      <c r="M53" s="23">
        <f t="shared" si="2"/>
        <v>1.4999999999999958E-2</v>
      </c>
      <c r="N53" s="22">
        <f t="shared" si="2"/>
        <v>7.2499999999999787E-3</v>
      </c>
      <c r="O53" s="21">
        <f t="shared" si="2"/>
        <v>2.3750000000000007E-2</v>
      </c>
      <c r="P53" s="21">
        <f t="shared" si="2"/>
        <v>5.0000000000000044E-4</v>
      </c>
      <c r="Q53" s="23">
        <f t="shared" si="2"/>
        <v>3.1499999999999972E-2</v>
      </c>
      <c r="R53" s="22">
        <f t="shared" si="2"/>
        <v>1.8899999999999972E-2</v>
      </c>
      <c r="S53" s="21">
        <f t="shared" si="2"/>
        <v>1.4000000000000012E-2</v>
      </c>
      <c r="T53" s="21">
        <f t="shared" si="2"/>
        <v>7.8999999999999973E-3</v>
      </c>
      <c r="U53" s="23">
        <f t="shared" si="2"/>
        <v>2.5000000000000022E-2</v>
      </c>
    </row>
    <row r="54" spans="1:21" x14ac:dyDescent="0.2">
      <c r="A54" t="s">
        <v>28</v>
      </c>
      <c r="B54" s="22">
        <f>ABS(B$18-B22)</f>
        <v>2.0000000000000018E-2</v>
      </c>
      <c r="C54" s="21">
        <f t="shared" ref="C54:U54" si="3">ABS(C$18-C22)</f>
        <v>1.0000000000000009E-2</v>
      </c>
      <c r="D54" s="21">
        <f t="shared" si="3"/>
        <v>3.9999999999999994E-2</v>
      </c>
      <c r="E54" s="23">
        <f t="shared" si="3"/>
        <v>2.9999999999999971E-2</v>
      </c>
      <c r="F54" s="22">
        <f t="shared" si="3"/>
        <v>1.0000000000000009E-2</v>
      </c>
      <c r="G54" s="21">
        <f t="shared" si="3"/>
        <v>1.1999999999999997E-2</v>
      </c>
      <c r="H54" s="21">
        <f t="shared" si="3"/>
        <v>3.4000000000000002E-2</v>
      </c>
      <c r="I54" s="23">
        <f t="shared" si="3"/>
        <v>5.600000000000005E-2</v>
      </c>
      <c r="J54" s="22">
        <f t="shared" si="3"/>
        <v>1.6000000000000014E-2</v>
      </c>
      <c r="K54" s="21">
        <f t="shared" si="3"/>
        <v>4.2999999999999997E-2</v>
      </c>
      <c r="L54" s="21">
        <f t="shared" si="3"/>
        <v>8.9999999999999941E-3</v>
      </c>
      <c r="M54" s="23">
        <f t="shared" si="3"/>
        <v>6.8000000000000005E-2</v>
      </c>
      <c r="N54" s="22">
        <f t="shared" si="3"/>
        <v>3.5000000000000031E-3</v>
      </c>
      <c r="O54" s="21">
        <f t="shared" si="3"/>
        <v>8.5000000000000075E-3</v>
      </c>
      <c r="P54" s="21">
        <f t="shared" si="3"/>
        <v>2.5749999999999995E-2</v>
      </c>
      <c r="Q54" s="23">
        <f t="shared" si="3"/>
        <v>3.7750000000000006E-2</v>
      </c>
      <c r="R54" s="22">
        <f t="shared" si="3"/>
        <v>5.7000000000000384E-3</v>
      </c>
      <c r="S54" s="21">
        <f t="shared" si="3"/>
        <v>2.0399999999999988E-2</v>
      </c>
      <c r="T54" s="21">
        <f t="shared" si="3"/>
        <v>2.5699999999999994E-2</v>
      </c>
      <c r="U54" s="23">
        <f t="shared" si="3"/>
        <v>5.1799999999999957E-2</v>
      </c>
    </row>
    <row r="55" spans="1:21" x14ac:dyDescent="0.2">
      <c r="A55" t="s">
        <v>29</v>
      </c>
      <c r="B55" s="24">
        <f>ABS(B$18-B23)</f>
        <v>1.0000000000000009E-2</v>
      </c>
      <c r="C55" s="25">
        <f t="shared" ref="C55:U55" si="4">ABS(C$18-C23)</f>
        <v>4.9999999999999989E-2</v>
      </c>
      <c r="D55" s="25">
        <f t="shared" si="4"/>
        <v>1.0000000000000009E-2</v>
      </c>
      <c r="E55" s="26">
        <f t="shared" si="4"/>
        <v>5.0000000000000044E-2</v>
      </c>
      <c r="F55" s="24">
        <f t="shared" si="4"/>
        <v>3.5999999999999976E-2</v>
      </c>
      <c r="G55" s="25">
        <f t="shared" si="4"/>
        <v>9.999999999999995E-3</v>
      </c>
      <c r="H55" s="25">
        <f t="shared" si="4"/>
        <v>2.5999999999999995E-2</v>
      </c>
      <c r="I55" s="26">
        <f>ABS(I$18-I23)</f>
        <v>0</v>
      </c>
      <c r="J55" s="24">
        <f>ABS(J$18-J23)</f>
        <v>4.0000000000000036E-3</v>
      </c>
      <c r="K55" s="25">
        <f t="shared" si="4"/>
        <v>4.0000000000000036E-3</v>
      </c>
      <c r="L55" s="25">
        <f t="shared" si="4"/>
        <v>7.0000000000000062E-3</v>
      </c>
      <c r="M55" s="26">
        <f>ABS(M$18-M23)</f>
        <v>7.0000000000000062E-3</v>
      </c>
      <c r="N55" s="24">
        <f t="shared" si="4"/>
        <v>2.6500000000000024E-2</v>
      </c>
      <c r="O55" s="25">
        <f t="shared" si="4"/>
        <v>2.2250000000000006E-2</v>
      </c>
      <c r="P55" s="25">
        <f t="shared" si="4"/>
        <v>2.5000000000000022E-3</v>
      </c>
      <c r="Q55" s="26">
        <f>ABS(Q$18-Q23)</f>
        <v>5.1249999999999962E-2</v>
      </c>
      <c r="R55" s="24">
        <f t="shared" si="4"/>
        <v>2.0199999999999996E-2</v>
      </c>
      <c r="S55" s="25">
        <f t="shared" si="4"/>
        <v>9.000000000000008E-3</v>
      </c>
      <c r="T55" s="25">
        <f t="shared" si="4"/>
        <v>1.9999999999999879E-4</v>
      </c>
      <c r="U55" s="26">
        <f t="shared" si="4"/>
        <v>2.9000000000000026E-2</v>
      </c>
    </row>
    <row r="85" spans="26:34" x14ac:dyDescent="0.2">
      <c r="AA85" s="44" t="s">
        <v>31</v>
      </c>
      <c r="AB85" s="44"/>
      <c r="AC85" s="44"/>
      <c r="AD85" s="44"/>
      <c r="AE85" s="44"/>
    </row>
    <row r="86" spans="26:34" x14ac:dyDescent="0.2">
      <c r="Z86" s="1" t="s">
        <v>0</v>
      </c>
      <c r="AA86" s="35" t="s">
        <v>5</v>
      </c>
      <c r="AB86" s="35" t="s">
        <v>32</v>
      </c>
      <c r="AC86" s="35" t="s">
        <v>10</v>
      </c>
      <c r="AD86" s="35" t="s">
        <v>13</v>
      </c>
      <c r="AE86" s="35" t="s">
        <v>11</v>
      </c>
    </row>
    <row r="87" spans="26:34" x14ac:dyDescent="0.2">
      <c r="Z87" t="s">
        <v>1</v>
      </c>
      <c r="AA87" s="31">
        <f>SUM(B51:E51)</f>
        <v>0.10000000000000003</v>
      </c>
      <c r="AB87" s="33">
        <f>SUM(F51:I51)</f>
        <v>0.17200000000000004</v>
      </c>
      <c r="AC87" s="33">
        <f>SUM(J51:M51)</f>
        <v>0.17999999999999997</v>
      </c>
      <c r="AD87" s="33">
        <f>SUM(N51:Q51)</f>
        <v>6.3499999999999959E-2</v>
      </c>
      <c r="AE87" s="33">
        <f>SUM(R51:U51)</f>
        <v>0.15759999999999996</v>
      </c>
      <c r="AH87" s="36"/>
    </row>
    <row r="88" spans="26:34" x14ac:dyDescent="0.2">
      <c r="Z88" t="s">
        <v>2</v>
      </c>
      <c r="AA88" s="31">
        <f>SUM(B52:E52)</f>
        <v>0.28000000000000003</v>
      </c>
      <c r="AB88" s="33">
        <f t="shared" ref="AB88:AB91" si="5">SUM(F52:I52)</f>
        <v>0.3600000000000001</v>
      </c>
      <c r="AC88" s="33">
        <f t="shared" ref="AC88:AC91" si="6">SUM(J52:M52)</f>
        <v>0.24399999999999999</v>
      </c>
      <c r="AD88" s="33">
        <f t="shared" ref="AD88:AD91" si="7">SUM(N52:Q52)</f>
        <v>0.15800000000000003</v>
      </c>
      <c r="AE88" s="33">
        <f t="shared" ref="AE88:AE90" si="8">SUM(R52:U52)</f>
        <v>0.23959999999999995</v>
      </c>
      <c r="AH88" s="36"/>
    </row>
    <row r="89" spans="26:34" x14ac:dyDescent="0.2">
      <c r="Z89" t="s">
        <v>3</v>
      </c>
      <c r="AA89" s="31">
        <f>SUM(B53:E53)</f>
        <v>0.20000000000000004</v>
      </c>
      <c r="AB89" s="33">
        <f t="shared" si="5"/>
        <v>4.0000000000000036E-2</v>
      </c>
      <c r="AC89" s="33">
        <f t="shared" si="6"/>
        <v>6.3999999999999974E-2</v>
      </c>
      <c r="AD89" s="33">
        <f t="shared" si="7"/>
        <v>6.2999999999999959E-2</v>
      </c>
      <c r="AE89" s="33">
        <f t="shared" si="8"/>
        <v>6.5799999999999997E-2</v>
      </c>
      <c r="AH89" s="36"/>
    </row>
    <row r="90" spans="26:34" x14ac:dyDescent="0.2">
      <c r="Z90" t="s">
        <v>28</v>
      </c>
      <c r="AA90" s="31">
        <f>SUM(B54:E54)</f>
        <v>9.9999999999999992E-2</v>
      </c>
      <c r="AB90" s="33">
        <f t="shared" si="5"/>
        <v>0.11200000000000006</v>
      </c>
      <c r="AC90" s="33">
        <f t="shared" si="6"/>
        <v>0.13600000000000001</v>
      </c>
      <c r="AD90" s="33">
        <f t="shared" si="7"/>
        <v>7.5500000000000012E-2</v>
      </c>
      <c r="AE90" s="33">
        <f t="shared" si="8"/>
        <v>0.10359999999999997</v>
      </c>
      <c r="AH90" s="36"/>
    </row>
    <row r="91" spans="26:34" x14ac:dyDescent="0.2">
      <c r="Z91" t="s">
        <v>29</v>
      </c>
      <c r="AA91" s="32">
        <f t="shared" ref="AA91" si="9">SUM(B55:E55)</f>
        <v>0.12000000000000005</v>
      </c>
      <c r="AB91" s="34">
        <f t="shared" si="5"/>
        <v>7.1999999999999967E-2</v>
      </c>
      <c r="AC91" s="34">
        <f t="shared" si="6"/>
        <v>2.200000000000002E-2</v>
      </c>
      <c r="AD91" s="34">
        <f t="shared" si="7"/>
        <v>0.10249999999999999</v>
      </c>
      <c r="AE91" s="34">
        <f>SUM(R55:U55)</f>
        <v>5.8400000000000028E-2</v>
      </c>
      <c r="AH91" s="36"/>
    </row>
    <row r="120" spans="26:28" x14ac:dyDescent="0.2">
      <c r="Z120" s="1" t="s">
        <v>0</v>
      </c>
      <c r="AA120" s="35" t="s">
        <v>33</v>
      </c>
    </row>
    <row r="121" spans="26:28" x14ac:dyDescent="0.2">
      <c r="Z121" t="s">
        <v>2</v>
      </c>
      <c r="AA121" s="33">
        <f>AVERAGE(AA88:AE88)</f>
        <v>0.25632000000000005</v>
      </c>
    </row>
    <row r="122" spans="26:28" x14ac:dyDescent="0.2">
      <c r="Z122" t="s">
        <v>1</v>
      </c>
      <c r="AA122" s="33">
        <f>AVERAGE(AA87:AE87)</f>
        <v>0.13462000000000002</v>
      </c>
    </row>
    <row r="123" spans="26:28" x14ac:dyDescent="0.2">
      <c r="Z123" t="s">
        <v>28</v>
      </c>
      <c r="AA123" s="33">
        <f>AVERAGE(AA90:AE90)</f>
        <v>0.10542000000000003</v>
      </c>
    </row>
    <row r="124" spans="26:28" x14ac:dyDescent="0.2">
      <c r="Z124" t="s">
        <v>3</v>
      </c>
      <c r="AA124" s="33">
        <f>AVERAGE(AA89:AE89)</f>
        <v>8.6559999999999998E-2</v>
      </c>
    </row>
    <row r="125" spans="26:28" x14ac:dyDescent="0.2">
      <c r="Z125" s="18" t="s">
        <v>29</v>
      </c>
      <c r="AA125" s="37">
        <f>AVERAGE(AA91:AE91)</f>
        <v>7.4980000000000005E-2</v>
      </c>
      <c r="AB125" t="s">
        <v>34</v>
      </c>
    </row>
  </sheetData>
  <mergeCells count="16">
    <mergeCell ref="B16:E16"/>
    <mergeCell ref="F16:I16"/>
    <mergeCell ref="J16:M16"/>
    <mergeCell ref="N16:Q16"/>
    <mergeCell ref="R16:U16"/>
    <mergeCell ref="B3:E3"/>
    <mergeCell ref="J3:M3"/>
    <mergeCell ref="R3:U3"/>
    <mergeCell ref="F3:I3"/>
    <mergeCell ref="N3:Q3"/>
    <mergeCell ref="AA85:AE85"/>
    <mergeCell ref="B49:E49"/>
    <mergeCell ref="F49:I49"/>
    <mergeCell ref="J49:M49"/>
    <mergeCell ref="N49:Q49"/>
    <mergeCell ref="R49:U49"/>
  </mergeCells>
  <phoneticPr fontId="6" type="noConversion"/>
  <pageMargins left="0.7" right="0.7" top="0.75" bottom="0.75" header="0.3" footer="0.3"/>
  <ignoredErrors>
    <ignoredError sqref="AA122"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data with 20000 SHOTS</vt:lpstr>
      <vt:lpstr>conclusions</vt:lpstr>
      <vt:lpstr>TRANSPILE</vt:lpstr>
      <vt:lpstr>data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2023-04-03T13:58:32Z</dcterms:created>
  <dcterms:modified xsi:type="dcterms:W3CDTF">2023-04-18T18:59:34Z</dcterms:modified>
</cp:coreProperties>
</file>