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8910" windowHeight="5385" activeTab="1"/>
  </bookViews>
  <sheets>
    <sheet name="Current Iteration" sheetId="1" r:id="rId1"/>
    <sheet name="Burndown Chart" sheetId="4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18" i="1" l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X36" i="1" s="1"/>
  <c r="W8" i="1"/>
  <c r="X8" i="1" s="1"/>
  <c r="B38" i="1"/>
  <c r="B37" i="1"/>
  <c r="C37" i="1" s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C38" i="1" l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7" i="1"/>
  <c r="X37" i="1" s="1"/>
  <c r="G3" i="1"/>
</calcChain>
</file>

<file path=xl/comments1.xml><?xml version="1.0" encoding="utf-8"?>
<comments xmlns="http://schemas.openxmlformats.org/spreadsheetml/2006/main">
  <authors>
    <author>Joshua Render</author>
  </authors>
  <commentList>
    <comment ref="G4" authorId="0" shapeId="0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<sst xmlns="http://schemas.openxmlformats.org/spreadsheetml/2006/main" count="23" uniqueCount="23">
  <si>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</si>
  <si>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</si>
  <si>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</si>
  <si>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</si>
  <si>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</si>
  <si>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</si>
  <si>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</si>
  <si>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</si>
  <si>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</si>
  <si>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</si>
  <si>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</si>
  <si>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</si>
  <si>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</si>
  <si>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Roles</t>
  </si>
  <si>
    <t>Registro</t>
  </si>
  <si>
    <t>Pantalla listar todas las elecciones</t>
  </si>
  <si>
    <t>Login (vista, controlador, modelo)</t>
  </si>
  <si>
    <t>Enviar link a todos los usuarios con el resultado</t>
  </si>
  <si>
    <t>Enviar link para votar a todos los usuario de una eleccion</t>
  </si>
  <si>
    <t>Test endpoint /elections</t>
  </si>
  <si>
    <t>Test endpoint /votes</t>
  </si>
  <si>
    <t>Implementar restricciones de elections en frontend</t>
  </si>
  <si>
    <t>Token de autenticación en cada request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</si>
</sst>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Iteration'!$B$37:$V$37</c:f>
              <c:numCache>
                <c:formatCode>General</c:formatCode>
                <c:ptCount val="11"/>
                <c:pt idx="0">
                  <c:v>39</c:v>
                </c:pt>
                <c:pt idx="1">
                  <c:v>36</c:v>
                </c:pt>
                <c:pt idx="2">
                  <c:v>34</c:v>
                </c:pt>
                <c:pt idx="3">
                  <c:v>29</c:v>
                </c:pt>
                <c:pt idx="4">
                  <c:v>28</c:v>
                </c:pt>
                <c:pt idx="5">
                  <c:v>22</c:v>
                </c:pt>
                <c:pt idx="6">
                  <c:v>18</c:v>
                </c:pt>
                <c:pt idx="7">
                  <c:v>13</c:v>
                </c:pt>
                <c:pt idx="8">
                  <c:v>10</c:v>
                </c:pt>
                <c:pt idx="9">
                  <c:v>8</c:v>
                </c:pt>
                <c:pt idx="10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Iteration'!$A$38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Iteration'!$B$7:$V$7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11"/>
                <c:pt idx="0">
                  <c:v>39</c:v>
                </c:pt>
                <c:pt idx="1">
                  <c:v>35.1</c:v>
                </c:pt>
                <c:pt idx="2">
                  <c:v>31.200000000000003</c:v>
                </c:pt>
                <c:pt idx="3">
                  <c:v>27.300000000000004</c:v>
                </c:pt>
                <c:pt idx="4">
                  <c:v>23.400000000000006</c:v>
                </c:pt>
                <c:pt idx="5">
                  <c:v>19.500000000000007</c:v>
                </c:pt>
                <c:pt idx="6">
                  <c:v>15.600000000000007</c:v>
                </c:pt>
                <c:pt idx="7">
                  <c:v>11.700000000000006</c:v>
                </c:pt>
                <c:pt idx="8">
                  <c:v>7.800000000000006</c:v>
                </c:pt>
                <c:pt idx="9">
                  <c:v>3.9000000000000061</c:v>
                </c:pt>
                <c:pt idx="10">
                  <c:v>6.2172489379008766E-15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561936"/>
        <c:axId val="316562320"/>
      </c:lineChart>
      <c:catAx>
        <c:axId val="316561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16562320"/>
        <c:crosses val="autoZero"/>
        <c:auto val="1"/>
        <c:lblAlgn val="ctr"/>
        <c:lblOffset val="100"/>
        <c:tickLblSkip val="1"/>
        <c:noMultiLvlLbl val="0"/>
      </c:catAx>
      <c:valAx>
        <c:axId val="31656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1656193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U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Iteration'!$A$37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34925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Y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ash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Iteration'!$B$7:$V$7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Iteration'!$B$37:$V$37</c:f>
              <c:numCache>
                <c:formatCode>General</c:formatCode>
                <c:ptCount val="11"/>
                <c:pt idx="0">
                  <c:v>39</c:v>
                </c:pt>
                <c:pt idx="1">
                  <c:v>36</c:v>
                </c:pt>
                <c:pt idx="2">
                  <c:v>34</c:v>
                </c:pt>
                <c:pt idx="3">
                  <c:v>29</c:v>
                </c:pt>
                <c:pt idx="4">
                  <c:v>28</c:v>
                </c:pt>
                <c:pt idx="5">
                  <c:v>22</c:v>
                </c:pt>
                <c:pt idx="6">
                  <c:v>18</c:v>
                </c:pt>
                <c:pt idx="7">
                  <c:v>13</c:v>
                </c:pt>
                <c:pt idx="8">
                  <c:v>10</c:v>
                </c:pt>
                <c:pt idx="9">
                  <c:v>8</c:v>
                </c:pt>
                <c:pt idx="10">
                  <c:v>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Iteration'!$A$38</c:f>
              <c:strCache>
                <c:ptCount val="1"/>
                <c:pt idx="0">
                  <c:v>Ideal Trend</c:v>
                </c:pt>
              </c:strCache>
            </c:strRef>
          </c:tx>
          <c:spPr>
            <a:ln w="34925" cap="rnd">
              <a:solidFill>
                <a:schemeClr val="accent4">
                  <a:lumMod val="75000"/>
                  <a:alpha val="31000"/>
                </a:schemeClr>
              </a:solidFill>
              <a:prstDash val="sysDot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UY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Iteration'!$B$7:$V$7</c:f>
              <c:strCache>
                <c:ptCount val="11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'Current Iteration'!$B$38:$V$38</c:f>
              <c:numCache>
                <c:formatCode>General</c:formatCode>
                <c:ptCount val="11"/>
                <c:pt idx="0">
                  <c:v>39</c:v>
                </c:pt>
                <c:pt idx="1">
                  <c:v>35.1</c:v>
                </c:pt>
                <c:pt idx="2">
                  <c:v>31.200000000000003</c:v>
                </c:pt>
                <c:pt idx="3">
                  <c:v>27.300000000000004</c:v>
                </c:pt>
                <c:pt idx="4">
                  <c:v>23.400000000000006</c:v>
                </c:pt>
                <c:pt idx="5">
                  <c:v>19.500000000000007</c:v>
                </c:pt>
                <c:pt idx="6">
                  <c:v>15.600000000000007</c:v>
                </c:pt>
                <c:pt idx="7">
                  <c:v>11.700000000000006</c:v>
                </c:pt>
                <c:pt idx="8">
                  <c:v>7.800000000000006</c:v>
                </c:pt>
                <c:pt idx="9">
                  <c:v>3.9000000000000061</c:v>
                </c:pt>
                <c:pt idx="10">
                  <c:v>6.2172489379008766E-15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6780400"/>
        <c:axId val="316812224"/>
      </c:lineChart>
      <c:catAx>
        <c:axId val="316780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16812224"/>
        <c:crosses val="autoZero"/>
        <c:auto val="1"/>
        <c:lblAlgn val="ctr"/>
        <c:lblOffset val="100"/>
        <c:tickLblSkip val="1"/>
        <c:noMultiLvlLbl val="0"/>
      </c:catAx>
      <c:valAx>
        <c:axId val="3168122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Story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UY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UY"/>
          </a:p>
        </c:txPr>
        <c:crossAx val="31678040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UY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U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0</xdr:row>
      <xdr:rowOff>66676</xdr:rowOff>
    </xdr:from>
    <xdr:to>
      <xdr:col>23</xdr:col>
      <xdr:colOff>1047750</xdr:colOff>
      <xdr:row>4</xdr:row>
      <xdr:rowOff>1104900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9"/>
  <sheetViews>
    <sheetView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K17" sqref="K17"/>
    </sheetView>
  </sheetViews>
  <sheetFormatPr baseColWidth="10" defaultColWidth="9.140625" defaultRowHeight="15" x14ac:dyDescent="0.25"/>
  <cols>
    <col min="1" max="1" width="70.7109375" customWidth="1"/>
    <col min="2" max="2" width="15.7109375" customWidth="1"/>
    <col min="3" max="12" width="5.7109375" customWidth="1"/>
    <col min="13" max="22" width="5.7109375" hidden="1" customWidth="1"/>
    <col min="24" max="24" width="18.140625" customWidth="1"/>
  </cols>
  <sheetData>
    <row r="1" spans="1:24" ht="21" customHeight="1" thickBot="1" x14ac:dyDescent="0.3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15"/>
      <c r="X1" s="16"/>
    </row>
    <row r="2" spans="1:24" ht="20.100000000000001" customHeight="1" thickBot="1" x14ac:dyDescent="0.35">
      <c r="A2" s="37"/>
      <c r="B2" s="37"/>
      <c r="C2" s="40" t="s">
        <v>5</v>
      </c>
      <c r="D2" s="40"/>
      <c r="E2" s="40"/>
      <c r="F2" s="40"/>
      <c r="G2" s="33">
        <v>2</v>
      </c>
      <c r="H2" s="43"/>
      <c r="I2" s="4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15"/>
      <c r="X2" s="16"/>
    </row>
    <row r="3" spans="1:24" ht="20.100000000000001" customHeight="1" thickBot="1" x14ac:dyDescent="0.35">
      <c r="A3" s="34"/>
      <c r="B3" s="34"/>
      <c r="C3" s="40" t="s">
        <v>6</v>
      </c>
      <c r="D3" s="40"/>
      <c r="E3" s="40"/>
      <c r="F3" s="40"/>
      <c r="G3" s="33">
        <f>B37</f>
        <v>39</v>
      </c>
      <c r="H3" s="43"/>
      <c r="I3" s="43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15"/>
      <c r="X3" s="16"/>
    </row>
    <row r="4" spans="1:24" ht="20.100000000000001" customHeight="1" thickBot="1" x14ac:dyDescent="0.35">
      <c r="A4" s="34"/>
      <c r="B4" s="34"/>
      <c r="C4" s="40" t="s">
        <v>7</v>
      </c>
      <c r="D4" s="40"/>
      <c r="E4" s="40"/>
      <c r="F4" s="40"/>
      <c r="G4" s="33">
        <v>10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5"/>
      <c r="X4" s="16"/>
    </row>
    <row r="5" spans="1:24" ht="97.5" customHeight="1" x14ac:dyDescent="0.3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5"/>
      <c r="X5" s="16"/>
    </row>
    <row r="6" spans="1:24" ht="15" customHeight="1" x14ac:dyDescent="0.3">
      <c r="A6" s="39" t="s">
        <v>1</v>
      </c>
      <c r="B6" s="39"/>
      <c r="C6" s="38" t="s">
        <v>8</v>
      </c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41" t="s">
        <v>11</v>
      </c>
      <c r="X6" s="42"/>
    </row>
    <row r="7" spans="1:24" ht="45.75" customHeight="1" thickBot="1" x14ac:dyDescent="0.3">
      <c r="A7" s="1" t="s">
        <v>2</v>
      </c>
      <c r="B7" s="2" t="s">
        <v>12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">
        <v>11</v>
      </c>
      <c r="N7" s="1">
        <v>12</v>
      </c>
      <c r="O7" s="1">
        <v>13</v>
      </c>
      <c r="P7" s="1">
        <v>14</v>
      </c>
      <c r="Q7" s="1">
        <v>15</v>
      </c>
      <c r="R7" s="1">
        <v>16</v>
      </c>
      <c r="S7" s="1">
        <v>17</v>
      </c>
      <c r="T7" s="1">
        <v>18</v>
      </c>
      <c r="U7" s="1">
        <v>19</v>
      </c>
      <c r="V7" s="1">
        <v>20</v>
      </c>
      <c r="W7" s="14" t="s">
        <v>9</v>
      </c>
      <c r="X7" s="9" t="s">
        <v>10</v>
      </c>
    </row>
    <row r="8" spans="1:24" ht="30" customHeight="1" thickTop="1" x14ac:dyDescent="0.3">
      <c r="A8" s="3" t="s">
        <v>13</v>
      </c>
      <c r="B8" s="18">
        <v>3</v>
      </c>
      <c r="C8" s="19">
        <v>0</v>
      </c>
      <c r="D8" s="20">
        <v>0</v>
      </c>
      <c r="E8" s="19">
        <v>0</v>
      </c>
      <c r="F8" s="20">
        <v>0</v>
      </c>
      <c r="G8" s="19">
        <v>1</v>
      </c>
      <c r="H8" s="20">
        <v>1</v>
      </c>
      <c r="I8" s="19">
        <v>1</v>
      </c>
      <c r="J8" s="20">
        <v>0</v>
      </c>
      <c r="K8" s="19">
        <v>0</v>
      </c>
      <c r="L8" s="20">
        <v>0</v>
      </c>
      <c r="M8" s="19"/>
      <c r="N8" s="20"/>
      <c r="O8" s="19"/>
      <c r="P8" s="20"/>
      <c r="Q8" s="19"/>
      <c r="R8" s="20"/>
      <c r="S8" s="19"/>
      <c r="T8" s="20"/>
      <c r="U8" s="19"/>
      <c r="V8" s="20"/>
      <c r="W8" s="27">
        <f>B8-SUM(C8:V8)</f>
        <v>0</v>
      </c>
      <c r="X8" s="17">
        <f>IFERROR(1-(W8/B8),"")</f>
        <v>1</v>
      </c>
    </row>
    <row r="9" spans="1:24" ht="30" customHeight="1" x14ac:dyDescent="0.3">
      <c r="A9" s="4" t="s">
        <v>16</v>
      </c>
      <c r="B9" s="21">
        <v>8</v>
      </c>
      <c r="C9" s="22">
        <v>2</v>
      </c>
      <c r="D9" s="23">
        <v>0</v>
      </c>
      <c r="E9" s="22">
        <v>0</v>
      </c>
      <c r="F9" s="23">
        <v>1</v>
      </c>
      <c r="G9" s="22">
        <v>1</v>
      </c>
      <c r="H9" s="23">
        <v>0</v>
      </c>
      <c r="I9" s="22">
        <v>1</v>
      </c>
      <c r="J9" s="23">
        <v>0</v>
      </c>
      <c r="K9" s="22">
        <v>2</v>
      </c>
      <c r="L9" s="23">
        <v>1</v>
      </c>
      <c r="M9" s="22"/>
      <c r="N9" s="23"/>
      <c r="O9" s="22"/>
      <c r="P9" s="23"/>
      <c r="Q9" s="22"/>
      <c r="R9" s="23"/>
      <c r="S9" s="22"/>
      <c r="T9" s="23"/>
      <c r="U9" s="22"/>
      <c r="V9" s="23"/>
      <c r="W9" s="28">
        <f t="shared" ref="W9:W36" si="0">B9-SUM(C9:V9)</f>
        <v>0</v>
      </c>
      <c r="X9" s="17">
        <f>IFERROR(1-(W9/B9),"")</f>
        <v>1</v>
      </c>
    </row>
    <row r="10" spans="1:24" ht="30" customHeight="1" x14ac:dyDescent="0.3">
      <c r="A10" s="4" t="s">
        <v>14</v>
      </c>
      <c r="B10" s="21">
        <v>2</v>
      </c>
      <c r="C10" s="22">
        <v>0</v>
      </c>
      <c r="D10" s="23">
        <v>0</v>
      </c>
      <c r="E10" s="22">
        <v>1</v>
      </c>
      <c r="F10" s="23">
        <v>0</v>
      </c>
      <c r="G10" s="22">
        <v>0</v>
      </c>
      <c r="H10" s="23">
        <v>1</v>
      </c>
      <c r="I10" s="22">
        <v>0</v>
      </c>
      <c r="J10" s="23">
        <v>0</v>
      </c>
      <c r="K10" s="22">
        <v>0</v>
      </c>
      <c r="L10" s="23">
        <v>0</v>
      </c>
      <c r="M10" s="22"/>
      <c r="N10" s="23"/>
      <c r="O10" s="22"/>
      <c r="P10" s="23"/>
      <c r="Q10" s="22"/>
      <c r="R10" s="23"/>
      <c r="S10" s="22"/>
      <c r="T10" s="23"/>
      <c r="U10" s="22"/>
      <c r="V10" s="23"/>
      <c r="W10" s="28">
        <f t="shared" si="0"/>
        <v>0</v>
      </c>
      <c r="X10" s="17">
        <f t="shared" ref="X10:X37" si="1">IFERROR(1-(W10/B10),"")</f>
        <v>1</v>
      </c>
    </row>
    <row r="11" spans="1:24" ht="30" customHeight="1" x14ac:dyDescent="0.3">
      <c r="A11" s="4" t="s">
        <v>22</v>
      </c>
      <c r="B11" s="21">
        <v>3</v>
      </c>
      <c r="C11" s="22">
        <v>0</v>
      </c>
      <c r="D11" s="23">
        <v>0</v>
      </c>
      <c r="E11" s="22">
        <v>0</v>
      </c>
      <c r="F11" s="23">
        <v>0</v>
      </c>
      <c r="G11" s="22">
        <v>0</v>
      </c>
      <c r="H11" s="23">
        <v>1</v>
      </c>
      <c r="I11" s="22">
        <v>2</v>
      </c>
      <c r="J11" s="23">
        <v>0</v>
      </c>
      <c r="K11" s="22">
        <v>0</v>
      </c>
      <c r="L11" s="23">
        <v>0</v>
      </c>
      <c r="M11" s="22"/>
      <c r="N11" s="23"/>
      <c r="O11" s="22"/>
      <c r="P11" s="23"/>
      <c r="Q11" s="22"/>
      <c r="R11" s="23"/>
      <c r="S11" s="22"/>
      <c r="T11" s="23"/>
      <c r="U11" s="22"/>
      <c r="V11" s="23"/>
      <c r="W11" s="28">
        <f t="shared" si="0"/>
        <v>0</v>
      </c>
      <c r="X11" s="17">
        <f t="shared" si="1"/>
        <v>1</v>
      </c>
    </row>
    <row r="12" spans="1:24" ht="30" customHeight="1" x14ac:dyDescent="0.3">
      <c r="A12" s="4" t="s">
        <v>18</v>
      </c>
      <c r="B12" s="21">
        <v>8</v>
      </c>
      <c r="C12" s="22">
        <v>0</v>
      </c>
      <c r="D12" s="23">
        <v>0</v>
      </c>
      <c r="E12" s="22">
        <v>2</v>
      </c>
      <c r="F12" s="23">
        <v>0</v>
      </c>
      <c r="G12" s="22">
        <v>0</v>
      </c>
      <c r="H12" s="23">
        <v>1</v>
      </c>
      <c r="I12" s="22">
        <v>1</v>
      </c>
      <c r="J12" s="23">
        <v>3</v>
      </c>
      <c r="K12" s="22">
        <v>0</v>
      </c>
      <c r="L12" s="23">
        <v>1</v>
      </c>
      <c r="M12" s="22"/>
      <c r="N12" s="23"/>
      <c r="O12" s="22"/>
      <c r="P12" s="23"/>
      <c r="Q12" s="22"/>
      <c r="R12" s="23"/>
      <c r="S12" s="22"/>
      <c r="T12" s="23"/>
      <c r="U12" s="22"/>
      <c r="V12" s="23"/>
      <c r="W12" s="28">
        <f t="shared" si="0"/>
        <v>0</v>
      </c>
      <c r="X12" s="17">
        <f t="shared" si="1"/>
        <v>1</v>
      </c>
    </row>
    <row r="13" spans="1:24" ht="30" customHeight="1" x14ac:dyDescent="0.3">
      <c r="A13" s="4" t="s">
        <v>17</v>
      </c>
      <c r="B13" s="21">
        <v>2</v>
      </c>
      <c r="C13" s="22">
        <v>1</v>
      </c>
      <c r="D13" s="23">
        <v>0</v>
      </c>
      <c r="E13" s="22">
        <v>0</v>
      </c>
      <c r="F13" s="23">
        <v>0</v>
      </c>
      <c r="G13" s="22">
        <v>1</v>
      </c>
      <c r="H13" s="23">
        <v>0</v>
      </c>
      <c r="I13" s="22">
        <v>0</v>
      </c>
      <c r="J13" s="23">
        <v>0</v>
      </c>
      <c r="K13" s="22">
        <v>0</v>
      </c>
      <c r="L13" s="23">
        <v>0</v>
      </c>
      <c r="M13" s="22"/>
      <c r="N13" s="23"/>
      <c r="O13" s="22"/>
      <c r="P13" s="23"/>
      <c r="Q13" s="22"/>
      <c r="R13" s="23"/>
      <c r="S13" s="22"/>
      <c r="T13" s="23"/>
      <c r="U13" s="22"/>
      <c r="V13" s="23"/>
      <c r="W13" s="28">
        <f t="shared" si="0"/>
        <v>0</v>
      </c>
      <c r="X13" s="17">
        <f t="shared" si="1"/>
        <v>1</v>
      </c>
    </row>
    <row r="14" spans="1:24" ht="30" customHeight="1" x14ac:dyDescent="0.3">
      <c r="A14" s="4" t="s">
        <v>19</v>
      </c>
      <c r="B14" s="21">
        <v>5</v>
      </c>
      <c r="C14" s="22">
        <v>0</v>
      </c>
      <c r="D14" s="23">
        <v>1</v>
      </c>
      <c r="E14" s="22">
        <v>0</v>
      </c>
      <c r="F14" s="23">
        <v>0</v>
      </c>
      <c r="G14" s="22">
        <v>1</v>
      </c>
      <c r="H14" s="23">
        <v>0</v>
      </c>
      <c r="I14" s="22">
        <v>0</v>
      </c>
      <c r="J14" s="23">
        <v>0</v>
      </c>
      <c r="K14" s="22">
        <v>0</v>
      </c>
      <c r="L14" s="23">
        <v>0</v>
      </c>
      <c r="M14" s="22"/>
      <c r="N14" s="23"/>
      <c r="O14" s="22"/>
      <c r="P14" s="23"/>
      <c r="Q14" s="22"/>
      <c r="R14" s="23"/>
      <c r="S14" s="22"/>
      <c r="T14" s="23"/>
      <c r="U14" s="22"/>
      <c r="V14" s="23"/>
      <c r="W14" s="28">
        <f t="shared" si="0"/>
        <v>3</v>
      </c>
      <c r="X14" s="17">
        <f t="shared" si="1"/>
        <v>0.4</v>
      </c>
    </row>
    <row r="15" spans="1:24" ht="30" customHeight="1" x14ac:dyDescent="0.3">
      <c r="A15" s="4" t="s">
        <v>20</v>
      </c>
      <c r="B15" s="21">
        <v>5</v>
      </c>
      <c r="C15" s="22">
        <v>0</v>
      </c>
      <c r="D15" s="23">
        <v>1</v>
      </c>
      <c r="E15" s="22">
        <v>0</v>
      </c>
      <c r="F15" s="23">
        <v>0</v>
      </c>
      <c r="G15" s="22">
        <v>1</v>
      </c>
      <c r="H15" s="23">
        <v>0</v>
      </c>
      <c r="I15" s="22">
        <v>0</v>
      </c>
      <c r="J15" s="23">
        <v>0</v>
      </c>
      <c r="K15" s="22">
        <v>0</v>
      </c>
      <c r="L15" s="23">
        <v>0</v>
      </c>
      <c r="M15" s="22"/>
      <c r="N15" s="23"/>
      <c r="O15" s="22"/>
      <c r="P15" s="23"/>
      <c r="Q15" s="22"/>
      <c r="R15" s="23"/>
      <c r="S15" s="22"/>
      <c r="T15" s="23"/>
      <c r="U15" s="22"/>
      <c r="V15" s="23"/>
      <c r="W15" s="28">
        <f t="shared" si="0"/>
        <v>3</v>
      </c>
      <c r="X15" s="17">
        <f t="shared" si="1"/>
        <v>0.4</v>
      </c>
    </row>
    <row r="16" spans="1:24" ht="30" customHeight="1" x14ac:dyDescent="0.3">
      <c r="A16" s="4" t="s">
        <v>21</v>
      </c>
      <c r="B16" s="21">
        <v>3</v>
      </c>
      <c r="C16" s="22">
        <v>0</v>
      </c>
      <c r="D16" s="23">
        <v>0</v>
      </c>
      <c r="E16" s="22">
        <v>2</v>
      </c>
      <c r="F16" s="23">
        <v>0</v>
      </c>
      <c r="G16" s="22">
        <v>1</v>
      </c>
      <c r="H16" s="23">
        <v>0</v>
      </c>
      <c r="I16" s="22">
        <v>0</v>
      </c>
      <c r="J16" s="23">
        <v>0</v>
      </c>
      <c r="K16" s="22">
        <v>0</v>
      </c>
      <c r="L16" s="23">
        <v>0</v>
      </c>
      <c r="M16" s="22"/>
      <c r="N16" s="23"/>
      <c r="O16" s="22"/>
      <c r="P16" s="23"/>
      <c r="Q16" s="22"/>
      <c r="R16" s="23"/>
      <c r="S16" s="22"/>
      <c r="T16" s="23"/>
      <c r="U16" s="22"/>
      <c r="V16" s="23"/>
      <c r="W16" s="28">
        <f t="shared" si="0"/>
        <v>0</v>
      </c>
      <c r="X16" s="17">
        <f t="shared" si="1"/>
        <v>1</v>
      </c>
    </row>
    <row r="17" spans="1:24" ht="30" customHeight="1" x14ac:dyDescent="0.3">
      <c r="A17" s="4" t="s">
        <v>15</v>
      </c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2"/>
      <c r="N17" s="23"/>
      <c r="O17" s="22"/>
      <c r="P17" s="23"/>
      <c r="Q17" s="22"/>
      <c r="R17" s="23"/>
      <c r="S17" s="22"/>
      <c r="T17" s="23"/>
      <c r="U17" s="22"/>
      <c r="V17" s="23"/>
      <c r="W17" s="28">
        <f t="shared" si="0"/>
        <v>0</v>
      </c>
      <c r="X17" s="17" t="str">
        <f t="shared" si="1"/>
        <v/>
      </c>
    </row>
    <row r="18" spans="1:24" ht="30" customHeight="1" x14ac:dyDescent="0.3">
      <c r="A18" s="4"/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2"/>
      <c r="N18" s="23"/>
      <c r="O18" s="22"/>
      <c r="P18" s="23"/>
      <c r="Q18" s="22"/>
      <c r="R18" s="23"/>
      <c r="S18" s="22"/>
      <c r="T18" s="23"/>
      <c r="U18" s="22"/>
      <c r="V18" s="23"/>
      <c r="W18" s="28">
        <f t="shared" si="0"/>
        <v>0</v>
      </c>
      <c r="X18" s="17" t="str">
        <f t="shared" si="1"/>
        <v/>
      </c>
    </row>
    <row r="19" spans="1:24" ht="30" customHeight="1" x14ac:dyDescent="0.3">
      <c r="A19" s="4"/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2"/>
      <c r="N19" s="23"/>
      <c r="O19" s="22"/>
      <c r="P19" s="23"/>
      <c r="Q19" s="22"/>
      <c r="R19" s="23"/>
      <c r="S19" s="22"/>
      <c r="T19" s="23"/>
      <c r="U19" s="22"/>
      <c r="V19" s="23"/>
      <c r="W19" s="28">
        <f t="shared" si="0"/>
        <v>0</v>
      </c>
      <c r="X19" s="17" t="str">
        <f t="shared" si="1"/>
        <v/>
      </c>
    </row>
    <row r="20" spans="1:24" ht="30" customHeight="1" x14ac:dyDescent="0.3">
      <c r="A20" s="4"/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2"/>
      <c r="N20" s="23"/>
      <c r="O20" s="22"/>
      <c r="P20" s="23"/>
      <c r="Q20" s="22"/>
      <c r="R20" s="23"/>
      <c r="S20" s="22"/>
      <c r="T20" s="23"/>
      <c r="U20" s="22"/>
      <c r="V20" s="23"/>
      <c r="W20" s="28">
        <f t="shared" si="0"/>
        <v>0</v>
      </c>
      <c r="X20" s="17" t="str">
        <f t="shared" si="1"/>
        <v/>
      </c>
    </row>
    <row r="21" spans="1:24" ht="30" customHeight="1" x14ac:dyDescent="0.3">
      <c r="A21" s="4"/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2"/>
      <c r="T21" s="23"/>
      <c r="U21" s="22"/>
      <c r="V21" s="23"/>
      <c r="W21" s="28">
        <f t="shared" si="0"/>
        <v>0</v>
      </c>
      <c r="X21" s="17" t="str">
        <f t="shared" si="1"/>
        <v/>
      </c>
    </row>
    <row r="22" spans="1:24" ht="30" customHeight="1" x14ac:dyDescent="0.3">
      <c r="A22" s="4"/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2"/>
      <c r="T22" s="23"/>
      <c r="U22" s="22"/>
      <c r="V22" s="23"/>
      <c r="W22" s="28">
        <f t="shared" si="0"/>
        <v>0</v>
      </c>
      <c r="X22" s="17" t="str">
        <f t="shared" si="1"/>
        <v/>
      </c>
    </row>
    <row r="23" spans="1:24" ht="30" customHeight="1" x14ac:dyDescent="0.3">
      <c r="A23" s="4"/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2"/>
      <c r="N23" s="23"/>
      <c r="O23" s="22"/>
      <c r="P23" s="23"/>
      <c r="Q23" s="22"/>
      <c r="R23" s="23"/>
      <c r="S23" s="22"/>
      <c r="T23" s="23"/>
      <c r="U23" s="22"/>
      <c r="V23" s="23"/>
      <c r="W23" s="28">
        <f t="shared" si="0"/>
        <v>0</v>
      </c>
      <c r="X23" s="17" t="str">
        <f t="shared" si="1"/>
        <v/>
      </c>
    </row>
    <row r="24" spans="1:24" ht="30" customHeight="1" x14ac:dyDescent="0.3">
      <c r="A24" s="4"/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2"/>
      <c r="N24" s="23"/>
      <c r="O24" s="22"/>
      <c r="P24" s="23"/>
      <c r="Q24" s="22"/>
      <c r="R24" s="23"/>
      <c r="S24" s="22"/>
      <c r="T24" s="23"/>
      <c r="U24" s="22"/>
      <c r="V24" s="23"/>
      <c r="W24" s="28">
        <f t="shared" si="0"/>
        <v>0</v>
      </c>
      <c r="X24" s="17" t="str">
        <f t="shared" si="1"/>
        <v/>
      </c>
    </row>
    <row r="25" spans="1:24" ht="30" customHeight="1" x14ac:dyDescent="0.3">
      <c r="A25" s="4"/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2"/>
      <c r="N25" s="23"/>
      <c r="O25" s="22"/>
      <c r="P25" s="23"/>
      <c r="Q25" s="22"/>
      <c r="R25" s="23"/>
      <c r="S25" s="22"/>
      <c r="T25" s="23"/>
      <c r="U25" s="22"/>
      <c r="V25" s="23"/>
      <c r="W25" s="28">
        <f t="shared" si="0"/>
        <v>0</v>
      </c>
      <c r="X25" s="17" t="str">
        <f t="shared" si="1"/>
        <v/>
      </c>
    </row>
    <row r="26" spans="1:24" ht="30" customHeight="1" x14ac:dyDescent="0.3">
      <c r="A26" s="4"/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2"/>
      <c r="N26" s="23"/>
      <c r="O26" s="22"/>
      <c r="P26" s="23"/>
      <c r="Q26" s="22"/>
      <c r="R26" s="23"/>
      <c r="S26" s="22"/>
      <c r="T26" s="23"/>
      <c r="U26" s="22"/>
      <c r="V26" s="23"/>
      <c r="W26" s="28">
        <f t="shared" si="0"/>
        <v>0</v>
      </c>
      <c r="X26" s="17" t="str">
        <f t="shared" si="1"/>
        <v/>
      </c>
    </row>
    <row r="27" spans="1:24" ht="30" customHeight="1" x14ac:dyDescent="0.3">
      <c r="A27" s="4"/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2"/>
      <c r="N27" s="23"/>
      <c r="O27" s="22"/>
      <c r="P27" s="23"/>
      <c r="Q27" s="22"/>
      <c r="R27" s="23"/>
      <c r="S27" s="22"/>
      <c r="T27" s="23"/>
      <c r="U27" s="22"/>
      <c r="V27" s="23"/>
      <c r="W27" s="28">
        <f t="shared" si="0"/>
        <v>0</v>
      </c>
      <c r="X27" s="17" t="str">
        <f t="shared" si="1"/>
        <v/>
      </c>
    </row>
    <row r="28" spans="1:24" ht="30" customHeight="1" x14ac:dyDescent="0.3">
      <c r="A28" s="4"/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2"/>
      <c r="N28" s="23"/>
      <c r="O28" s="22"/>
      <c r="P28" s="23"/>
      <c r="Q28" s="22"/>
      <c r="R28" s="23"/>
      <c r="S28" s="22"/>
      <c r="T28" s="23"/>
      <c r="U28" s="22"/>
      <c r="V28" s="23"/>
      <c r="W28" s="28">
        <f t="shared" si="0"/>
        <v>0</v>
      </c>
      <c r="X28" s="17" t="str">
        <f t="shared" si="1"/>
        <v/>
      </c>
    </row>
    <row r="29" spans="1:24" ht="30" customHeight="1" x14ac:dyDescent="0.3">
      <c r="A29" s="4"/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2"/>
      <c r="N29" s="23"/>
      <c r="O29" s="22"/>
      <c r="P29" s="23"/>
      <c r="Q29" s="22"/>
      <c r="R29" s="23"/>
      <c r="S29" s="22"/>
      <c r="T29" s="23"/>
      <c r="U29" s="22"/>
      <c r="V29" s="23"/>
      <c r="W29" s="28">
        <f t="shared" si="0"/>
        <v>0</v>
      </c>
      <c r="X29" s="17" t="str">
        <f t="shared" si="1"/>
        <v/>
      </c>
    </row>
    <row r="30" spans="1:24" ht="30" customHeight="1" x14ac:dyDescent="0.3">
      <c r="A30" s="4"/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2"/>
      <c r="N30" s="23"/>
      <c r="O30" s="22"/>
      <c r="P30" s="23"/>
      <c r="Q30" s="22"/>
      <c r="R30" s="23"/>
      <c r="S30" s="22"/>
      <c r="T30" s="23"/>
      <c r="U30" s="22"/>
      <c r="V30" s="23"/>
      <c r="W30" s="28">
        <f t="shared" si="0"/>
        <v>0</v>
      </c>
      <c r="X30" s="17" t="str">
        <f t="shared" si="1"/>
        <v/>
      </c>
    </row>
    <row r="31" spans="1:24" ht="30" customHeight="1" x14ac:dyDescent="0.3">
      <c r="A31" s="4"/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2"/>
      <c r="N31" s="23"/>
      <c r="O31" s="22"/>
      <c r="P31" s="23"/>
      <c r="Q31" s="22"/>
      <c r="R31" s="23"/>
      <c r="S31" s="22"/>
      <c r="T31" s="23"/>
      <c r="U31" s="22"/>
      <c r="V31" s="23"/>
      <c r="W31" s="28">
        <f t="shared" si="0"/>
        <v>0</v>
      </c>
      <c r="X31" s="17" t="str">
        <f t="shared" si="1"/>
        <v/>
      </c>
    </row>
    <row r="32" spans="1:24" ht="30" customHeight="1" x14ac:dyDescent="0.3">
      <c r="A32" s="4"/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2"/>
      <c r="N32" s="23"/>
      <c r="O32" s="22"/>
      <c r="P32" s="23"/>
      <c r="Q32" s="22"/>
      <c r="R32" s="23"/>
      <c r="S32" s="22"/>
      <c r="T32" s="23"/>
      <c r="U32" s="22"/>
      <c r="V32" s="23"/>
      <c r="W32" s="28">
        <f t="shared" si="0"/>
        <v>0</v>
      </c>
      <c r="X32" s="17" t="str">
        <f t="shared" si="1"/>
        <v/>
      </c>
    </row>
    <row r="33" spans="1:24" ht="30" customHeight="1" x14ac:dyDescent="0.3">
      <c r="A33" s="4"/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2"/>
      <c r="N33" s="23"/>
      <c r="O33" s="22"/>
      <c r="P33" s="23"/>
      <c r="Q33" s="22"/>
      <c r="R33" s="23"/>
      <c r="S33" s="22"/>
      <c r="T33" s="23"/>
      <c r="U33" s="22"/>
      <c r="V33" s="23"/>
      <c r="W33" s="28">
        <f t="shared" si="0"/>
        <v>0</v>
      </c>
      <c r="X33" s="17" t="str">
        <f t="shared" si="1"/>
        <v/>
      </c>
    </row>
    <row r="34" spans="1:24" ht="30" customHeight="1" x14ac:dyDescent="0.3">
      <c r="A34" s="4"/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2"/>
      <c r="N34" s="23"/>
      <c r="O34" s="22"/>
      <c r="P34" s="23"/>
      <c r="Q34" s="22"/>
      <c r="R34" s="23"/>
      <c r="S34" s="22"/>
      <c r="T34" s="23"/>
      <c r="U34" s="22"/>
      <c r="V34" s="23"/>
      <c r="W34" s="28">
        <f t="shared" si="0"/>
        <v>0</v>
      </c>
      <c r="X34" s="17" t="str">
        <f t="shared" si="1"/>
        <v/>
      </c>
    </row>
    <row r="35" spans="1:24" ht="30" customHeight="1" x14ac:dyDescent="0.3">
      <c r="A35" s="4"/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2"/>
      <c r="N35" s="23"/>
      <c r="O35" s="22"/>
      <c r="P35" s="23"/>
      <c r="Q35" s="22"/>
      <c r="R35" s="23"/>
      <c r="S35" s="22"/>
      <c r="T35" s="23"/>
      <c r="U35" s="22"/>
      <c r="V35" s="23"/>
      <c r="W35" s="28">
        <f t="shared" si="0"/>
        <v>0</v>
      </c>
      <c r="X35" s="17" t="str">
        <f t="shared" si="1"/>
        <v/>
      </c>
    </row>
    <row r="36" spans="1:24" ht="30" customHeight="1" thickBot="1" x14ac:dyDescent="0.35">
      <c r="A36" s="5"/>
      <c r="B36" s="24"/>
      <c r="C36" s="25"/>
      <c r="D36" s="26"/>
      <c r="E36" s="25"/>
      <c r="F36" s="26"/>
      <c r="G36" s="25"/>
      <c r="H36" s="26"/>
      <c r="I36" s="25"/>
      <c r="J36" s="26"/>
      <c r="K36" s="25"/>
      <c r="L36" s="26"/>
      <c r="M36" s="25"/>
      <c r="N36" s="26"/>
      <c r="O36" s="25"/>
      <c r="P36" s="26"/>
      <c r="Q36" s="25"/>
      <c r="R36" s="26"/>
      <c r="S36" s="25"/>
      <c r="T36" s="26"/>
      <c r="U36" s="25"/>
      <c r="V36" s="26"/>
      <c r="W36" s="29">
        <f t="shared" si="0"/>
        <v>0</v>
      </c>
      <c r="X36" s="36" t="str">
        <f t="shared" si="1"/>
        <v/>
      </c>
    </row>
    <row r="37" spans="1:24" ht="16.5" x14ac:dyDescent="0.3">
      <c r="A37" s="7" t="s">
        <v>3</v>
      </c>
      <c r="B37" s="10">
        <f>SUM(B8:B36)</f>
        <v>39</v>
      </c>
      <c r="C37" s="11">
        <f>IFERROR(IF(B37-SUM(C8:C36)=B37,NA(),B37-SUM(C8:C36)),NA())</f>
        <v>36</v>
      </c>
      <c r="D37" s="11">
        <f>IFERROR(IF(C37-SUM(D8:D36)=C37,NA(),C37-SUM(D8:D36)),NA())</f>
        <v>34</v>
      </c>
      <c r="E37" s="11">
        <f>IFERROR(IF(D37-SUM(E8:E36)=D37,NA(),D37-SUM(E8:E36)),NA())</f>
        <v>29</v>
      </c>
      <c r="F37" s="11">
        <f>IFERROR(IF(E37-SUM(F8:F36)=E37,NA(),E37-SUM(F8:F36)),NA())</f>
        <v>28</v>
      </c>
      <c r="G37" s="11">
        <f>IFERROR(IF(F37-SUM(G8:G36)=F37,NA(),F37-SUM(G8:G36)),NA())</f>
        <v>22</v>
      </c>
      <c r="H37" s="11">
        <f>IFERROR(IF(G37-SUM(H8:H36)=G37,NA(),G37-SUM(H8:H36)),NA())</f>
        <v>18</v>
      </c>
      <c r="I37" s="11">
        <f>IFERROR(IF(H37-SUM(I8:I36)=H37,NA(),H37-SUM(I8:I36)),NA())</f>
        <v>13</v>
      </c>
      <c r="J37" s="11">
        <f>IFERROR(IF(I37-SUM(J8:J36)=I37,NA(),I37-SUM(J8:J36)),NA())</f>
        <v>10</v>
      </c>
      <c r="K37" s="11">
        <f>IFERROR(IF(J37-SUM(K8:K36)=J37,NA(),J37-SUM(K8:K36)),NA())</f>
        <v>8</v>
      </c>
      <c r="L37" s="11">
        <f>IFERROR(IF(K37-SUM(L8:L36)=K37,NA(),K37-SUM(L8:L36)),NA())</f>
        <v>6</v>
      </c>
      <c r="M37" s="11" t="e">
        <f>IFERROR(IF(L37-SUM(M8:M36)=L37,NA(),L37-SUM(M8:M36)),NA())</f>
        <v>#N/A</v>
      </c>
      <c r="N37" s="11" t="e">
        <f>IFERROR(IF(M37-SUM(N8:N36)=M37,NA(),M37-SUM(N8:N36)),NA())</f>
        <v>#N/A</v>
      </c>
      <c r="O37" s="11" t="e">
        <f>IFERROR(IF(N37-SUM(O8:O36)=N37,NA(),N37-SUM(O8:O36)),NA())</f>
        <v>#N/A</v>
      </c>
      <c r="P37" s="11" t="e">
        <f>IFERROR(IF(O37-SUM(P8:P36)=O37,NA(),O37-SUM(P8:P36)),NA())</f>
        <v>#N/A</v>
      </c>
      <c r="Q37" s="11" t="e">
        <f>IFERROR(IF(P37-SUM(Q8:Q36)=P37,NA(),P37-SUM(Q8:Q36)),NA())</f>
        <v>#N/A</v>
      </c>
      <c r="R37" s="11" t="e">
        <f>IFERROR(IF(Q37-SUM(R8:R36)=Q37,NA(),Q37-SUM(R8:R36)),NA())</f>
        <v>#N/A</v>
      </c>
      <c r="S37" s="11" t="e">
        <f>IFERROR(IF(R37-SUM(S8:S36)=R37,NA(),R37-SUM(S8:S36)),NA())</f>
        <v>#N/A</v>
      </c>
      <c r="T37" s="11" t="e">
        <f>IFERROR(IF(S37-SUM(T8:T36)=S37,NA(),S37-SUM(T8:T36)),NA())</f>
        <v>#N/A</v>
      </c>
      <c r="U37" s="11" t="e">
        <f>IFERROR(IF(T37-SUM(U8:U36)=T37,NA(),T37-SUM(U8:U36)),NA())</f>
        <v>#N/A</v>
      </c>
      <c r="V37" s="11" t="e">
        <f>IFERROR(IF(U37-SUM(V8:V36)=U37,NA(),U37-SUM(V8:V36)),NA())</f>
        <v>#N/A</v>
      </c>
      <c r="W37" s="35">
        <f>SUM(W8:W36)</f>
        <v>6</v>
      </c>
      <c r="X37" s="30">
        <f t="shared" si="1"/>
        <v>0.84615384615384615</v>
      </c>
    </row>
    <row r="38" spans="1:24" ht="17.25" thickBot="1" x14ac:dyDescent="0.35">
      <c r="A38" s="8" t="s">
        <v>4</v>
      </c>
      <c r="B38" s="12">
        <f>SUM(B8:B36)</f>
        <v>39</v>
      </c>
      <c r="C38" s="13">
        <f>IFERROR((IF(B38-($B$37/$G$4) &lt; 0,"-", B38-($B$37/$G$4))),IFERROR(B38-($B$37/20),"-"))</f>
        <v>35.1</v>
      </c>
      <c r="D38" s="13">
        <f>IFERROR((IF(C38-($B$37/$G$4) &lt; 0,"-", C38-($B$37/$G$4))),IFERROR(C38-($B$37/20),"-"))</f>
        <v>31.200000000000003</v>
      </c>
      <c r="E38" s="13">
        <f>IFERROR((IF(D38-($B$37/$G$4) &lt; 0,"-", D38-($B$37/$G$4))),IFERROR(D38-($B$37/20),"-"))</f>
        <v>27.300000000000004</v>
      </c>
      <c r="F38" s="13">
        <f>IFERROR((IF(E38-($B$37/$G$4) &lt; 0,"-", E38-($B$37/$G$4))),IFERROR(E38-($B$37/20),"-"))</f>
        <v>23.400000000000006</v>
      </c>
      <c r="G38" s="13">
        <f>IFERROR((IF(F38-($B$37/$G$4) &lt; 0,"-", F38-($B$37/$G$4))),IFERROR(F38-($B$37/20),"-"))</f>
        <v>19.500000000000007</v>
      </c>
      <c r="H38" s="13">
        <f>IFERROR((IF(G38-($B$37/$G$4) &lt; 0,"-", G38-($B$37/$G$4))),IFERROR(G38-($B$37/20),"-"))</f>
        <v>15.600000000000007</v>
      </c>
      <c r="I38" s="13">
        <f>IFERROR((IF(H38-($B$37/$G$4) &lt; 0,"-", H38-($B$37/$G$4))),IFERROR(H38-($B$37/20),"-"))</f>
        <v>11.700000000000006</v>
      </c>
      <c r="J38" s="13">
        <f>IFERROR((IF(I38-($B$37/$G$4) &lt; 0,"-", I38-($B$37/$G$4))),IFERROR(I38-($B$37/20),"-"))</f>
        <v>7.800000000000006</v>
      </c>
      <c r="K38" s="13">
        <f>IFERROR((IF(J38-($B$37/$G$4) &lt; 0,"-", J38-($B$37/$G$4))),IFERROR(J38-($B$37/20),"-"))</f>
        <v>3.9000000000000061</v>
      </c>
      <c r="L38" s="13">
        <f>IFERROR((IF(K38-($B$37/$G$4) &lt; 0,"-", K38-($B$37/$G$4))),IFERROR(K38-($B$37/20),"-"))</f>
        <v>6.2172489379008766E-15</v>
      </c>
      <c r="M38" s="13" t="str">
        <f>IFERROR((IF(L38-($B$37/$G$4) &lt; 0,"-", L38-($B$37/$G$4))),IFERROR(L38-($B$37/20),"-"))</f>
        <v>-</v>
      </c>
      <c r="N38" s="13" t="str">
        <f>IFERROR((IF(M38-($B$37/$G$4) &lt; 0,"-", M38-($B$37/$G$4))),IFERROR(M38-($B$37/20),"-"))</f>
        <v>-</v>
      </c>
      <c r="O38" s="13" t="str">
        <f>IFERROR((IF(N38-($B$37/$G$4) &lt; 0,"-", N38-($B$37/$G$4))),IFERROR(N38-($B$37/20),"-"))</f>
        <v>-</v>
      </c>
      <c r="P38" s="13" t="str">
        <f>IFERROR((IF(O38-($B$37/$G$4) &lt; 0,"-", O38-($B$37/$G$4))),IFERROR(O38-($B$37/20),"-"))</f>
        <v>-</v>
      </c>
      <c r="Q38" s="13" t="str">
        <f>IFERROR((IF(P38-($B$37/$G$4) &lt; 0,"-", P38-($B$37/$G$4))),IFERROR(P38-($B$37/20),"-"))</f>
        <v>-</v>
      </c>
      <c r="R38" s="13" t="str">
        <f>IFERROR((IF(Q38-($B$37/$G$4) &lt; 0,"-", Q38-($B$37/$G$4))),IFERROR(Q38-($B$37/20),"-"))</f>
        <v>-</v>
      </c>
      <c r="S38" s="13" t="str">
        <f>IFERROR((IF(R38-($B$37/$G$4) &lt; 0,"-", R38-($B$37/$G$4))),IFERROR(R38-($B$37/20),"-"))</f>
        <v>-</v>
      </c>
      <c r="T38" s="13" t="str">
        <f>IFERROR((IF(S38-($B$37/$G$4) &lt; 0,"-", S38-($B$37/$G$4))),IFERROR(S38-($B$37/20),"-"))</f>
        <v>-</v>
      </c>
      <c r="U38" s="13" t="str">
        <f>IFERROR((IF(T38-($B$37/$G$4) &lt; 0,"-", T38-($B$37/$G$4))),IFERROR(T38-($B$37/20),"-"))</f>
        <v>-</v>
      </c>
      <c r="V38" s="13" t="str">
        <f>IFERROR((IF(U38-($B$37/$G$4) &lt; 0,"-", U38-($B$37/$G$4))),IFERROR(U38-($B$37/20),"-"))</f>
        <v>-</v>
      </c>
      <c r="W38" s="31"/>
      <c r="X38" s="32"/>
    </row>
    <row r="39" spans="1:24" ht="15.75" thickTop="1" x14ac:dyDescent="0.25"/>
  </sheetData>
  <mergeCells count="9">
    <mergeCell ref="A1:B2"/>
    <mergeCell ref="C6:V6"/>
    <mergeCell ref="A6:B6"/>
    <mergeCell ref="C4:F4"/>
    <mergeCell ref="W6:X6"/>
    <mergeCell ref="H2:I2"/>
    <mergeCell ref="H3:I3"/>
    <mergeCell ref="C3:F3"/>
    <mergeCell ref="C2:F2"/>
  </mergeCells>
  <conditionalFormatting sqref="X8:X37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X8:X37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A32" sqref="AA32"/>
    </sheetView>
  </sheetViews>
  <sheetFormatPr baseColWidth="10" defaultColWidth="9.140625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inaki</cp:lastModifiedBy>
  <dcterms:created xsi:type="dcterms:W3CDTF">2019-01-22T01:21:48Z</dcterms:created>
  <dcterms:modified xsi:type="dcterms:W3CDTF">2020-11-06T01:11:32Z</dcterms:modified>
</cp:coreProperties>
</file>