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9020" tabRatio="500"/>
  </bookViews>
  <sheets>
    <sheet name="UPS1_03 vs UPS2_03-taxon coun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7" i="1" l="1"/>
  <c r="C106" i="1"/>
  <c r="B107" i="1"/>
  <c r="B106" i="1"/>
  <c r="C105" i="1"/>
  <c r="C104" i="1"/>
  <c r="B105" i="1"/>
  <c r="B104" i="1"/>
  <c r="C103" i="1"/>
  <c r="B103" i="1"/>
  <c r="E29" i="1"/>
  <c r="E44" i="1"/>
  <c r="E50" i="1"/>
  <c r="E51" i="1"/>
  <c r="E52" i="1"/>
  <c r="E37" i="1"/>
  <c r="E39" i="1"/>
  <c r="E23" i="1"/>
  <c r="E34" i="1"/>
  <c r="E35" i="1"/>
  <c r="E60" i="1"/>
  <c r="E61" i="1"/>
  <c r="E62" i="1"/>
  <c r="E63" i="1"/>
  <c r="E25" i="1"/>
  <c r="E27" i="1"/>
  <c r="E3" i="1"/>
  <c r="E6" i="1"/>
  <c r="E33" i="1"/>
  <c r="E45" i="1"/>
  <c r="E46" i="1"/>
  <c r="E2" i="1"/>
  <c r="E8" i="1"/>
  <c r="E12" i="1"/>
  <c r="E4" i="1"/>
  <c r="E14" i="1"/>
  <c r="E22" i="1"/>
  <c r="E9" i="1"/>
  <c r="E5" i="1"/>
  <c r="E24" i="1"/>
  <c r="E10" i="1"/>
  <c r="E15" i="1"/>
  <c r="E18" i="1"/>
  <c r="E70" i="1"/>
  <c r="E53" i="1"/>
  <c r="E71" i="1"/>
  <c r="E40" i="1"/>
  <c r="E72" i="1"/>
  <c r="E54" i="1"/>
  <c r="E73" i="1"/>
  <c r="E74" i="1"/>
  <c r="E75" i="1"/>
  <c r="E76" i="1"/>
  <c r="E55" i="1"/>
  <c r="E77" i="1"/>
  <c r="E78" i="1"/>
  <c r="E79" i="1"/>
  <c r="E80" i="1"/>
  <c r="E81" i="1"/>
  <c r="E82" i="1"/>
  <c r="E83" i="1"/>
  <c r="E26" i="1"/>
  <c r="E84" i="1"/>
  <c r="E85" i="1"/>
  <c r="E86" i="1"/>
  <c r="E87" i="1"/>
  <c r="E88" i="1"/>
  <c r="E41" i="1"/>
  <c r="E89" i="1"/>
  <c r="E90" i="1"/>
  <c r="E91" i="1"/>
  <c r="E92" i="1"/>
  <c r="E56" i="1"/>
  <c r="E13" i="1"/>
  <c r="E7" i="1"/>
  <c r="E30" i="1"/>
  <c r="E47" i="1"/>
  <c r="E19" i="1"/>
  <c r="E11" i="1"/>
  <c r="E21" i="1"/>
  <c r="E64" i="1"/>
  <c r="E65" i="1"/>
  <c r="E66" i="1"/>
  <c r="E67" i="1"/>
  <c r="E42" i="1"/>
  <c r="E16" i="1"/>
  <c r="E57" i="1"/>
  <c r="E17" i="1"/>
  <c r="E36" i="1"/>
  <c r="E43" i="1"/>
  <c r="E31" i="1"/>
  <c r="E20" i="1"/>
  <c r="E48" i="1"/>
  <c r="E93" i="1"/>
  <c r="E94" i="1"/>
  <c r="E68" i="1"/>
  <c r="E58" i="1"/>
  <c r="E95" i="1"/>
  <c r="E96" i="1"/>
  <c r="E49" i="1"/>
  <c r="E28" i="1"/>
  <c r="E69" i="1"/>
  <c r="E38" i="1"/>
  <c r="E97" i="1"/>
  <c r="E98" i="1"/>
  <c r="E99" i="1"/>
  <c r="E100" i="1"/>
  <c r="E101" i="1"/>
  <c r="E59" i="1"/>
  <c r="E102" i="1"/>
  <c r="E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5" i="1"/>
  <c r="D28" i="1"/>
  <c r="D27" i="1"/>
  <c r="D30" i="1"/>
  <c r="D29" i="1"/>
  <c r="D31" i="1"/>
  <c r="D33" i="1"/>
  <c r="D32" i="1"/>
  <c r="D36" i="1"/>
  <c r="D34" i="1"/>
  <c r="D35" i="1"/>
  <c r="D38" i="1"/>
  <c r="D37" i="1"/>
  <c r="D39" i="1"/>
  <c r="D43" i="1"/>
  <c r="D42" i="1"/>
  <c r="D41" i="1"/>
  <c r="D40" i="1"/>
  <c r="D48" i="1"/>
  <c r="D49" i="1"/>
  <c r="D47" i="1"/>
  <c r="D46" i="1"/>
  <c r="D45" i="1"/>
  <c r="D44" i="1"/>
  <c r="D59" i="1"/>
  <c r="D58" i="1"/>
  <c r="D57" i="1"/>
  <c r="D54" i="1"/>
  <c r="D55" i="1"/>
  <c r="D56" i="1"/>
  <c r="D53" i="1"/>
  <c r="D50" i="1"/>
  <c r="D51" i="1"/>
  <c r="D52" i="1"/>
  <c r="D69" i="1"/>
  <c r="D68" i="1"/>
  <c r="D65" i="1"/>
  <c r="D66" i="1"/>
  <c r="D67" i="1"/>
  <c r="D64" i="1"/>
  <c r="D60" i="1"/>
  <c r="D62" i="1"/>
  <c r="D61" i="1"/>
  <c r="D63" i="1"/>
  <c r="D95" i="1"/>
  <c r="D94" i="1"/>
  <c r="D93" i="1"/>
  <c r="D96" i="1"/>
  <c r="D91" i="1"/>
  <c r="D77" i="1"/>
  <c r="D73" i="1"/>
  <c r="D72" i="1"/>
  <c r="D87" i="1"/>
  <c r="D70" i="1"/>
  <c r="D85" i="1"/>
  <c r="D84" i="1"/>
  <c r="D74" i="1"/>
  <c r="D81" i="1"/>
  <c r="D82" i="1"/>
  <c r="D83" i="1"/>
  <c r="D88" i="1"/>
  <c r="D92" i="1"/>
  <c r="D86" i="1"/>
  <c r="D78" i="1"/>
  <c r="D76" i="1"/>
  <c r="D79" i="1"/>
  <c r="D80" i="1"/>
  <c r="D71" i="1"/>
  <c r="D90" i="1"/>
  <c r="D89" i="1"/>
  <c r="D75" i="1"/>
  <c r="D102" i="1"/>
  <c r="D97" i="1"/>
  <c r="D100" i="1"/>
  <c r="D99" i="1"/>
  <c r="D98" i="1"/>
  <c r="D101" i="1"/>
  <c r="D2" i="1"/>
</calcChain>
</file>

<file path=xl/sharedStrings.xml><?xml version="1.0" encoding="utf-8"?>
<sst xmlns="http://schemas.openxmlformats.org/spreadsheetml/2006/main" count="111" uniqueCount="111">
  <si>
    <t>#Datasets</t>
  </si>
  <si>
    <t>UPS1_03</t>
  </si>
  <si>
    <t>root</t>
  </si>
  <si>
    <t>cellular organisms</t>
  </si>
  <si>
    <t>Bacteria</t>
  </si>
  <si>
    <t>uncultured bacterium</t>
  </si>
  <si>
    <t>Bacteroidetes</t>
  </si>
  <si>
    <t>Bacteroidales</t>
  </si>
  <si>
    <t>Flavobacteriaceae</t>
  </si>
  <si>
    <t>Proteobacteria</t>
  </si>
  <si>
    <t>Alphaproteobacteria</t>
  </si>
  <si>
    <t>Caulobacterales</t>
  </si>
  <si>
    <t>Rhizobiales</t>
  </si>
  <si>
    <t>Bradyrhizobiaceae</t>
  </si>
  <si>
    <t>Phyllobacteriaceae</t>
  </si>
  <si>
    <t>Acetobacteraceae</t>
  </si>
  <si>
    <t>Betaproteobacteria</t>
  </si>
  <si>
    <t>Burkholderiales</t>
  </si>
  <si>
    <t>Burkholderiaceae</t>
  </si>
  <si>
    <t>pseudomallei group</t>
  </si>
  <si>
    <t>Oxalobacteraceae</t>
  </si>
  <si>
    <t>Neisseriaceae</t>
  </si>
  <si>
    <t>Helicobacter</t>
  </si>
  <si>
    <t>Gammaproteobacteria</t>
  </si>
  <si>
    <t>Aeromonas</t>
  </si>
  <si>
    <t>Alteromonadales</t>
  </si>
  <si>
    <t>Enterobacterales</t>
  </si>
  <si>
    <t>Enterobacteriaceae</t>
  </si>
  <si>
    <t>Citrobacter</t>
  </si>
  <si>
    <t>Cronobacter</t>
  </si>
  <si>
    <t>Enterobacter</t>
  </si>
  <si>
    <t>Enterobacter cloacae complex</t>
  </si>
  <si>
    <t>Enterobacter cloacae</t>
  </si>
  <si>
    <t>Escherichia</t>
  </si>
  <si>
    <t>Escherichia coli</t>
  </si>
  <si>
    <t>Klebsiella</t>
  </si>
  <si>
    <t>Klebsiella michiganensis</t>
  </si>
  <si>
    <t>Klebsiella quasipneumoniae</t>
  </si>
  <si>
    <t>Salmonella</t>
  </si>
  <si>
    <t>Salmonella enterica</t>
  </si>
  <si>
    <t>Erwiniaceae</t>
  </si>
  <si>
    <t>Morganellaceae</t>
  </si>
  <si>
    <t>Pectobacteriaceae</t>
  </si>
  <si>
    <t>Yersiniaceae</t>
  </si>
  <si>
    <t>Serratia</t>
  </si>
  <si>
    <t>Yersinia</t>
  </si>
  <si>
    <t>Legionellales</t>
  </si>
  <si>
    <t>Pasteurellaceae</t>
  </si>
  <si>
    <t>Pseudomonadales</t>
  </si>
  <si>
    <t>Moraxellaceae</t>
  </si>
  <si>
    <t>Pseudomonas</t>
  </si>
  <si>
    <t>Vibrionales</t>
  </si>
  <si>
    <t>Vibrionaceae</t>
  </si>
  <si>
    <t>Vibrio</t>
  </si>
  <si>
    <t>Xanthomonadales</t>
  </si>
  <si>
    <t>Xanthomonadaceae</t>
  </si>
  <si>
    <t>Xanthomonas</t>
  </si>
  <si>
    <t>Terrabacteria group</t>
  </si>
  <si>
    <t>Actinobacteria</t>
  </si>
  <si>
    <t>Mycobacteriaceae</t>
  </si>
  <si>
    <t>Streptomyces</t>
  </si>
  <si>
    <t>Cyanobacteria</t>
  </si>
  <si>
    <t>Firmicutes</t>
  </si>
  <si>
    <t>Paenibacillus</t>
  </si>
  <si>
    <t>Halobacteria</t>
  </si>
  <si>
    <t>Eukaryota</t>
  </si>
  <si>
    <t>Opisthokonta</t>
  </si>
  <si>
    <t>Fungi</t>
  </si>
  <si>
    <t>Dikarya</t>
  </si>
  <si>
    <t>leotiomyceta</t>
  </si>
  <si>
    <t>Metazoa</t>
  </si>
  <si>
    <t>Bilateria</t>
  </si>
  <si>
    <t>Euteleostomi</t>
  </si>
  <si>
    <t>Tetrapoda</t>
  </si>
  <si>
    <t>Amniota</t>
  </si>
  <si>
    <t>Theria</t>
  </si>
  <si>
    <t>Eutheria</t>
  </si>
  <si>
    <t>Boreoeutheria</t>
  </si>
  <si>
    <t>Euarchontoglires</t>
  </si>
  <si>
    <t>Primates</t>
  </si>
  <si>
    <t>Haplorrhini</t>
  </si>
  <si>
    <t>Simiiformes</t>
  </si>
  <si>
    <t>Catarrhini</t>
  </si>
  <si>
    <t>Hominoidea</t>
  </si>
  <si>
    <t>Hominidae</t>
  </si>
  <si>
    <t>Homininae</t>
  </si>
  <si>
    <t>Homo sapiens</t>
  </si>
  <si>
    <t>Carnivora</t>
  </si>
  <si>
    <t>Sus scrofa</t>
  </si>
  <si>
    <t>Galloanserae</t>
  </si>
  <si>
    <t>Galliformes</t>
  </si>
  <si>
    <t>Androctonus bicolor</t>
  </si>
  <si>
    <t>Aculeata</t>
  </si>
  <si>
    <t>Viridiplantae</t>
  </si>
  <si>
    <t>Streptophyta</t>
  </si>
  <si>
    <t>Embryophyta</t>
  </si>
  <si>
    <t>Spermatophyta</t>
  </si>
  <si>
    <t>Mesangiospermae</t>
  </si>
  <si>
    <t>Prunus mume</t>
  </si>
  <si>
    <t>artificial sequences</t>
  </si>
  <si>
    <t>Cloning vector pHUE</t>
  </si>
  <si>
    <t>No hits</t>
  </si>
  <si>
    <t>Not assigned</t>
  </si>
  <si>
    <t>Log2 fold change</t>
  </si>
  <si>
    <t>Sum</t>
  </si>
  <si>
    <t>Not e.coli</t>
  </si>
  <si>
    <t>Plausibly E. coli</t>
  </si>
  <si>
    <t>Percent Plausibly E. coli</t>
  </si>
  <si>
    <t>Fold change 2,1</t>
  </si>
  <si>
    <t>UPS2_03</t>
  </si>
  <si>
    <t>Percent Not E. 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</si>
</sst>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topLeftCell="A87" zoomScale="150" zoomScaleNormal="150" zoomScalePageLayoutView="150" workbookViewId="0">
      <selection activeCell="A108" sqref="A108"/>
    </sheetView>
  </sheetViews>
  <sheetFormatPr baseColWidth="10" defaultRowHeight="15" x14ac:dyDescent="0"/>
  <cols>
    <col min="1" max="1" width="51" customWidth="1"/>
    <col min="3" max="3" width="20.5" customWidth="1"/>
    <col min="4" max="4" width="14.5" customWidth="1"/>
    <col min="5" max="5" width="17" customWidth="1"/>
  </cols>
  <sheetData>
    <row r="1" spans="1:5" s="1" customFormat="1">
      <c r="A1" s="1" t="s">
        <v>0</v>
      </c>
      <c r="B1" s="1" t="s">
        <v>1</v>
      </c>
      <c r="C1" s="1" t="s">
        <v>109</v>
      </c>
      <c r="D1" s="1" t="s">
        <v>108</v>
      </c>
      <c r="E1" s="1" t="s">
        <v>103</v>
      </c>
    </row>
    <row r="2" spans="1:5">
      <c r="A2" t="s">
        <v>27</v>
      </c>
      <c r="B2">
        <v>1863</v>
      </c>
      <c r="C2">
        <v>4650</v>
      </c>
      <c r="D2">
        <f t="shared" ref="D2:D33" si="0">C2/B2</f>
        <v>2.4959742351046699</v>
      </c>
      <c r="E2">
        <f t="shared" ref="E2:E33" si="1">LOG(((1+C2)/(1+B2)),2)</f>
        <v>1.3191390798703313</v>
      </c>
    </row>
    <row r="3" spans="1:5">
      <c r="A3" t="s">
        <v>34</v>
      </c>
      <c r="B3">
        <v>1189</v>
      </c>
      <c r="C3">
        <v>3146</v>
      </c>
      <c r="D3">
        <f t="shared" si="0"/>
        <v>2.6459209419680403</v>
      </c>
      <c r="E3">
        <f t="shared" si="1"/>
        <v>1.403015605103118</v>
      </c>
    </row>
    <row r="4" spans="1:5">
      <c r="A4" t="s">
        <v>26</v>
      </c>
      <c r="B4">
        <v>859</v>
      </c>
      <c r="C4">
        <v>2027</v>
      </c>
      <c r="D4">
        <f t="shared" si="0"/>
        <v>2.3597206053550641</v>
      </c>
      <c r="E4">
        <f t="shared" si="1"/>
        <v>1.2376490874138804</v>
      </c>
    </row>
    <row r="5" spans="1:5">
      <c r="A5" t="s">
        <v>23</v>
      </c>
      <c r="B5">
        <v>587</v>
      </c>
      <c r="C5">
        <v>1308</v>
      </c>
      <c r="D5">
        <f t="shared" si="0"/>
        <v>2.2282793867120954</v>
      </c>
      <c r="E5">
        <f t="shared" si="1"/>
        <v>1.1545770371088764</v>
      </c>
    </row>
    <row r="6" spans="1:5">
      <c r="A6" t="s">
        <v>33</v>
      </c>
      <c r="B6">
        <v>429</v>
      </c>
      <c r="C6">
        <v>1111</v>
      </c>
      <c r="D6">
        <f t="shared" si="0"/>
        <v>2.5897435897435899</v>
      </c>
      <c r="E6">
        <f t="shared" si="1"/>
        <v>1.3707482231340471</v>
      </c>
    </row>
    <row r="7" spans="1:5">
      <c r="A7" t="s">
        <v>101</v>
      </c>
      <c r="B7">
        <v>417</v>
      </c>
      <c r="C7">
        <v>788</v>
      </c>
      <c r="D7">
        <f t="shared" si="0"/>
        <v>1.8896882494004796</v>
      </c>
      <c r="E7">
        <f t="shared" si="1"/>
        <v>0.91652235793257575</v>
      </c>
    </row>
    <row r="8" spans="1:5">
      <c r="A8" t="s">
        <v>102</v>
      </c>
      <c r="B8">
        <v>213</v>
      </c>
      <c r="C8">
        <v>520</v>
      </c>
      <c r="D8">
        <f t="shared" si="0"/>
        <v>2.4413145539906105</v>
      </c>
      <c r="E8">
        <f t="shared" si="1"/>
        <v>1.2836725758773615</v>
      </c>
    </row>
    <row r="9" spans="1:5">
      <c r="A9" t="s">
        <v>9</v>
      </c>
      <c r="B9">
        <v>155</v>
      </c>
      <c r="C9">
        <v>356</v>
      </c>
      <c r="D9">
        <f t="shared" si="0"/>
        <v>2.2967741935483872</v>
      </c>
      <c r="E9">
        <f t="shared" si="1"/>
        <v>1.1943780451668513</v>
      </c>
    </row>
    <row r="10" spans="1:5">
      <c r="A10" t="s">
        <v>4</v>
      </c>
      <c r="B10">
        <v>130</v>
      </c>
      <c r="C10">
        <v>289</v>
      </c>
      <c r="D10">
        <f t="shared" si="0"/>
        <v>2.2230769230769232</v>
      </c>
      <c r="E10">
        <f t="shared" si="1"/>
        <v>1.1464860884774841</v>
      </c>
    </row>
    <row r="11" spans="1:5">
      <c r="A11" t="s">
        <v>77</v>
      </c>
      <c r="B11">
        <v>121</v>
      </c>
      <c r="C11">
        <v>191</v>
      </c>
      <c r="D11">
        <f t="shared" si="0"/>
        <v>1.5785123966942149</v>
      </c>
      <c r="E11">
        <f t="shared" si="1"/>
        <v>0.65422516315826995</v>
      </c>
    </row>
    <row r="12" spans="1:5">
      <c r="A12" t="s">
        <v>3</v>
      </c>
      <c r="B12">
        <v>47</v>
      </c>
      <c r="C12">
        <v>113</v>
      </c>
      <c r="D12">
        <f t="shared" si="0"/>
        <v>2.4042553191489362</v>
      </c>
      <c r="E12">
        <f t="shared" si="1"/>
        <v>1.2479275134435854</v>
      </c>
    </row>
    <row r="13" spans="1:5">
      <c r="A13" t="s">
        <v>99</v>
      </c>
      <c r="B13">
        <v>34</v>
      </c>
      <c r="C13">
        <v>67</v>
      </c>
      <c r="D13">
        <f t="shared" si="0"/>
        <v>1.9705882352941178</v>
      </c>
      <c r="E13">
        <f t="shared" si="1"/>
        <v>0.95817982430537296</v>
      </c>
    </row>
    <row r="14" spans="1:5">
      <c r="A14" t="s">
        <v>47</v>
      </c>
      <c r="B14">
        <v>25</v>
      </c>
      <c r="C14">
        <v>60</v>
      </c>
      <c r="D14">
        <f t="shared" si="0"/>
        <v>2.4</v>
      </c>
      <c r="E14">
        <f t="shared" si="1"/>
        <v>1.2302976194217943</v>
      </c>
    </row>
    <row r="15" spans="1:5">
      <c r="A15" t="s">
        <v>39</v>
      </c>
      <c r="B15">
        <v>26</v>
      </c>
      <c r="C15">
        <v>58</v>
      </c>
      <c r="D15">
        <f t="shared" si="0"/>
        <v>2.2307692307692308</v>
      </c>
      <c r="E15">
        <f t="shared" si="1"/>
        <v>1.1277555471983727</v>
      </c>
    </row>
    <row r="16" spans="1:5">
      <c r="A16" t="s">
        <v>53</v>
      </c>
      <c r="B16">
        <v>39</v>
      </c>
      <c r="C16">
        <v>54</v>
      </c>
      <c r="D16">
        <f t="shared" si="0"/>
        <v>1.3846153846153846</v>
      </c>
      <c r="E16">
        <f t="shared" si="1"/>
        <v>0.45943161863729726</v>
      </c>
    </row>
    <row r="17" spans="1:5">
      <c r="A17" t="s">
        <v>82</v>
      </c>
      <c r="B17">
        <v>33</v>
      </c>
      <c r="C17">
        <v>44</v>
      </c>
      <c r="D17">
        <f t="shared" si="0"/>
        <v>1.3333333333333333</v>
      </c>
      <c r="E17">
        <f t="shared" si="1"/>
        <v>0.40439025507933529</v>
      </c>
    </row>
    <row r="18" spans="1:5">
      <c r="A18" t="s">
        <v>2</v>
      </c>
      <c r="B18">
        <v>20</v>
      </c>
      <c r="C18">
        <v>43</v>
      </c>
      <c r="D18">
        <f t="shared" si="0"/>
        <v>2.15</v>
      </c>
      <c r="E18">
        <f t="shared" si="1"/>
        <v>1.0671141958585371</v>
      </c>
    </row>
    <row r="19" spans="1:5">
      <c r="A19" t="s">
        <v>81</v>
      </c>
      <c r="B19">
        <v>19</v>
      </c>
      <c r="C19">
        <v>31</v>
      </c>
      <c r="D19">
        <f t="shared" si="0"/>
        <v>1.631578947368421</v>
      </c>
      <c r="E19">
        <f t="shared" si="1"/>
        <v>0.67807190511263782</v>
      </c>
    </row>
    <row r="20" spans="1:5">
      <c r="A20" t="s">
        <v>74</v>
      </c>
      <c r="B20">
        <v>28</v>
      </c>
      <c r="C20">
        <v>30</v>
      </c>
      <c r="D20">
        <f t="shared" si="0"/>
        <v>1.0714285714285714</v>
      </c>
      <c r="E20">
        <f t="shared" si="1"/>
        <v>9.6215315259302978E-2</v>
      </c>
    </row>
    <row r="21" spans="1:5">
      <c r="A21" t="s">
        <v>78</v>
      </c>
      <c r="B21">
        <v>17</v>
      </c>
      <c r="C21">
        <v>27</v>
      </c>
      <c r="D21">
        <f t="shared" si="0"/>
        <v>1.588235294117647</v>
      </c>
      <c r="E21">
        <f t="shared" si="1"/>
        <v>0.6374299206152918</v>
      </c>
    </row>
    <row r="22" spans="1:5">
      <c r="A22" t="s">
        <v>17</v>
      </c>
      <c r="B22">
        <v>9</v>
      </c>
      <c r="C22">
        <v>22</v>
      </c>
      <c r="D22">
        <f t="shared" si="0"/>
        <v>2.4444444444444446</v>
      </c>
      <c r="E22">
        <f t="shared" si="1"/>
        <v>1.2016338611696504</v>
      </c>
    </row>
    <row r="23" spans="1:5">
      <c r="A23" t="s">
        <v>35</v>
      </c>
      <c r="B23">
        <v>6</v>
      </c>
      <c r="C23">
        <v>21</v>
      </c>
      <c r="D23">
        <f t="shared" si="0"/>
        <v>3.5</v>
      </c>
      <c r="E23">
        <f t="shared" si="1"/>
        <v>1.6520766965796934</v>
      </c>
    </row>
    <row r="24" spans="1:5">
      <c r="A24" t="s">
        <v>71</v>
      </c>
      <c r="B24">
        <v>8</v>
      </c>
      <c r="C24">
        <v>19</v>
      </c>
      <c r="D24">
        <f t="shared" si="0"/>
        <v>2.375</v>
      </c>
      <c r="E24">
        <f t="shared" si="1"/>
        <v>1.15200309344505</v>
      </c>
    </row>
    <row r="25" spans="1:5">
      <c r="A25" t="s">
        <v>52</v>
      </c>
      <c r="B25">
        <v>5</v>
      </c>
      <c r="C25">
        <v>17</v>
      </c>
      <c r="D25">
        <f t="shared" si="0"/>
        <v>3.4</v>
      </c>
      <c r="E25">
        <f t="shared" si="1"/>
        <v>1.5849625007211563</v>
      </c>
    </row>
    <row r="26" spans="1:5">
      <c r="A26" t="s">
        <v>97</v>
      </c>
      <c r="B26">
        <v>8</v>
      </c>
      <c r="C26">
        <v>17</v>
      </c>
      <c r="D26">
        <f t="shared" si="0"/>
        <v>2.125</v>
      </c>
      <c r="E26">
        <f t="shared" si="1"/>
        <v>1</v>
      </c>
    </row>
    <row r="27" spans="1:5">
      <c r="A27" t="s">
        <v>30</v>
      </c>
      <c r="B27">
        <v>4</v>
      </c>
      <c r="C27">
        <v>13</v>
      </c>
      <c r="D27">
        <f t="shared" si="0"/>
        <v>3.25</v>
      </c>
      <c r="E27">
        <f t="shared" si="1"/>
        <v>1.4854268271702415</v>
      </c>
    </row>
    <row r="28" spans="1:5">
      <c r="A28" t="s">
        <v>72</v>
      </c>
      <c r="B28">
        <v>16</v>
      </c>
      <c r="C28">
        <v>13</v>
      </c>
      <c r="D28">
        <f t="shared" si="0"/>
        <v>0.8125</v>
      </c>
      <c r="E28">
        <f t="shared" si="1"/>
        <v>-0.28010791919273537</v>
      </c>
    </row>
    <row r="29" spans="1:5">
      <c r="A29" t="s">
        <v>98</v>
      </c>
      <c r="B29">
        <v>1</v>
      </c>
      <c r="C29">
        <v>12</v>
      </c>
      <c r="D29">
        <f t="shared" si="0"/>
        <v>12</v>
      </c>
      <c r="E29">
        <f t="shared" si="1"/>
        <v>2.7004397181410922</v>
      </c>
    </row>
    <row r="30" spans="1:5">
      <c r="A30" t="s">
        <v>22</v>
      </c>
      <c r="B30">
        <v>6</v>
      </c>
      <c r="C30">
        <v>12</v>
      </c>
      <c r="D30">
        <f t="shared" si="0"/>
        <v>2</v>
      </c>
      <c r="E30">
        <f t="shared" si="1"/>
        <v>0.89308479608348823</v>
      </c>
    </row>
    <row r="31" spans="1:5">
      <c r="A31" t="s">
        <v>65</v>
      </c>
      <c r="B31">
        <v>10</v>
      </c>
      <c r="C31">
        <v>11</v>
      </c>
      <c r="D31">
        <f t="shared" si="0"/>
        <v>1.1000000000000001</v>
      </c>
      <c r="E31">
        <f t="shared" si="1"/>
        <v>0.12553088208385882</v>
      </c>
    </row>
    <row r="32" spans="1:5">
      <c r="A32" t="s">
        <v>43</v>
      </c>
      <c r="B32">
        <v>0</v>
      </c>
      <c r="C32">
        <v>9</v>
      </c>
      <c r="D32" t="e">
        <f t="shared" si="0"/>
        <v>#DIV/0!</v>
      </c>
      <c r="E32">
        <f t="shared" si="1"/>
        <v>3.3219280948873626</v>
      </c>
    </row>
    <row r="33" spans="1:5">
      <c r="A33" t="s">
        <v>83</v>
      </c>
      <c r="B33">
        <v>3</v>
      </c>
      <c r="C33">
        <v>9</v>
      </c>
      <c r="D33">
        <f t="shared" si="0"/>
        <v>3</v>
      </c>
      <c r="E33">
        <f t="shared" si="1"/>
        <v>1.3219280948873624</v>
      </c>
    </row>
    <row r="34" spans="1:5">
      <c r="A34" t="s">
        <v>10</v>
      </c>
      <c r="B34">
        <v>2</v>
      </c>
      <c r="C34">
        <v>8</v>
      </c>
      <c r="D34">
        <f t="shared" ref="D34:D65" si="2">C34/B34</f>
        <v>4</v>
      </c>
      <c r="E34">
        <f t="shared" ref="E34:E65" si="3">LOG(((1+C34)/(1+B34)),2)</f>
        <v>1.5849625007211563</v>
      </c>
    </row>
    <row r="35" spans="1:5">
      <c r="A35" t="s">
        <v>25</v>
      </c>
      <c r="B35">
        <v>2</v>
      </c>
      <c r="C35">
        <v>8</v>
      </c>
      <c r="D35">
        <f t="shared" si="2"/>
        <v>4</v>
      </c>
      <c r="E35">
        <f t="shared" si="3"/>
        <v>1.5849625007211563</v>
      </c>
    </row>
    <row r="36" spans="1:5">
      <c r="A36" t="s">
        <v>79</v>
      </c>
      <c r="B36">
        <v>6</v>
      </c>
      <c r="C36">
        <v>8</v>
      </c>
      <c r="D36">
        <f t="shared" si="2"/>
        <v>1.3333333333333333</v>
      </c>
      <c r="E36">
        <f t="shared" si="3"/>
        <v>0.36257007938470842</v>
      </c>
    </row>
    <row r="37" spans="1:5">
      <c r="A37" t="s">
        <v>45</v>
      </c>
      <c r="B37">
        <v>1</v>
      </c>
      <c r="C37">
        <v>7</v>
      </c>
      <c r="D37">
        <f t="shared" si="2"/>
        <v>7</v>
      </c>
      <c r="E37">
        <f t="shared" si="3"/>
        <v>2</v>
      </c>
    </row>
    <row r="38" spans="1:5">
      <c r="A38" t="s">
        <v>85</v>
      </c>
      <c r="B38">
        <v>11</v>
      </c>
      <c r="C38">
        <v>7</v>
      </c>
      <c r="D38">
        <f t="shared" si="2"/>
        <v>0.63636363636363635</v>
      </c>
      <c r="E38">
        <f t="shared" si="3"/>
        <v>-0.5849625007211563</v>
      </c>
    </row>
    <row r="39" spans="1:5">
      <c r="A39" t="s">
        <v>24</v>
      </c>
      <c r="B39">
        <v>1</v>
      </c>
      <c r="C39">
        <v>6</v>
      </c>
      <c r="D39">
        <f t="shared" si="2"/>
        <v>6</v>
      </c>
      <c r="E39">
        <f t="shared" si="3"/>
        <v>1.8073549220576042</v>
      </c>
    </row>
    <row r="40" spans="1:5">
      <c r="A40" t="s">
        <v>91</v>
      </c>
      <c r="B40">
        <v>2</v>
      </c>
      <c r="C40">
        <v>5</v>
      </c>
      <c r="D40">
        <f t="shared" si="2"/>
        <v>2.5</v>
      </c>
      <c r="E40">
        <f t="shared" si="3"/>
        <v>1</v>
      </c>
    </row>
    <row r="41" spans="1:5">
      <c r="A41" t="s">
        <v>50</v>
      </c>
      <c r="B41">
        <v>2</v>
      </c>
      <c r="C41">
        <v>5</v>
      </c>
      <c r="D41">
        <f t="shared" si="2"/>
        <v>2.5</v>
      </c>
      <c r="E41">
        <f t="shared" si="3"/>
        <v>1</v>
      </c>
    </row>
    <row r="42" spans="1:5">
      <c r="A42" t="s">
        <v>54</v>
      </c>
      <c r="B42">
        <v>3</v>
      </c>
      <c r="C42">
        <v>5</v>
      </c>
      <c r="D42">
        <f t="shared" si="2"/>
        <v>1.6666666666666667</v>
      </c>
      <c r="E42">
        <f t="shared" si="3"/>
        <v>0.58496250072115619</v>
      </c>
    </row>
    <row r="43" spans="1:5">
      <c r="A43" t="s">
        <v>76</v>
      </c>
      <c r="B43">
        <v>4</v>
      </c>
      <c r="C43">
        <v>5</v>
      </c>
      <c r="D43">
        <f t="shared" si="2"/>
        <v>1.25</v>
      </c>
      <c r="E43">
        <f t="shared" si="3"/>
        <v>0.26303440583379378</v>
      </c>
    </row>
    <row r="44" spans="1:5">
      <c r="A44" t="s">
        <v>38</v>
      </c>
      <c r="B44">
        <v>0</v>
      </c>
      <c r="C44">
        <v>4</v>
      </c>
      <c r="D44" t="e">
        <f t="shared" si="2"/>
        <v>#DIV/0!</v>
      </c>
      <c r="E44">
        <f t="shared" si="3"/>
        <v>2.3219280948873622</v>
      </c>
    </row>
    <row r="45" spans="1:5">
      <c r="A45" t="s">
        <v>69</v>
      </c>
      <c r="B45">
        <v>1</v>
      </c>
      <c r="C45">
        <v>4</v>
      </c>
      <c r="D45">
        <f t="shared" si="2"/>
        <v>4</v>
      </c>
      <c r="E45">
        <f t="shared" si="3"/>
        <v>1.3219280948873624</v>
      </c>
    </row>
    <row r="46" spans="1:5">
      <c r="A46" t="s">
        <v>56</v>
      </c>
      <c r="B46">
        <v>1</v>
      </c>
      <c r="C46">
        <v>4</v>
      </c>
      <c r="D46">
        <f t="shared" si="2"/>
        <v>4</v>
      </c>
      <c r="E46">
        <f t="shared" si="3"/>
        <v>1.3219280948873624</v>
      </c>
    </row>
    <row r="47" spans="1:5">
      <c r="A47" t="s">
        <v>49</v>
      </c>
      <c r="B47">
        <v>2</v>
      </c>
      <c r="C47">
        <v>4</v>
      </c>
      <c r="D47">
        <f t="shared" si="2"/>
        <v>2</v>
      </c>
      <c r="E47">
        <f t="shared" si="3"/>
        <v>0.73696559416620622</v>
      </c>
    </row>
    <row r="48" spans="1:5">
      <c r="A48" t="s">
        <v>16</v>
      </c>
      <c r="B48">
        <v>4</v>
      </c>
      <c r="C48">
        <v>4</v>
      </c>
      <c r="D48">
        <f t="shared" si="2"/>
        <v>1</v>
      </c>
      <c r="E48">
        <f t="shared" si="3"/>
        <v>0</v>
      </c>
    </row>
    <row r="49" spans="1:5">
      <c r="A49" t="s">
        <v>73</v>
      </c>
      <c r="B49">
        <v>4</v>
      </c>
      <c r="C49">
        <v>4</v>
      </c>
      <c r="D49">
        <f t="shared" si="2"/>
        <v>1</v>
      </c>
      <c r="E49">
        <f t="shared" si="3"/>
        <v>0</v>
      </c>
    </row>
    <row r="50" spans="1:5">
      <c r="A50" t="s">
        <v>7</v>
      </c>
      <c r="B50">
        <v>0</v>
      </c>
      <c r="C50">
        <v>3</v>
      </c>
      <c r="D50" t="e">
        <f t="shared" si="2"/>
        <v>#DIV/0!</v>
      </c>
      <c r="E50">
        <f t="shared" si="3"/>
        <v>2</v>
      </c>
    </row>
    <row r="51" spans="1:5">
      <c r="A51" t="s">
        <v>29</v>
      </c>
      <c r="B51">
        <v>0</v>
      </c>
      <c r="C51">
        <v>3</v>
      </c>
      <c r="D51" t="e">
        <f t="shared" si="2"/>
        <v>#DIV/0!</v>
      </c>
      <c r="E51">
        <f t="shared" si="3"/>
        <v>2</v>
      </c>
    </row>
    <row r="52" spans="1:5">
      <c r="A52" t="s">
        <v>42</v>
      </c>
      <c r="B52">
        <v>0</v>
      </c>
      <c r="C52">
        <v>3</v>
      </c>
      <c r="D52" t="e">
        <f t="shared" si="2"/>
        <v>#DIV/0!</v>
      </c>
      <c r="E52">
        <f t="shared" si="3"/>
        <v>2</v>
      </c>
    </row>
    <row r="53" spans="1:5">
      <c r="A53" t="s">
        <v>58</v>
      </c>
      <c r="B53">
        <v>1</v>
      </c>
      <c r="C53">
        <v>3</v>
      </c>
      <c r="D53">
        <f t="shared" si="2"/>
        <v>3</v>
      </c>
      <c r="E53">
        <f t="shared" si="3"/>
        <v>1</v>
      </c>
    </row>
    <row r="54" spans="1:5">
      <c r="A54" t="s">
        <v>18</v>
      </c>
      <c r="B54">
        <v>1</v>
      </c>
      <c r="C54">
        <v>3</v>
      </c>
      <c r="D54">
        <f t="shared" si="2"/>
        <v>3</v>
      </c>
      <c r="E54">
        <f t="shared" si="3"/>
        <v>1</v>
      </c>
    </row>
    <row r="55" spans="1:5">
      <c r="A55" t="s">
        <v>31</v>
      </c>
      <c r="B55">
        <v>1</v>
      </c>
      <c r="C55">
        <v>3</v>
      </c>
      <c r="D55">
        <f t="shared" si="2"/>
        <v>3</v>
      </c>
      <c r="E55">
        <f t="shared" si="3"/>
        <v>1</v>
      </c>
    </row>
    <row r="56" spans="1:5">
      <c r="A56" t="s">
        <v>55</v>
      </c>
      <c r="B56">
        <v>1</v>
      </c>
      <c r="C56">
        <v>3</v>
      </c>
      <c r="D56">
        <f t="shared" si="2"/>
        <v>3</v>
      </c>
      <c r="E56">
        <f t="shared" si="3"/>
        <v>1</v>
      </c>
    </row>
    <row r="57" spans="1:5">
      <c r="A57" t="s">
        <v>57</v>
      </c>
      <c r="B57">
        <v>2</v>
      </c>
      <c r="C57">
        <v>3</v>
      </c>
      <c r="D57">
        <f t="shared" si="2"/>
        <v>1.5</v>
      </c>
      <c r="E57">
        <f t="shared" si="3"/>
        <v>0.4150374992788437</v>
      </c>
    </row>
    <row r="58" spans="1:5">
      <c r="A58" t="s">
        <v>59</v>
      </c>
      <c r="B58">
        <v>3</v>
      </c>
      <c r="C58">
        <v>3</v>
      </c>
      <c r="D58">
        <f t="shared" si="2"/>
        <v>1</v>
      </c>
      <c r="E58">
        <f t="shared" si="3"/>
        <v>0</v>
      </c>
    </row>
    <row r="59" spans="1:5">
      <c r="A59" t="s">
        <v>84</v>
      </c>
      <c r="B59">
        <v>9</v>
      </c>
      <c r="C59">
        <v>3</v>
      </c>
      <c r="D59">
        <f t="shared" si="2"/>
        <v>0.33333333333333331</v>
      </c>
      <c r="E59">
        <f t="shared" si="3"/>
        <v>-1.3219280948873622</v>
      </c>
    </row>
    <row r="60" spans="1:5">
      <c r="A60" t="s">
        <v>6</v>
      </c>
      <c r="B60">
        <v>0</v>
      </c>
      <c r="C60">
        <v>2</v>
      </c>
      <c r="D60" t="e">
        <f t="shared" si="2"/>
        <v>#DIV/0!</v>
      </c>
      <c r="E60">
        <f t="shared" si="3"/>
        <v>1.5849625007211563</v>
      </c>
    </row>
    <row r="61" spans="1:5">
      <c r="A61" t="s">
        <v>61</v>
      </c>
      <c r="B61">
        <v>0</v>
      </c>
      <c r="C61">
        <v>2</v>
      </c>
      <c r="D61" t="e">
        <f t="shared" si="2"/>
        <v>#DIV/0!</v>
      </c>
      <c r="E61">
        <f t="shared" si="3"/>
        <v>1.5849625007211563</v>
      </c>
    </row>
    <row r="62" spans="1:5">
      <c r="A62" t="s">
        <v>41</v>
      </c>
      <c r="B62">
        <v>0</v>
      </c>
      <c r="C62">
        <v>2</v>
      </c>
      <c r="D62" t="e">
        <f t="shared" si="2"/>
        <v>#DIV/0!</v>
      </c>
      <c r="E62">
        <f t="shared" si="3"/>
        <v>1.5849625007211563</v>
      </c>
    </row>
    <row r="63" spans="1:5">
      <c r="A63" t="s">
        <v>66</v>
      </c>
      <c r="B63">
        <v>0</v>
      </c>
      <c r="C63">
        <v>2</v>
      </c>
      <c r="D63" t="e">
        <f t="shared" si="2"/>
        <v>#DIV/0!</v>
      </c>
      <c r="E63">
        <f t="shared" si="3"/>
        <v>1.5849625007211563</v>
      </c>
    </row>
    <row r="64" spans="1:5">
      <c r="A64" t="s">
        <v>95</v>
      </c>
      <c r="B64">
        <v>1</v>
      </c>
      <c r="C64">
        <v>2</v>
      </c>
      <c r="D64">
        <f t="shared" si="2"/>
        <v>2</v>
      </c>
      <c r="E64">
        <f t="shared" si="3"/>
        <v>0.58496250072115619</v>
      </c>
    </row>
    <row r="65" spans="1:5">
      <c r="A65" t="s">
        <v>12</v>
      </c>
      <c r="B65">
        <v>1</v>
      </c>
      <c r="C65">
        <v>2</v>
      </c>
      <c r="D65">
        <f t="shared" si="2"/>
        <v>2</v>
      </c>
      <c r="E65">
        <f t="shared" si="3"/>
        <v>0.58496250072115619</v>
      </c>
    </row>
    <row r="66" spans="1:5">
      <c r="A66" t="s">
        <v>44</v>
      </c>
      <c r="B66">
        <v>1</v>
      </c>
      <c r="C66">
        <v>2</v>
      </c>
      <c r="D66">
        <f t="shared" ref="D66:D102" si="4">C66/B66</f>
        <v>2</v>
      </c>
      <c r="E66">
        <f t="shared" ref="E66:E102" si="5">LOG(((1+C66)/(1+B66)),2)</f>
        <v>0.58496250072115619</v>
      </c>
    </row>
    <row r="67" spans="1:5">
      <c r="A67" t="s">
        <v>60</v>
      </c>
      <c r="B67">
        <v>1</v>
      </c>
      <c r="C67">
        <v>2</v>
      </c>
      <c r="D67">
        <f t="shared" si="4"/>
        <v>2</v>
      </c>
      <c r="E67">
        <f t="shared" si="5"/>
        <v>0.58496250072115619</v>
      </c>
    </row>
    <row r="68" spans="1:5">
      <c r="A68" t="s">
        <v>40</v>
      </c>
      <c r="B68">
        <v>2</v>
      </c>
      <c r="C68">
        <v>2</v>
      </c>
      <c r="D68">
        <f t="shared" si="4"/>
        <v>1</v>
      </c>
      <c r="E68">
        <f t="shared" si="5"/>
        <v>0</v>
      </c>
    </row>
    <row r="69" spans="1:5">
      <c r="A69" t="s">
        <v>75</v>
      </c>
      <c r="B69">
        <v>3</v>
      </c>
      <c r="C69">
        <v>2</v>
      </c>
      <c r="D69">
        <f t="shared" si="4"/>
        <v>0.66666666666666663</v>
      </c>
      <c r="E69">
        <f t="shared" si="5"/>
        <v>-0.41503749927884381</v>
      </c>
    </row>
    <row r="70" spans="1:5">
      <c r="A70" t="s">
        <v>15</v>
      </c>
      <c r="B70">
        <v>0</v>
      </c>
      <c r="C70">
        <v>1</v>
      </c>
      <c r="D70" t="e">
        <f t="shared" si="4"/>
        <v>#DIV/0!</v>
      </c>
      <c r="E70">
        <f t="shared" si="5"/>
        <v>1</v>
      </c>
    </row>
    <row r="71" spans="1:5">
      <c r="A71" t="s">
        <v>92</v>
      </c>
      <c r="B71">
        <v>0</v>
      </c>
      <c r="C71">
        <v>1</v>
      </c>
      <c r="D71" t="e">
        <f t="shared" si="4"/>
        <v>#DIV/0!</v>
      </c>
      <c r="E71">
        <f t="shared" si="5"/>
        <v>1</v>
      </c>
    </row>
    <row r="72" spans="1:5">
      <c r="A72" t="s">
        <v>13</v>
      </c>
      <c r="B72">
        <v>0</v>
      </c>
      <c r="C72">
        <v>1</v>
      </c>
      <c r="D72" t="e">
        <f t="shared" si="4"/>
        <v>#DIV/0!</v>
      </c>
      <c r="E72">
        <f t="shared" si="5"/>
        <v>1</v>
      </c>
    </row>
    <row r="73" spans="1:5">
      <c r="A73" t="s">
        <v>11</v>
      </c>
      <c r="B73">
        <v>0</v>
      </c>
      <c r="C73">
        <v>1</v>
      </c>
      <c r="D73" t="e">
        <f t="shared" si="4"/>
        <v>#DIV/0!</v>
      </c>
      <c r="E73">
        <f t="shared" si="5"/>
        <v>1</v>
      </c>
    </row>
    <row r="74" spans="1:5">
      <c r="A74" t="s">
        <v>28</v>
      </c>
      <c r="B74">
        <v>0</v>
      </c>
      <c r="C74">
        <v>1</v>
      </c>
      <c r="D74" t="e">
        <f t="shared" si="4"/>
        <v>#DIV/0!</v>
      </c>
      <c r="E74">
        <f t="shared" si="5"/>
        <v>1</v>
      </c>
    </row>
    <row r="75" spans="1:5">
      <c r="A75" t="s">
        <v>100</v>
      </c>
      <c r="B75">
        <v>0</v>
      </c>
      <c r="C75">
        <v>1</v>
      </c>
      <c r="D75" t="e">
        <f t="shared" si="4"/>
        <v>#DIV/0!</v>
      </c>
      <c r="E75">
        <f t="shared" si="5"/>
        <v>1</v>
      </c>
    </row>
    <row r="76" spans="1:5">
      <c r="A76" t="s">
        <v>68</v>
      </c>
      <c r="B76">
        <v>0</v>
      </c>
      <c r="C76">
        <v>1</v>
      </c>
      <c r="D76" t="e">
        <f t="shared" si="4"/>
        <v>#DIV/0!</v>
      </c>
      <c r="E76">
        <f t="shared" si="5"/>
        <v>1</v>
      </c>
    </row>
    <row r="77" spans="1:5">
      <c r="A77" t="s">
        <v>8</v>
      </c>
      <c r="B77">
        <v>0</v>
      </c>
      <c r="C77">
        <v>1</v>
      </c>
      <c r="D77" t="e">
        <f t="shared" si="4"/>
        <v>#DIV/0!</v>
      </c>
      <c r="E77">
        <f t="shared" si="5"/>
        <v>1</v>
      </c>
    </row>
    <row r="78" spans="1:5">
      <c r="A78" t="s">
        <v>67</v>
      </c>
      <c r="B78">
        <v>0</v>
      </c>
      <c r="C78">
        <v>1</v>
      </c>
      <c r="D78" t="e">
        <f t="shared" si="4"/>
        <v>#DIV/0!</v>
      </c>
      <c r="E78">
        <f t="shared" si="5"/>
        <v>1</v>
      </c>
    </row>
    <row r="79" spans="1:5">
      <c r="A79" t="s">
        <v>80</v>
      </c>
      <c r="B79">
        <v>0</v>
      </c>
      <c r="C79">
        <v>1</v>
      </c>
      <c r="D79" t="e">
        <f t="shared" si="4"/>
        <v>#DIV/0!</v>
      </c>
      <c r="E79">
        <f t="shared" si="5"/>
        <v>1</v>
      </c>
    </row>
    <row r="80" spans="1:5">
      <c r="A80" t="s">
        <v>86</v>
      </c>
      <c r="B80">
        <v>0</v>
      </c>
      <c r="C80">
        <v>1</v>
      </c>
      <c r="D80" t="e">
        <f t="shared" si="4"/>
        <v>#DIV/0!</v>
      </c>
      <c r="E80">
        <f t="shared" si="5"/>
        <v>1</v>
      </c>
    </row>
    <row r="81" spans="1:5">
      <c r="A81" t="s">
        <v>36</v>
      </c>
      <c r="B81">
        <v>0</v>
      </c>
      <c r="C81">
        <v>1</v>
      </c>
      <c r="D81" t="e">
        <f t="shared" si="4"/>
        <v>#DIV/0!</v>
      </c>
      <c r="E81">
        <f t="shared" si="5"/>
        <v>1</v>
      </c>
    </row>
    <row r="82" spans="1:5">
      <c r="A82" t="s">
        <v>37</v>
      </c>
      <c r="B82">
        <v>0</v>
      </c>
      <c r="C82">
        <v>1</v>
      </c>
      <c r="D82" t="e">
        <f t="shared" si="4"/>
        <v>#DIV/0!</v>
      </c>
      <c r="E82">
        <f t="shared" si="5"/>
        <v>1</v>
      </c>
    </row>
    <row r="83" spans="1:5">
      <c r="A83" t="s">
        <v>46</v>
      </c>
      <c r="B83">
        <v>0</v>
      </c>
      <c r="C83">
        <v>1</v>
      </c>
      <c r="D83" t="e">
        <f t="shared" si="4"/>
        <v>#DIV/0!</v>
      </c>
      <c r="E83">
        <f t="shared" si="5"/>
        <v>1</v>
      </c>
    </row>
    <row r="84" spans="1:5">
      <c r="A84" t="s">
        <v>21</v>
      </c>
      <c r="B84">
        <v>0</v>
      </c>
      <c r="C84">
        <v>1</v>
      </c>
      <c r="D84" t="e">
        <f t="shared" si="4"/>
        <v>#DIV/0!</v>
      </c>
      <c r="E84">
        <f t="shared" si="5"/>
        <v>1</v>
      </c>
    </row>
    <row r="85" spans="1:5">
      <c r="A85" t="s">
        <v>20</v>
      </c>
      <c r="B85">
        <v>0</v>
      </c>
      <c r="C85">
        <v>1</v>
      </c>
      <c r="D85" t="e">
        <f t="shared" si="4"/>
        <v>#DIV/0!</v>
      </c>
      <c r="E85">
        <f t="shared" si="5"/>
        <v>1</v>
      </c>
    </row>
    <row r="86" spans="1:5">
      <c r="A86" t="s">
        <v>63</v>
      </c>
      <c r="B86">
        <v>0</v>
      </c>
      <c r="C86">
        <v>1</v>
      </c>
      <c r="D86" t="e">
        <f t="shared" si="4"/>
        <v>#DIV/0!</v>
      </c>
      <c r="E86">
        <f t="shared" si="5"/>
        <v>1</v>
      </c>
    </row>
    <row r="87" spans="1:5">
      <c r="A87" t="s">
        <v>14</v>
      </c>
      <c r="B87">
        <v>0</v>
      </c>
      <c r="C87">
        <v>1</v>
      </c>
      <c r="D87" t="e">
        <f t="shared" si="4"/>
        <v>#DIV/0!</v>
      </c>
      <c r="E87">
        <f t="shared" si="5"/>
        <v>1</v>
      </c>
    </row>
    <row r="88" spans="1:5">
      <c r="A88" t="s">
        <v>48</v>
      </c>
      <c r="B88">
        <v>0</v>
      </c>
      <c r="C88">
        <v>1</v>
      </c>
      <c r="D88" t="e">
        <f t="shared" si="4"/>
        <v>#DIV/0!</v>
      </c>
      <c r="E88">
        <f t="shared" si="5"/>
        <v>1</v>
      </c>
    </row>
    <row r="89" spans="1:5">
      <c r="A89" t="s">
        <v>96</v>
      </c>
      <c r="B89">
        <v>0</v>
      </c>
      <c r="C89">
        <v>1</v>
      </c>
      <c r="D89" t="e">
        <f t="shared" si="4"/>
        <v>#DIV/0!</v>
      </c>
      <c r="E89">
        <f t="shared" si="5"/>
        <v>1</v>
      </c>
    </row>
    <row r="90" spans="1:5">
      <c r="A90" t="s">
        <v>94</v>
      </c>
      <c r="B90">
        <v>0</v>
      </c>
      <c r="C90">
        <v>1</v>
      </c>
      <c r="D90" t="e">
        <f t="shared" si="4"/>
        <v>#DIV/0!</v>
      </c>
      <c r="E90">
        <f t="shared" si="5"/>
        <v>1</v>
      </c>
    </row>
    <row r="91" spans="1:5">
      <c r="A91" t="s">
        <v>5</v>
      </c>
      <c r="B91">
        <v>0</v>
      </c>
      <c r="C91">
        <v>1</v>
      </c>
      <c r="D91" t="e">
        <f t="shared" si="4"/>
        <v>#DIV/0!</v>
      </c>
      <c r="E91">
        <f t="shared" si="5"/>
        <v>1</v>
      </c>
    </row>
    <row r="92" spans="1:5">
      <c r="A92" t="s">
        <v>51</v>
      </c>
      <c r="B92">
        <v>0</v>
      </c>
      <c r="C92">
        <v>1</v>
      </c>
      <c r="D92" t="e">
        <f t="shared" si="4"/>
        <v>#DIV/0!</v>
      </c>
      <c r="E92">
        <f t="shared" si="5"/>
        <v>1</v>
      </c>
    </row>
    <row r="93" spans="1:5">
      <c r="A93" t="s">
        <v>87</v>
      </c>
      <c r="B93">
        <v>1</v>
      </c>
      <c r="C93">
        <v>1</v>
      </c>
      <c r="D93">
        <f t="shared" si="4"/>
        <v>1</v>
      </c>
      <c r="E93">
        <f t="shared" si="5"/>
        <v>0</v>
      </c>
    </row>
    <row r="94" spans="1:5">
      <c r="A94" t="s">
        <v>32</v>
      </c>
      <c r="B94">
        <v>1</v>
      </c>
      <c r="C94">
        <v>1</v>
      </c>
      <c r="D94">
        <f t="shared" si="4"/>
        <v>1</v>
      </c>
      <c r="E94">
        <f t="shared" si="5"/>
        <v>0</v>
      </c>
    </row>
    <row r="95" spans="1:5">
      <c r="A95" t="s">
        <v>19</v>
      </c>
      <c r="B95">
        <v>1</v>
      </c>
      <c r="C95">
        <v>1</v>
      </c>
      <c r="D95">
        <f t="shared" si="4"/>
        <v>1</v>
      </c>
      <c r="E95">
        <f t="shared" si="5"/>
        <v>0</v>
      </c>
    </row>
    <row r="96" spans="1:5">
      <c r="A96" t="s">
        <v>88</v>
      </c>
      <c r="B96">
        <v>1</v>
      </c>
      <c r="C96">
        <v>1</v>
      </c>
      <c r="D96">
        <f t="shared" si="4"/>
        <v>1</v>
      </c>
      <c r="E96">
        <f t="shared" si="5"/>
        <v>0</v>
      </c>
    </row>
    <row r="97" spans="1:5">
      <c r="A97" t="s">
        <v>62</v>
      </c>
      <c r="B97">
        <v>1</v>
      </c>
      <c r="C97">
        <v>0</v>
      </c>
      <c r="D97">
        <f t="shared" si="4"/>
        <v>0</v>
      </c>
      <c r="E97">
        <f t="shared" si="5"/>
        <v>-1</v>
      </c>
    </row>
    <row r="98" spans="1:5">
      <c r="A98" t="s">
        <v>90</v>
      </c>
      <c r="B98">
        <v>1</v>
      </c>
      <c r="C98">
        <v>0</v>
      </c>
      <c r="D98">
        <f t="shared" si="4"/>
        <v>0</v>
      </c>
      <c r="E98">
        <f t="shared" si="5"/>
        <v>-1</v>
      </c>
    </row>
    <row r="99" spans="1:5">
      <c r="A99" t="s">
        <v>89</v>
      </c>
      <c r="B99">
        <v>1</v>
      </c>
      <c r="C99">
        <v>0</v>
      </c>
      <c r="D99">
        <f t="shared" si="4"/>
        <v>0</v>
      </c>
      <c r="E99">
        <f t="shared" si="5"/>
        <v>-1</v>
      </c>
    </row>
    <row r="100" spans="1:5">
      <c r="A100" t="s">
        <v>64</v>
      </c>
      <c r="B100">
        <v>1</v>
      </c>
      <c r="C100">
        <v>0</v>
      </c>
      <c r="D100">
        <f t="shared" si="4"/>
        <v>0</v>
      </c>
      <c r="E100">
        <f t="shared" si="5"/>
        <v>-1</v>
      </c>
    </row>
    <row r="101" spans="1:5">
      <c r="A101" t="s">
        <v>93</v>
      </c>
      <c r="B101">
        <v>1</v>
      </c>
      <c r="C101">
        <v>0</v>
      </c>
      <c r="D101">
        <f t="shared" si="4"/>
        <v>0</v>
      </c>
      <c r="E101">
        <f t="shared" si="5"/>
        <v>-1</v>
      </c>
    </row>
    <row r="102" spans="1:5">
      <c r="A102" t="s">
        <v>70</v>
      </c>
      <c r="B102">
        <v>2</v>
      </c>
      <c r="C102">
        <v>0</v>
      </c>
      <c r="D102">
        <f t="shared" si="4"/>
        <v>0</v>
      </c>
      <c r="E102">
        <f t="shared" si="5"/>
        <v>-1.5849625007211563</v>
      </c>
    </row>
    <row r="103" spans="1:5">
      <c r="A103" s="1" t="s">
        <v>104</v>
      </c>
      <c r="B103" s="1">
        <f>SUM(B2:B102)</f>
        <v>6411</v>
      </c>
      <c r="C103" s="1">
        <f>SUM(C2:C102)</f>
        <v>15253</v>
      </c>
    </row>
    <row r="104" spans="1:5">
      <c r="A104" s="1" t="s">
        <v>105</v>
      </c>
      <c r="B104" s="1">
        <f>B103 -B2 - B3-B4-B5-B6</f>
        <v>1484</v>
      </c>
      <c r="C104" s="1">
        <f>C103- C2-C3-C4-C5-C6</f>
        <v>3011</v>
      </c>
    </row>
    <row r="105" spans="1:5">
      <c r="A105" s="1" t="s">
        <v>106</v>
      </c>
      <c r="B105" s="1">
        <f>B2+B3+B4+B5+B6</f>
        <v>4927</v>
      </c>
      <c r="C105" s="1">
        <f>C2+C3+C4+C5+C6</f>
        <v>12242</v>
      </c>
    </row>
    <row r="106" spans="1:5">
      <c r="A106" s="1" t="s">
        <v>110</v>
      </c>
      <c r="B106" s="1">
        <f>(B104/B103)*100</f>
        <v>23.147714865075653</v>
      </c>
      <c r="C106" s="1">
        <f>(C104/C103)*100</f>
        <v>19.740378941847506</v>
      </c>
    </row>
    <row r="107" spans="1:5">
      <c r="A107" s="1" t="s">
        <v>107</v>
      </c>
      <c r="B107" s="1">
        <f>(B105/B103)*100</f>
        <v>76.852285134924344</v>
      </c>
      <c r="C107" s="1">
        <f>(C105/C103)*100</f>
        <v>80.259621058152504</v>
      </c>
    </row>
  </sheetData>
  <sortState ref="A2:F102">
    <sortCondition descending="1" ref="C2:C10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UPS1_03 vs UPS2_03-taxon counts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Rudney</dc:creator>
  <cp:lastModifiedBy>Joel Rudney</cp:lastModifiedBy>
  <dcterms:created xsi:type="dcterms:W3CDTF">2018-10-02T23:01:12Z</dcterms:created>
  <dcterms:modified xsi:type="dcterms:W3CDTF">2018-11-02T19:04:30Z</dcterms:modified>
</cp:coreProperties>
</file>