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inayamafumitaka/OneDrive/novel-技術同人誌制作知識体系/"/>
    </mc:Choice>
  </mc:AlternateContent>
  <xr:revisionPtr revIDLastSave="0" documentId="13_ncr:1_{626D62DA-DA4A-7B43-B4D6-171F3280BD0B}" xr6:coauthVersionLast="43" xr6:coauthVersionMax="43" xr10:uidLastSave="{00000000-0000-0000-0000-000000000000}"/>
  <bookViews>
    <workbookView xWindow="27320" yWindow="460" windowWidth="38400" windowHeight="21140" xr2:uid="{00000000-000D-0000-FFFF-FFFF00000000}"/>
  </bookViews>
  <sheets>
    <sheet name="精算表" sheetId="1" r:id="rId1"/>
    <sheet name="印刷用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G4" i="1"/>
  <c r="D60" i="1"/>
  <c r="G60" i="1"/>
  <c r="AC8" i="1" l="1"/>
  <c r="M35" i="1" l="1"/>
  <c r="G61" i="1" l="1"/>
  <c r="I4" i="1" l="1"/>
  <c r="K35" i="1"/>
  <c r="L35" i="1" s="1"/>
  <c r="S35" i="1"/>
  <c r="S36" i="1" s="1"/>
  <c r="O35" i="1"/>
  <c r="Q35" i="1"/>
  <c r="Q36" i="1" s="1"/>
  <c r="G35" i="1"/>
  <c r="H35" i="1" s="1"/>
  <c r="O9" i="1"/>
  <c r="S8" i="2"/>
  <c r="K8" i="2"/>
  <c r="K25" i="1"/>
  <c r="K44" i="1" s="1"/>
  <c r="B6" i="2"/>
  <c r="B8" i="2"/>
  <c r="B5" i="2"/>
  <c r="Y4" i="2"/>
  <c r="W4" i="2"/>
  <c r="U4" i="2"/>
  <c r="S4" i="2"/>
  <c r="Q4" i="2"/>
  <c r="O4" i="2"/>
  <c r="M4" i="2"/>
  <c r="K4" i="2"/>
  <c r="I4" i="2"/>
  <c r="G4" i="2"/>
  <c r="E4" i="2"/>
  <c r="C4" i="2"/>
  <c r="Y2" i="2"/>
  <c r="W2" i="2"/>
  <c r="U2" i="2"/>
  <c r="S2" i="2"/>
  <c r="Q2" i="2"/>
  <c r="O2" i="2"/>
  <c r="M2" i="2"/>
  <c r="K2" i="2"/>
  <c r="I2" i="2"/>
  <c r="G2" i="2"/>
  <c r="E2" i="2"/>
  <c r="C2" i="2"/>
  <c r="Q25" i="1"/>
  <c r="C25" i="1"/>
  <c r="E25" i="1"/>
  <c r="E44" i="1" s="1"/>
  <c r="C35" i="1"/>
  <c r="E35" i="1"/>
  <c r="F35" i="1" s="1"/>
  <c r="C42" i="1"/>
  <c r="E42" i="1"/>
  <c r="I35" i="1"/>
  <c r="J35" i="1" s="1"/>
  <c r="M36" i="1"/>
  <c r="U35" i="1"/>
  <c r="V35" i="1" s="1"/>
  <c r="W35" i="1"/>
  <c r="Y35" i="1"/>
  <c r="Y36" i="1" s="1"/>
  <c r="W25" i="1"/>
  <c r="W8" i="2"/>
  <c r="W7" i="2"/>
  <c r="W6" i="2"/>
  <c r="W5" i="2"/>
  <c r="Y25" i="1"/>
  <c r="Y44" i="1" s="1"/>
  <c r="Y8" i="2"/>
  <c r="Y7" i="2"/>
  <c r="Y6" i="2"/>
  <c r="Y5" i="2"/>
  <c r="W42" i="1"/>
  <c r="Y42" i="1"/>
  <c r="O5" i="1"/>
  <c r="O10" i="1"/>
  <c r="O11" i="1"/>
  <c r="O12" i="1"/>
  <c r="O13" i="1"/>
  <c r="O14" i="1"/>
  <c r="O7" i="1"/>
  <c r="G7" i="1"/>
  <c r="C7" i="1"/>
  <c r="M6" i="2"/>
  <c r="S25" i="1"/>
  <c r="S7" i="2"/>
  <c r="S6" i="2"/>
  <c r="S5" i="2"/>
  <c r="M25" i="1"/>
  <c r="M44" i="1" s="1"/>
  <c r="M8" i="2"/>
  <c r="M7" i="2"/>
  <c r="M5" i="2"/>
  <c r="S42" i="1"/>
  <c r="M42" i="1"/>
  <c r="G25" i="1"/>
  <c r="I25" i="1"/>
  <c r="O25" i="1"/>
  <c r="U25" i="1"/>
  <c r="U8" i="2"/>
  <c r="Q8" i="2"/>
  <c r="O8" i="2"/>
  <c r="I8" i="2"/>
  <c r="G8" i="2"/>
  <c r="E8" i="2"/>
  <c r="C8" i="2"/>
  <c r="U7" i="2"/>
  <c r="Q7" i="2"/>
  <c r="O7" i="2"/>
  <c r="K7" i="2"/>
  <c r="I7" i="2"/>
  <c r="G7" i="2"/>
  <c r="E7" i="2"/>
  <c r="C7" i="2"/>
  <c r="U6" i="2"/>
  <c r="Q6" i="2"/>
  <c r="O6" i="2"/>
  <c r="K6" i="2"/>
  <c r="I6" i="2"/>
  <c r="G6" i="2"/>
  <c r="E6" i="2"/>
  <c r="C6" i="2"/>
  <c r="U5" i="2"/>
  <c r="Q5" i="2"/>
  <c r="O5" i="2"/>
  <c r="K5" i="2"/>
  <c r="I5" i="2"/>
  <c r="G5" i="2"/>
  <c r="E5" i="2"/>
  <c r="C5" i="2"/>
  <c r="C3" i="2"/>
  <c r="C1" i="2"/>
  <c r="G42" i="1"/>
  <c r="I42" i="1"/>
  <c r="K42" i="1"/>
  <c r="O42" i="1"/>
  <c r="Q42" i="1"/>
  <c r="U42" i="1"/>
  <c r="A1" i="2"/>
  <c r="G14" i="1"/>
  <c r="C14" i="1"/>
  <c r="G13" i="1"/>
  <c r="C13" i="1"/>
  <c r="G12" i="1"/>
  <c r="C12" i="1"/>
  <c r="G11" i="1"/>
  <c r="C11" i="1"/>
  <c r="G10" i="1"/>
  <c r="C10" i="1"/>
  <c r="C9" i="1"/>
  <c r="O8" i="1"/>
  <c r="G8" i="1"/>
  <c r="C8" i="1"/>
  <c r="O6" i="1"/>
  <c r="G6" i="1"/>
  <c r="C6" i="1"/>
  <c r="G5" i="1"/>
  <c r="C5" i="1"/>
  <c r="U3" i="2" l="1"/>
  <c r="U44" i="1"/>
  <c r="S3" i="2"/>
  <c r="S44" i="1"/>
  <c r="I3" i="2"/>
  <c r="I44" i="1"/>
  <c r="C44" i="1"/>
  <c r="G3" i="2"/>
  <c r="G44" i="1"/>
  <c r="W44" i="1"/>
  <c r="Q3" i="2"/>
  <c r="Q44" i="1"/>
  <c r="O44" i="1"/>
  <c r="AA25" i="1"/>
  <c r="I14" i="1"/>
  <c r="W36" i="1"/>
  <c r="X35" i="1"/>
  <c r="AC7" i="1" s="1"/>
  <c r="I5" i="1"/>
  <c r="I7" i="1"/>
  <c r="I13" i="1"/>
  <c r="I8" i="1"/>
  <c r="I12" i="1"/>
  <c r="O9" i="2"/>
  <c r="O3" i="2"/>
  <c r="M9" i="2"/>
  <c r="M3" i="2"/>
  <c r="Y9" i="2"/>
  <c r="Y3" i="2"/>
  <c r="K9" i="2"/>
  <c r="K3" i="2"/>
  <c r="C9" i="2"/>
  <c r="E9" i="2"/>
  <c r="E3" i="2"/>
  <c r="W9" i="2"/>
  <c r="W3" i="2"/>
  <c r="U9" i="2"/>
  <c r="I11" i="1"/>
  <c r="I6" i="1"/>
  <c r="U36" i="1"/>
  <c r="C16" i="1"/>
  <c r="O16" i="1"/>
  <c r="Y37" i="1"/>
  <c r="Y43" i="1" s="1"/>
  <c r="C36" i="1"/>
  <c r="I10" i="1"/>
  <c r="P35" i="1"/>
  <c r="O36" i="1"/>
  <c r="U37" i="1"/>
  <c r="U43" i="1" s="1"/>
  <c r="S37" i="1"/>
  <c r="S43" i="1" s="1"/>
  <c r="D35" i="1"/>
  <c r="W37" i="1"/>
  <c r="W43" i="1" s="1"/>
  <c r="I47" i="1"/>
  <c r="N35" i="1"/>
  <c r="K36" i="1"/>
  <c r="T35" i="1"/>
  <c r="G47" i="1"/>
  <c r="I36" i="1"/>
  <c r="S9" i="2"/>
  <c r="M37" i="1"/>
  <c r="M43" i="1" s="1"/>
  <c r="K37" i="1"/>
  <c r="C37" i="1"/>
  <c r="C43" i="1" s="1"/>
  <c r="O47" i="1"/>
  <c r="M47" i="1"/>
  <c r="K47" i="1"/>
  <c r="G9" i="2"/>
  <c r="G37" i="1"/>
  <c r="Q9" i="2"/>
  <c r="Q47" i="1"/>
  <c r="Q37" i="1"/>
  <c r="Q43" i="1" s="1"/>
  <c r="I37" i="1"/>
  <c r="I43" i="1" s="1"/>
  <c r="G36" i="1"/>
  <c r="S47" i="1"/>
  <c r="E47" i="1"/>
  <c r="E36" i="1"/>
  <c r="R35" i="1"/>
  <c r="G9" i="1"/>
  <c r="G16" i="1" s="1"/>
  <c r="I9" i="2"/>
  <c r="O37" i="1"/>
  <c r="O43" i="1" s="1"/>
  <c r="E37" i="1"/>
  <c r="E43" i="1" s="1"/>
  <c r="AC6" i="1" l="1"/>
  <c r="AC13" i="1" s="1"/>
  <c r="AA35" i="1"/>
  <c r="AA37" i="1" s="1"/>
  <c r="K43" i="1"/>
  <c r="U47" i="1"/>
  <c r="G43" i="1"/>
  <c r="C47" i="1"/>
  <c r="I9" i="1"/>
  <c r="I15" i="1" s="1"/>
  <c r="AC9" i="1" s="1"/>
  <c r="AA47" i="1" l="1"/>
  <c r="I16" i="1"/>
  <c r="K16" i="1" s="1"/>
  <c r="AC14" i="1"/>
</calcChain>
</file>

<file path=xl/sharedStrings.xml><?xml version="1.0" encoding="utf-8"?>
<sst xmlns="http://schemas.openxmlformats.org/spreadsheetml/2006/main" count="83" uniqueCount="60">
  <si>
    <t>つり銭</t>
  </si>
  <si>
    <t>準備金</t>
  </si>
  <si>
    <t>精算</t>
  </si>
  <si>
    <t>差分</t>
  </si>
  <si>
    <t>単価</t>
  </si>
  <si>
    <t>STAFF提出</t>
  </si>
  <si>
    <t>販売可能部数</t>
  </si>
  <si>
    <t>10時～</t>
  </si>
  <si>
    <t>11時～</t>
  </si>
  <si>
    <t>12時～</t>
  </si>
  <si>
    <t>13時～</t>
  </si>
  <si>
    <t>14時～</t>
  </si>
  <si>
    <t>15時～</t>
  </si>
  <si>
    <t>16時～</t>
  </si>
  <si>
    <t>販売部数</t>
  </si>
  <si>
    <t>販売額</t>
  </si>
  <si>
    <t>残部数</t>
  </si>
  <si>
    <t>事後販売（委託分）</t>
  </si>
  <si>
    <t>合計</t>
  </si>
  <si>
    <t>事後販売合計</t>
    <phoneticPr fontId="3"/>
  </si>
  <si>
    <t>9時～</t>
  </si>
  <si>
    <t>17時～</t>
  </si>
  <si>
    <t>在庫</t>
    <rPh sb="0" eb="2">
      <t>ザイk</t>
    </rPh>
    <phoneticPr fontId="3"/>
  </si>
  <si>
    <t>補正</t>
    <rPh sb="0" eb="2">
      <t>ホセ</t>
    </rPh>
    <phoneticPr fontId="3"/>
  </si>
  <si>
    <t>新規入荷（予備含）</t>
    <rPh sb="0" eb="2">
      <t>シンk</t>
    </rPh>
    <phoneticPr fontId="3"/>
  </si>
  <si>
    <t>取り置き</t>
    <rPh sb="0" eb="1">
      <t>トリオk</t>
    </rPh>
    <phoneticPr fontId="3"/>
  </si>
  <si>
    <t>提供</t>
    <rPh sb="0" eb="2">
      <t>テイキョウ</t>
    </rPh>
    <phoneticPr fontId="3"/>
  </si>
  <si>
    <t>QR</t>
    <phoneticPr fontId="3"/>
  </si>
  <si>
    <t>印刷代</t>
    <rPh sb="0" eb="2">
      <t>インサt</t>
    </rPh>
    <phoneticPr fontId="3"/>
  </si>
  <si>
    <t>配送料</t>
    <rPh sb="0" eb="2">
      <t>ハイソ</t>
    </rPh>
    <phoneticPr fontId="3"/>
  </si>
  <si>
    <t>タイトル</t>
    <phoneticPr fontId="3"/>
  </si>
  <si>
    <t>小計</t>
    <rPh sb="0" eb="2">
      <t>ショウケ</t>
    </rPh>
    <phoneticPr fontId="3"/>
  </si>
  <si>
    <t>合計</t>
    <rPh sb="0" eb="2">
      <t>ゴウケ</t>
    </rPh>
    <phoneticPr fontId="3"/>
  </si>
  <si>
    <t>旅費交通費</t>
    <rPh sb="0" eb="5">
      <t>リョhコウツ</t>
    </rPh>
    <phoneticPr fontId="3"/>
  </si>
  <si>
    <t>イベント参加費</t>
    <rPh sb="0" eb="7">
      <t>サンk</t>
    </rPh>
    <phoneticPr fontId="3"/>
  </si>
  <si>
    <t>経費</t>
    <rPh sb="0" eb="2">
      <t>ケイh</t>
    </rPh>
    <phoneticPr fontId="3"/>
  </si>
  <si>
    <t>タイトル1</t>
    <phoneticPr fontId="3"/>
  </si>
  <si>
    <t>タイトル2</t>
    <phoneticPr fontId="3"/>
  </si>
  <si>
    <t>精算金額と頒布部数の較差</t>
    <rPh sb="0" eb="2">
      <t>セイサn</t>
    </rPh>
    <phoneticPr fontId="3"/>
  </si>
  <si>
    <t>タイトル3</t>
    <rPh sb="0" eb="1">
      <t>③</t>
    </rPh>
    <phoneticPr fontId="3"/>
  </si>
  <si>
    <t>タイトル4</t>
    <phoneticPr fontId="3"/>
  </si>
  <si>
    <t>タイトル5</t>
    <phoneticPr fontId="3"/>
  </si>
  <si>
    <t>タイトル6</t>
    <phoneticPr fontId="3"/>
  </si>
  <si>
    <t>タイトル7</t>
    <phoneticPr fontId="3"/>
  </si>
  <si>
    <t>タイトル8</t>
    <phoneticPr fontId="3"/>
  </si>
  <si>
    <t>タイトル9</t>
    <phoneticPr fontId="3"/>
  </si>
  <si>
    <t>タイトル10</t>
    <phoneticPr fontId="3"/>
  </si>
  <si>
    <t>グッズ1</t>
    <phoneticPr fontId="3"/>
  </si>
  <si>
    <t>グッズ2</t>
    <phoneticPr fontId="3"/>
  </si>
  <si>
    <t>グッズ</t>
    <phoneticPr fontId="3"/>
  </si>
  <si>
    <t>較差</t>
    <rPh sb="0" eb="2">
      <t>カクs</t>
    </rPh>
    <phoneticPr fontId="3"/>
  </si>
  <si>
    <t>イベント名</t>
    <phoneticPr fontId="3"/>
  </si>
  <si>
    <t>イベント日</t>
    <phoneticPr fontId="3"/>
  </si>
  <si>
    <t>↑ここまで</t>
    <phoneticPr fontId="3"/>
  </si>
  <si>
    <t>↓ここから</t>
    <phoneticPr fontId="3"/>
  </si>
  <si>
    <t>事後販売（イベント後）</t>
    <phoneticPr fontId="3"/>
  </si>
  <si>
    <t>事後販売（　　　　分）</t>
    <phoneticPr fontId="3"/>
  </si>
  <si>
    <t>期首在庫</t>
    <rPh sb="0" eb="2">
      <t>キシュ</t>
    </rPh>
    <phoneticPr fontId="3"/>
  </si>
  <si>
    <t>期末在庫</t>
    <rPh sb="0" eb="2">
      <t>キマテゥ</t>
    </rPh>
    <phoneticPr fontId="3"/>
  </si>
  <si>
    <t>事後販売（　　　分）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</si>
</sst>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176" formatCode="&quot;¥&quot;#,##0;&quot;¥-&quot;#,##0"/>
    <numFmt numFmtId="177" formatCode="0_);[Red]\(0\)"/>
    <numFmt numFmtId="178" formatCode="#,##0_ ;[Red]\-#,##0\ "/>
    <numFmt numFmtId="179" formatCode="[$¥-411]#,##0.00_);[Red]\([$¥-411]#,##0.00\)"/>
    <numFmt numFmtId="180" formatCode="[$¥-411]#,##0_);[Red]\([$¥-411]#,##0\)"/>
    <numFmt numFmtId="184" formatCode="[$¥-411]#,##0;[$¥-411]#,##0"/>
  </numFmts>
  <fonts count="8">
    <font>
      <sz val="11"/>
      <color indexed="8"/>
      <name val="ＭＳ Ｐゴシック"/>
    </font>
    <font>
      <sz val="11"/>
      <color indexed="14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2"/>
      <charset val="128"/>
    </font>
    <font>
      <sz val="12"/>
      <color indexed="8"/>
      <name val="ヒラギノ角ゴ ProN W6"/>
      <family val="2"/>
      <charset val="128"/>
    </font>
    <font>
      <sz val="11"/>
      <color indexed="8"/>
      <name val="ＭＳ Ｐゴシック"/>
      <family val="2"/>
      <charset val="128"/>
    </font>
    <font>
      <sz val="12"/>
      <color rgb="FF000000"/>
      <name val="ヒラギノ角ゴ ProN W6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9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6" fontId="2" fillId="0" borderId="0" applyFont="0" applyFill="0" applyBorder="0" applyAlignment="0" applyProtection="0"/>
  </cellStyleXfs>
  <cellXfs count="8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176" fontId="0" fillId="0" borderId="3" xfId="0" applyNumberFormat="1" applyFont="1" applyBorder="1" applyAlignment="1">
      <alignment vertical="center"/>
    </xf>
    <xf numFmtId="176" fontId="0" fillId="0" borderId="5" xfId="0" applyNumberFormat="1" applyFont="1" applyBorder="1" applyAlignment="1">
      <alignment vertical="center"/>
    </xf>
    <xf numFmtId="176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6" fontId="0" fillId="0" borderId="2" xfId="0" applyNumberFormat="1" applyFont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horizontal="right" vertical="center"/>
    </xf>
    <xf numFmtId="0" fontId="0" fillId="0" borderId="9" xfId="0" applyNumberFormat="1" applyFont="1" applyBorder="1" applyAlignment="1">
      <alignment vertical="center"/>
    </xf>
    <xf numFmtId="0" fontId="0" fillId="0" borderId="8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horizontal="right" vertical="center"/>
    </xf>
    <xf numFmtId="0" fontId="0" fillId="0" borderId="11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7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0" borderId="8" xfId="0" applyNumberFormat="1" applyFont="1" applyBorder="1" applyAlignment="1">
      <alignment horizontal="right" vertical="center"/>
    </xf>
    <xf numFmtId="0" fontId="0" fillId="0" borderId="4" xfId="0" applyNumberFormat="1" applyFont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0" fontId="4" fillId="3" borderId="4" xfId="0" applyNumberFormat="1" applyFont="1" applyFill="1" applyBorder="1" applyAlignment="1">
      <alignment vertical="center"/>
    </xf>
    <xf numFmtId="0" fontId="0" fillId="0" borderId="3" xfId="0" applyNumberFormat="1" applyFont="1" applyBorder="1" applyAlignment="1">
      <alignment horizontal="right" vertical="center"/>
    </xf>
    <xf numFmtId="0" fontId="0" fillId="0" borderId="13" xfId="0" applyFont="1" applyBorder="1" applyAlignment="1">
      <alignment vertical="center"/>
    </xf>
    <xf numFmtId="0" fontId="0" fillId="0" borderId="14" xfId="0" applyNumberFormat="1" applyFont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4" borderId="15" xfId="0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4" fontId="5" fillId="0" borderId="4" xfId="0" applyNumberFormat="1" applyFont="1" applyBorder="1" applyAlignment="1">
      <alignment vertical="center" shrinkToFit="1"/>
    </xf>
    <xf numFmtId="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NumberFormat="1" applyFont="1" applyBorder="1" applyAlignment="1">
      <alignment horizontal="right" vertical="center"/>
    </xf>
    <xf numFmtId="0" fontId="5" fillId="0" borderId="4" xfId="0" applyNumberFormat="1" applyFont="1" applyBorder="1" applyAlignment="1">
      <alignment vertical="center"/>
    </xf>
    <xf numFmtId="177" fontId="5" fillId="0" borderId="12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5" fillId="6" borderId="12" xfId="0" applyNumberFormat="1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176" fontId="6" fillId="0" borderId="3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179" fontId="0" fillId="0" borderId="1" xfId="0" applyNumberFormat="1" applyFont="1" applyBorder="1" applyAlignment="1">
      <alignment vertical="center" shrinkToFit="1"/>
    </xf>
    <xf numFmtId="180" fontId="0" fillId="0" borderId="1" xfId="0" applyNumberFormat="1" applyFont="1" applyBorder="1" applyAlignment="1">
      <alignment vertical="center" shrinkToFit="1"/>
    </xf>
    <xf numFmtId="6" fontId="0" fillId="0" borderId="1" xfId="1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49" fontId="6" fillId="0" borderId="14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right" vertical="center"/>
    </xf>
    <xf numFmtId="6" fontId="0" fillId="7" borderId="1" xfId="1" applyFont="1" applyFill="1" applyBorder="1" applyAlignment="1">
      <alignment vertical="center"/>
    </xf>
    <xf numFmtId="180" fontId="0" fillId="7" borderId="1" xfId="0" applyNumberFormat="1" applyFont="1" applyFill="1" applyBorder="1" applyAlignment="1">
      <alignment vertical="center" shrinkToFit="1"/>
    </xf>
    <xf numFmtId="180" fontId="6" fillId="8" borderId="1" xfId="0" applyNumberFormat="1" applyFont="1" applyFill="1" applyBorder="1" applyAlignment="1">
      <alignment vertical="center"/>
    </xf>
    <xf numFmtId="180" fontId="0" fillId="8" borderId="1" xfId="0" applyNumberFormat="1" applyFont="1" applyFill="1" applyBorder="1" applyAlignment="1">
      <alignment vertical="center" shrinkToFit="1"/>
    </xf>
    <xf numFmtId="49" fontId="6" fillId="0" borderId="3" xfId="0" applyNumberFormat="1" applyFont="1" applyBorder="1" applyAlignment="1">
      <alignment horizontal="right" vertical="center"/>
    </xf>
    <xf numFmtId="0" fontId="0" fillId="8" borderId="1" xfId="0" applyFont="1" applyFill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0" fontId="0" fillId="7" borderId="4" xfId="0" applyNumberFormat="1" applyFont="1" applyFill="1" applyBorder="1" applyAlignment="1">
      <alignment vertical="center"/>
    </xf>
    <xf numFmtId="184" fontId="0" fillId="7" borderId="2" xfId="0" applyNumberFormat="1" applyFont="1" applyFill="1" applyBorder="1" applyAlignment="1">
      <alignment horizontal="right" vertical="center"/>
    </xf>
    <xf numFmtId="184" fontId="0" fillId="0" borderId="1" xfId="0" applyNumberFormat="1" applyFont="1" applyBorder="1" applyAlignment="1">
      <alignment vertical="center"/>
    </xf>
  </cellXfs>
  <cellStyles count="2">
    <cellStyle name="通貨" xfId="1" builtinId="7"/>
    <cellStyle name="標準" xfId="0" builtinId="0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B8CCE4"/>
      <rgbColor rgb="FFC00000"/>
      <rgbColor rgb="FFE5B8B7"/>
      <rgbColor rgb="FFB2B1A8"/>
      <rgbColor rgb="FFFFFF00"/>
      <rgbColor rgb="FFD6E3BC"/>
      <rgbColor rgb="FFFABF8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3AF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B64"/>
  <sheetViews>
    <sheetView showGridLines="0" tabSelected="1" zoomScale="90" zoomScaleNormal="90" zoomScalePageLayoutView="90" workbookViewId="0">
      <selection activeCell="F10" sqref="F10"/>
    </sheetView>
  </sheetViews>
  <sheetFormatPr baseColWidth="10" defaultColWidth="8.83203125" defaultRowHeight="13.5" customHeight="1"/>
  <cols>
    <col min="1" max="2" width="8.83203125" style="1" customWidth="1"/>
    <col min="3" max="3" width="10.5" style="1" customWidth="1"/>
    <col min="4" max="12" width="8.83203125" style="1" customWidth="1"/>
    <col min="13" max="14" width="8.83203125" style="27" customWidth="1"/>
    <col min="15" max="18" width="8.83203125" style="1" customWidth="1"/>
    <col min="19" max="20" width="8.83203125" style="27" customWidth="1"/>
    <col min="21" max="21" width="8.83203125" style="1" customWidth="1"/>
    <col min="22" max="25" width="8.83203125" style="27" customWidth="1"/>
    <col min="26" max="28" width="8.83203125" style="1" customWidth="1"/>
    <col min="29" max="29" width="11.5" style="1" customWidth="1"/>
    <col min="30" max="262" width="8.83203125" style="1" customWidth="1"/>
  </cols>
  <sheetData>
    <row r="1" spans="1:262" ht="16" customHeight="1">
      <c r="A1" s="60" t="s">
        <v>51</v>
      </c>
      <c r="B1" s="3"/>
      <c r="C1" s="70" t="s">
        <v>52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262" ht="16" customHeight="1">
      <c r="A2" s="2" t="s">
        <v>0</v>
      </c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262" ht="16" customHeight="1">
      <c r="A3" s="3"/>
      <c r="B3" s="5" t="s">
        <v>1</v>
      </c>
      <c r="C3" s="3"/>
      <c r="D3" s="3"/>
      <c r="E3" s="2" t="s">
        <v>2</v>
      </c>
      <c r="F3" s="6"/>
      <c r="G3" s="3"/>
      <c r="H3" s="3"/>
      <c r="I3" s="2" t="s">
        <v>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9"/>
      <c r="AD3" s="3"/>
    </row>
    <row r="4" spans="1:262" ht="16" customHeight="1">
      <c r="A4" s="58" t="s">
        <v>27</v>
      </c>
      <c r="B4" s="80">
        <v>0</v>
      </c>
      <c r="C4" s="8">
        <v>0</v>
      </c>
      <c r="D4" s="59" t="s">
        <v>27</v>
      </c>
      <c r="E4" s="6"/>
      <c r="F4" s="82">
        <v>0</v>
      </c>
      <c r="G4" s="8">
        <f>E4</f>
        <v>0</v>
      </c>
      <c r="H4" s="3"/>
      <c r="I4" s="9">
        <f t="shared" ref="I4:I14" si="0">G4-C4</f>
        <v>0</v>
      </c>
      <c r="J4" s="3"/>
      <c r="K4" s="3"/>
      <c r="L4" s="3"/>
      <c r="M4" s="3"/>
      <c r="N4" s="3"/>
      <c r="O4" s="83">
        <f>F4</f>
        <v>0</v>
      </c>
      <c r="P4" s="3"/>
      <c r="Q4" s="7"/>
      <c r="R4" s="3"/>
      <c r="S4" s="7"/>
      <c r="T4" s="3"/>
      <c r="U4" s="8"/>
      <c r="V4" s="3"/>
      <c r="W4" s="3"/>
      <c r="X4" s="3"/>
      <c r="Y4" s="3"/>
      <c r="Z4" s="3"/>
      <c r="AA4" s="59" t="s">
        <v>38</v>
      </c>
      <c r="AB4" s="2"/>
      <c r="AC4" s="9"/>
      <c r="AD4" s="3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</row>
    <row r="5" spans="1:262" ht="16" customHeight="1">
      <c r="A5" s="7">
        <v>10000</v>
      </c>
      <c r="B5" s="81">
        <v>1</v>
      </c>
      <c r="C5" s="8">
        <f t="shared" ref="C5:C14" si="1">A5*B5</f>
        <v>10000</v>
      </c>
      <c r="D5" s="3"/>
      <c r="E5" s="7">
        <v>10000</v>
      </c>
      <c r="F5" s="81">
        <v>1</v>
      </c>
      <c r="G5" s="8">
        <f t="shared" ref="G5:G14" si="2">E5*F5</f>
        <v>10000</v>
      </c>
      <c r="H5" s="3"/>
      <c r="I5" s="9">
        <f t="shared" si="0"/>
        <v>0</v>
      </c>
      <c r="J5" s="3"/>
      <c r="K5" s="3"/>
      <c r="L5" s="3"/>
      <c r="M5" s="3"/>
      <c r="N5" s="3"/>
      <c r="O5" s="10">
        <f t="shared" ref="O5:O9" si="3">E5*(F5-B5)</f>
        <v>0</v>
      </c>
      <c r="P5" s="3"/>
      <c r="Q5" s="7"/>
      <c r="R5" s="3"/>
      <c r="S5" s="7"/>
      <c r="T5" s="3"/>
      <c r="U5" s="8"/>
      <c r="V5" s="3"/>
      <c r="W5" s="3"/>
      <c r="X5" s="3"/>
      <c r="Y5" s="3"/>
      <c r="Z5" s="3"/>
      <c r="AA5" s="3"/>
      <c r="AB5" s="60"/>
      <c r="AC5" s="9"/>
      <c r="AD5" s="3"/>
    </row>
    <row r="6" spans="1:262" ht="16" customHeight="1">
      <c r="A6" s="7">
        <v>5000</v>
      </c>
      <c r="B6" s="81">
        <v>1</v>
      </c>
      <c r="C6" s="8">
        <f t="shared" si="1"/>
        <v>5000</v>
      </c>
      <c r="D6" s="3"/>
      <c r="E6" s="7">
        <v>5000</v>
      </c>
      <c r="F6" s="81">
        <v>1</v>
      </c>
      <c r="G6" s="8">
        <f t="shared" si="2"/>
        <v>5000</v>
      </c>
      <c r="H6" s="3"/>
      <c r="I6" s="9">
        <f t="shared" si="0"/>
        <v>0</v>
      </c>
      <c r="J6" s="3"/>
      <c r="K6" s="3"/>
      <c r="L6" s="3"/>
      <c r="M6" s="3"/>
      <c r="N6" s="3"/>
      <c r="O6" s="10">
        <f t="shared" si="3"/>
        <v>0</v>
      </c>
      <c r="P6" s="3"/>
      <c r="Q6" s="7"/>
      <c r="R6" s="3"/>
      <c r="S6" s="7"/>
      <c r="T6" s="3"/>
      <c r="U6" s="8"/>
      <c r="V6" s="3"/>
      <c r="W6" s="3"/>
      <c r="X6" s="3"/>
      <c r="Y6" s="3"/>
      <c r="Z6" s="3"/>
      <c r="AA6" s="3"/>
      <c r="AB6" s="60" t="s">
        <v>30</v>
      </c>
      <c r="AC6" s="9">
        <f>SUM(D35+F35+H35+J35+L35+N35+P35+R35+T35)</f>
        <v>0</v>
      </c>
      <c r="AD6" s="10"/>
    </row>
    <row r="7" spans="1:262" ht="16" customHeight="1">
      <c r="A7" s="7">
        <v>2000</v>
      </c>
      <c r="B7" s="81">
        <v>1</v>
      </c>
      <c r="C7" s="8">
        <f t="shared" si="1"/>
        <v>2000</v>
      </c>
      <c r="D7" s="3"/>
      <c r="E7" s="7">
        <v>2000</v>
      </c>
      <c r="F7" s="81">
        <v>1</v>
      </c>
      <c r="G7" s="8">
        <f t="shared" si="2"/>
        <v>2000</v>
      </c>
      <c r="H7" s="3"/>
      <c r="I7" s="9">
        <f t="shared" si="0"/>
        <v>0</v>
      </c>
      <c r="J7" s="3"/>
      <c r="K7" s="3"/>
      <c r="L7" s="3"/>
      <c r="M7" s="3"/>
      <c r="N7" s="3"/>
      <c r="O7" s="10">
        <f t="shared" si="3"/>
        <v>0</v>
      </c>
      <c r="P7" s="3"/>
      <c r="Q7" s="7"/>
      <c r="R7" s="3"/>
      <c r="S7" s="7"/>
      <c r="T7" s="3"/>
      <c r="U7" s="8"/>
      <c r="V7" s="3"/>
      <c r="W7" s="3"/>
      <c r="X7" s="3"/>
      <c r="Y7" s="3"/>
      <c r="Z7" s="3"/>
      <c r="AA7" s="3"/>
      <c r="AB7" s="60" t="s">
        <v>49</v>
      </c>
      <c r="AC7" s="9">
        <f>SUM(V35+X35)</f>
        <v>0</v>
      </c>
      <c r="AD7" s="10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</row>
    <row r="8" spans="1:262" ht="16" customHeight="1">
      <c r="A8" s="7">
        <v>1000</v>
      </c>
      <c r="B8" s="81">
        <v>1</v>
      </c>
      <c r="C8" s="8">
        <f t="shared" si="1"/>
        <v>1000</v>
      </c>
      <c r="D8" s="3"/>
      <c r="E8" s="7">
        <v>1000</v>
      </c>
      <c r="F8" s="81">
        <v>1</v>
      </c>
      <c r="G8" s="8">
        <f t="shared" si="2"/>
        <v>1000</v>
      </c>
      <c r="H8" s="3"/>
      <c r="I8" s="9">
        <f t="shared" si="0"/>
        <v>0</v>
      </c>
      <c r="J8" s="3"/>
      <c r="K8" s="3"/>
      <c r="L8" s="3"/>
      <c r="M8" s="3"/>
      <c r="N8" s="3"/>
      <c r="O8" s="10">
        <f t="shared" si="3"/>
        <v>0</v>
      </c>
      <c r="P8" s="3"/>
      <c r="Q8" s="7"/>
      <c r="R8" s="3"/>
      <c r="S8" s="7"/>
      <c r="T8" s="3"/>
      <c r="U8" s="8"/>
      <c r="V8" s="3"/>
      <c r="W8" s="3"/>
      <c r="X8" s="3"/>
      <c r="Y8" s="3"/>
      <c r="Z8" s="3"/>
      <c r="AA8" s="3"/>
      <c r="AB8" s="60" t="s">
        <v>32</v>
      </c>
      <c r="AC8" s="9">
        <f>SUM(AC1:AC2)</f>
        <v>0</v>
      </c>
      <c r="AD8" s="10"/>
    </row>
    <row r="9" spans="1:262" ht="16" customHeight="1">
      <c r="A9" s="7">
        <v>500</v>
      </c>
      <c r="B9" s="81">
        <v>1</v>
      </c>
      <c r="C9" s="8">
        <f t="shared" si="1"/>
        <v>500</v>
      </c>
      <c r="D9" s="3"/>
      <c r="E9" s="7">
        <v>500</v>
      </c>
      <c r="F9" s="81">
        <v>1</v>
      </c>
      <c r="G9" s="8">
        <f t="shared" si="2"/>
        <v>500</v>
      </c>
      <c r="H9" s="3"/>
      <c r="I9" s="9">
        <f t="shared" si="0"/>
        <v>0</v>
      </c>
      <c r="J9" s="3"/>
      <c r="K9" s="3"/>
      <c r="L9" s="3"/>
      <c r="M9" s="3"/>
      <c r="N9" s="3"/>
      <c r="O9" s="10">
        <f t="shared" si="3"/>
        <v>0</v>
      </c>
      <c r="P9" s="3"/>
      <c r="Q9" s="7"/>
      <c r="R9" s="3"/>
      <c r="S9" s="7"/>
      <c r="T9" s="3"/>
      <c r="U9" s="8"/>
      <c r="V9" s="3"/>
      <c r="W9" s="3"/>
      <c r="X9" s="3"/>
      <c r="Y9" s="3"/>
      <c r="Z9" s="3"/>
      <c r="AA9" s="3"/>
      <c r="AB9" s="60" t="s">
        <v>50</v>
      </c>
      <c r="AC9" s="9">
        <f>SUM(I15-AC8)</f>
        <v>0</v>
      </c>
      <c r="AD9" s="10"/>
    </row>
    <row r="10" spans="1:262" ht="16" customHeight="1">
      <c r="A10" s="7">
        <v>100</v>
      </c>
      <c r="B10" s="81">
        <v>1</v>
      </c>
      <c r="C10" s="8">
        <f t="shared" si="1"/>
        <v>100</v>
      </c>
      <c r="D10" s="3"/>
      <c r="E10" s="7">
        <v>100</v>
      </c>
      <c r="F10" s="81">
        <v>1</v>
      </c>
      <c r="G10" s="8">
        <f t="shared" si="2"/>
        <v>100</v>
      </c>
      <c r="H10" s="3"/>
      <c r="I10" s="9">
        <f t="shared" si="0"/>
        <v>0</v>
      </c>
      <c r="J10" s="3"/>
      <c r="K10" s="3"/>
      <c r="L10" s="3"/>
      <c r="M10" s="3"/>
      <c r="N10" s="3"/>
      <c r="O10" s="10">
        <f t="shared" ref="O10:O14" si="4">E10*(F10-B10)</f>
        <v>0</v>
      </c>
      <c r="P10" s="3"/>
      <c r="Q10" s="7"/>
      <c r="R10" s="3"/>
      <c r="S10" s="7"/>
      <c r="T10" s="3"/>
      <c r="U10" s="8"/>
      <c r="V10" s="3"/>
      <c r="W10" s="3"/>
      <c r="X10" s="3"/>
      <c r="Y10" s="3"/>
      <c r="Z10" s="3"/>
      <c r="AA10" s="3"/>
      <c r="AB10" s="2"/>
      <c r="AC10" s="9"/>
      <c r="AD10" s="10"/>
    </row>
    <row r="11" spans="1:262" ht="16" customHeight="1">
      <c r="A11" s="7">
        <v>50</v>
      </c>
      <c r="B11" s="81">
        <v>1</v>
      </c>
      <c r="C11" s="8">
        <f t="shared" si="1"/>
        <v>50</v>
      </c>
      <c r="D11" s="3"/>
      <c r="E11" s="7">
        <v>50</v>
      </c>
      <c r="F11" s="81">
        <v>1</v>
      </c>
      <c r="G11" s="8">
        <f t="shared" si="2"/>
        <v>50</v>
      </c>
      <c r="H11" s="3"/>
      <c r="I11" s="9">
        <f t="shared" si="0"/>
        <v>0</v>
      </c>
      <c r="J11" s="3"/>
      <c r="K11" s="3"/>
      <c r="L11" s="3"/>
      <c r="M11" s="3"/>
      <c r="N11" s="3"/>
      <c r="O11" s="10">
        <f t="shared" si="4"/>
        <v>0</v>
      </c>
      <c r="P11" s="3"/>
      <c r="Q11" s="7"/>
      <c r="R11" s="3"/>
      <c r="S11" s="7"/>
      <c r="T11" s="3"/>
      <c r="U11" s="8"/>
      <c r="V11" s="3"/>
      <c r="W11" s="3"/>
      <c r="X11" s="3"/>
      <c r="Y11" s="3"/>
      <c r="Z11" s="3"/>
      <c r="AA11" s="3"/>
      <c r="AB11" s="2"/>
      <c r="AC11" s="9"/>
      <c r="AD11" s="10"/>
    </row>
    <row r="12" spans="1:262" ht="16" customHeight="1">
      <c r="A12" s="7">
        <v>10</v>
      </c>
      <c r="B12" s="81">
        <v>1</v>
      </c>
      <c r="C12" s="8">
        <f t="shared" si="1"/>
        <v>10</v>
      </c>
      <c r="D12" s="3"/>
      <c r="E12" s="7">
        <v>10</v>
      </c>
      <c r="F12" s="81">
        <v>1</v>
      </c>
      <c r="G12" s="8">
        <f t="shared" si="2"/>
        <v>10</v>
      </c>
      <c r="H12" s="3"/>
      <c r="I12" s="9">
        <f t="shared" si="0"/>
        <v>0</v>
      </c>
      <c r="J12" s="3"/>
      <c r="K12" s="3"/>
      <c r="L12" s="3"/>
      <c r="M12" s="3"/>
      <c r="N12" s="3"/>
      <c r="O12" s="10">
        <f t="shared" si="4"/>
        <v>0</v>
      </c>
      <c r="P12" s="3"/>
      <c r="Q12" s="7"/>
      <c r="R12" s="3"/>
      <c r="S12" s="7"/>
      <c r="T12" s="3"/>
      <c r="U12" s="8"/>
      <c r="V12" s="3"/>
      <c r="W12" s="3"/>
      <c r="X12" s="3"/>
      <c r="Y12" s="3"/>
      <c r="Z12" s="3"/>
      <c r="AA12" s="3"/>
      <c r="AD12" s="10"/>
    </row>
    <row r="13" spans="1:262" ht="16" customHeight="1">
      <c r="A13" s="7">
        <v>5</v>
      </c>
      <c r="B13" s="81">
        <v>1</v>
      </c>
      <c r="C13" s="8">
        <f t="shared" si="1"/>
        <v>5</v>
      </c>
      <c r="D13" s="3"/>
      <c r="E13" s="7">
        <v>5</v>
      </c>
      <c r="F13" s="81">
        <v>1</v>
      </c>
      <c r="G13" s="8">
        <f t="shared" si="2"/>
        <v>5</v>
      </c>
      <c r="H13" s="3"/>
      <c r="I13" s="9">
        <f t="shared" si="0"/>
        <v>0</v>
      </c>
      <c r="J13" s="3"/>
      <c r="K13" s="3"/>
      <c r="L13" s="3"/>
      <c r="M13" s="3"/>
      <c r="N13" s="3"/>
      <c r="O13" s="10">
        <f t="shared" si="4"/>
        <v>0</v>
      </c>
      <c r="P13" s="3"/>
      <c r="Q13" s="7"/>
      <c r="R13" s="3"/>
      <c r="S13" s="7"/>
      <c r="T13" s="3"/>
      <c r="U13" s="8"/>
      <c r="V13" s="3"/>
      <c r="W13" s="3"/>
      <c r="X13" s="3"/>
      <c r="Y13" s="3"/>
      <c r="Z13" s="3"/>
      <c r="AA13" s="3"/>
      <c r="AB13" s="3"/>
      <c r="AC13" s="9">
        <f>SUM(AC6:AC7)</f>
        <v>0</v>
      </c>
      <c r="AD13" s="10"/>
    </row>
    <row r="14" spans="1:262" ht="16" customHeight="1">
      <c r="A14" s="7">
        <v>1</v>
      </c>
      <c r="B14" s="81">
        <v>1</v>
      </c>
      <c r="C14" s="8">
        <f t="shared" si="1"/>
        <v>1</v>
      </c>
      <c r="D14" s="3"/>
      <c r="E14" s="7">
        <v>1</v>
      </c>
      <c r="F14" s="81">
        <v>1</v>
      </c>
      <c r="G14" s="8">
        <f t="shared" si="2"/>
        <v>1</v>
      </c>
      <c r="H14" s="3"/>
      <c r="I14" s="9">
        <f t="shared" si="0"/>
        <v>0</v>
      </c>
      <c r="J14" s="3"/>
      <c r="K14" s="3"/>
      <c r="L14" s="3"/>
      <c r="M14" s="3"/>
      <c r="N14" s="3"/>
      <c r="O14" s="10">
        <f t="shared" si="4"/>
        <v>0</v>
      </c>
      <c r="P14" s="3"/>
      <c r="Q14" s="7"/>
      <c r="R14" s="3"/>
      <c r="S14" s="7"/>
      <c r="T14" s="3"/>
      <c r="U14" s="8"/>
      <c r="V14" s="3"/>
      <c r="W14" s="3"/>
      <c r="X14" s="3"/>
      <c r="Y14" s="3"/>
      <c r="Z14" s="3"/>
      <c r="AA14" s="3"/>
      <c r="AB14" s="3"/>
      <c r="AC14" s="9">
        <f>I15-AC13</f>
        <v>0</v>
      </c>
      <c r="AD14" s="3"/>
    </row>
    <row r="15" spans="1:262" ht="16" customHeight="1">
      <c r="A15" s="9"/>
      <c r="B15" s="11"/>
      <c r="C15" s="9"/>
      <c r="D15" s="3"/>
      <c r="E15" s="9"/>
      <c r="F15" s="11"/>
      <c r="G15" s="9"/>
      <c r="H15" s="3"/>
      <c r="I15" s="9">
        <f>SUM(I4:I14)</f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9"/>
      <c r="V15" s="3"/>
      <c r="W15" s="3"/>
      <c r="X15" s="3"/>
      <c r="Y15" s="3"/>
      <c r="Z15" s="3"/>
      <c r="AA15" s="3"/>
      <c r="AB15" s="3"/>
      <c r="AC15" s="3"/>
      <c r="AD15" s="3"/>
    </row>
    <row r="16" spans="1:262" ht="16" customHeight="1">
      <c r="A16" s="3"/>
      <c r="B16" s="3"/>
      <c r="C16" s="12">
        <f>SUM(C4:C14)</f>
        <v>18666</v>
      </c>
      <c r="D16" s="3"/>
      <c r="E16" s="6"/>
      <c r="F16" s="3"/>
      <c r="G16" s="12">
        <f>SUM(G4:G14)</f>
        <v>18666</v>
      </c>
      <c r="H16" s="3"/>
      <c r="I16" s="12">
        <f>G16-C16</f>
        <v>0</v>
      </c>
      <c r="J16" s="3"/>
      <c r="K16" s="12">
        <f>G16-I16</f>
        <v>18666</v>
      </c>
      <c r="L16" s="3"/>
      <c r="M16" s="12"/>
      <c r="N16" s="3"/>
      <c r="O16" s="12">
        <f>SUM(O4:O14)</f>
        <v>0</v>
      </c>
      <c r="P16" s="3"/>
      <c r="Q16" s="6"/>
      <c r="R16" s="3"/>
      <c r="S16" s="6"/>
      <c r="T16" s="3"/>
      <c r="U16" s="6"/>
      <c r="V16" s="3"/>
      <c r="W16" s="29"/>
      <c r="X16" s="3"/>
      <c r="Y16" s="6"/>
      <c r="Z16" s="3"/>
      <c r="AA16" s="3"/>
      <c r="AB16" s="3"/>
      <c r="AC16" s="9"/>
      <c r="AD16" s="3"/>
    </row>
    <row r="17" spans="1:262" ht="16" customHeight="1">
      <c r="A17" s="9"/>
      <c r="B17" s="11"/>
      <c r="C17" s="9"/>
      <c r="D17" s="3"/>
      <c r="E17" s="9"/>
      <c r="F17" s="11"/>
      <c r="G17" s="9"/>
      <c r="H17" s="3"/>
      <c r="I17" s="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9"/>
      <c r="V17" s="3"/>
      <c r="W17" s="3"/>
      <c r="X17" s="3"/>
      <c r="Y17" s="3"/>
      <c r="Z17" s="3"/>
      <c r="AA17" s="3"/>
      <c r="AB17" s="3"/>
      <c r="AC17" s="3"/>
      <c r="AD17" s="3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</row>
    <row r="18" spans="1:262" ht="20.25" customHeight="1">
      <c r="A18" s="3"/>
      <c r="B18" s="79" t="s">
        <v>57</v>
      </c>
      <c r="C18" s="37">
        <v>0</v>
      </c>
      <c r="D18" s="36"/>
      <c r="E18" s="37">
        <v>0</v>
      </c>
      <c r="F18" s="36"/>
      <c r="G18" s="37">
        <v>0</v>
      </c>
      <c r="H18" s="15"/>
      <c r="I18" s="37">
        <v>0</v>
      </c>
      <c r="J18" s="15"/>
      <c r="K18" s="37">
        <v>0</v>
      </c>
      <c r="L18" s="15"/>
      <c r="M18" s="37">
        <v>0</v>
      </c>
      <c r="N18" s="15"/>
      <c r="O18" s="37">
        <v>0</v>
      </c>
      <c r="P18" s="15"/>
      <c r="Q18" s="37">
        <v>0</v>
      </c>
      <c r="R18" s="15"/>
      <c r="S18" s="37">
        <v>0</v>
      </c>
      <c r="T18" s="15"/>
      <c r="U18" s="37">
        <v>0</v>
      </c>
      <c r="V18" s="15"/>
      <c r="W18" s="37">
        <v>0</v>
      </c>
      <c r="X18" s="15"/>
      <c r="Y18" s="37">
        <v>0</v>
      </c>
      <c r="Z18" s="16"/>
      <c r="AA18" s="3"/>
      <c r="AB18" s="3"/>
      <c r="AC18" s="30"/>
      <c r="AD18" s="10"/>
    </row>
    <row r="19" spans="1:262" ht="15">
      <c r="A19" s="3"/>
      <c r="B19" s="32"/>
      <c r="C19" s="67" t="s">
        <v>36</v>
      </c>
      <c r="D19" s="3"/>
      <c r="E19" s="50" t="s">
        <v>37</v>
      </c>
      <c r="F19" s="3"/>
      <c r="G19" s="50" t="s">
        <v>39</v>
      </c>
      <c r="H19" s="3"/>
      <c r="I19" s="50" t="s">
        <v>40</v>
      </c>
      <c r="K19" s="68" t="s">
        <v>41</v>
      </c>
      <c r="M19" s="50" t="s">
        <v>42</v>
      </c>
      <c r="N19" s="3"/>
      <c r="O19" s="50" t="s">
        <v>43</v>
      </c>
      <c r="P19" s="3"/>
      <c r="Q19" s="50" t="s">
        <v>44</v>
      </c>
      <c r="R19" s="3"/>
      <c r="S19" s="50" t="s">
        <v>45</v>
      </c>
      <c r="T19" s="3"/>
      <c r="U19" s="50" t="s">
        <v>46</v>
      </c>
      <c r="V19" s="3"/>
      <c r="W19" s="69" t="s">
        <v>47</v>
      </c>
      <c r="X19" s="3"/>
      <c r="Y19" s="69" t="s">
        <v>48</v>
      </c>
      <c r="Z19" s="3"/>
      <c r="AA19" s="3"/>
      <c r="AB19" s="3"/>
      <c r="AC19" s="3"/>
      <c r="AD19" s="10"/>
    </row>
    <row r="20" spans="1:262" ht="20.25" customHeight="1">
      <c r="A20" s="3"/>
      <c r="B20" s="20" t="s">
        <v>4</v>
      </c>
      <c r="C20" s="12">
        <v>1000</v>
      </c>
      <c r="D20" s="3"/>
      <c r="E20" s="12">
        <v>1000</v>
      </c>
      <c r="F20" s="3"/>
      <c r="G20" s="12">
        <v>1000</v>
      </c>
      <c r="H20" s="3"/>
      <c r="I20" s="12">
        <v>1000</v>
      </c>
      <c r="J20" s="3"/>
      <c r="K20" s="12">
        <v>1000</v>
      </c>
      <c r="L20" s="3"/>
      <c r="M20" s="12">
        <v>1000</v>
      </c>
      <c r="N20" s="3"/>
      <c r="O20" s="12">
        <v>1000</v>
      </c>
      <c r="P20" s="3"/>
      <c r="Q20" s="12">
        <v>1000</v>
      </c>
      <c r="R20" s="3"/>
      <c r="S20" s="12">
        <v>1000</v>
      </c>
      <c r="T20" s="3"/>
      <c r="U20" s="12">
        <v>1000</v>
      </c>
      <c r="V20" s="3"/>
      <c r="W20" s="12">
        <v>1000</v>
      </c>
      <c r="X20" s="3"/>
      <c r="Y20" s="12">
        <v>1000</v>
      </c>
      <c r="Z20" s="3"/>
      <c r="AA20" s="3"/>
      <c r="AB20" s="3"/>
      <c r="AC20" s="3"/>
      <c r="AD20" s="3"/>
    </row>
    <row r="21" spans="1:262" ht="20.25" customHeight="1">
      <c r="A21" s="3"/>
      <c r="B21" s="20" t="s">
        <v>24</v>
      </c>
      <c r="C21" s="14">
        <v>0</v>
      </c>
      <c r="D21" s="15"/>
      <c r="E21" s="14">
        <v>0</v>
      </c>
      <c r="F21" s="15"/>
      <c r="G21" s="14">
        <v>0</v>
      </c>
      <c r="H21" s="15"/>
      <c r="I21" s="14">
        <v>0</v>
      </c>
      <c r="J21" s="15"/>
      <c r="K21" s="14">
        <v>0</v>
      </c>
      <c r="L21" s="15"/>
      <c r="M21" s="14">
        <v>0</v>
      </c>
      <c r="N21" s="15"/>
      <c r="O21" s="14">
        <v>0</v>
      </c>
      <c r="P21" s="15"/>
      <c r="Q21" s="14">
        <v>0</v>
      </c>
      <c r="R21" s="15"/>
      <c r="S21" s="14">
        <v>0</v>
      </c>
      <c r="T21" s="15"/>
      <c r="U21" s="14">
        <v>0</v>
      </c>
      <c r="V21" s="15"/>
      <c r="W21" s="14">
        <v>0</v>
      </c>
      <c r="X21" s="15"/>
      <c r="Y21" s="14">
        <v>0</v>
      </c>
      <c r="Z21" s="16"/>
      <c r="AA21" s="3"/>
      <c r="AB21" s="3"/>
      <c r="AC21" s="10"/>
      <c r="AD21" s="10"/>
    </row>
    <row r="22" spans="1:262" ht="20.25" customHeight="1">
      <c r="A22" s="3"/>
      <c r="B22" s="20" t="s">
        <v>5</v>
      </c>
      <c r="C22" s="14">
        <v>0</v>
      </c>
      <c r="D22" s="15"/>
      <c r="E22" s="14">
        <v>0</v>
      </c>
      <c r="F22" s="15"/>
      <c r="G22" s="14">
        <v>0</v>
      </c>
      <c r="H22" s="15"/>
      <c r="I22" s="14">
        <v>0</v>
      </c>
      <c r="J22" s="15"/>
      <c r="K22" s="14">
        <v>0</v>
      </c>
      <c r="L22" s="57"/>
      <c r="M22" s="14">
        <v>0</v>
      </c>
      <c r="N22" s="15"/>
      <c r="O22" s="14">
        <v>0</v>
      </c>
      <c r="P22" s="15"/>
      <c r="Q22" s="14">
        <v>0</v>
      </c>
      <c r="R22" s="15"/>
      <c r="S22" s="14">
        <v>0</v>
      </c>
      <c r="U22" s="14">
        <v>0</v>
      </c>
      <c r="V22" s="57"/>
      <c r="W22" s="14">
        <v>0</v>
      </c>
      <c r="X22" s="15"/>
      <c r="Y22" s="14">
        <v>0</v>
      </c>
      <c r="Z22" s="57"/>
      <c r="AA22" s="3"/>
      <c r="AB22" s="3"/>
      <c r="AC22" s="3"/>
      <c r="AD22" s="3"/>
    </row>
    <row r="23" spans="1:262" ht="20.25" customHeight="1">
      <c r="A23" s="3"/>
      <c r="B23" s="20" t="s">
        <v>26</v>
      </c>
      <c r="C23" s="14">
        <v>0</v>
      </c>
      <c r="D23" s="15"/>
      <c r="E23" s="14">
        <v>0</v>
      </c>
      <c r="F23" s="15"/>
      <c r="G23" s="14">
        <v>0</v>
      </c>
      <c r="H23" s="15"/>
      <c r="I23" s="14">
        <v>0</v>
      </c>
      <c r="J23" s="15"/>
      <c r="K23" s="14">
        <v>0</v>
      </c>
      <c r="L23" s="15"/>
      <c r="M23" s="14">
        <v>0</v>
      </c>
      <c r="N23" s="15"/>
      <c r="O23" s="14">
        <v>0</v>
      </c>
      <c r="P23" s="15"/>
      <c r="Q23" s="14">
        <v>0</v>
      </c>
      <c r="R23" s="15"/>
      <c r="S23" s="14">
        <v>0</v>
      </c>
      <c r="T23" s="15"/>
      <c r="U23" s="14">
        <v>0</v>
      </c>
      <c r="V23" s="15"/>
      <c r="W23" s="14">
        <v>0</v>
      </c>
      <c r="X23" s="15"/>
      <c r="Y23" s="14">
        <v>0</v>
      </c>
      <c r="Z23" s="16"/>
      <c r="AB23" s="3"/>
      <c r="AC23" s="3"/>
      <c r="AD23" s="3"/>
    </row>
    <row r="24" spans="1:262" ht="20.25" customHeight="1">
      <c r="A24" s="3"/>
      <c r="B24" s="20" t="s">
        <v>25</v>
      </c>
      <c r="C24" s="14">
        <v>0</v>
      </c>
      <c r="D24" s="15"/>
      <c r="E24" s="14">
        <v>0</v>
      </c>
      <c r="F24" s="15"/>
      <c r="G24" s="14">
        <v>0</v>
      </c>
      <c r="H24" s="15"/>
      <c r="I24" s="14">
        <v>0</v>
      </c>
      <c r="J24" s="17"/>
      <c r="K24" s="14">
        <v>0</v>
      </c>
      <c r="L24" s="17"/>
      <c r="M24" s="14">
        <v>0</v>
      </c>
      <c r="N24" s="17"/>
      <c r="O24" s="14">
        <v>0</v>
      </c>
      <c r="P24" s="17"/>
      <c r="Q24" s="14">
        <v>0</v>
      </c>
      <c r="R24" s="17"/>
      <c r="S24" s="14">
        <v>0</v>
      </c>
      <c r="T24" s="17"/>
      <c r="U24" s="14">
        <v>0</v>
      </c>
      <c r="V24" s="15"/>
      <c r="W24" s="14">
        <v>0</v>
      </c>
      <c r="X24" s="15"/>
      <c r="Y24" s="14">
        <v>0</v>
      </c>
      <c r="Z24" s="16"/>
      <c r="AA24" s="59"/>
      <c r="AB24" s="9"/>
      <c r="AC24" s="9"/>
      <c r="AD24" s="3"/>
    </row>
    <row r="25" spans="1:262" ht="20.25" customHeight="1">
      <c r="A25" s="3"/>
      <c r="B25" s="20" t="s">
        <v>6</v>
      </c>
      <c r="C25" s="6">
        <f>SUM(C18+SUM(C21-SUM(C22:C24)))</f>
        <v>0</v>
      </c>
      <c r="D25" s="3"/>
      <c r="E25" s="6">
        <f>SUM(E18+SUM(E21-SUM(E22:E24)))</f>
        <v>0</v>
      </c>
      <c r="F25" s="3"/>
      <c r="G25" s="33">
        <f>SUM(G18+SUM(G21-SUM(G22:G24)))</f>
        <v>0</v>
      </c>
      <c r="H25" s="3"/>
      <c r="I25" s="6">
        <f>SUM(I18+SUM(I21-SUM(I22:I24)))</f>
        <v>0</v>
      </c>
      <c r="J25" s="3"/>
      <c r="K25" s="6">
        <f>SUM(K18+SUM(K21-SUM(K22:K24)))</f>
        <v>0</v>
      </c>
      <c r="L25" s="3"/>
      <c r="M25" s="6">
        <f>SUM(M18+SUM(M21-SUM(M22:M24)))</f>
        <v>0</v>
      </c>
      <c r="N25" s="3"/>
      <c r="O25" s="6">
        <f>SUM(O18+SUM(O21-SUM(O22:O24)))</f>
        <v>0</v>
      </c>
      <c r="P25" s="3"/>
      <c r="Q25" s="6">
        <f>SUM(Q18+SUM(Q21-SUM(Q22:Q24)))</f>
        <v>0</v>
      </c>
      <c r="R25" s="3"/>
      <c r="S25" s="6">
        <f>SUM(S18+SUM(S21-SUM(S22:S24)))</f>
        <v>0</v>
      </c>
      <c r="T25" s="3"/>
      <c r="U25" s="6">
        <f>SUM(U18+SUM(U21-SUM(U22:U24)))</f>
        <v>0</v>
      </c>
      <c r="V25" s="3"/>
      <c r="W25" s="6">
        <f>SUM(W18+SUM(W21-SUM(W22:W24)))</f>
        <v>0</v>
      </c>
      <c r="X25" s="3"/>
      <c r="Y25" s="6">
        <f>SUM(Y18+SUM(Y21-SUM(Y22:Y24)))</f>
        <v>0</v>
      </c>
      <c r="Z25" s="3"/>
      <c r="AA25" s="78">
        <f>SUM(C25:U25)</f>
        <v>0</v>
      </c>
      <c r="AB25" s="3"/>
      <c r="AC25" s="3"/>
      <c r="AD25" s="3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</row>
    <row r="26" spans="1:262" ht="20.25" customHeight="1">
      <c r="A26" s="3"/>
      <c r="B26" s="20" t="s">
        <v>20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4"/>
      <c r="Z26" s="3"/>
      <c r="AA26" s="3"/>
      <c r="AB26" s="3"/>
      <c r="AC26" s="3"/>
      <c r="AD26" s="3"/>
    </row>
    <row r="27" spans="1:262" ht="20.25" customHeight="1">
      <c r="A27" s="3"/>
      <c r="B27" s="20" t="s">
        <v>7</v>
      </c>
      <c r="C27" s="18"/>
      <c r="D27" s="3"/>
      <c r="E27" s="18"/>
      <c r="F27" s="3"/>
      <c r="G27" s="34"/>
      <c r="H27" s="3"/>
      <c r="I27" s="18"/>
      <c r="J27" s="3"/>
      <c r="K27" s="18"/>
      <c r="L27" s="3"/>
      <c r="M27" s="18"/>
      <c r="N27" s="3"/>
      <c r="O27" s="18"/>
      <c r="P27" s="3"/>
      <c r="Q27" s="18"/>
      <c r="R27" s="3"/>
      <c r="S27" s="18"/>
      <c r="T27" s="3"/>
      <c r="U27" s="18"/>
      <c r="V27" s="3"/>
      <c r="W27" s="18"/>
      <c r="X27" s="3"/>
      <c r="Y27" s="18"/>
      <c r="Z27" s="16"/>
      <c r="AA27" s="3"/>
      <c r="AB27" s="3"/>
      <c r="AC27" s="3"/>
      <c r="AD27" s="3"/>
    </row>
    <row r="28" spans="1:262" ht="20.25" customHeight="1">
      <c r="A28" s="3"/>
      <c r="B28" s="20" t="s">
        <v>8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/>
      <c r="X28" s="15"/>
      <c r="Y28" s="14"/>
      <c r="Z28" s="3"/>
      <c r="AA28" s="3"/>
      <c r="AB28" s="3"/>
      <c r="AC28" s="3"/>
      <c r="AD28" s="3"/>
    </row>
    <row r="29" spans="1:262" ht="20.25" customHeight="1">
      <c r="A29" s="3"/>
      <c r="B29" s="20" t="s">
        <v>9</v>
      </c>
      <c r="C29" s="18"/>
      <c r="D29" s="3"/>
      <c r="E29" s="18"/>
      <c r="F29" s="3"/>
      <c r="G29" s="34"/>
      <c r="H29" s="3"/>
      <c r="I29" s="18"/>
      <c r="J29" s="3"/>
      <c r="K29" s="18"/>
      <c r="L29" s="3"/>
      <c r="M29" s="18"/>
      <c r="N29" s="3"/>
      <c r="O29" s="18"/>
      <c r="P29" s="3"/>
      <c r="Q29" s="18"/>
      <c r="R29" s="3"/>
      <c r="S29" s="18"/>
      <c r="T29" s="3"/>
      <c r="U29" s="10"/>
      <c r="V29" s="3"/>
      <c r="W29" s="10"/>
      <c r="X29" s="3"/>
      <c r="Y29" s="10"/>
      <c r="Z29" s="3"/>
      <c r="AA29" s="3"/>
      <c r="AB29" s="3"/>
      <c r="AC29" s="3"/>
      <c r="AD29" s="3"/>
    </row>
    <row r="30" spans="1:262" ht="20.25" customHeight="1">
      <c r="A30" s="3"/>
      <c r="B30" s="20" t="s">
        <v>10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4"/>
      <c r="Z30" s="3"/>
      <c r="AA30" s="3"/>
      <c r="AB30" s="3"/>
      <c r="AC30" s="3"/>
      <c r="AD30" s="3"/>
    </row>
    <row r="31" spans="1:262" ht="20.25" customHeight="1">
      <c r="A31" s="3"/>
      <c r="B31" s="20" t="s">
        <v>11</v>
      </c>
      <c r="C31" s="18"/>
      <c r="D31" s="3"/>
      <c r="E31" s="18"/>
      <c r="F31" s="3"/>
      <c r="G31" s="34"/>
      <c r="H31" s="3"/>
      <c r="I31" s="18"/>
      <c r="J31" s="3"/>
      <c r="K31" s="18"/>
      <c r="L31" s="3"/>
      <c r="M31" s="18"/>
      <c r="N31" s="3"/>
      <c r="O31" s="18"/>
      <c r="P31" s="3"/>
      <c r="Q31" s="18"/>
      <c r="R31" s="3"/>
      <c r="S31" s="18"/>
      <c r="T31" s="3"/>
      <c r="U31" s="19"/>
      <c r="V31" s="3"/>
      <c r="W31" s="19"/>
      <c r="X31" s="3"/>
      <c r="Y31" s="19"/>
      <c r="Z31" s="3"/>
      <c r="AA31" s="3"/>
      <c r="AB31" s="3"/>
      <c r="AC31" s="3"/>
      <c r="AD31" s="3"/>
    </row>
    <row r="32" spans="1:262" ht="20.25" customHeight="1">
      <c r="A32" s="3"/>
      <c r="B32" s="20" t="s">
        <v>12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/>
      <c r="X32" s="15"/>
      <c r="Y32" s="14"/>
      <c r="Z32" s="3"/>
      <c r="AA32" s="3"/>
      <c r="AB32" s="3"/>
      <c r="AD32" s="3"/>
    </row>
    <row r="33" spans="1:262" ht="20.25" customHeight="1">
      <c r="A33" s="3"/>
      <c r="B33" s="20" t="s">
        <v>13</v>
      </c>
      <c r="Z33" s="3"/>
      <c r="AA33" s="3"/>
      <c r="AB33" s="59"/>
      <c r="AC33" s="3"/>
      <c r="AD33" s="3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</row>
    <row r="34" spans="1:262" ht="20.25" customHeight="1">
      <c r="A34" s="3"/>
      <c r="B34" s="20" t="s">
        <v>23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3"/>
      <c r="W34" s="14"/>
      <c r="X34" s="13"/>
      <c r="Y34" s="14"/>
      <c r="Z34" s="16"/>
      <c r="AA34" s="3"/>
      <c r="AB34" s="3"/>
      <c r="AC34" s="10"/>
      <c r="AD34" s="3"/>
    </row>
    <row r="35" spans="1:262" ht="20.25" customHeight="1">
      <c r="A35" s="3"/>
      <c r="B35" s="20" t="s">
        <v>14</v>
      </c>
      <c r="C35" s="18">
        <f>SUM(C26:C34)</f>
        <v>0</v>
      </c>
      <c r="D35" s="9">
        <f>C35*C20</f>
        <v>0</v>
      </c>
      <c r="E35" s="18">
        <f>SUM(E26:E34)</f>
        <v>0</v>
      </c>
      <c r="F35" s="9">
        <f>E35*E20</f>
        <v>0</v>
      </c>
      <c r="G35" s="34">
        <f>SUM(G26:G34)</f>
        <v>0</v>
      </c>
      <c r="H35" s="9">
        <f>G35*G20</f>
        <v>0</v>
      </c>
      <c r="I35" s="18">
        <f>SUM(I26:I34)</f>
        <v>0</v>
      </c>
      <c r="J35" s="9">
        <f>I35*I20</f>
        <v>0</v>
      </c>
      <c r="K35" s="18">
        <f>SUM(K26:K34)</f>
        <v>0</v>
      </c>
      <c r="L35" s="9">
        <f>K35*K20</f>
        <v>0</v>
      </c>
      <c r="M35" s="18">
        <f>SUM(M26:M34)</f>
        <v>0</v>
      </c>
      <c r="N35" s="9">
        <f>M35*M20</f>
        <v>0</v>
      </c>
      <c r="O35" s="18">
        <f>SUM(O26:O34)</f>
        <v>0</v>
      </c>
      <c r="P35" s="9">
        <f>O35*O20</f>
        <v>0</v>
      </c>
      <c r="Q35" s="18">
        <f>SUM(Q26:Q34)</f>
        <v>0</v>
      </c>
      <c r="R35" s="9">
        <f>Q35*Q20</f>
        <v>0</v>
      </c>
      <c r="S35" s="18">
        <f>SUM(S26:S34)</f>
        <v>0</v>
      </c>
      <c r="T35" s="9">
        <f>S35*S20</f>
        <v>0</v>
      </c>
      <c r="U35" s="18">
        <f>SUM(U26:U34)</f>
        <v>0</v>
      </c>
      <c r="V35" s="9">
        <f>U35*U20</f>
        <v>0</v>
      </c>
      <c r="W35" s="18">
        <f>SUM(W26:W34)</f>
        <v>0</v>
      </c>
      <c r="X35" s="9">
        <f>W35*W20</f>
        <v>0</v>
      </c>
      <c r="Y35" s="18">
        <f>SUM(Y26:Y34)</f>
        <v>0</v>
      </c>
      <c r="Z35" s="3"/>
      <c r="AA35" s="78">
        <f>SUM(C35:U35)</f>
        <v>0</v>
      </c>
      <c r="AB35" s="3"/>
      <c r="AC35" s="10"/>
      <c r="AD35" s="3"/>
    </row>
    <row r="36" spans="1:262" ht="20.25" customHeight="1">
      <c r="A36" s="3"/>
      <c r="B36" s="20" t="s">
        <v>15</v>
      </c>
      <c r="C36" s="9">
        <f>C20*C35</f>
        <v>0</v>
      </c>
      <c r="D36" s="3"/>
      <c r="E36" s="9">
        <f>E20*E35</f>
        <v>0</v>
      </c>
      <c r="F36" s="3"/>
      <c r="G36" s="8">
        <f>G20*G35</f>
        <v>0</v>
      </c>
      <c r="H36" s="3"/>
      <c r="I36" s="9">
        <f>I20*I35</f>
        <v>0</v>
      </c>
      <c r="J36" s="3"/>
      <c r="K36" s="9">
        <f>K20*K35</f>
        <v>0</v>
      </c>
      <c r="L36" s="3"/>
      <c r="M36" s="9">
        <f>M20*M35</f>
        <v>0</v>
      </c>
      <c r="N36" s="3"/>
      <c r="O36" s="9">
        <f>O20*O35</f>
        <v>0</v>
      </c>
      <c r="P36" s="9"/>
      <c r="Q36" s="9">
        <f>Q20*Q35</f>
        <v>0</v>
      </c>
      <c r="R36" s="3"/>
      <c r="S36" s="9">
        <f>S20*S35</f>
        <v>0</v>
      </c>
      <c r="T36" s="3"/>
      <c r="U36" s="9">
        <f>U20*U35</f>
        <v>0</v>
      </c>
      <c r="V36" s="3"/>
      <c r="W36" s="9">
        <f>W20*W35</f>
        <v>0</v>
      </c>
      <c r="X36" s="3"/>
      <c r="Y36" s="9">
        <f>Y20*Y35</f>
        <v>0</v>
      </c>
      <c r="Z36" s="3"/>
      <c r="AA36" s="9"/>
      <c r="AB36" s="9"/>
      <c r="AC36" s="10"/>
      <c r="AD36" s="3"/>
    </row>
    <row r="37" spans="1:262" ht="20.25" customHeight="1">
      <c r="A37" s="3"/>
      <c r="B37" s="20" t="s">
        <v>16</v>
      </c>
      <c r="C37" s="10">
        <f>C25-C35</f>
        <v>0</v>
      </c>
      <c r="D37" s="2"/>
      <c r="E37" s="10">
        <f>E25-E35</f>
        <v>0</v>
      </c>
      <c r="F37" s="2"/>
      <c r="G37" s="35">
        <f>G25-G35</f>
        <v>0</v>
      </c>
      <c r="H37" s="2"/>
      <c r="I37" s="10">
        <f>I25-I35</f>
        <v>0</v>
      </c>
      <c r="J37" s="2"/>
      <c r="K37" s="10">
        <f>K25-K35</f>
        <v>0</v>
      </c>
      <c r="L37" s="3"/>
      <c r="M37" s="10">
        <f>M25-M35</f>
        <v>0</v>
      </c>
      <c r="N37" s="3"/>
      <c r="O37" s="10">
        <f>O25-O35</f>
        <v>0</v>
      </c>
      <c r="P37" s="2"/>
      <c r="Q37" s="10">
        <f>Q25-Q35</f>
        <v>0</v>
      </c>
      <c r="R37" s="3"/>
      <c r="S37" s="10">
        <f>S25-S35</f>
        <v>0</v>
      </c>
      <c r="T37" s="3"/>
      <c r="U37" s="10">
        <f>U25-U35</f>
        <v>0</v>
      </c>
      <c r="V37" s="2"/>
      <c r="W37" s="10">
        <f>W25-W35</f>
        <v>0</v>
      </c>
      <c r="X37" s="2"/>
      <c r="Y37" s="10">
        <f>Y25-Y35</f>
        <v>0</v>
      </c>
      <c r="Z37" s="3"/>
      <c r="AA37" s="78">
        <f>SUM(AA25-AA35)</f>
        <v>0</v>
      </c>
      <c r="AB37" s="3"/>
      <c r="AC37" s="10"/>
      <c r="AD37" s="3"/>
    </row>
    <row r="38" spans="1:262" ht="20.25" customHeight="1">
      <c r="A38" s="3"/>
      <c r="B38" s="3"/>
      <c r="C38" s="6"/>
      <c r="D38" s="3"/>
      <c r="E38" s="6"/>
      <c r="F38" s="3"/>
      <c r="G38" s="6"/>
      <c r="H38" s="3"/>
      <c r="I38" s="6"/>
      <c r="J38" s="3"/>
      <c r="K38" s="6"/>
      <c r="L38" s="3"/>
      <c r="M38" s="6"/>
      <c r="N38" s="3"/>
      <c r="O38" s="19">
        <v>0</v>
      </c>
      <c r="P38" s="3"/>
      <c r="Q38" s="19">
        <v>0</v>
      </c>
      <c r="R38" s="3"/>
      <c r="S38" s="19">
        <v>0</v>
      </c>
      <c r="T38" s="3"/>
      <c r="U38" s="6"/>
      <c r="V38" s="3"/>
      <c r="W38" s="6"/>
      <c r="X38" s="3"/>
      <c r="Y38" s="6"/>
      <c r="Z38" s="3"/>
      <c r="AA38" s="3"/>
      <c r="AB38" s="3"/>
      <c r="AC38" s="3"/>
      <c r="AD38" s="3"/>
    </row>
    <row r="39" spans="1:262" ht="20.25" customHeight="1">
      <c r="A39" s="3"/>
      <c r="B39" s="77" t="s">
        <v>55</v>
      </c>
      <c r="C39" s="14">
        <v>0</v>
      </c>
      <c r="D39" s="15"/>
      <c r="E39" s="14">
        <v>0</v>
      </c>
      <c r="F39" s="15"/>
      <c r="G39" s="14">
        <v>0</v>
      </c>
      <c r="H39" s="15"/>
      <c r="I39" s="14">
        <v>0</v>
      </c>
      <c r="J39" s="17"/>
      <c r="K39" s="14">
        <v>0</v>
      </c>
      <c r="L39" s="17"/>
      <c r="M39" s="14">
        <v>0</v>
      </c>
      <c r="N39" s="17"/>
      <c r="O39" s="14">
        <v>0</v>
      </c>
      <c r="P39" s="17"/>
      <c r="Q39" s="14">
        <v>0</v>
      </c>
      <c r="R39" s="17"/>
      <c r="S39" s="14">
        <v>0</v>
      </c>
      <c r="T39" s="17"/>
      <c r="U39" s="14">
        <v>0</v>
      </c>
      <c r="V39" s="15"/>
      <c r="W39" s="14">
        <v>0</v>
      </c>
      <c r="X39" s="15"/>
      <c r="Y39" s="14">
        <v>0</v>
      </c>
      <c r="Z39" s="16"/>
      <c r="AA39" s="3"/>
      <c r="AB39" s="3"/>
      <c r="AC39" s="3"/>
      <c r="AD39" s="3"/>
    </row>
    <row r="40" spans="1:262" ht="20.25" customHeight="1">
      <c r="A40" s="3"/>
      <c r="B40" s="77" t="s">
        <v>56</v>
      </c>
      <c r="C40" s="14">
        <v>0</v>
      </c>
      <c r="D40" s="15"/>
      <c r="E40" s="14">
        <v>0</v>
      </c>
      <c r="F40" s="15"/>
      <c r="G40" s="14">
        <v>0</v>
      </c>
      <c r="H40" s="15"/>
      <c r="I40" s="14">
        <v>0</v>
      </c>
      <c r="J40" s="15"/>
      <c r="K40" s="14">
        <v>0</v>
      </c>
      <c r="L40" s="15"/>
      <c r="M40" s="14">
        <v>0</v>
      </c>
      <c r="N40" s="15"/>
      <c r="O40" s="14">
        <v>0</v>
      </c>
      <c r="P40" s="15"/>
      <c r="Q40" s="14">
        <v>0</v>
      </c>
      <c r="R40" s="15"/>
      <c r="S40" s="14">
        <v>0</v>
      </c>
      <c r="T40" s="15"/>
      <c r="U40" s="14">
        <v>0</v>
      </c>
      <c r="V40" s="15"/>
      <c r="W40" s="14">
        <v>0</v>
      </c>
      <c r="X40" s="15"/>
      <c r="Y40" s="14">
        <v>0</v>
      </c>
      <c r="Z40" s="8"/>
      <c r="AA40" s="3"/>
      <c r="AB40" s="3"/>
      <c r="AC40" s="3"/>
      <c r="AD40" s="3"/>
    </row>
    <row r="41" spans="1:262" ht="20.25" customHeight="1">
      <c r="A41" s="3"/>
      <c r="B41" s="20" t="s">
        <v>17</v>
      </c>
      <c r="C41" s="14">
        <v>0</v>
      </c>
      <c r="D41" s="15"/>
      <c r="E41" s="14">
        <v>0</v>
      </c>
      <c r="F41" s="15"/>
      <c r="G41" s="14">
        <v>0</v>
      </c>
      <c r="H41" s="15"/>
      <c r="I41" s="14">
        <v>0</v>
      </c>
      <c r="J41" s="15"/>
      <c r="K41" s="14">
        <v>0</v>
      </c>
      <c r="L41" s="15"/>
      <c r="M41" s="14">
        <v>0</v>
      </c>
      <c r="N41" s="15"/>
      <c r="O41" s="14">
        <v>0</v>
      </c>
      <c r="P41" s="15"/>
      <c r="Q41" s="14">
        <v>0</v>
      </c>
      <c r="R41" s="15"/>
      <c r="S41" s="14">
        <v>0</v>
      </c>
      <c r="T41" s="15"/>
      <c r="U41" s="14">
        <v>0</v>
      </c>
      <c r="V41" s="15"/>
      <c r="W41" s="14">
        <v>0</v>
      </c>
      <c r="X41" s="15"/>
      <c r="Y41" s="14">
        <v>0</v>
      </c>
      <c r="Z41" s="16"/>
      <c r="AA41" s="3"/>
      <c r="AB41" s="3"/>
      <c r="AC41" s="3"/>
      <c r="AD41" s="3"/>
    </row>
    <row r="42" spans="1:262" ht="20.25" customHeight="1">
      <c r="A42" s="3"/>
      <c r="B42" s="28" t="s">
        <v>19</v>
      </c>
      <c r="C42" s="21">
        <f>SUM(C39:C41)</f>
        <v>0</v>
      </c>
      <c r="D42" s="22"/>
      <c r="E42" s="21">
        <f>SUM(E39:E41)</f>
        <v>0</v>
      </c>
      <c r="F42" s="22"/>
      <c r="G42" s="21">
        <f>SUM(G39:G41)</f>
        <v>0</v>
      </c>
      <c r="H42" s="22"/>
      <c r="I42" s="21">
        <f>SUM(I39:I41)</f>
        <v>0</v>
      </c>
      <c r="J42" s="22"/>
      <c r="K42" s="21">
        <f>SUM(K39:K41)</f>
        <v>0</v>
      </c>
      <c r="L42" s="22"/>
      <c r="M42" s="21">
        <f>SUM(M39:M41)</f>
        <v>0</v>
      </c>
      <c r="N42" s="22"/>
      <c r="O42" s="21">
        <f>SUM(O39:O41)</f>
        <v>0</v>
      </c>
      <c r="P42" s="22"/>
      <c r="Q42" s="21">
        <f>SUM(Q39:Q41)</f>
        <v>0</v>
      </c>
      <c r="R42" s="22"/>
      <c r="S42" s="21">
        <f>SUM(S39:S41)</f>
        <v>0</v>
      </c>
      <c r="T42" s="22"/>
      <c r="U42" s="21">
        <f>SUM(U39:U41)</f>
        <v>0</v>
      </c>
      <c r="V42" s="22"/>
      <c r="W42" s="21">
        <f>SUM(W39:W41)</f>
        <v>0</v>
      </c>
      <c r="X42" s="22"/>
      <c r="Y42" s="21">
        <f>SUM(Y39:Y41)</f>
        <v>0</v>
      </c>
      <c r="Z42" s="3"/>
      <c r="AA42" s="3"/>
      <c r="AB42" s="3"/>
      <c r="AC42" s="10"/>
      <c r="AD42" s="3"/>
    </row>
    <row r="43" spans="1:262" ht="20.25" customHeight="1">
      <c r="A43" s="3"/>
      <c r="B43" s="23" t="s">
        <v>16</v>
      </c>
      <c r="C43" s="24">
        <f>C37-SUM(C39:C41)</f>
        <v>0</v>
      </c>
      <c r="D43" s="25"/>
      <c r="E43" s="24">
        <f>E37-SUM(E39:E41)</f>
        <v>0</v>
      </c>
      <c r="F43" s="25"/>
      <c r="G43" s="24">
        <f>G37-SUM(G39:G41)</f>
        <v>0</v>
      </c>
      <c r="H43" s="25"/>
      <c r="I43" s="24">
        <f>I37-SUM(I39:I41)</f>
        <v>0</v>
      </c>
      <c r="J43" s="25"/>
      <c r="K43" s="24">
        <f>K37-SUM(K39:K41)</f>
        <v>0</v>
      </c>
      <c r="L43" s="25"/>
      <c r="M43" s="24">
        <f>M37-SUM(M39:M41)</f>
        <v>0</v>
      </c>
      <c r="N43" s="25"/>
      <c r="O43" s="24">
        <f>O37-SUM(O39:O41)</f>
        <v>0</v>
      </c>
      <c r="P43" s="25"/>
      <c r="Q43" s="24">
        <f>Q37-SUM(Q39:Q41)</f>
        <v>0</v>
      </c>
      <c r="R43" s="25"/>
      <c r="S43" s="24">
        <f>S37-SUM(S39:S41)</f>
        <v>0</v>
      </c>
      <c r="T43" s="25"/>
      <c r="U43" s="24">
        <f>U37-SUM(U39:U41)</f>
        <v>0</v>
      </c>
      <c r="V43" s="25"/>
      <c r="W43" s="24">
        <f>W37-SUM(W42)</f>
        <v>0</v>
      </c>
      <c r="X43" s="25"/>
      <c r="Y43" s="24">
        <f>Y37-SUM(Y42)</f>
        <v>0</v>
      </c>
      <c r="Z43" s="3"/>
      <c r="AA43" s="3"/>
      <c r="AB43" s="3"/>
      <c r="AC43" s="10"/>
      <c r="AD43" s="3"/>
    </row>
    <row r="44" spans="1:262" ht="20.25" customHeight="1">
      <c r="A44" s="3"/>
      <c r="B44" s="77" t="s">
        <v>58</v>
      </c>
      <c r="C44" s="31">
        <f t="shared" ref="C44:Z44" si="5">SUM(C25-C35-C42)</f>
        <v>0</v>
      </c>
      <c r="D44" s="26"/>
      <c r="E44" s="31">
        <f t="shared" ref="E44:Z44" si="6">SUM(E25-E35-E42)</f>
        <v>0</v>
      </c>
      <c r="F44" s="26"/>
      <c r="G44" s="31">
        <f t="shared" ref="G44:Z44" si="7">SUM(G25-G35-G42)</f>
        <v>0</v>
      </c>
      <c r="H44" s="26"/>
      <c r="I44" s="31">
        <f t="shared" ref="I44:Z44" si="8">SUM(I25-I35-I42)</f>
        <v>0</v>
      </c>
      <c r="J44" s="26"/>
      <c r="K44" s="31">
        <f t="shared" ref="K44:Z44" si="9">SUM(K25-K35-K42)</f>
        <v>0</v>
      </c>
      <c r="L44" s="26"/>
      <c r="M44" s="31">
        <f t="shared" ref="M44:Z44" si="10">SUM(M25-M35-M42)</f>
        <v>0</v>
      </c>
      <c r="N44" s="26"/>
      <c r="O44" s="31">
        <f>SUM(O25-O35-O42)</f>
        <v>0</v>
      </c>
      <c r="P44" s="26"/>
      <c r="Q44" s="31">
        <f t="shared" ref="Q44:Z44" si="11">SUM(Q25-Q35-Q42)</f>
        <v>0</v>
      </c>
      <c r="R44" s="26"/>
      <c r="S44" s="31">
        <f t="shared" ref="S44:Z44" si="12">SUM(S25-S35-S42)</f>
        <v>0</v>
      </c>
      <c r="T44" s="26"/>
      <c r="U44" s="31">
        <f t="shared" ref="U44:Z44" si="13">SUM(U25-U35-U42)</f>
        <v>0</v>
      </c>
      <c r="V44" s="26"/>
      <c r="W44" s="31">
        <f t="shared" ref="W44:Z44" si="14">SUM(W25-W35-W42)</f>
        <v>0</v>
      </c>
      <c r="X44" s="26"/>
      <c r="Y44" s="31">
        <f t="shared" ref="Y44:Z44" si="15">SUM(Y25-Y35-Y42)</f>
        <v>0</v>
      </c>
      <c r="Z44" s="26"/>
      <c r="AA44" s="3"/>
      <c r="AB44" s="3"/>
      <c r="AC44" s="3"/>
      <c r="AD44" s="3"/>
    </row>
    <row r="45" spans="1:262" ht="16" customHeight="1">
      <c r="A45" s="3"/>
      <c r="B45" s="3"/>
      <c r="C45" s="11"/>
      <c r="D45" s="3"/>
      <c r="E45" s="11"/>
      <c r="F45" s="3"/>
      <c r="G45" s="11"/>
      <c r="H45" s="3"/>
      <c r="I45" s="11"/>
      <c r="J45" s="3"/>
      <c r="K45" s="11"/>
      <c r="L45" s="3"/>
      <c r="M45" s="11"/>
      <c r="N45" s="3"/>
      <c r="O45" s="11"/>
      <c r="P45" s="3"/>
      <c r="Q45" s="11"/>
      <c r="R45" s="3"/>
      <c r="S45" s="11"/>
      <c r="T45" s="3"/>
      <c r="U45" s="11"/>
      <c r="V45" s="3"/>
      <c r="W45" s="11"/>
      <c r="X45" s="3"/>
      <c r="Y45" s="11"/>
      <c r="Z45" s="3"/>
      <c r="AA45" s="3"/>
      <c r="AB45" s="3"/>
      <c r="AC45" s="3"/>
      <c r="AD45" s="3"/>
    </row>
    <row r="46" spans="1:262" ht="16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262" ht="16" customHeight="1">
      <c r="A47" s="3"/>
      <c r="B47" s="3"/>
      <c r="C47" s="3">
        <f>C44-C46</f>
        <v>0</v>
      </c>
      <c r="D47" s="3"/>
      <c r="E47" s="3">
        <f>E44-E46</f>
        <v>0</v>
      </c>
      <c r="F47" s="3"/>
      <c r="G47" s="3">
        <f>G44-G46</f>
        <v>0</v>
      </c>
      <c r="H47" s="3"/>
      <c r="I47" s="3">
        <f>I44-I46</f>
        <v>0</v>
      </c>
      <c r="J47" s="3"/>
      <c r="K47" s="3">
        <f>K44-K46</f>
        <v>0</v>
      </c>
      <c r="L47" s="3"/>
      <c r="M47" s="3">
        <f>M44-M46</f>
        <v>0</v>
      </c>
      <c r="N47" s="3"/>
      <c r="O47" s="3">
        <f>O44-O46</f>
        <v>0</v>
      </c>
      <c r="P47" s="3"/>
      <c r="Q47" s="3">
        <f>Q44-Q46</f>
        <v>0</v>
      </c>
      <c r="R47" s="3"/>
      <c r="S47" s="3">
        <f>S44-S46</f>
        <v>0</v>
      </c>
      <c r="T47" s="3"/>
      <c r="U47" s="3">
        <f>U44-U46</f>
        <v>0</v>
      </c>
      <c r="V47" s="3"/>
      <c r="W47" s="3"/>
      <c r="X47" s="3"/>
      <c r="Y47" s="3"/>
      <c r="Z47" s="3"/>
      <c r="AA47" s="78">
        <f>SUM(C47:V47)</f>
        <v>0</v>
      </c>
      <c r="AB47" s="3"/>
      <c r="AC47" s="3"/>
      <c r="AD47" s="3"/>
    </row>
    <row r="48" spans="1:262" ht="16" customHeight="1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6" customHeight="1">
      <c r="A49" s="2"/>
      <c r="C49" s="71" t="s">
        <v>54</v>
      </c>
      <c r="D49" s="59" t="s">
        <v>28</v>
      </c>
      <c r="E49" s="3"/>
      <c r="F49" s="71" t="s">
        <v>54</v>
      </c>
      <c r="G49" s="59" t="s">
        <v>35</v>
      </c>
      <c r="H49" s="2"/>
      <c r="I49" s="2"/>
      <c r="J49" s="1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" customHeight="1">
      <c r="A50" s="2"/>
      <c r="C50" s="59" t="s">
        <v>30</v>
      </c>
      <c r="D50" s="74"/>
      <c r="E50" s="3"/>
      <c r="F50" s="64" t="s">
        <v>34</v>
      </c>
      <c r="G50" s="73"/>
      <c r="H50" s="2"/>
      <c r="I50" s="2"/>
      <c r="J50" s="1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6" customHeight="1">
      <c r="A51" s="2"/>
      <c r="C51" s="3"/>
      <c r="D51" s="74"/>
      <c r="E51" s="3"/>
      <c r="F51" s="64" t="s">
        <v>33</v>
      </c>
      <c r="G51" s="73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6" customHeight="1">
      <c r="A52" s="2"/>
      <c r="C52" s="3"/>
      <c r="D52" s="74"/>
      <c r="E52" s="9"/>
      <c r="F52" s="65"/>
      <c r="G52" s="73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9"/>
      <c r="T52" s="9"/>
      <c r="U52" s="3"/>
      <c r="V52" s="3"/>
      <c r="W52" s="9"/>
      <c r="X52" s="3"/>
      <c r="Y52" s="9"/>
      <c r="Z52" s="3"/>
      <c r="AA52" s="3"/>
      <c r="AB52" s="3"/>
      <c r="AC52" s="3"/>
      <c r="AD52" s="3"/>
    </row>
    <row r="53" spans="1:30" ht="16" customHeight="1">
      <c r="A53" s="2"/>
      <c r="C53" s="3"/>
      <c r="D53" s="74"/>
      <c r="E53" s="9"/>
      <c r="F53" s="65"/>
      <c r="G53" s="73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9"/>
      <c r="T53" s="9"/>
      <c r="U53" s="3"/>
      <c r="V53" s="3"/>
      <c r="W53" s="9"/>
      <c r="X53" s="3"/>
      <c r="Y53" s="9"/>
      <c r="Z53" s="3"/>
      <c r="AA53" s="3"/>
      <c r="AB53" s="3"/>
      <c r="AC53" s="3"/>
      <c r="AD53" s="3"/>
    </row>
    <row r="54" spans="1:30" ht="16" customHeight="1">
      <c r="A54" s="2"/>
      <c r="C54" s="3"/>
      <c r="D54" s="74"/>
      <c r="E54" s="3"/>
      <c r="F54" s="64"/>
      <c r="G54" s="73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6" customHeight="1">
      <c r="A55" s="2"/>
      <c r="C55" s="3"/>
      <c r="D55" s="74"/>
      <c r="E55" s="3"/>
      <c r="F55" s="64" t="s">
        <v>29</v>
      </c>
      <c r="G55" s="73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6" customHeight="1">
      <c r="A56" s="2"/>
      <c r="C56" s="3"/>
      <c r="D56" s="74"/>
      <c r="E56" s="3"/>
      <c r="F56" s="66"/>
      <c r="G56" s="73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6" customHeight="1">
      <c r="A57" s="2"/>
      <c r="C57" s="3"/>
      <c r="D57" s="74"/>
      <c r="E57" s="3"/>
      <c r="F57" s="66"/>
      <c r="G57" s="73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6" customHeight="1">
      <c r="A58" s="2"/>
      <c r="C58" s="3"/>
      <c r="D58" s="74"/>
      <c r="E58" s="3"/>
      <c r="F58" s="66"/>
      <c r="G58" s="73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" customHeight="1">
      <c r="A59" s="2"/>
      <c r="C59" s="72" t="s">
        <v>53</v>
      </c>
      <c r="D59" s="62"/>
      <c r="E59" s="3"/>
      <c r="F59" s="72" t="s">
        <v>53</v>
      </c>
      <c r="G59" s="63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6" customHeight="1">
      <c r="A60" s="2"/>
      <c r="B60" s="3"/>
      <c r="C60" s="59" t="s">
        <v>31</v>
      </c>
      <c r="D60" s="76">
        <f>SUM(D50:D58)</f>
        <v>0</v>
      </c>
      <c r="E60" s="3"/>
      <c r="F60" s="64" t="s">
        <v>31</v>
      </c>
      <c r="G60" s="76">
        <f>SUM(G50:G58)</f>
        <v>0</v>
      </c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" customHeight="1">
      <c r="A61" s="2"/>
      <c r="B61" s="3"/>
      <c r="C61" s="3"/>
      <c r="D61" s="61"/>
      <c r="E61" s="3"/>
      <c r="F61" s="64" t="s">
        <v>32</v>
      </c>
      <c r="G61" s="75">
        <f>D60+G60</f>
        <v>0</v>
      </c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" customHeight="1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" customHeight="1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" customHeight="1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</sheetData>
  <phoneticPr fontId="3"/>
  <conditionalFormatting sqref="Q5:Q14 A5:A15 E5:E15 U5:U15 K16 O16 AC16 AB24 H35 J35 L35 P35 R35 G36 I36 K36 O36 Q36 U36 AA36:AB36 Z40 E52:G53 C5:C16 G5:G16 I5:I16 AC13:AC14 AC5:AC11">
    <cfRule type="cellIs" dxfId="31" priority="23" stopIfTrue="1" operator="lessThan">
      <formula>0</formula>
    </cfRule>
  </conditionalFormatting>
  <conditionalFormatting sqref="M16 N35 M36">
    <cfRule type="cellIs" dxfId="30" priority="22" stopIfTrue="1" operator="lessThan">
      <formula>0</formula>
    </cfRule>
  </conditionalFormatting>
  <conditionalFormatting sqref="S5:S14 T35 S36 S52:T53">
    <cfRule type="cellIs" dxfId="29" priority="21" stopIfTrue="1" operator="lessThan">
      <formula>0</formula>
    </cfRule>
  </conditionalFormatting>
  <conditionalFormatting sqref="Y36 Y52:Y53">
    <cfRule type="cellIs" dxfId="28" priority="20" stopIfTrue="1" operator="lessThan">
      <formula>0</formula>
    </cfRule>
  </conditionalFormatting>
  <conditionalFormatting sqref="W36 W52:W53">
    <cfRule type="cellIs" dxfId="27" priority="19" stopIfTrue="1" operator="lessThan">
      <formula>0</formula>
    </cfRule>
  </conditionalFormatting>
  <conditionalFormatting sqref="C20 C36">
    <cfRule type="cellIs" dxfId="26" priority="18" stopIfTrue="1" operator="lessThan">
      <formula>0</formula>
    </cfRule>
  </conditionalFormatting>
  <conditionalFormatting sqref="E36">
    <cfRule type="cellIs" dxfId="25" priority="17" stopIfTrue="1" operator="lessThan">
      <formula>0</formula>
    </cfRule>
  </conditionalFormatting>
  <conditionalFormatting sqref="F35">
    <cfRule type="cellIs" dxfId="24" priority="16" stopIfTrue="1" operator="lessThan">
      <formula>0</formula>
    </cfRule>
  </conditionalFormatting>
  <conditionalFormatting sqref="D35">
    <cfRule type="cellIs" dxfId="23" priority="15" stopIfTrue="1" operator="lessThan">
      <formula>0</formula>
    </cfRule>
  </conditionalFormatting>
  <conditionalFormatting sqref="C22:S22 U22:Y22">
    <cfRule type="cellIs" dxfId="22" priority="14" operator="greaterThan">
      <formula>0</formula>
    </cfRule>
  </conditionalFormatting>
  <conditionalFormatting sqref="Z22">
    <cfRule type="cellIs" dxfId="21" priority="13" operator="greaterThan">
      <formula>0</formula>
    </cfRule>
  </conditionalFormatting>
  <conditionalFormatting sqref="Q4 A4 U4 C4 AC4">
    <cfRule type="cellIs" dxfId="20" priority="12" stopIfTrue="1" operator="lessThan">
      <formula>0</formula>
    </cfRule>
  </conditionalFormatting>
  <conditionalFormatting sqref="S4">
    <cfRule type="cellIs" dxfId="19" priority="11" stopIfTrue="1" operator="lessThan">
      <formula>0</formula>
    </cfRule>
  </conditionalFormatting>
  <conditionalFormatting sqref="G4">
    <cfRule type="cellIs" dxfId="18" priority="10" stopIfTrue="1" operator="lessThan">
      <formula>0</formula>
    </cfRule>
  </conditionalFormatting>
  <conditionalFormatting sqref="I4">
    <cfRule type="cellIs" dxfId="17" priority="9" stopIfTrue="1" operator="lessThan">
      <formula>0</formula>
    </cfRule>
  </conditionalFormatting>
  <conditionalFormatting sqref="V35">
    <cfRule type="cellIs" dxfId="16" priority="8" stopIfTrue="1" operator="lessThan">
      <formula>0</formula>
    </cfRule>
  </conditionalFormatting>
  <conditionalFormatting sqref="X35">
    <cfRule type="cellIs" dxfId="15" priority="7" stopIfTrue="1" operator="lessThan">
      <formula>0</formula>
    </cfRule>
  </conditionalFormatting>
  <conditionalFormatting sqref="A17 E17 U17 C17 G17 I17">
    <cfRule type="cellIs" dxfId="14" priority="6" stopIfTrue="1" operator="lessThan">
      <formula>0</formula>
    </cfRule>
  </conditionalFormatting>
  <conditionalFormatting sqref="E20">
    <cfRule type="cellIs" dxfId="13" priority="5" stopIfTrue="1" operator="lessThan">
      <formula>0</formula>
    </cfRule>
  </conditionalFormatting>
  <conditionalFormatting sqref="G20">
    <cfRule type="cellIs" dxfId="12" priority="4" stopIfTrue="1" operator="lessThan">
      <formula>0</formula>
    </cfRule>
  </conditionalFormatting>
  <conditionalFormatting sqref="I20">
    <cfRule type="cellIs" dxfId="11" priority="3" stopIfTrue="1" operator="lessThan">
      <formula>0</formula>
    </cfRule>
  </conditionalFormatting>
  <conditionalFormatting sqref="K20 M20 O20 Q20 S20 U20 W20 Y20">
    <cfRule type="cellIs" dxfId="10" priority="1" stopIfTrue="1" operator="lessThan">
      <formula>0</formula>
    </cfRule>
  </conditionalFormatting>
  <pageMargins left="0.7" right="0.7" top="0.75" bottom="0.75" header="0.3" footer="0.3"/>
  <pageSetup scale="93" orientation="landscape" r:id="rId1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27"/>
  <sheetViews>
    <sheetView showGridLines="0" zoomScale="60" zoomScaleNormal="60" workbookViewId="0">
      <selection activeCell="A2" sqref="A2"/>
    </sheetView>
  </sheetViews>
  <sheetFormatPr baseColWidth="10" defaultColWidth="8.83203125" defaultRowHeight="25.5" customHeight="1"/>
  <cols>
    <col min="1" max="2" width="8.83203125" style="41" customWidth="1"/>
    <col min="3" max="3" width="19" style="41" customWidth="1"/>
    <col min="4" max="4" width="2.6640625" style="41" customWidth="1"/>
    <col min="5" max="5" width="19" style="41" customWidth="1"/>
    <col min="6" max="6" width="2.6640625" style="41" customWidth="1"/>
    <col min="7" max="7" width="19" style="41" customWidth="1"/>
    <col min="8" max="8" width="2.6640625" style="41" customWidth="1"/>
    <col min="9" max="9" width="19" style="41" customWidth="1"/>
    <col min="10" max="10" width="2.6640625" style="41" customWidth="1"/>
    <col min="11" max="11" width="19" style="41" customWidth="1"/>
    <col min="12" max="12" width="2.6640625" style="41" customWidth="1"/>
    <col min="13" max="13" width="19" style="41" customWidth="1"/>
    <col min="14" max="14" width="2.6640625" style="41" customWidth="1"/>
    <col min="15" max="15" width="19" style="41" customWidth="1"/>
    <col min="16" max="16" width="2.6640625" style="41" customWidth="1"/>
    <col min="17" max="17" width="19" style="41" customWidth="1"/>
    <col min="18" max="18" width="2.6640625" style="41" customWidth="1"/>
    <col min="19" max="19" width="19" style="41" customWidth="1"/>
    <col min="20" max="20" width="2.6640625" style="41" customWidth="1"/>
    <col min="21" max="21" width="19" style="41" customWidth="1"/>
    <col min="22" max="22" width="2.6640625" style="41" customWidth="1"/>
    <col min="23" max="23" width="19" style="41" customWidth="1"/>
    <col min="24" max="24" width="2.6640625" style="41" customWidth="1"/>
    <col min="25" max="25" width="19" style="41" customWidth="1"/>
    <col min="26" max="26" width="2.6640625" style="41" customWidth="1"/>
    <col min="27" max="262" width="8.83203125" style="42" customWidth="1"/>
    <col min="263" max="16384" width="8.83203125" style="42"/>
  </cols>
  <sheetData>
    <row r="1" spans="1:26" ht="68" customHeight="1">
      <c r="A1" s="38" t="str">
        <f>精算表!A1</f>
        <v>イベント名</v>
      </c>
      <c r="B1" s="39"/>
      <c r="C1" s="40" t="str">
        <f>精算表!C1</f>
        <v>イベント日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20" customHeight="1">
      <c r="A2" s="39"/>
      <c r="B2" s="43"/>
      <c r="C2" s="38" t="str">
        <f>精算表!C19</f>
        <v>タイトル1</v>
      </c>
      <c r="D2" s="44"/>
      <c r="E2" s="38" t="str">
        <f>精算表!E19</f>
        <v>タイトル2</v>
      </c>
      <c r="F2" s="44"/>
      <c r="G2" s="38" t="str">
        <f>精算表!G19</f>
        <v>タイトル3</v>
      </c>
      <c r="H2" s="44"/>
      <c r="I2" s="38" t="str">
        <f>精算表!I19</f>
        <v>タイトル4</v>
      </c>
      <c r="J2" s="44"/>
      <c r="K2" s="38" t="str">
        <f>精算表!K19</f>
        <v>タイトル5</v>
      </c>
      <c r="L2" s="44"/>
      <c r="M2" s="38" t="str">
        <f>精算表!M19</f>
        <v>タイトル6</v>
      </c>
      <c r="N2" s="44"/>
      <c r="O2" s="38" t="str">
        <f>精算表!O19</f>
        <v>タイトル7</v>
      </c>
      <c r="P2" s="44"/>
      <c r="Q2" s="38" t="str">
        <f>精算表!Q19</f>
        <v>タイトル8</v>
      </c>
      <c r="R2" s="44"/>
      <c r="S2" s="38" t="str">
        <f>精算表!S19</f>
        <v>タイトル9</v>
      </c>
      <c r="T2" s="44"/>
      <c r="U2" s="38" t="str">
        <f>精算表!U19</f>
        <v>タイトル10</v>
      </c>
      <c r="V2" s="44"/>
      <c r="W2" s="38" t="str">
        <f>精算表!W19</f>
        <v>グッズ1</v>
      </c>
      <c r="X2" s="44"/>
      <c r="Y2" s="38" t="str">
        <f>精算表!Y19</f>
        <v>グッズ2</v>
      </c>
      <c r="Z2" s="44"/>
    </row>
    <row r="3" spans="1:26" ht="20" customHeight="1">
      <c r="A3" s="39"/>
      <c r="B3" s="43" t="s">
        <v>22</v>
      </c>
      <c r="C3" s="45">
        <f>精算表!C18</f>
        <v>0</v>
      </c>
      <c r="D3" s="45"/>
      <c r="E3" s="45">
        <f>精算表!E25</f>
        <v>0</v>
      </c>
      <c r="F3" s="45"/>
      <c r="G3" s="45">
        <f>精算表!G25</f>
        <v>0</v>
      </c>
      <c r="H3" s="45"/>
      <c r="I3" s="45">
        <f>精算表!I25</f>
        <v>0</v>
      </c>
      <c r="J3" s="45"/>
      <c r="K3" s="45">
        <f>精算表!K25</f>
        <v>0</v>
      </c>
      <c r="L3" s="45"/>
      <c r="M3" s="45">
        <f>精算表!M25</f>
        <v>0</v>
      </c>
      <c r="N3" s="45"/>
      <c r="O3" s="45">
        <f>精算表!O25</f>
        <v>0</v>
      </c>
      <c r="P3" s="45"/>
      <c r="Q3" s="45">
        <f>精算表!Q25</f>
        <v>0</v>
      </c>
      <c r="R3" s="45"/>
      <c r="S3" s="45">
        <f>精算表!S25</f>
        <v>0</v>
      </c>
      <c r="T3" s="45"/>
      <c r="U3" s="45">
        <f>精算表!U25</f>
        <v>0</v>
      </c>
      <c r="V3" s="45"/>
      <c r="W3" s="45">
        <f>精算表!W25</f>
        <v>0</v>
      </c>
      <c r="X3" s="45"/>
      <c r="Y3" s="45">
        <f>精算表!Y25</f>
        <v>0</v>
      </c>
      <c r="Z3" s="45"/>
    </row>
    <row r="4" spans="1:26" ht="20" customHeight="1">
      <c r="A4" s="39"/>
      <c r="B4" s="46" t="s">
        <v>4</v>
      </c>
      <c r="C4" s="47">
        <f>精算表!C20</f>
        <v>1000</v>
      </c>
      <c r="D4" s="48"/>
      <c r="E4" s="47">
        <f>精算表!E20</f>
        <v>1000</v>
      </c>
      <c r="F4" s="48"/>
      <c r="G4" s="47">
        <f>精算表!G20</f>
        <v>1000</v>
      </c>
      <c r="H4" s="49"/>
      <c r="I4" s="47">
        <f>精算表!I20</f>
        <v>1000</v>
      </c>
      <c r="J4" s="49"/>
      <c r="K4" s="47">
        <f>精算表!K20</f>
        <v>1000</v>
      </c>
      <c r="L4" s="49"/>
      <c r="M4" s="47">
        <f>精算表!M20</f>
        <v>1000</v>
      </c>
      <c r="N4" s="49"/>
      <c r="O4" s="47">
        <f>精算表!O20</f>
        <v>1000</v>
      </c>
      <c r="P4" s="49"/>
      <c r="Q4" s="47">
        <f>精算表!Q20</f>
        <v>1000</v>
      </c>
      <c r="R4" s="49"/>
      <c r="S4" s="47">
        <f>精算表!S20</f>
        <v>1000</v>
      </c>
      <c r="T4" s="49"/>
      <c r="U4" s="47">
        <f>精算表!U20</f>
        <v>1000</v>
      </c>
      <c r="V4" s="49"/>
      <c r="W4" s="47">
        <f>精算表!W20</f>
        <v>1000</v>
      </c>
      <c r="X4" s="49"/>
      <c r="Y4" s="47">
        <f>精算表!Y20</f>
        <v>1000</v>
      </c>
      <c r="Z4" s="49"/>
    </row>
    <row r="5" spans="1:26" ht="20" customHeight="1">
      <c r="A5" s="39"/>
      <c r="B5" s="46" t="str">
        <f>精算表!B21</f>
        <v>新規入荷（予備含）</v>
      </c>
      <c r="C5" s="56">
        <f>精算表!C21</f>
        <v>0</v>
      </c>
      <c r="D5" s="48"/>
      <c r="E5" s="56">
        <f>精算表!E21</f>
        <v>0</v>
      </c>
      <c r="F5" s="48"/>
      <c r="G5" s="56">
        <f>精算表!G21</f>
        <v>0</v>
      </c>
      <c r="H5" s="48"/>
      <c r="I5" s="56">
        <f>精算表!I21</f>
        <v>0</v>
      </c>
      <c r="J5" s="48"/>
      <c r="K5" s="56">
        <f>精算表!K21</f>
        <v>0</v>
      </c>
      <c r="L5" s="48"/>
      <c r="M5" s="56">
        <f>精算表!M21</f>
        <v>0</v>
      </c>
      <c r="N5" s="48"/>
      <c r="O5" s="56">
        <f>精算表!O21</f>
        <v>0</v>
      </c>
      <c r="P5" s="48"/>
      <c r="Q5" s="56">
        <f>精算表!Q21</f>
        <v>0</v>
      </c>
      <c r="R5" s="48"/>
      <c r="S5" s="56">
        <f>精算表!S21</f>
        <v>0</v>
      </c>
      <c r="T5" s="48"/>
      <c r="U5" s="56">
        <f>精算表!U21</f>
        <v>0</v>
      </c>
      <c r="V5" s="48"/>
      <c r="W5" s="56">
        <f>精算表!W21</f>
        <v>0</v>
      </c>
      <c r="X5" s="48"/>
      <c r="Y5" s="56">
        <f>精算表!Y21</f>
        <v>0</v>
      </c>
      <c r="Z5" s="48"/>
    </row>
    <row r="6" spans="1:26" ht="20" customHeight="1">
      <c r="A6" s="39"/>
      <c r="B6" s="46" t="str">
        <f>精算表!B22</f>
        <v>STAFF提出</v>
      </c>
      <c r="C6" s="56">
        <f>精算表!C22</f>
        <v>0</v>
      </c>
      <c r="D6" s="48"/>
      <c r="E6" s="56">
        <f>精算表!E22</f>
        <v>0</v>
      </c>
      <c r="F6" s="48"/>
      <c r="G6" s="56">
        <f>精算表!G22</f>
        <v>0</v>
      </c>
      <c r="H6" s="48"/>
      <c r="I6" s="56">
        <f>精算表!I22</f>
        <v>0</v>
      </c>
      <c r="J6" s="48"/>
      <c r="K6" s="56">
        <f>精算表!K22</f>
        <v>0</v>
      </c>
      <c r="L6" s="48"/>
      <c r="M6" s="56">
        <f>精算表!M22</f>
        <v>0</v>
      </c>
      <c r="N6" s="48"/>
      <c r="O6" s="56">
        <f>精算表!O22</f>
        <v>0</v>
      </c>
      <c r="P6" s="48"/>
      <c r="Q6" s="56">
        <f>精算表!Q22</f>
        <v>0</v>
      </c>
      <c r="R6" s="48"/>
      <c r="S6" s="56">
        <f>精算表!S22</f>
        <v>0</v>
      </c>
      <c r="T6" s="48"/>
      <c r="U6" s="56">
        <f>精算表!U22</f>
        <v>0</v>
      </c>
      <c r="V6" s="48"/>
      <c r="W6" s="56">
        <f>精算表!W22</f>
        <v>0</v>
      </c>
      <c r="X6" s="48"/>
      <c r="Y6" s="56">
        <f>精算表!Y22</f>
        <v>0</v>
      </c>
      <c r="Z6" s="48"/>
    </row>
    <row r="7" spans="1:26" ht="20" customHeight="1">
      <c r="A7" s="39"/>
      <c r="B7" s="46"/>
      <c r="C7" s="56">
        <f>精算表!C23</f>
        <v>0</v>
      </c>
      <c r="D7" s="48"/>
      <c r="E7" s="56">
        <f>精算表!E23</f>
        <v>0</v>
      </c>
      <c r="F7" s="48"/>
      <c r="G7" s="56">
        <f>精算表!G23</f>
        <v>0</v>
      </c>
      <c r="H7" s="48"/>
      <c r="I7" s="56">
        <f>精算表!I23</f>
        <v>0</v>
      </c>
      <c r="J7" s="48"/>
      <c r="K7" s="56">
        <f>精算表!K23</f>
        <v>0</v>
      </c>
      <c r="L7" s="48"/>
      <c r="M7" s="56">
        <f>精算表!M23</f>
        <v>0</v>
      </c>
      <c r="N7" s="48"/>
      <c r="O7" s="56">
        <f>精算表!O23</f>
        <v>0</v>
      </c>
      <c r="P7" s="48"/>
      <c r="Q7" s="56">
        <f>精算表!Q23</f>
        <v>0</v>
      </c>
      <c r="R7" s="48"/>
      <c r="S7" s="56">
        <f>精算表!S23</f>
        <v>0</v>
      </c>
      <c r="T7" s="48"/>
      <c r="U7" s="56">
        <f>精算表!U23</f>
        <v>0</v>
      </c>
      <c r="V7" s="48"/>
      <c r="W7" s="56">
        <f>精算表!W23</f>
        <v>0</v>
      </c>
      <c r="X7" s="48"/>
      <c r="Y7" s="56">
        <f>精算表!Y23</f>
        <v>0</v>
      </c>
      <c r="Z7" s="48"/>
    </row>
    <row r="8" spans="1:26" ht="20" customHeight="1">
      <c r="A8" s="39"/>
      <c r="B8" s="46" t="str">
        <f>精算表!B24</f>
        <v>取り置き</v>
      </c>
      <c r="C8" s="56">
        <f>精算表!C24</f>
        <v>0</v>
      </c>
      <c r="D8" s="48"/>
      <c r="E8" s="56">
        <f>精算表!E24</f>
        <v>0</v>
      </c>
      <c r="F8" s="48"/>
      <c r="G8" s="56">
        <f>精算表!G24</f>
        <v>0</v>
      </c>
      <c r="H8" s="48"/>
      <c r="I8" s="56">
        <f>精算表!I24</f>
        <v>0</v>
      </c>
      <c r="J8" s="48"/>
      <c r="K8" s="56">
        <f>精算表!K24</f>
        <v>0</v>
      </c>
      <c r="L8" s="48"/>
      <c r="M8" s="56">
        <f>精算表!M24</f>
        <v>0</v>
      </c>
      <c r="N8" s="48"/>
      <c r="O8" s="56">
        <f>精算表!O24</f>
        <v>0</v>
      </c>
      <c r="P8" s="48"/>
      <c r="Q8" s="56">
        <f>精算表!Q24</f>
        <v>0</v>
      </c>
      <c r="R8" s="48"/>
      <c r="S8" s="56">
        <f>精算表!S24</f>
        <v>0</v>
      </c>
      <c r="T8" s="48"/>
      <c r="U8" s="56">
        <f>精算表!U24</f>
        <v>0</v>
      </c>
      <c r="V8" s="48"/>
      <c r="W8" s="56">
        <f>精算表!W24</f>
        <v>0</v>
      </c>
      <c r="X8" s="48"/>
      <c r="Y8" s="56">
        <f>精算表!Y24</f>
        <v>0</v>
      </c>
      <c r="Z8" s="48"/>
    </row>
    <row r="9" spans="1:26" ht="20" customHeight="1">
      <c r="A9" s="39"/>
      <c r="B9" s="46" t="s">
        <v>6</v>
      </c>
      <c r="C9" s="48">
        <f>精算表!C25</f>
        <v>0</v>
      </c>
      <c r="D9" s="48"/>
      <c r="E9" s="48">
        <f>精算表!E25</f>
        <v>0</v>
      </c>
      <c r="F9" s="48"/>
      <c r="G9" s="48">
        <f>精算表!G25</f>
        <v>0</v>
      </c>
      <c r="H9" s="49"/>
      <c r="I9" s="48">
        <f>精算表!I25</f>
        <v>0</v>
      </c>
      <c r="J9" s="49"/>
      <c r="K9" s="48">
        <f>精算表!K25</f>
        <v>0</v>
      </c>
      <c r="L9" s="49"/>
      <c r="M9" s="48">
        <f>精算表!M25</f>
        <v>0</v>
      </c>
      <c r="N9" s="49"/>
      <c r="O9" s="48">
        <f>精算表!O25</f>
        <v>0</v>
      </c>
      <c r="P9" s="49"/>
      <c r="Q9" s="48">
        <f>精算表!Q25</f>
        <v>0</v>
      </c>
      <c r="R9" s="49"/>
      <c r="S9" s="48">
        <f>精算表!S25</f>
        <v>0</v>
      </c>
      <c r="T9" s="49"/>
      <c r="U9" s="48">
        <f>精算表!U25</f>
        <v>0</v>
      </c>
      <c r="V9" s="49"/>
      <c r="W9" s="48">
        <f>精算表!W25</f>
        <v>0</v>
      </c>
      <c r="X9" s="49"/>
      <c r="Y9" s="48">
        <f>精算表!Y25</f>
        <v>0</v>
      </c>
      <c r="Z9" s="49"/>
    </row>
    <row r="10" spans="1:26" ht="20" customHeight="1">
      <c r="A10" s="39"/>
      <c r="B10" s="46" t="s">
        <v>20</v>
      </c>
      <c r="C10" s="53"/>
      <c r="D10" s="52"/>
      <c r="E10" s="53"/>
      <c r="F10" s="52"/>
      <c r="G10" s="53"/>
      <c r="H10" s="52"/>
      <c r="I10" s="53"/>
      <c r="J10" s="52"/>
      <c r="K10" s="53"/>
      <c r="L10" s="52"/>
      <c r="M10" s="53"/>
      <c r="N10" s="52"/>
      <c r="O10" s="53"/>
      <c r="P10" s="52"/>
      <c r="Q10" s="53"/>
      <c r="R10" s="52"/>
      <c r="S10" s="53"/>
      <c r="T10" s="52"/>
      <c r="U10" s="53"/>
      <c r="V10" s="52"/>
      <c r="W10" s="53"/>
      <c r="X10" s="52"/>
      <c r="Y10" s="53"/>
      <c r="Z10" s="52"/>
    </row>
    <row r="11" spans="1:26" ht="105" customHeight="1">
      <c r="A11" s="39"/>
      <c r="B11" s="46" t="s">
        <v>7</v>
      </c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05" customHeight="1">
      <c r="A12" s="39"/>
      <c r="B12" s="46" t="s">
        <v>8</v>
      </c>
      <c r="C12" s="51"/>
      <c r="D12" s="52"/>
      <c r="E12" s="53"/>
      <c r="F12" s="52"/>
      <c r="G12" s="53"/>
      <c r="H12" s="52"/>
      <c r="I12" s="53"/>
      <c r="J12" s="52"/>
      <c r="K12" s="53"/>
      <c r="L12" s="52"/>
      <c r="M12" s="53"/>
      <c r="N12" s="52"/>
      <c r="O12" s="53"/>
      <c r="P12" s="52"/>
      <c r="Q12" s="53"/>
      <c r="R12" s="52"/>
      <c r="S12" s="53"/>
      <c r="T12" s="52"/>
      <c r="U12" s="53"/>
      <c r="V12" s="52"/>
      <c r="W12" s="53"/>
      <c r="X12" s="52"/>
      <c r="Y12" s="53"/>
      <c r="Z12" s="52"/>
    </row>
    <row r="13" spans="1:26" ht="105" customHeight="1">
      <c r="A13" s="39"/>
      <c r="B13" s="46" t="s">
        <v>9</v>
      </c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05" customHeight="1">
      <c r="A14" s="39"/>
      <c r="B14" s="46" t="s">
        <v>10</v>
      </c>
      <c r="C14" s="51"/>
      <c r="D14" s="52"/>
      <c r="E14" s="53"/>
      <c r="F14" s="52"/>
      <c r="G14" s="53"/>
      <c r="H14" s="52"/>
      <c r="I14" s="53"/>
      <c r="J14" s="52"/>
      <c r="K14" s="53"/>
      <c r="L14" s="52"/>
      <c r="M14" s="53"/>
      <c r="N14" s="52"/>
      <c r="O14" s="53"/>
      <c r="P14" s="52"/>
      <c r="Q14" s="53"/>
      <c r="R14" s="52"/>
      <c r="S14" s="53"/>
      <c r="T14" s="52"/>
      <c r="U14" s="53"/>
      <c r="V14" s="52"/>
      <c r="W14" s="53"/>
      <c r="X14" s="52"/>
      <c r="Y14" s="53"/>
      <c r="Z14" s="52"/>
    </row>
    <row r="15" spans="1:26" ht="105" customHeight="1">
      <c r="A15" s="39"/>
      <c r="B15" s="46" t="s">
        <v>11</v>
      </c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05" customHeight="1">
      <c r="A16" s="39"/>
      <c r="B16" s="46" t="s">
        <v>12</v>
      </c>
      <c r="C16" s="51"/>
      <c r="D16" s="52"/>
      <c r="E16" s="53"/>
      <c r="F16" s="52"/>
      <c r="G16" s="53"/>
      <c r="H16" s="52"/>
      <c r="I16" s="53"/>
      <c r="J16" s="52"/>
      <c r="K16" s="53"/>
      <c r="L16" s="52"/>
      <c r="M16" s="53"/>
      <c r="N16" s="52"/>
      <c r="O16" s="53"/>
      <c r="P16" s="52"/>
      <c r="Q16" s="53"/>
      <c r="R16" s="52"/>
      <c r="S16" s="53"/>
      <c r="T16" s="52"/>
      <c r="U16" s="53"/>
      <c r="V16" s="52"/>
      <c r="W16" s="53"/>
      <c r="X16" s="52"/>
      <c r="Y16" s="53"/>
      <c r="Z16" s="52"/>
    </row>
    <row r="17" spans="1:26" ht="105" customHeight="1">
      <c r="A17" s="39"/>
      <c r="B17" s="46" t="s">
        <v>13</v>
      </c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05" customHeight="1">
      <c r="A18" s="39"/>
      <c r="B18" s="46" t="s">
        <v>21</v>
      </c>
      <c r="C18" s="51"/>
      <c r="D18" s="52"/>
      <c r="E18" s="53"/>
      <c r="F18" s="52"/>
      <c r="G18" s="53"/>
      <c r="H18" s="52"/>
      <c r="I18" s="53"/>
      <c r="J18" s="52"/>
      <c r="K18" s="53"/>
      <c r="L18" s="52"/>
      <c r="M18" s="53"/>
      <c r="N18" s="52"/>
      <c r="O18" s="53"/>
      <c r="P18" s="52"/>
      <c r="Q18" s="53"/>
      <c r="R18" s="52"/>
      <c r="S18" s="53"/>
      <c r="T18" s="52"/>
      <c r="U18" s="53"/>
      <c r="V18" s="52"/>
      <c r="W18" s="53"/>
      <c r="X18" s="52"/>
      <c r="Y18" s="53"/>
      <c r="Z18" s="52"/>
    </row>
    <row r="19" spans="1:26" ht="20" customHeight="1">
      <c r="A19" s="39"/>
      <c r="B19" s="46" t="s">
        <v>14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20" customHeight="1">
      <c r="A20" s="39"/>
      <c r="B20" s="46" t="s">
        <v>15</v>
      </c>
      <c r="C20" s="47"/>
      <c r="D20" s="48"/>
      <c r="E20" s="47"/>
      <c r="F20" s="48"/>
      <c r="G20" s="47"/>
      <c r="H20" s="49"/>
      <c r="I20" s="47"/>
      <c r="J20" s="49"/>
      <c r="K20" s="47"/>
      <c r="L20" s="49"/>
      <c r="M20" s="47"/>
      <c r="N20" s="49"/>
      <c r="O20" s="47"/>
      <c r="P20" s="49"/>
      <c r="Q20" s="47"/>
      <c r="R20" s="49"/>
      <c r="S20" s="47"/>
      <c r="T20" s="49"/>
      <c r="U20" s="47"/>
      <c r="V20" s="49"/>
      <c r="W20" s="47"/>
      <c r="X20" s="49"/>
      <c r="Y20" s="47"/>
      <c r="Z20" s="49"/>
    </row>
    <row r="21" spans="1:26" ht="20" customHeight="1">
      <c r="A21" s="39"/>
      <c r="B21" s="46" t="s">
        <v>16</v>
      </c>
      <c r="C21" s="48"/>
      <c r="D21" s="48"/>
      <c r="E21" s="48"/>
      <c r="F21" s="48"/>
      <c r="G21" s="48"/>
      <c r="H21" s="49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20" customHeight="1">
      <c r="A22" s="39"/>
      <c r="B22" s="39"/>
      <c r="C22" s="39"/>
      <c r="D22" s="44"/>
      <c r="E22" s="39"/>
      <c r="F22" s="44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20" customHeight="1">
      <c r="A23" s="39"/>
      <c r="B23" s="46" t="s">
        <v>55</v>
      </c>
      <c r="C23" s="56"/>
      <c r="D23" s="49"/>
      <c r="E23" s="56"/>
      <c r="F23" s="49"/>
      <c r="G23" s="56"/>
      <c r="H23" s="49"/>
      <c r="I23" s="56"/>
      <c r="J23" s="49"/>
      <c r="K23" s="56"/>
      <c r="L23" s="49"/>
      <c r="M23" s="56"/>
      <c r="N23" s="49"/>
      <c r="O23" s="56"/>
      <c r="P23" s="49"/>
      <c r="Q23" s="56"/>
      <c r="R23" s="49"/>
      <c r="S23" s="56"/>
      <c r="T23" s="49"/>
      <c r="U23" s="56"/>
      <c r="V23" s="49"/>
      <c r="W23" s="56"/>
      <c r="X23" s="49"/>
      <c r="Y23" s="56"/>
      <c r="Z23" s="49"/>
    </row>
    <row r="24" spans="1:26" ht="20" customHeight="1">
      <c r="A24" s="39"/>
      <c r="B24" s="46" t="s">
        <v>59</v>
      </c>
      <c r="C24" s="56"/>
      <c r="D24" s="49"/>
      <c r="E24" s="56"/>
      <c r="F24" s="49"/>
      <c r="G24" s="56"/>
      <c r="H24" s="49"/>
      <c r="I24" s="56"/>
      <c r="J24" s="49"/>
      <c r="K24" s="56"/>
      <c r="L24" s="49"/>
      <c r="M24" s="56"/>
      <c r="N24" s="49"/>
      <c r="O24" s="56"/>
      <c r="P24" s="49"/>
      <c r="Q24" s="56"/>
      <c r="R24" s="49"/>
      <c r="S24" s="56"/>
      <c r="T24" s="49"/>
      <c r="U24" s="56"/>
      <c r="V24" s="49"/>
      <c r="W24" s="56"/>
      <c r="X24" s="49"/>
      <c r="Y24" s="56"/>
      <c r="Z24" s="49"/>
    </row>
    <row r="25" spans="1:26" ht="20" customHeight="1">
      <c r="A25" s="39"/>
      <c r="B25" s="46" t="s">
        <v>17</v>
      </c>
      <c r="C25" s="56"/>
      <c r="D25" s="49"/>
      <c r="E25" s="56"/>
      <c r="F25" s="49"/>
      <c r="G25" s="56"/>
      <c r="H25" s="49"/>
      <c r="I25" s="56"/>
      <c r="J25" s="49"/>
      <c r="K25" s="56"/>
      <c r="L25" s="49"/>
      <c r="M25" s="56"/>
      <c r="N25" s="49"/>
      <c r="O25" s="56"/>
      <c r="P25" s="49"/>
      <c r="Q25" s="56"/>
      <c r="R25" s="49"/>
      <c r="S25" s="56"/>
      <c r="T25" s="49"/>
      <c r="U25" s="56"/>
      <c r="V25" s="49"/>
      <c r="W25" s="56"/>
      <c r="X25" s="49"/>
      <c r="Y25" s="56"/>
      <c r="Z25" s="49"/>
    </row>
    <row r="26" spans="1:26" ht="20" customHeight="1">
      <c r="A26" s="39"/>
      <c r="B26" s="46" t="s">
        <v>18</v>
      </c>
      <c r="C26" s="56"/>
      <c r="D26" s="48"/>
      <c r="E26" s="56"/>
      <c r="F26" s="48"/>
      <c r="G26" s="56"/>
      <c r="H26" s="48"/>
      <c r="I26" s="56"/>
      <c r="J26" s="48"/>
      <c r="K26" s="56"/>
      <c r="L26" s="48"/>
      <c r="M26" s="56"/>
      <c r="N26" s="48"/>
      <c r="O26" s="56"/>
      <c r="P26" s="48"/>
      <c r="Q26" s="56"/>
      <c r="R26" s="48"/>
      <c r="S26" s="56"/>
      <c r="T26" s="48"/>
      <c r="U26" s="56"/>
      <c r="V26" s="48"/>
      <c r="W26" s="56"/>
      <c r="X26" s="48"/>
      <c r="Y26" s="56"/>
      <c r="Z26" s="48"/>
    </row>
    <row r="27" spans="1:26" ht="20" customHeight="1">
      <c r="A27" s="39"/>
      <c r="B27" s="46" t="s">
        <v>16</v>
      </c>
      <c r="C27" s="56"/>
      <c r="D27" s="48"/>
      <c r="E27" s="56"/>
      <c r="F27" s="48"/>
      <c r="G27" s="56"/>
      <c r="H27" s="48"/>
      <c r="I27" s="56"/>
      <c r="J27" s="48"/>
      <c r="K27" s="56"/>
      <c r="L27" s="48"/>
      <c r="M27" s="56"/>
      <c r="N27" s="48"/>
      <c r="O27" s="56"/>
      <c r="P27" s="48"/>
      <c r="Q27" s="56"/>
      <c r="R27" s="48"/>
      <c r="S27" s="56"/>
      <c r="T27" s="48"/>
      <c r="U27" s="56"/>
      <c r="V27" s="48"/>
      <c r="W27" s="56"/>
      <c r="X27" s="48"/>
      <c r="Y27" s="56"/>
      <c r="Z27" s="48"/>
    </row>
  </sheetData>
  <phoneticPr fontId="3"/>
  <conditionalFormatting sqref="C4 C20 E20 G20 I20 K20 O20 Q20 U20 E4 G4 I4 K4 O4 Q4 U4">
    <cfRule type="cellIs" dxfId="8" priority="9" stopIfTrue="1" operator="lessThan">
      <formula>0</formula>
    </cfRule>
  </conditionalFormatting>
  <conditionalFormatting sqref="M20">
    <cfRule type="cellIs" dxfId="7" priority="8" stopIfTrue="1" operator="lessThan">
      <formula>0</formula>
    </cfRule>
  </conditionalFormatting>
  <conditionalFormatting sqref="S20">
    <cfRule type="cellIs" dxfId="6" priority="7" stopIfTrue="1" operator="lessThan">
      <formula>0</formula>
    </cfRule>
  </conditionalFormatting>
  <conditionalFormatting sqref="Y20">
    <cfRule type="cellIs" dxfId="5" priority="6" stopIfTrue="1" operator="lessThan">
      <formula>0</formula>
    </cfRule>
  </conditionalFormatting>
  <conditionalFormatting sqref="W20">
    <cfRule type="cellIs" dxfId="4" priority="5" stopIfTrue="1" operator="lessThan">
      <formula>0</formula>
    </cfRule>
  </conditionalFormatting>
  <conditionalFormatting sqref="M4">
    <cfRule type="cellIs" dxfId="3" priority="4" stopIfTrue="1" operator="lessThan">
      <formula>0</formula>
    </cfRule>
  </conditionalFormatting>
  <conditionalFormatting sqref="S4">
    <cfRule type="cellIs" dxfId="2" priority="3" stopIfTrue="1" operator="lessThan">
      <formula>0</formula>
    </cfRule>
  </conditionalFormatting>
  <conditionalFormatting sqref="W4">
    <cfRule type="cellIs" dxfId="1" priority="2" stopIfTrue="1" operator="lessThan">
      <formula>0</formula>
    </cfRule>
  </conditionalFormatting>
  <conditionalFormatting sqref="Y4">
    <cfRule type="cellIs" dxfId="0" priority="1" stopIfTrue="1" operator="lessThan">
      <formula>0</formula>
    </cfRule>
  </conditionalFormatting>
  <pageMargins left="0" right="0" top="0" bottom="0" header="0.30000000000000004" footer="0.30000000000000004"/>
  <pageSetup paperSize="9" scale="42" orientation="landscape" r:id="rId1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精算表</vt:lpstr>
      <vt:lpstr>印刷用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fumitaka inayama</cp:lastModifiedBy>
  <cp:lastPrinted>2018-08-05T11:52:31Z</cp:lastPrinted>
  <dcterms:created xsi:type="dcterms:W3CDTF">2018-04-23T14:19:08Z</dcterms:created>
  <dcterms:modified xsi:type="dcterms:W3CDTF">2019-08-12T13:48:18Z</dcterms:modified>
</cp:coreProperties>
</file>