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729" documentId="8_{F783EE88-4B03-4AE9-A349-951C9389F14E}" xr6:coauthVersionLast="47" xr6:coauthVersionMax="47" xr10:uidLastSave="{E13D0405-0C0B-49E1-BEEE-9EABEE9DE7E4}"/>
  <bookViews>
    <workbookView xWindow="-108" yWindow="-108" windowWidth="23256" windowHeight="12576" activeTab="2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Baits_all" sheetId="3" r:id="rId7"/>
    <sheet name="Baits_useful" sheetId="11" r:id="rId8"/>
    <sheet name="Radio-telemetry" sheetId="6" r:id="rId9"/>
    <sheet name="Other_visitors" sheetId="4" r:id="rId10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2" i="1" l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L78" i="9"/>
  <c r="J78" i="9"/>
  <c r="L77" i="9"/>
  <c r="J77" i="9"/>
  <c r="L99" i="8"/>
  <c r="J99" i="8"/>
  <c r="L98" i="8"/>
  <c r="J98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R40" i="9"/>
  <c r="R4" i="9"/>
  <c r="R2" i="9"/>
  <c r="R3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8" i="9"/>
  <c r="R31" i="9"/>
  <c r="R24" i="9"/>
  <c r="R44" i="9"/>
  <c r="R25" i="9"/>
  <c r="R36" i="9"/>
  <c r="R37" i="9"/>
  <c r="R39" i="9"/>
  <c r="R43" i="9"/>
  <c r="R64" i="9"/>
  <c r="R72" i="9"/>
  <c r="R74" i="9"/>
  <c r="R73" i="9"/>
  <c r="R5" i="9"/>
  <c r="R92" i="8"/>
  <c r="R7" i="8"/>
  <c r="R8" i="8"/>
  <c r="R3" i="8"/>
  <c r="R4" i="8"/>
  <c r="R5" i="8"/>
  <c r="R6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33" i="8"/>
  <c r="R34" i="8"/>
  <c r="R35" i="8"/>
  <c r="R36" i="8"/>
  <c r="R37" i="8"/>
  <c r="R40" i="8"/>
  <c r="R27" i="8"/>
  <c r="R58" i="8"/>
  <c r="R28" i="8"/>
  <c r="R29" i="8"/>
  <c r="R30" i="8"/>
  <c r="R45" i="8"/>
  <c r="R49" i="8"/>
  <c r="R51" i="8"/>
  <c r="R57" i="8"/>
  <c r="R75" i="8"/>
  <c r="R80" i="8"/>
  <c r="R81" i="8"/>
  <c r="R82" i="8"/>
  <c r="R91" i="8"/>
  <c r="R93" i="8"/>
  <c r="R95" i="8"/>
  <c r="R94" i="8"/>
  <c r="R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L4" i="9"/>
  <c r="L2" i="9"/>
  <c r="L3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6" i="9"/>
  <c r="L27" i="9"/>
  <c r="L28" i="9"/>
  <c r="L29" i="9"/>
  <c r="L30" i="9"/>
  <c r="L31" i="9"/>
  <c r="L24" i="9"/>
  <c r="L44" i="9"/>
  <c r="L25" i="9"/>
  <c r="L32" i="9"/>
  <c r="L34" i="9"/>
  <c r="L35" i="9"/>
  <c r="L36" i="9"/>
  <c r="L37" i="9"/>
  <c r="L38" i="9"/>
  <c r="L39" i="9"/>
  <c r="L40" i="9"/>
  <c r="L41" i="9"/>
  <c r="L42" i="9"/>
  <c r="L43" i="9"/>
  <c r="L33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4" i="9"/>
  <c r="L73" i="9"/>
  <c r="L75" i="9"/>
  <c r="L76" i="9"/>
  <c r="L5" i="9"/>
  <c r="L7" i="8"/>
  <c r="L8" i="8"/>
  <c r="L3" i="8"/>
  <c r="L4" i="8"/>
  <c r="L5" i="8"/>
  <c r="L6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31" i="8"/>
  <c r="L32" i="8"/>
  <c r="L33" i="8"/>
  <c r="L34" i="8"/>
  <c r="L35" i="8"/>
  <c r="L36" i="8"/>
  <c r="L37" i="8"/>
  <c r="L38" i="8"/>
  <c r="L39" i="8"/>
  <c r="L40" i="8"/>
  <c r="L27" i="8"/>
  <c r="L58" i="8"/>
  <c r="L28" i="8"/>
  <c r="L29" i="8"/>
  <c r="L30" i="8"/>
  <c r="L41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42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5" i="8"/>
  <c r="L94" i="8"/>
  <c r="L96" i="8"/>
  <c r="L97" i="8"/>
  <c r="L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J76" i="9"/>
  <c r="J75" i="9"/>
  <c r="J97" i="8"/>
  <c r="J96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J72" i="9"/>
  <c r="J73" i="9"/>
  <c r="J74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33" i="9"/>
  <c r="J43" i="9"/>
  <c r="J42" i="9"/>
  <c r="J41" i="9"/>
  <c r="J40" i="9"/>
  <c r="J39" i="9"/>
  <c r="J38" i="9"/>
  <c r="J37" i="9"/>
  <c r="J36" i="9"/>
  <c r="J35" i="9"/>
  <c r="J34" i="9"/>
  <c r="J32" i="9"/>
  <c r="J25" i="9"/>
  <c r="J44" i="9"/>
  <c r="J24" i="9"/>
  <c r="J31" i="9"/>
  <c r="J30" i="9"/>
  <c r="J28" i="9"/>
  <c r="J27" i="9"/>
  <c r="J26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6" i="9"/>
  <c r="J3" i="9"/>
  <c r="J2" i="9"/>
  <c r="J4" i="9"/>
  <c r="J5" i="9"/>
  <c r="J83" i="8"/>
  <c r="J84" i="8"/>
  <c r="J85" i="8"/>
  <c r="J82" i="8"/>
  <c r="J78" i="8"/>
  <c r="J79" i="8"/>
  <c r="K211" i="1"/>
  <c r="K212" i="1"/>
  <c r="K213" i="1"/>
  <c r="K214" i="1"/>
  <c r="J75" i="8"/>
  <c r="J76" i="8"/>
  <c r="J77" i="8"/>
  <c r="K207" i="1"/>
  <c r="K208" i="1"/>
  <c r="K209" i="1"/>
  <c r="K210" i="1"/>
  <c r="K206" i="1"/>
  <c r="J94" i="8"/>
  <c r="J95" i="8"/>
  <c r="J93" i="8"/>
  <c r="J92" i="8"/>
  <c r="J91" i="8"/>
  <c r="J90" i="8"/>
  <c r="J89" i="8"/>
  <c r="J88" i="8"/>
  <c r="J87" i="8"/>
  <c r="J86" i="8"/>
  <c r="J81" i="8"/>
  <c r="J80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42" i="8"/>
  <c r="J57" i="8"/>
  <c r="J56" i="8"/>
  <c r="J55" i="8"/>
  <c r="J54" i="8"/>
  <c r="J53" i="8"/>
  <c r="J52" i="8"/>
  <c r="J51" i="8"/>
  <c r="J50" i="8"/>
  <c r="J49" i="8"/>
  <c r="J48" i="8"/>
  <c r="J47" i="8"/>
  <c r="J45" i="8"/>
  <c r="J44" i="8"/>
  <c r="J43" i="8"/>
  <c r="J41" i="8"/>
  <c r="J30" i="8"/>
  <c r="J29" i="8"/>
  <c r="J28" i="8"/>
  <c r="J58" i="8"/>
  <c r="J27" i="8"/>
  <c r="J40" i="8"/>
  <c r="J39" i="8"/>
  <c r="J36" i="8"/>
  <c r="J34" i="8"/>
  <c r="J33" i="8"/>
  <c r="J32" i="8"/>
  <c r="J31" i="8"/>
  <c r="J26" i="8"/>
  <c r="J25" i="8"/>
  <c r="J24" i="8"/>
  <c r="J22" i="8"/>
  <c r="J21" i="8"/>
  <c r="J20" i="8"/>
  <c r="J19" i="8"/>
  <c r="J18" i="8"/>
  <c r="J17" i="8"/>
  <c r="J16" i="8"/>
  <c r="J15" i="8"/>
  <c r="J14" i="8"/>
  <c r="J13" i="8"/>
  <c r="J12" i="8"/>
  <c r="J11" i="8"/>
  <c r="J9" i="8"/>
  <c r="J6" i="8"/>
  <c r="J5" i="8"/>
  <c r="J4" i="8"/>
  <c r="J3" i="8"/>
  <c r="J8" i="8"/>
  <c r="J7" i="8"/>
  <c r="J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K196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<sst xmlns="http://schemas.openxmlformats.org/spreadsheetml/2006/main" count="2147" uniqueCount="238">
  <si>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</si>
  <si>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</si>
  <si>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</si>
  <si>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</si>
  <si>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</si>
  <si>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</si>
  <si>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</si>
  <si>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</si>
  <si>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</si>
  <si>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</si>
  <si>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</si>
  <si>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</si>
  <si>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</si>
  <si>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</si>
  <si>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</si>
  <si>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</si>
  <si>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</si>
  <si>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</si>
  <si>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</si>
  <si>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</si>
  <si>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</si>
  <si>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</si>
  <si>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</si>
  <si>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</si>
  <si>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</si>
  <si>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</si>
  <si>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</si>
  <si>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</si>
  <si>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</si>
  <si>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</si>
  <si>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</si>
  <si>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</si>
  <si>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</si>
  <si>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</si>
  <si>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</si>
  <si>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</si>
  <si>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</si>
  <si>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</si>
  <si>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</si>
  <si>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</si>
  <si>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</si>
  <si>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</si>
  <si>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</si>
  <si>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</si>
  <si>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</si>
  <si>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</si>
  <si>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</si>
  <si>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</si>
  <si>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</si>
  <si>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</si>
  <si>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</si>
  <si>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</si>
  <si>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</si>
  <si>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</si>
  <si>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</si>
  <si>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</si>
  <si>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</si>
  <si>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</si>
  <si>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</si>
  <si>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</si>
  <si>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</si>
  <si>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</si>
  <si>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</si>
  <si>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</si>
  <si>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</si>
  <si>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</si>
  <si>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</si>
  <si>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</si>
  <si>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</si>
  <si>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</si>
  <si>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</si>
  <si>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</si>
  <si>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</si>
  <si>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</si>
  <si>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</si>
  <si>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</si>
  <si>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</si>
  <si>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</si>
  <si>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</si>
  <si>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</si>
  <si>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</si>
  <si>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</si>
  <si>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</si>
  <si>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</si>
  <si>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</si>
  <si>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</si>
  <si>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</si>
  <si>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</si>
  <si>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</si>
  <si>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</si>
  <si>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</si>
  <si>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</si>
  <si>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</si>
  <si>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</si>
  <si>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</si>
  <si>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</si>
  <si>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</si>
  <si>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</si>
  <si>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</si>
  <si>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</si>
  <si>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</si>
  <si>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</si>
  <si>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</si>
  <si>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</si>
  <si>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</si>
  <si>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</si>
  <si>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</si>
  <si>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</si>
  <si>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</si>
  <si>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</si>
  <si>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</si>
  <si>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</si>
  <si>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</si>
  <si>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</si>
  <si>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</si>
  <si>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</si>
  <si>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</si>
  <si>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</si>
  <si>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</si>
  <si>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</si>
  <si>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</si>
  <si>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</si>
  <si>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</si>
  <si>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</si>
  <si>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</si>
  <si>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</si>
  <si>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</si>
  <si>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</si>
  <si>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</si>
  <si>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</si>
  <si>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</si>
  <si>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</si>
  <si>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</si>
  <si>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</si>
  <si>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</si>
  <si>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</si>
  <si>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</si>
  <si>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</si>
  <si>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</si>
  <si>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</si>
  <si>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</si>
  <si>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</si>
  <si>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</si>
  <si>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</si>
  <si>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</si>
  <si>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</si>
  <si>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</si>
  <si>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</si>
  <si>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</si>
  <si>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</si>
  <si>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</si>
  <si>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</si>
  <si>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</si>
  <si>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Groen1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</si>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</sst>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zoomScale="92" zoomScaleNormal="55" workbookViewId="0">
      <pane ySplit="1" topLeftCell="A34" activePane="bottomLeft" state="frozen"/>
      <selection pane="bottomLeft" activeCell="G132" sqref="G132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</cols>
  <sheetData>
    <row r="1" spans="1:22" s="1" customFormat="1" x14ac:dyDescent="0.3">
      <c r="A1" s="1" t="s">
        <v>216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156</v>
      </c>
      <c r="H1" s="1" t="s">
        <v>15</v>
      </c>
      <c r="I1" s="1" t="s">
        <v>154</v>
      </c>
      <c r="J1" s="1" t="s">
        <v>2</v>
      </c>
      <c r="K1" s="1" t="s">
        <v>155</v>
      </c>
      <c r="L1" s="24" t="s">
        <v>3</v>
      </c>
      <c r="M1" s="24" t="s">
        <v>207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215</v>
      </c>
      <c r="T1" s="1" t="s">
        <v>214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212</v>
      </c>
      <c r="U2"/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212</v>
      </c>
      <c r="U3"/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212</v>
      </c>
      <c r="U4"/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212</v>
      </c>
      <c r="U5"/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212</v>
      </c>
      <c r="U6"/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212</v>
      </c>
      <c r="U7"/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212</v>
      </c>
      <c r="U8"/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212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212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213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212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213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212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212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213</v>
      </c>
    </row>
    <row r="17" spans="1:20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212</v>
      </c>
    </row>
    <row r="18" spans="1:20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212</v>
      </c>
    </row>
    <row r="19" spans="1:20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212</v>
      </c>
    </row>
    <row r="20" spans="1:20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212</v>
      </c>
    </row>
    <row r="21" spans="1:20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212</v>
      </c>
    </row>
    <row r="22" spans="1:20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213</v>
      </c>
    </row>
    <row r="23" spans="1:20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212</v>
      </c>
    </row>
    <row r="24" spans="1:20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212</v>
      </c>
    </row>
    <row r="25" spans="1:20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212</v>
      </c>
    </row>
    <row r="26" spans="1:20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212</v>
      </c>
    </row>
    <row r="27" spans="1:20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212</v>
      </c>
    </row>
    <row r="28" spans="1:20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213</v>
      </c>
    </row>
    <row r="29" spans="1:20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212</v>
      </c>
    </row>
    <row r="30" spans="1:20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212</v>
      </c>
    </row>
    <row r="31" spans="1:20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212</v>
      </c>
    </row>
    <row r="32" spans="1:20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213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212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212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s="1" t="s">
        <v>211</v>
      </c>
      <c r="U35" s="1"/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s="1" t="s">
        <v>211</v>
      </c>
      <c r="U36" s="1"/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s="1" t="s">
        <v>211</v>
      </c>
      <c r="U37" s="1"/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s="1" t="s">
        <v>211</v>
      </c>
      <c r="U38" s="1"/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s="1" t="s">
        <v>211</v>
      </c>
      <c r="U39" s="1"/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s="1" t="s">
        <v>211</v>
      </c>
      <c r="U40" s="1"/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s="1" t="s">
        <v>211</v>
      </c>
      <c r="U41" s="1"/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s="1" t="s">
        <v>212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229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s="1" t="s">
        <v>212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229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s="1" t="s">
        <v>212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229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s="1" t="s">
        <v>212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229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s="1" t="s">
        <v>212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229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211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229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s="1" t="s">
        <v>213</v>
      </c>
    </row>
    <row r="49" spans="1:20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229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s="1" t="s">
        <v>213</v>
      </c>
    </row>
    <row r="50" spans="1:20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229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s="1" t="s">
        <v>212</v>
      </c>
    </row>
    <row r="51" spans="1:20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229</v>
      </c>
      <c r="H51">
        <v>203</v>
      </c>
      <c r="I51">
        <v>65</v>
      </c>
      <c r="J51">
        <v>20</v>
      </c>
      <c r="K51">
        <f t="shared" ref="K51:K73" si="4">IF(ABS(I51-J51)&gt;180,360-ABS(I51-J51),ABS(I51-J51))</f>
        <v>45</v>
      </c>
      <c r="N51" s="11"/>
      <c r="R51" s="7">
        <v>32</v>
      </c>
    </row>
    <row r="52" spans="1:20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229</v>
      </c>
      <c r="H52">
        <v>274</v>
      </c>
      <c r="I52">
        <v>27</v>
      </c>
      <c r="J52">
        <v>20</v>
      </c>
      <c r="K52">
        <f t="shared" si="4"/>
        <v>7</v>
      </c>
      <c r="N52" s="11"/>
    </row>
    <row r="53" spans="1:20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229</v>
      </c>
      <c r="H53">
        <v>196</v>
      </c>
      <c r="I53">
        <v>12</v>
      </c>
      <c r="J53">
        <v>20</v>
      </c>
      <c r="K53">
        <f t="shared" si="4"/>
        <v>8</v>
      </c>
      <c r="N53" s="11"/>
    </row>
    <row r="54" spans="1:20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229</v>
      </c>
      <c r="H54">
        <v>184</v>
      </c>
      <c r="I54">
        <v>4</v>
      </c>
      <c r="J54">
        <v>20</v>
      </c>
      <c r="K54">
        <f t="shared" si="4"/>
        <v>16</v>
      </c>
      <c r="N54" s="11"/>
    </row>
    <row r="55" spans="1:20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229</v>
      </c>
      <c r="H55">
        <v>141</v>
      </c>
      <c r="I55">
        <v>13</v>
      </c>
      <c r="J55">
        <v>20</v>
      </c>
      <c r="K55">
        <f t="shared" si="4"/>
        <v>7</v>
      </c>
      <c r="N55" s="11"/>
    </row>
    <row r="56" spans="1:20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229</v>
      </c>
      <c r="H56">
        <v>54</v>
      </c>
      <c r="I56">
        <v>338</v>
      </c>
      <c r="J56">
        <v>350</v>
      </c>
      <c r="K56">
        <f t="shared" si="4"/>
        <v>12</v>
      </c>
      <c r="N56" s="11"/>
    </row>
    <row r="57" spans="1:20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227</v>
      </c>
      <c r="H57">
        <v>746</v>
      </c>
      <c r="I57">
        <v>135.5</v>
      </c>
      <c r="J57">
        <v>135</v>
      </c>
      <c r="K57">
        <f t="shared" si="4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212</v>
      </c>
    </row>
    <row r="58" spans="1:20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230</v>
      </c>
      <c r="H58">
        <v>134</v>
      </c>
      <c r="I58">
        <v>238</v>
      </c>
      <c r="J58">
        <v>240</v>
      </c>
      <c r="K58">
        <f t="shared" si="4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211</v>
      </c>
    </row>
    <row r="59" spans="1:20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231</v>
      </c>
      <c r="H59">
        <v>652</v>
      </c>
      <c r="I59">
        <v>169</v>
      </c>
      <c r="J59">
        <v>155</v>
      </c>
      <c r="K59">
        <f t="shared" si="4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212</v>
      </c>
    </row>
    <row r="60" spans="1:20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231</v>
      </c>
      <c r="H60">
        <v>415</v>
      </c>
      <c r="I60">
        <v>307.10000000000002</v>
      </c>
      <c r="J60">
        <v>310</v>
      </c>
      <c r="K60">
        <f t="shared" si="4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212</v>
      </c>
    </row>
    <row r="61" spans="1:20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231</v>
      </c>
      <c r="H61">
        <v>401</v>
      </c>
      <c r="I61">
        <v>65.699999999999989</v>
      </c>
      <c r="J61">
        <v>80</v>
      </c>
      <c r="K61">
        <f t="shared" si="4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212</v>
      </c>
    </row>
    <row r="62" spans="1:20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232</v>
      </c>
      <c r="H62">
        <v>157</v>
      </c>
      <c r="I62">
        <v>173</v>
      </c>
      <c r="J62">
        <v>112</v>
      </c>
      <c r="K62">
        <f t="shared" si="4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212</v>
      </c>
    </row>
    <row r="63" spans="1:20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232</v>
      </c>
      <c r="H63">
        <v>157</v>
      </c>
      <c r="I63">
        <v>173</v>
      </c>
      <c r="J63">
        <v>161</v>
      </c>
      <c r="K63">
        <f t="shared" si="4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213</v>
      </c>
    </row>
    <row r="64" spans="1:20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232</v>
      </c>
      <c r="H64">
        <v>270</v>
      </c>
      <c r="I64">
        <v>10</v>
      </c>
      <c r="J64">
        <v>25</v>
      </c>
      <c r="K64">
        <f t="shared" si="4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212</v>
      </c>
    </row>
    <row r="65" spans="1:20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232</v>
      </c>
      <c r="H65">
        <v>232</v>
      </c>
      <c r="I65">
        <v>268</v>
      </c>
      <c r="J65">
        <v>260</v>
      </c>
      <c r="K65">
        <f t="shared" si="4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212</v>
      </c>
    </row>
    <row r="66" spans="1:20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232</v>
      </c>
      <c r="H66">
        <v>232</v>
      </c>
      <c r="I66">
        <v>268</v>
      </c>
      <c r="J66">
        <v>260</v>
      </c>
      <c r="K66">
        <f t="shared" si="4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211</v>
      </c>
    </row>
    <row r="67" spans="1:20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232</v>
      </c>
      <c r="H67">
        <v>413</v>
      </c>
      <c r="I67">
        <v>219.9</v>
      </c>
      <c r="J67">
        <v>181</v>
      </c>
      <c r="K67">
        <f t="shared" si="4"/>
        <v>38.900000000000006</v>
      </c>
      <c r="L67" s="23">
        <v>1.3888888888888889E-3</v>
      </c>
      <c r="M67" s="32">
        <f t="shared" ref="M67:M130" si="5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6">IF(ABS(J67-Q67)&gt;180,360-ABS(J67-Q67),ABS(J67-Q67))</f>
        <v>179</v>
      </c>
      <c r="T67" t="s">
        <v>213</v>
      </c>
    </row>
    <row r="68" spans="1:20" x14ac:dyDescent="0.3">
      <c r="A68" s="1">
        <f t="shared" ref="A68:A132" si="7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232</v>
      </c>
      <c r="H68">
        <v>413</v>
      </c>
      <c r="I68">
        <v>219.9</v>
      </c>
      <c r="J68">
        <v>181</v>
      </c>
      <c r="K68">
        <f t="shared" si="4"/>
        <v>38.900000000000006</v>
      </c>
      <c r="L68" s="23">
        <v>1.4930555555555556E-3</v>
      </c>
      <c r="M68" s="32">
        <f t="shared" si="5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6"/>
        <v>179</v>
      </c>
      <c r="T68" t="s">
        <v>213</v>
      </c>
    </row>
    <row r="69" spans="1:20" x14ac:dyDescent="0.3">
      <c r="A69" s="1">
        <f t="shared" si="7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231</v>
      </c>
      <c r="H69">
        <v>313</v>
      </c>
      <c r="I69">
        <v>241.1</v>
      </c>
      <c r="J69">
        <v>260</v>
      </c>
      <c r="K69">
        <f t="shared" si="4"/>
        <v>18.900000000000006</v>
      </c>
      <c r="L69" s="23">
        <v>1.9444444444444442E-3</v>
      </c>
      <c r="M69" s="32">
        <f t="shared" si="5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6"/>
        <v>160</v>
      </c>
      <c r="T69" t="s">
        <v>213</v>
      </c>
    </row>
    <row r="70" spans="1:20" x14ac:dyDescent="0.3">
      <c r="A70" s="1">
        <f t="shared" si="7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4"/>
        <v>103</v>
      </c>
      <c r="L70" s="23">
        <v>1.261574074074074E-3</v>
      </c>
      <c r="M70" s="32">
        <f t="shared" si="5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6"/>
        <v>160</v>
      </c>
      <c r="T70" t="s">
        <v>213</v>
      </c>
    </row>
    <row r="71" spans="1:20" x14ac:dyDescent="0.3">
      <c r="A71" s="1">
        <f t="shared" si="7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4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6"/>
        <v>160</v>
      </c>
      <c r="T71" t="s">
        <v>213</v>
      </c>
    </row>
    <row r="72" spans="1:20" x14ac:dyDescent="0.3">
      <c r="A72" s="1">
        <f t="shared" si="7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4"/>
        <v>63</v>
      </c>
      <c r="L72" s="23">
        <v>7.7546296296296304E-4</v>
      </c>
      <c r="M72" s="32">
        <f t="shared" si="5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6"/>
        <v>120</v>
      </c>
      <c r="T72" t="s">
        <v>212</v>
      </c>
    </row>
    <row r="73" spans="1:20" x14ac:dyDescent="0.3">
      <c r="A73" s="1">
        <f t="shared" si="7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4"/>
        <v>43</v>
      </c>
      <c r="L73" s="23">
        <v>1.4583333333333334E-3</v>
      </c>
      <c r="M73" s="32">
        <f t="shared" si="5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6"/>
        <v>100</v>
      </c>
      <c r="T73" t="s">
        <v>212</v>
      </c>
    </row>
    <row r="74" spans="1:20" x14ac:dyDescent="0.3">
      <c r="A74" s="1">
        <f t="shared" si="7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5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6"/>
        <v>140</v>
      </c>
      <c r="T74" t="s">
        <v>213</v>
      </c>
    </row>
    <row r="75" spans="1:20" x14ac:dyDescent="0.3">
      <c r="A75" s="1">
        <f t="shared" si="7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8">IF(ABS(I75-J75)&gt;180,360-ABS(I75-J75),ABS(I75-J75))</f>
        <v>23</v>
      </c>
      <c r="L75" s="23">
        <v>7.5231481481481471E-4</v>
      </c>
      <c r="M75" s="32">
        <f t="shared" si="5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6"/>
        <v>80</v>
      </c>
      <c r="T75" t="s">
        <v>212</v>
      </c>
    </row>
    <row r="76" spans="1:20" x14ac:dyDescent="0.3">
      <c r="A76" s="1">
        <f t="shared" si="7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8"/>
        <v>23</v>
      </c>
      <c r="L76" s="23">
        <v>7.8703703703703705E-4</v>
      </c>
      <c r="M76" s="32">
        <f t="shared" si="5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6"/>
        <v>80</v>
      </c>
      <c r="T76" t="s">
        <v>212</v>
      </c>
    </row>
    <row r="77" spans="1:20" x14ac:dyDescent="0.3">
      <c r="A77" s="1">
        <f t="shared" si="7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8"/>
        <v>37</v>
      </c>
      <c r="L77" s="23">
        <v>1.5162037037037036E-3</v>
      </c>
      <c r="M77" s="32">
        <f t="shared" si="5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6"/>
        <v>130</v>
      </c>
      <c r="T77" t="s">
        <v>212</v>
      </c>
    </row>
    <row r="78" spans="1:20" x14ac:dyDescent="0.3">
      <c r="A78" s="1">
        <f t="shared" si="7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8"/>
        <v>37</v>
      </c>
      <c r="L78" s="23">
        <v>1.5046296296296294E-3</v>
      </c>
      <c r="M78" s="32">
        <f t="shared" si="5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6"/>
        <v>130</v>
      </c>
      <c r="T78" t="s">
        <v>212</v>
      </c>
    </row>
    <row r="79" spans="1:20" x14ac:dyDescent="0.3">
      <c r="A79" s="1">
        <f t="shared" si="7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8"/>
        <v>37</v>
      </c>
      <c r="L79" s="23">
        <v>2.8124999999999995E-3</v>
      </c>
      <c r="M79" s="32">
        <f t="shared" si="5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6"/>
        <v>130</v>
      </c>
      <c r="T79" t="s">
        <v>212</v>
      </c>
    </row>
    <row r="80" spans="1:20" x14ac:dyDescent="0.3">
      <c r="A80" s="1">
        <f t="shared" si="7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8"/>
        <v>23</v>
      </c>
      <c r="L80" s="23">
        <v>1.261574074074074E-3</v>
      </c>
      <c r="M80" s="32">
        <f t="shared" si="5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6"/>
        <v>80</v>
      </c>
      <c r="T80" t="s">
        <v>212</v>
      </c>
    </row>
    <row r="81" spans="1:20" x14ac:dyDescent="0.3">
      <c r="A81" s="1">
        <f t="shared" si="7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8"/>
        <v>23</v>
      </c>
      <c r="L81" s="23">
        <v>1.3541666666666667E-3</v>
      </c>
      <c r="M81" s="32">
        <f t="shared" si="5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6"/>
        <v>80</v>
      </c>
      <c r="T81" t="s">
        <v>212</v>
      </c>
    </row>
    <row r="82" spans="1:20" x14ac:dyDescent="0.3">
      <c r="A82" s="1">
        <f t="shared" si="7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8"/>
        <v>23</v>
      </c>
      <c r="L82" s="23">
        <v>2.4305555555555556E-3</v>
      </c>
      <c r="M82" s="32">
        <f t="shared" si="5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6"/>
        <v>80</v>
      </c>
      <c r="T82" t="s">
        <v>212</v>
      </c>
    </row>
    <row r="83" spans="1:20" x14ac:dyDescent="0.3">
      <c r="A83" s="1">
        <f t="shared" si="7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8"/>
        <v>23</v>
      </c>
      <c r="L83" s="23">
        <v>2.9629629629629628E-3</v>
      </c>
      <c r="M83" s="32">
        <f t="shared" si="5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6"/>
        <v>0</v>
      </c>
      <c r="T83" t="s">
        <v>211</v>
      </c>
    </row>
    <row r="84" spans="1:20" x14ac:dyDescent="0.3">
      <c r="A84" s="1">
        <f t="shared" si="7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8"/>
        <v>23</v>
      </c>
      <c r="L84" s="23">
        <v>1.5624999999999999E-3</v>
      </c>
      <c r="M84" s="32">
        <f t="shared" si="5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6"/>
        <v>0</v>
      </c>
      <c r="T84" t="s">
        <v>211</v>
      </c>
    </row>
    <row r="85" spans="1:20" x14ac:dyDescent="0.3">
      <c r="A85" s="1">
        <f t="shared" si="7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8"/>
        <v>2</v>
      </c>
      <c r="L85" s="23">
        <v>1.1689814814814816E-3</v>
      </c>
      <c r="M85" s="32">
        <f t="shared" si="5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0" x14ac:dyDescent="0.3">
      <c r="A86" s="1">
        <f t="shared" si="7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8"/>
        <v>2</v>
      </c>
      <c r="L86" s="23">
        <v>7.175925925925927E-4</v>
      </c>
      <c r="M86" s="32">
        <f t="shared" si="5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0" x14ac:dyDescent="0.3">
      <c r="A87" s="1">
        <f t="shared" si="7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8"/>
        <v>2</v>
      </c>
      <c r="L87" s="23">
        <v>1.1111111111111111E-3</v>
      </c>
      <c r="M87" s="32">
        <f t="shared" si="5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0" x14ac:dyDescent="0.3">
      <c r="A88" s="1">
        <f t="shared" si="7"/>
        <v>87</v>
      </c>
      <c r="D88">
        <v>16</v>
      </c>
      <c r="E88">
        <v>2</v>
      </c>
      <c r="G88" t="s">
        <v>92</v>
      </c>
      <c r="H88">
        <v>83</v>
      </c>
      <c r="I88">
        <v>24</v>
      </c>
      <c r="J88">
        <v>60</v>
      </c>
      <c r="K88">
        <f t="shared" si="8"/>
        <v>36</v>
      </c>
      <c r="N88" s="11"/>
    </row>
    <row r="89" spans="1:20" x14ac:dyDescent="0.3">
      <c r="A89" s="1">
        <f t="shared" si="7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8"/>
        <v>2</v>
      </c>
      <c r="L89" s="23">
        <v>1.0416666666666667E-3</v>
      </c>
      <c r="M89" s="32">
        <f t="shared" si="5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6"/>
        <v>165</v>
      </c>
      <c r="T89" t="s">
        <v>213</v>
      </c>
    </row>
    <row r="90" spans="1:20" x14ac:dyDescent="0.3">
      <c r="A90" s="1">
        <f t="shared" si="7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8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6"/>
        <v>165</v>
      </c>
      <c r="T90" t="s">
        <v>213</v>
      </c>
    </row>
    <row r="91" spans="1:20" x14ac:dyDescent="0.3">
      <c r="A91" s="1">
        <f t="shared" si="7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8"/>
        <v>2</v>
      </c>
      <c r="L91" s="23">
        <v>9.0277777777777784E-4</v>
      </c>
      <c r="M91" s="32">
        <f t="shared" si="5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6"/>
        <v>165</v>
      </c>
      <c r="T91" t="s">
        <v>213</v>
      </c>
    </row>
    <row r="92" spans="1:20" x14ac:dyDescent="0.3">
      <c r="A92" s="1">
        <f t="shared" si="7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8"/>
        <v>2</v>
      </c>
      <c r="L92" s="23">
        <v>1.0185185185185186E-3</v>
      </c>
      <c r="M92" s="32">
        <f t="shared" si="5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6"/>
        <v>165</v>
      </c>
      <c r="T92" t="s">
        <v>213</v>
      </c>
    </row>
    <row r="93" spans="1:20" x14ac:dyDescent="0.3">
      <c r="A93" s="1">
        <f t="shared" si="7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8"/>
        <v>2</v>
      </c>
      <c r="L93" s="23">
        <v>1.2152777777777778E-3</v>
      </c>
      <c r="M93" s="32">
        <f t="shared" si="5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6"/>
        <v>165</v>
      </c>
      <c r="T93" t="s">
        <v>213</v>
      </c>
    </row>
    <row r="94" spans="1:20" x14ac:dyDescent="0.3">
      <c r="A94" s="1">
        <f t="shared" si="7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8"/>
        <v>2</v>
      </c>
      <c r="L94" s="23">
        <v>1.3888888888888889E-3</v>
      </c>
      <c r="M94" s="32">
        <f t="shared" si="5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6"/>
        <v>165</v>
      </c>
      <c r="T94" t="s">
        <v>213</v>
      </c>
    </row>
    <row r="95" spans="1:20" x14ac:dyDescent="0.3">
      <c r="A95" s="1">
        <f t="shared" si="7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8"/>
        <v>2</v>
      </c>
      <c r="L95" s="23">
        <v>8.7962962962962962E-4</v>
      </c>
      <c r="M95" s="32">
        <f t="shared" si="5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6"/>
        <v>165</v>
      </c>
      <c r="T95" t="s">
        <v>213</v>
      </c>
    </row>
    <row r="96" spans="1:20" x14ac:dyDescent="0.3">
      <c r="A96" s="1">
        <f t="shared" si="7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8"/>
        <v>8</v>
      </c>
      <c r="L96" s="23">
        <v>1.3078703703703705E-3</v>
      </c>
      <c r="M96" s="32">
        <f t="shared" si="5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6"/>
        <v>155</v>
      </c>
      <c r="T96" t="s">
        <v>213</v>
      </c>
    </row>
    <row r="97" spans="1:20" x14ac:dyDescent="0.3">
      <c r="A97" s="1">
        <f t="shared" si="7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8"/>
        <v>2</v>
      </c>
      <c r="L97" s="23">
        <v>1.1226851851851851E-3</v>
      </c>
      <c r="M97" s="32">
        <f t="shared" si="5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6"/>
        <v>165</v>
      </c>
      <c r="T97" t="s">
        <v>213</v>
      </c>
    </row>
    <row r="98" spans="1:20" x14ac:dyDescent="0.3">
      <c r="A98" s="1">
        <f t="shared" si="7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8"/>
        <v>2</v>
      </c>
      <c r="L98" s="23">
        <v>9.7222222222222209E-4</v>
      </c>
      <c r="M98" s="32">
        <f t="shared" si="5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6"/>
        <v>165</v>
      </c>
      <c r="T98" t="s">
        <v>213</v>
      </c>
    </row>
    <row r="99" spans="1:20" x14ac:dyDescent="0.3">
      <c r="A99" s="1">
        <f t="shared" si="7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8"/>
        <v>2</v>
      </c>
      <c r="L99" s="23">
        <v>1.5624999999999999E-3</v>
      </c>
      <c r="M99" s="32">
        <f t="shared" si="5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6"/>
        <v>100</v>
      </c>
      <c r="T99" t="s">
        <v>212</v>
      </c>
    </row>
    <row r="100" spans="1:20" x14ac:dyDescent="0.3">
      <c r="A100" s="1">
        <f t="shared" si="7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8"/>
        <v>2</v>
      </c>
      <c r="L100" s="23">
        <v>5.0925925925925921E-3</v>
      </c>
      <c r="M100" s="32">
        <f t="shared" si="5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6"/>
        <v>100</v>
      </c>
      <c r="T100" t="s">
        <v>212</v>
      </c>
    </row>
    <row r="101" spans="1:20" x14ac:dyDescent="0.3">
      <c r="A101" s="1">
        <f t="shared" si="7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8"/>
        <v>28</v>
      </c>
      <c r="L101" s="23">
        <v>1.5624999999999999E-3</v>
      </c>
      <c r="M101" s="32">
        <f t="shared" si="5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6"/>
        <v>50</v>
      </c>
      <c r="T101" t="s">
        <v>212</v>
      </c>
    </row>
    <row r="102" spans="1:20" x14ac:dyDescent="0.3">
      <c r="A102" s="1">
        <f t="shared" si="7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8"/>
        <v>68</v>
      </c>
      <c r="L102" s="23">
        <v>1.7708333333333332E-3</v>
      </c>
      <c r="M102" s="32">
        <f t="shared" si="5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6"/>
        <v>90</v>
      </c>
      <c r="T102" t="s">
        <v>212</v>
      </c>
    </row>
    <row r="103" spans="1:20" x14ac:dyDescent="0.3">
      <c r="A103" s="1">
        <f t="shared" si="7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8"/>
        <v>28</v>
      </c>
      <c r="L103" s="23">
        <v>2.8819444444444444E-3</v>
      </c>
      <c r="M103" s="32">
        <f t="shared" si="5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6"/>
        <v>50</v>
      </c>
      <c r="T103" t="s">
        <v>212</v>
      </c>
    </row>
    <row r="104" spans="1:20" x14ac:dyDescent="0.3">
      <c r="A104" s="1">
        <f t="shared" si="7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8"/>
        <v>28</v>
      </c>
      <c r="L104" s="23">
        <v>2.2337962962962967E-3</v>
      </c>
      <c r="M104" s="32">
        <f t="shared" si="5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6"/>
        <v>50</v>
      </c>
      <c r="T104" t="s">
        <v>212</v>
      </c>
    </row>
    <row r="105" spans="1:20" x14ac:dyDescent="0.3">
      <c r="A105" s="1">
        <f t="shared" si="7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8"/>
        <v>28</v>
      </c>
      <c r="L105" s="23">
        <v>4.3518518518518515E-3</v>
      </c>
      <c r="M105" s="32">
        <f t="shared" si="5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6"/>
        <v>50</v>
      </c>
      <c r="T105" t="s">
        <v>212</v>
      </c>
    </row>
    <row r="106" spans="1:20" x14ac:dyDescent="0.3">
      <c r="A106" s="1">
        <f t="shared" si="7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8"/>
        <v>28</v>
      </c>
      <c r="L106" s="23">
        <v>5.7870370370370376E-3</v>
      </c>
      <c r="M106" s="32">
        <f t="shared" si="5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6"/>
        <v>50</v>
      </c>
      <c r="T106" t="s">
        <v>212</v>
      </c>
    </row>
    <row r="107" spans="1:20" x14ac:dyDescent="0.3">
      <c r="A107" s="1">
        <f t="shared" si="7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8"/>
        <v>28</v>
      </c>
      <c r="L107" s="23">
        <v>1.5740740740740741E-3</v>
      </c>
      <c r="M107" s="32">
        <f t="shared" si="5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6"/>
        <v>50</v>
      </c>
      <c r="T107" t="s">
        <v>212</v>
      </c>
    </row>
    <row r="108" spans="1:20" x14ac:dyDescent="0.3">
      <c r="A108" s="1">
        <f t="shared" si="7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8"/>
        <v>28</v>
      </c>
      <c r="L108" s="23">
        <v>2.0254629629629629E-3</v>
      </c>
      <c r="M108" s="32">
        <f t="shared" si="5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6"/>
        <v>50</v>
      </c>
      <c r="T108" t="s">
        <v>212</v>
      </c>
    </row>
    <row r="109" spans="1:20" x14ac:dyDescent="0.3">
      <c r="A109" s="1">
        <f t="shared" si="7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233</v>
      </c>
      <c r="H109">
        <v>415</v>
      </c>
      <c r="I109">
        <v>119.39999999999998</v>
      </c>
      <c r="J109">
        <v>75</v>
      </c>
      <c r="K109">
        <f t="shared" si="8"/>
        <v>44.399999999999977</v>
      </c>
      <c r="L109" s="23">
        <v>2.0833333333333333E-3</v>
      </c>
      <c r="M109" s="32">
        <f t="shared" si="5"/>
        <v>3.0000000001920002</v>
      </c>
      <c r="N109" s="11"/>
    </row>
    <row r="110" spans="1:20" x14ac:dyDescent="0.3">
      <c r="A110" s="1">
        <f t="shared" si="7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233</v>
      </c>
      <c r="H110">
        <v>187</v>
      </c>
      <c r="I110">
        <v>130</v>
      </c>
      <c r="J110">
        <v>116</v>
      </c>
      <c r="K110">
        <f t="shared" si="8"/>
        <v>14</v>
      </c>
      <c r="L110" s="23">
        <v>1.0416666666666667E-3</v>
      </c>
      <c r="M110" s="32">
        <f t="shared" si="5"/>
        <v>1.5000000000960001</v>
      </c>
      <c r="N110" s="11"/>
      <c r="O110">
        <v>0</v>
      </c>
    </row>
    <row r="111" spans="1:20" x14ac:dyDescent="0.3">
      <c r="A111" s="1">
        <f t="shared" si="7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234</v>
      </c>
      <c r="H111">
        <v>706</v>
      </c>
      <c r="I111">
        <v>240.8</v>
      </c>
      <c r="J111">
        <v>240</v>
      </c>
      <c r="K111">
        <f t="shared" si="8"/>
        <v>0.80000000000001137</v>
      </c>
      <c r="L111" s="23">
        <v>2.7777777777777779E-3</v>
      </c>
      <c r="M111" s="32">
        <f t="shared" si="5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6"/>
        <v>150</v>
      </c>
      <c r="T111" t="s">
        <v>213</v>
      </c>
    </row>
    <row r="112" spans="1:20" x14ac:dyDescent="0.3">
      <c r="A112" s="1">
        <f t="shared" si="7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234</v>
      </c>
      <c r="H112">
        <v>706</v>
      </c>
      <c r="I112">
        <v>240.8</v>
      </c>
      <c r="J112">
        <v>240</v>
      </c>
      <c r="K112">
        <f t="shared" si="8"/>
        <v>0.80000000000001137</v>
      </c>
      <c r="L112" s="23">
        <v>3.472222222222222E-3</v>
      </c>
      <c r="M112" s="32">
        <f t="shared" si="5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6"/>
        <v>150</v>
      </c>
      <c r="T112" t="s">
        <v>213</v>
      </c>
    </row>
    <row r="113" spans="1:20" x14ac:dyDescent="0.3">
      <c r="A113" s="1">
        <f t="shared" si="7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234</v>
      </c>
      <c r="H113">
        <v>706</v>
      </c>
      <c r="I113">
        <v>240.8</v>
      </c>
      <c r="L113" s="23">
        <v>3.5879629629629629E-3</v>
      </c>
      <c r="M113" s="32">
        <f t="shared" si="5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6"/>
        <v>90</v>
      </c>
      <c r="T113" t="s">
        <v>212</v>
      </c>
    </row>
    <row r="114" spans="1:20" x14ac:dyDescent="0.3">
      <c r="A114" s="1">
        <f t="shared" si="7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234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5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6"/>
        <v>70</v>
      </c>
      <c r="T114" t="s">
        <v>212</v>
      </c>
    </row>
    <row r="115" spans="1:20" x14ac:dyDescent="0.3">
      <c r="A115" s="1">
        <f t="shared" si="7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234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5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6"/>
        <v>70</v>
      </c>
      <c r="T115" t="s">
        <v>212</v>
      </c>
    </row>
    <row r="116" spans="1:20" x14ac:dyDescent="0.3">
      <c r="A116" s="1">
        <f t="shared" si="7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234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5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6"/>
        <v>70</v>
      </c>
      <c r="T116" t="s">
        <v>212</v>
      </c>
    </row>
    <row r="117" spans="1:20" x14ac:dyDescent="0.3">
      <c r="A117" s="1">
        <f t="shared" si="7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234</v>
      </c>
      <c r="H117">
        <v>706</v>
      </c>
      <c r="I117">
        <v>240.8</v>
      </c>
      <c r="L117" s="23">
        <v>4.4560185185185189E-3</v>
      </c>
      <c r="M117" s="32">
        <f t="shared" si="5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6"/>
        <v>60</v>
      </c>
      <c r="T117" t="s">
        <v>212</v>
      </c>
    </row>
    <row r="118" spans="1:20" x14ac:dyDescent="0.3">
      <c r="A118" s="1">
        <f t="shared" si="7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234</v>
      </c>
      <c r="H118">
        <v>706</v>
      </c>
      <c r="I118">
        <v>240.8</v>
      </c>
      <c r="L118" s="23">
        <v>3.1249999999999997E-3</v>
      </c>
      <c r="M118" s="32">
        <f t="shared" si="5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6"/>
        <v>60</v>
      </c>
      <c r="T118" t="s">
        <v>212</v>
      </c>
    </row>
    <row r="119" spans="1:20" x14ac:dyDescent="0.3">
      <c r="A119" s="1">
        <f t="shared" si="7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234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5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6"/>
        <v>65</v>
      </c>
      <c r="T119" t="s">
        <v>212</v>
      </c>
    </row>
    <row r="120" spans="1:20" x14ac:dyDescent="0.3">
      <c r="A120" s="1">
        <f t="shared" si="7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234</v>
      </c>
      <c r="H120">
        <v>706</v>
      </c>
      <c r="I120">
        <v>240.8</v>
      </c>
      <c r="L120" s="23">
        <v>3.3564814814814811E-3</v>
      </c>
      <c r="M120" s="32">
        <f t="shared" si="5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6"/>
        <v>60</v>
      </c>
      <c r="T120" t="s">
        <v>212</v>
      </c>
    </row>
    <row r="121" spans="1:20" x14ac:dyDescent="0.3">
      <c r="A121" s="1">
        <f t="shared" si="7"/>
        <v>120</v>
      </c>
      <c r="B121" s="31"/>
      <c r="D121">
        <v>18</v>
      </c>
      <c r="E121">
        <v>2</v>
      </c>
      <c r="F121" t="s">
        <v>60</v>
      </c>
      <c r="G121" t="s">
        <v>234</v>
      </c>
      <c r="H121">
        <v>331</v>
      </c>
      <c r="I121">
        <v>251.6</v>
      </c>
      <c r="L121" s="23">
        <v>1.736111111111111E-3</v>
      </c>
      <c r="M121" s="32">
        <f t="shared" si="5"/>
        <v>2.50000000016</v>
      </c>
      <c r="N121" s="11"/>
    </row>
    <row r="122" spans="1:20" x14ac:dyDescent="0.3">
      <c r="A122" s="1">
        <f t="shared" si="7"/>
        <v>121</v>
      </c>
      <c r="B122" s="31"/>
      <c r="D122">
        <v>18</v>
      </c>
      <c r="E122">
        <v>2</v>
      </c>
      <c r="F122" t="s">
        <v>60</v>
      </c>
      <c r="G122" t="s">
        <v>234</v>
      </c>
      <c r="H122">
        <v>331</v>
      </c>
      <c r="I122">
        <v>251.6</v>
      </c>
      <c r="L122" s="23">
        <v>2.0833333333333333E-3</v>
      </c>
      <c r="M122" s="32">
        <f t="shared" si="5"/>
        <v>3.0000000001920002</v>
      </c>
      <c r="N122" s="11"/>
    </row>
    <row r="123" spans="1:20" x14ac:dyDescent="0.3">
      <c r="A123" s="1">
        <f t="shared" si="7"/>
        <v>122</v>
      </c>
      <c r="B123" s="31"/>
      <c r="D123">
        <v>18</v>
      </c>
      <c r="E123">
        <v>2</v>
      </c>
      <c r="F123" t="s">
        <v>60</v>
      </c>
      <c r="G123" t="s">
        <v>234</v>
      </c>
      <c r="H123">
        <v>331</v>
      </c>
      <c r="I123">
        <v>251.6</v>
      </c>
      <c r="J123">
        <v>270</v>
      </c>
      <c r="K123">
        <f t="shared" ref="K123:K139" si="9">IF(ABS(I123-J123)&gt;180,360-ABS(I123-J123),ABS(I123-J123))</f>
        <v>18.400000000000006</v>
      </c>
      <c r="N123" s="11"/>
    </row>
    <row r="124" spans="1:20" x14ac:dyDescent="0.3">
      <c r="A124" s="1">
        <f t="shared" si="7"/>
        <v>123</v>
      </c>
      <c r="B124" s="31"/>
      <c r="D124">
        <v>18</v>
      </c>
      <c r="E124">
        <v>2</v>
      </c>
      <c r="F124" t="s">
        <v>60</v>
      </c>
      <c r="G124" t="s">
        <v>234</v>
      </c>
      <c r="H124">
        <v>331</v>
      </c>
      <c r="I124">
        <v>251.6</v>
      </c>
      <c r="J124">
        <v>240</v>
      </c>
      <c r="K124">
        <f t="shared" si="9"/>
        <v>11.599999999999994</v>
      </c>
      <c r="N124" s="11"/>
    </row>
    <row r="125" spans="1:20" x14ac:dyDescent="0.3">
      <c r="A125" s="1">
        <f t="shared" si="7"/>
        <v>124</v>
      </c>
      <c r="B125" s="31"/>
      <c r="D125">
        <v>18</v>
      </c>
      <c r="E125">
        <v>3</v>
      </c>
      <c r="F125" t="s">
        <v>62</v>
      </c>
      <c r="G125" t="s">
        <v>234</v>
      </c>
      <c r="H125">
        <v>230</v>
      </c>
      <c r="I125">
        <v>244</v>
      </c>
      <c r="J125">
        <v>260</v>
      </c>
      <c r="K125">
        <f t="shared" si="9"/>
        <v>16</v>
      </c>
      <c r="N125" s="11"/>
    </row>
    <row r="126" spans="1:20" x14ac:dyDescent="0.3">
      <c r="A126" s="1">
        <f t="shared" si="7"/>
        <v>125</v>
      </c>
      <c r="B126" s="31"/>
      <c r="D126">
        <v>18</v>
      </c>
      <c r="E126">
        <v>1</v>
      </c>
      <c r="F126" t="s">
        <v>88</v>
      </c>
      <c r="G126" t="s">
        <v>234</v>
      </c>
      <c r="H126">
        <v>706</v>
      </c>
      <c r="I126">
        <v>240.8</v>
      </c>
      <c r="J126">
        <v>245</v>
      </c>
      <c r="K126">
        <f t="shared" si="9"/>
        <v>4.1999999999999886</v>
      </c>
      <c r="N126" s="11"/>
    </row>
    <row r="127" spans="1:20" x14ac:dyDescent="0.3">
      <c r="A127" s="1">
        <f t="shared" si="7"/>
        <v>126</v>
      </c>
      <c r="B127" s="31"/>
      <c r="D127">
        <v>18</v>
      </c>
      <c r="E127">
        <v>1</v>
      </c>
      <c r="F127" t="s">
        <v>88</v>
      </c>
      <c r="G127" t="s">
        <v>234</v>
      </c>
      <c r="H127">
        <v>706</v>
      </c>
      <c r="I127">
        <v>240.8</v>
      </c>
      <c r="J127">
        <v>240</v>
      </c>
      <c r="K127">
        <f t="shared" si="9"/>
        <v>0.80000000000001137</v>
      </c>
      <c r="N127" s="11"/>
    </row>
    <row r="128" spans="1:20" x14ac:dyDescent="0.3">
      <c r="A128" s="1">
        <f t="shared" si="7"/>
        <v>127</v>
      </c>
      <c r="D128">
        <v>18</v>
      </c>
      <c r="E128">
        <v>4</v>
      </c>
      <c r="F128" t="s">
        <v>61</v>
      </c>
      <c r="G128" t="s">
        <v>234</v>
      </c>
      <c r="H128">
        <v>110</v>
      </c>
      <c r="I128">
        <v>102</v>
      </c>
      <c r="J128">
        <v>110</v>
      </c>
      <c r="K128">
        <f t="shared" si="9"/>
        <v>8</v>
      </c>
      <c r="L128" s="23">
        <v>9.8379629629629642E-4</v>
      </c>
      <c r="M128" s="32">
        <f t="shared" si="5"/>
        <v>1.4166666667573335</v>
      </c>
      <c r="N128" s="11"/>
    </row>
    <row r="129" spans="1:20" x14ac:dyDescent="0.3">
      <c r="A129" s="1">
        <f t="shared" si="7"/>
        <v>128</v>
      </c>
      <c r="B129" s="31">
        <v>44823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9"/>
        <v>56.199999999999989</v>
      </c>
      <c r="L129" s="23">
        <v>2.3726851851851851E-3</v>
      </c>
      <c r="M129" s="32">
        <f t="shared" si="5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6"/>
        <v>95</v>
      </c>
      <c r="T129" t="s">
        <v>212</v>
      </c>
    </row>
    <row r="130" spans="1:20" x14ac:dyDescent="0.3">
      <c r="A130" s="1">
        <f t="shared" si="7"/>
        <v>129</v>
      </c>
      <c r="B130" s="31">
        <v>44823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9"/>
        <v>56.199999999999989</v>
      </c>
      <c r="L130" s="23">
        <v>1.3888888888888889E-3</v>
      </c>
      <c r="M130" s="32">
        <f t="shared" si="5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6"/>
        <v>95</v>
      </c>
      <c r="T130" t="s">
        <v>212</v>
      </c>
    </row>
    <row r="131" spans="1:20" x14ac:dyDescent="0.3">
      <c r="A131" s="1">
        <f t="shared" si="7"/>
        <v>130</v>
      </c>
      <c r="B131" s="31">
        <v>44823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9"/>
        <v>56.199999999999989</v>
      </c>
      <c r="L131" s="23">
        <v>2.2569444444444447E-3</v>
      </c>
      <c r="M131" s="32">
        <f t="shared" ref="M131:M139" si="10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1">IF(ABS(J131-Q131)&gt;180,360-ABS(J131-Q131),ABS(J131-Q131))</f>
        <v>95</v>
      </c>
      <c r="T131" t="s">
        <v>212</v>
      </c>
    </row>
    <row r="132" spans="1:20" x14ac:dyDescent="0.3">
      <c r="A132" s="1">
        <f t="shared" si="7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9"/>
        <v>13.800000000000011</v>
      </c>
      <c r="L132" s="23">
        <v>1.9675925925925928E-3</v>
      </c>
      <c r="M132" s="32">
        <f t="shared" si="10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1"/>
        <v>70</v>
      </c>
      <c r="T132" t="s">
        <v>212</v>
      </c>
    </row>
    <row r="133" spans="1:20" x14ac:dyDescent="0.3">
      <c r="A133" s="1">
        <f t="shared" ref="A133:A196" si="12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9"/>
        <v>13.800000000000011</v>
      </c>
      <c r="L133" s="23">
        <v>2.3148148148148151E-3</v>
      </c>
      <c r="M133" s="32">
        <f t="shared" si="10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1"/>
        <v>70</v>
      </c>
      <c r="T133" t="s">
        <v>212</v>
      </c>
    </row>
    <row r="134" spans="1:20" x14ac:dyDescent="0.3">
      <c r="A134" s="1">
        <f t="shared" si="12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9"/>
        <v>13.800000000000011</v>
      </c>
      <c r="L134" s="23">
        <v>2.0833333333333333E-3</v>
      </c>
      <c r="M134" s="32">
        <f t="shared" si="10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1"/>
        <v>70</v>
      </c>
      <c r="T134" t="s">
        <v>212</v>
      </c>
    </row>
    <row r="135" spans="1:20" x14ac:dyDescent="0.3">
      <c r="A135" s="1">
        <f t="shared" si="12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235</v>
      </c>
      <c r="H135">
        <v>188</v>
      </c>
      <c r="I135">
        <v>313</v>
      </c>
      <c r="J135">
        <v>320</v>
      </c>
      <c r="K135">
        <f t="shared" si="9"/>
        <v>7</v>
      </c>
      <c r="L135" s="23">
        <v>1.3888888888888889E-3</v>
      </c>
      <c r="M135" s="32">
        <f t="shared" si="10"/>
        <v>2.0000000001280003</v>
      </c>
      <c r="N135" s="11"/>
    </row>
    <row r="136" spans="1:20" x14ac:dyDescent="0.3">
      <c r="A136" s="1">
        <f t="shared" si="12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235</v>
      </c>
      <c r="H136">
        <v>494</v>
      </c>
      <c r="I136">
        <v>165.79999999999995</v>
      </c>
      <c r="J136">
        <v>172</v>
      </c>
      <c r="K136">
        <f t="shared" si="9"/>
        <v>6.2000000000000455</v>
      </c>
      <c r="L136" s="23">
        <v>4.8611111111111112E-3</v>
      </c>
      <c r="M136" s="32">
        <f t="shared" si="10"/>
        <v>7.0000000004479999</v>
      </c>
      <c r="N136" s="11"/>
    </row>
    <row r="137" spans="1:20" x14ac:dyDescent="0.3">
      <c r="A137" s="1">
        <f t="shared" si="12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9"/>
        <v>11.699999999999989</v>
      </c>
      <c r="L137" s="23">
        <v>2.8703703703703708E-3</v>
      </c>
      <c r="M137" s="32">
        <f t="shared" si="10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1"/>
        <v>45</v>
      </c>
      <c r="T137" t="s">
        <v>211</v>
      </c>
    </row>
    <row r="138" spans="1:20" x14ac:dyDescent="0.3">
      <c r="A138" s="1">
        <f t="shared" si="12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9"/>
        <v>11.699999999999989</v>
      </c>
      <c r="L138" s="23">
        <v>3.9236111111111112E-3</v>
      </c>
      <c r="M138" s="32">
        <f t="shared" si="10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1"/>
        <v>45</v>
      </c>
      <c r="T138" t="s">
        <v>211</v>
      </c>
    </row>
    <row r="139" spans="1:20" x14ac:dyDescent="0.3">
      <c r="A139" s="1">
        <f t="shared" si="12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9"/>
        <v>11.699999999999989</v>
      </c>
      <c r="L139" s="23">
        <v>3.2870370370370367E-3</v>
      </c>
      <c r="M139" s="32">
        <f t="shared" si="10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1"/>
        <v>45</v>
      </c>
      <c r="T139" t="s">
        <v>211</v>
      </c>
    </row>
    <row r="140" spans="1:20" x14ac:dyDescent="0.3">
      <c r="A140" s="1">
        <f t="shared" si="12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0" x14ac:dyDescent="0.3">
      <c r="A141" s="1">
        <f t="shared" si="12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3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1"/>
        <v>60</v>
      </c>
      <c r="T141" t="s">
        <v>212</v>
      </c>
    </row>
    <row r="142" spans="1:20" x14ac:dyDescent="0.3">
      <c r="A142" s="1">
        <f t="shared" si="12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3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1"/>
        <v>60</v>
      </c>
      <c r="T142" t="s">
        <v>212</v>
      </c>
    </row>
    <row r="143" spans="1:20" x14ac:dyDescent="0.3">
      <c r="A143" s="1">
        <f t="shared" si="12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3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1"/>
        <v>60</v>
      </c>
      <c r="T143" t="s">
        <v>212</v>
      </c>
    </row>
    <row r="144" spans="1:20" x14ac:dyDescent="0.3">
      <c r="A144" s="1">
        <f t="shared" si="12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3"/>
        <v>15.800000000000011</v>
      </c>
      <c r="L144" s="23">
        <v>2.3148148148148151E-3</v>
      </c>
      <c r="M144" s="32">
        <f t="shared" ref="M144:M207" si="14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1"/>
        <v>60</v>
      </c>
      <c r="T144" t="s">
        <v>212</v>
      </c>
    </row>
    <row r="145" spans="1:20" x14ac:dyDescent="0.3">
      <c r="A145" s="1">
        <f t="shared" si="12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3"/>
        <v>4</v>
      </c>
      <c r="L145" s="23">
        <v>1.4467592592592594E-3</v>
      </c>
      <c r="M145" s="32">
        <f t="shared" si="14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1"/>
        <v>80</v>
      </c>
      <c r="T145" t="s">
        <v>212</v>
      </c>
    </row>
    <row r="146" spans="1:20" x14ac:dyDescent="0.3">
      <c r="A146" s="1">
        <f t="shared" si="12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3"/>
        <v>4</v>
      </c>
      <c r="L146" s="23">
        <v>1.7476851851851852E-3</v>
      </c>
      <c r="M146" s="32">
        <f t="shared" si="14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1"/>
        <v>80</v>
      </c>
      <c r="T146" t="s">
        <v>212</v>
      </c>
    </row>
    <row r="147" spans="1:20" x14ac:dyDescent="0.3">
      <c r="A147" s="1">
        <f t="shared" si="12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3"/>
        <v>4</v>
      </c>
      <c r="L147" s="23">
        <v>1.5162037037037036E-3</v>
      </c>
      <c r="M147" s="32">
        <f t="shared" si="14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1"/>
        <v>80</v>
      </c>
      <c r="T147" t="s">
        <v>212</v>
      </c>
    </row>
    <row r="148" spans="1:20" x14ac:dyDescent="0.3">
      <c r="A148" s="1">
        <f t="shared" si="12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3"/>
        <v>4</v>
      </c>
      <c r="L148" s="23">
        <v>2.3611111111111111E-3</v>
      </c>
      <c r="M148" s="32">
        <f t="shared" si="14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1"/>
        <v>80</v>
      </c>
      <c r="T148" t="s">
        <v>212</v>
      </c>
    </row>
    <row r="149" spans="1:20" x14ac:dyDescent="0.3">
      <c r="A149" s="1">
        <f t="shared" si="12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3"/>
        <v>4</v>
      </c>
      <c r="L149" s="23">
        <v>1.2731481481481483E-3</v>
      </c>
      <c r="M149" s="32">
        <f t="shared" si="14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1"/>
        <v>80</v>
      </c>
      <c r="T149" t="s">
        <v>212</v>
      </c>
    </row>
    <row r="150" spans="1:20" x14ac:dyDescent="0.3">
      <c r="A150" s="1">
        <f t="shared" si="12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3"/>
        <v>4</v>
      </c>
      <c r="L150" s="23">
        <v>1.8055555555555557E-3</v>
      </c>
      <c r="M150" s="32">
        <f t="shared" si="14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1"/>
        <v>80</v>
      </c>
      <c r="T150" t="s">
        <v>212</v>
      </c>
    </row>
    <row r="151" spans="1:20" x14ac:dyDescent="0.3">
      <c r="A151" s="1">
        <f t="shared" si="12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3"/>
        <v>8</v>
      </c>
      <c r="L151" s="23">
        <v>2.4537037037037036E-3</v>
      </c>
      <c r="M151" s="32">
        <f t="shared" si="14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0" x14ac:dyDescent="0.3">
      <c r="A152" s="1">
        <f t="shared" si="12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3"/>
        <v>17</v>
      </c>
      <c r="N152" s="11">
        <v>0.3</v>
      </c>
      <c r="O152">
        <v>0</v>
      </c>
      <c r="P152">
        <v>3</v>
      </c>
      <c r="R152" s="7">
        <v>17</v>
      </c>
    </row>
    <row r="153" spans="1:20" x14ac:dyDescent="0.3">
      <c r="A153" s="1">
        <f t="shared" si="12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3"/>
        <v>38</v>
      </c>
      <c r="N153" s="11">
        <v>0.3</v>
      </c>
      <c r="O153">
        <v>0</v>
      </c>
      <c r="P153">
        <v>3</v>
      </c>
      <c r="R153" s="7">
        <v>17</v>
      </c>
    </row>
    <row r="154" spans="1:20" x14ac:dyDescent="0.3">
      <c r="A154" s="1">
        <f t="shared" si="12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3"/>
        <v>9</v>
      </c>
      <c r="L154" s="23">
        <v>1.7245370370370372E-3</v>
      </c>
      <c r="M154" s="32">
        <f t="shared" si="14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1"/>
        <v>175</v>
      </c>
      <c r="T154" t="s">
        <v>213</v>
      </c>
    </row>
    <row r="155" spans="1:20" x14ac:dyDescent="0.3">
      <c r="A155" s="1">
        <f t="shared" si="12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3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1"/>
        <v>50</v>
      </c>
      <c r="T155" t="s">
        <v>212</v>
      </c>
    </row>
    <row r="156" spans="1:20" x14ac:dyDescent="0.3">
      <c r="A156" s="1">
        <f t="shared" si="12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185</v>
      </c>
      <c r="H156">
        <v>469</v>
      </c>
      <c r="I156">
        <v>65.800000000000011</v>
      </c>
      <c r="J156">
        <v>50</v>
      </c>
      <c r="K156">
        <f t="shared" si="13"/>
        <v>15.800000000000011</v>
      </c>
      <c r="L156" s="23">
        <v>4.7453703703703703E-3</v>
      </c>
      <c r="M156" s="32">
        <f t="shared" si="14"/>
        <v>6.8333333337706668</v>
      </c>
      <c r="N156" s="11"/>
    </row>
    <row r="157" spans="1:20" x14ac:dyDescent="0.3">
      <c r="A157" s="1">
        <f t="shared" si="12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185</v>
      </c>
      <c r="H157">
        <v>469</v>
      </c>
      <c r="I157">
        <v>65.800000000000011</v>
      </c>
      <c r="J157">
        <v>50</v>
      </c>
      <c r="K157">
        <f t="shared" si="13"/>
        <v>15.800000000000011</v>
      </c>
      <c r="L157" s="23">
        <v>6.1342592592592594E-3</v>
      </c>
      <c r="M157" s="32">
        <f t="shared" si="14"/>
        <v>8.8333333338986666</v>
      </c>
      <c r="N157" s="11"/>
    </row>
    <row r="158" spans="1:20" x14ac:dyDescent="0.3">
      <c r="A158" s="1">
        <f t="shared" si="12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185</v>
      </c>
      <c r="H158">
        <v>469</v>
      </c>
      <c r="I158">
        <v>65.800000000000011</v>
      </c>
      <c r="J158">
        <v>50</v>
      </c>
      <c r="K158">
        <f t="shared" si="13"/>
        <v>15.800000000000011</v>
      </c>
      <c r="L158" s="23">
        <v>4.6874999999999998E-3</v>
      </c>
      <c r="M158" s="32">
        <f t="shared" si="14"/>
        <v>6.7500000004320002</v>
      </c>
      <c r="N158" s="11"/>
    </row>
    <row r="159" spans="1:20" x14ac:dyDescent="0.3">
      <c r="A159" s="1">
        <f t="shared" si="12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185</v>
      </c>
      <c r="H159">
        <v>435</v>
      </c>
      <c r="I159">
        <v>118.39999999999998</v>
      </c>
      <c r="J159">
        <v>90</v>
      </c>
      <c r="K159">
        <f t="shared" si="13"/>
        <v>28.399999999999977</v>
      </c>
      <c r="L159" s="23">
        <v>2.7777777777777779E-3</v>
      </c>
      <c r="M159" s="32">
        <f t="shared" si="14"/>
        <v>4.0000000002560006</v>
      </c>
      <c r="N159" s="11"/>
      <c r="R159" s="7">
        <v>12</v>
      </c>
    </row>
    <row r="160" spans="1:20" x14ac:dyDescent="0.3">
      <c r="A160" s="1">
        <f t="shared" si="12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185</v>
      </c>
      <c r="H160">
        <v>118</v>
      </c>
      <c r="I160">
        <v>3</v>
      </c>
      <c r="J160">
        <v>350</v>
      </c>
      <c r="K160">
        <f t="shared" si="13"/>
        <v>13</v>
      </c>
      <c r="L160" s="23">
        <v>1.6203703703703703E-3</v>
      </c>
      <c r="M160" s="32">
        <f t="shared" si="14"/>
        <v>2.3333333334826665</v>
      </c>
      <c r="N160" s="11"/>
      <c r="R160" s="7">
        <v>17</v>
      </c>
    </row>
    <row r="161" spans="1:20" x14ac:dyDescent="0.3">
      <c r="A161" s="1">
        <f t="shared" si="12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185</v>
      </c>
      <c r="H161">
        <v>118</v>
      </c>
      <c r="I161">
        <v>3</v>
      </c>
      <c r="J161">
        <v>355</v>
      </c>
      <c r="K161">
        <f t="shared" si="13"/>
        <v>8</v>
      </c>
      <c r="L161" s="23">
        <v>3.8773148148148143E-3</v>
      </c>
      <c r="M161" s="32">
        <f t="shared" si="14"/>
        <v>5.5833333336906659</v>
      </c>
      <c r="N161" s="11"/>
      <c r="R161" s="7">
        <v>15</v>
      </c>
    </row>
    <row r="162" spans="1:20" x14ac:dyDescent="0.3">
      <c r="A162" s="1">
        <f t="shared" si="12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185</v>
      </c>
      <c r="H162">
        <v>118</v>
      </c>
      <c r="I162">
        <v>3</v>
      </c>
      <c r="J162">
        <v>355</v>
      </c>
      <c r="K162">
        <f t="shared" si="13"/>
        <v>8</v>
      </c>
      <c r="L162" s="23">
        <v>3.3564814814814811E-3</v>
      </c>
      <c r="M162" s="32">
        <f t="shared" si="14"/>
        <v>4.833333333642666</v>
      </c>
      <c r="N162" s="11"/>
      <c r="R162" s="7">
        <v>15</v>
      </c>
    </row>
    <row r="163" spans="1:20" x14ac:dyDescent="0.3">
      <c r="A163" s="1">
        <f t="shared" si="12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185</v>
      </c>
      <c r="H163">
        <v>118</v>
      </c>
      <c r="I163">
        <v>3</v>
      </c>
      <c r="J163">
        <v>355</v>
      </c>
      <c r="K163">
        <f t="shared" si="13"/>
        <v>8</v>
      </c>
      <c r="L163" s="23">
        <v>1.736111111111111E-3</v>
      </c>
      <c r="M163" s="32">
        <f t="shared" si="14"/>
        <v>2.50000000016</v>
      </c>
      <c r="N163" s="11"/>
      <c r="R163" s="7">
        <v>15</v>
      </c>
    </row>
    <row r="164" spans="1:20" x14ac:dyDescent="0.3">
      <c r="A164" s="1">
        <f t="shared" si="12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185</v>
      </c>
      <c r="H164">
        <v>118</v>
      </c>
      <c r="I164">
        <v>3</v>
      </c>
      <c r="J164">
        <v>355</v>
      </c>
      <c r="K164">
        <f t="shared" si="13"/>
        <v>8</v>
      </c>
      <c r="L164" s="23">
        <v>3.1249999999999997E-3</v>
      </c>
      <c r="M164" s="32">
        <f t="shared" si="14"/>
        <v>4.5000000002879998</v>
      </c>
      <c r="N164" s="11"/>
      <c r="R164" s="7">
        <v>15</v>
      </c>
    </row>
    <row r="165" spans="1:20" x14ac:dyDescent="0.3">
      <c r="A165" s="1">
        <f t="shared" si="12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185</v>
      </c>
      <c r="H165">
        <v>181</v>
      </c>
      <c r="I165">
        <v>229</v>
      </c>
      <c r="J165">
        <v>220</v>
      </c>
      <c r="K165">
        <f t="shared" si="13"/>
        <v>9</v>
      </c>
      <c r="L165" s="23">
        <v>1.3888888888888889E-3</v>
      </c>
      <c r="M165" s="32">
        <f t="shared" si="14"/>
        <v>2.0000000001280003</v>
      </c>
      <c r="N165" s="11"/>
      <c r="R165" s="7">
        <v>15</v>
      </c>
    </row>
    <row r="166" spans="1:20" x14ac:dyDescent="0.3">
      <c r="A166" s="1">
        <f t="shared" si="12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185</v>
      </c>
      <c r="H166">
        <v>118</v>
      </c>
      <c r="I166">
        <v>3</v>
      </c>
      <c r="J166">
        <v>10</v>
      </c>
      <c r="K166">
        <f t="shared" si="13"/>
        <v>7</v>
      </c>
      <c r="L166" s="23">
        <v>1.736111111111111E-3</v>
      </c>
      <c r="M166" s="32">
        <f t="shared" si="14"/>
        <v>2.50000000016</v>
      </c>
      <c r="N166" s="11"/>
    </row>
    <row r="167" spans="1:20" x14ac:dyDescent="0.3">
      <c r="A167" s="1">
        <f t="shared" si="12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185</v>
      </c>
      <c r="H167">
        <v>118</v>
      </c>
      <c r="I167">
        <v>3</v>
      </c>
      <c r="J167">
        <v>10</v>
      </c>
      <c r="K167">
        <f t="shared" si="13"/>
        <v>7</v>
      </c>
      <c r="L167" s="23">
        <v>1.2731481481481483E-3</v>
      </c>
      <c r="M167" s="32">
        <f t="shared" si="14"/>
        <v>1.8333333334506667</v>
      </c>
      <c r="N167" s="11"/>
    </row>
    <row r="168" spans="1:20" x14ac:dyDescent="0.3">
      <c r="A168" s="1">
        <f t="shared" si="12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185</v>
      </c>
      <c r="H168">
        <v>118</v>
      </c>
      <c r="I168">
        <v>3</v>
      </c>
      <c r="J168">
        <v>10</v>
      </c>
      <c r="K168">
        <f t="shared" si="13"/>
        <v>7</v>
      </c>
      <c r="L168" s="23">
        <v>1.4120370370370369E-3</v>
      </c>
      <c r="M168" s="32">
        <f t="shared" si="14"/>
        <v>2.0333333334634665</v>
      </c>
      <c r="N168" s="11"/>
    </row>
    <row r="169" spans="1:20" x14ac:dyDescent="0.3">
      <c r="A169" s="1">
        <f t="shared" si="12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185</v>
      </c>
      <c r="H169">
        <v>118</v>
      </c>
      <c r="I169">
        <v>3</v>
      </c>
      <c r="J169">
        <v>10</v>
      </c>
      <c r="K169">
        <f t="shared" si="13"/>
        <v>7</v>
      </c>
      <c r="L169" s="23">
        <v>1.2152777777777778E-3</v>
      </c>
      <c r="M169" s="32">
        <f t="shared" si="14"/>
        <v>1.750000000112</v>
      </c>
      <c r="N169" s="11"/>
    </row>
    <row r="170" spans="1:20" x14ac:dyDescent="0.3">
      <c r="A170" s="1">
        <f t="shared" si="12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185</v>
      </c>
      <c r="H170">
        <v>118</v>
      </c>
      <c r="I170">
        <v>3</v>
      </c>
      <c r="J170">
        <v>10</v>
      </c>
      <c r="K170">
        <f t="shared" si="13"/>
        <v>7</v>
      </c>
      <c r="L170" s="23">
        <v>1.9675925925925928E-3</v>
      </c>
      <c r="M170" s="32">
        <f t="shared" si="14"/>
        <v>2.8333333335146671</v>
      </c>
      <c r="N170" s="11"/>
    </row>
    <row r="171" spans="1:20" x14ac:dyDescent="0.3">
      <c r="A171" s="1">
        <f t="shared" si="12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185</v>
      </c>
      <c r="H171">
        <v>109</v>
      </c>
      <c r="I171">
        <v>4</v>
      </c>
      <c r="J171">
        <v>10</v>
      </c>
      <c r="K171">
        <f t="shared" si="13"/>
        <v>6</v>
      </c>
      <c r="L171" s="23">
        <v>3.3564814814814811E-3</v>
      </c>
      <c r="M171" s="32">
        <f t="shared" si="14"/>
        <v>4.833333333642666</v>
      </c>
      <c r="N171" s="11"/>
    </row>
    <row r="172" spans="1:20" x14ac:dyDescent="0.3">
      <c r="A172" s="1">
        <f t="shared" si="12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185</v>
      </c>
      <c r="H172">
        <v>19</v>
      </c>
      <c r="I172">
        <v>77</v>
      </c>
      <c r="J172">
        <v>170</v>
      </c>
      <c r="K172">
        <f t="shared" si="13"/>
        <v>93</v>
      </c>
      <c r="L172" s="23">
        <v>8.3333333333333332E-3</v>
      </c>
      <c r="M172" s="32">
        <f t="shared" si="14"/>
        <v>12.000000000768001</v>
      </c>
      <c r="N172" s="11"/>
    </row>
    <row r="173" spans="1:20" x14ac:dyDescent="0.3">
      <c r="A173" s="1">
        <f t="shared" si="12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185</v>
      </c>
      <c r="H173">
        <v>19</v>
      </c>
      <c r="I173">
        <v>77</v>
      </c>
      <c r="J173">
        <v>170</v>
      </c>
      <c r="K173">
        <f t="shared" ref="K173:K204" si="15">IF(ABS(I173-J173)&gt;180,360-ABS(I173-J173),ABS(I173-J173))</f>
        <v>93</v>
      </c>
      <c r="L173" s="23">
        <v>4.9189814814814816E-3</v>
      </c>
      <c r="M173" s="32">
        <f t="shared" si="14"/>
        <v>7.0833333337866673</v>
      </c>
      <c r="N173" s="11"/>
    </row>
    <row r="174" spans="1:20" x14ac:dyDescent="0.3">
      <c r="A174" s="1">
        <f t="shared" si="12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5"/>
        <v>3</v>
      </c>
      <c r="L174" s="23">
        <v>1.3888888888888888E-2</v>
      </c>
      <c r="M174" s="32">
        <f t="shared" si="14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1"/>
        <v>15</v>
      </c>
      <c r="T174" t="s">
        <v>211</v>
      </c>
    </row>
    <row r="175" spans="1:20" x14ac:dyDescent="0.3">
      <c r="A175" s="1">
        <f t="shared" si="12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5"/>
        <v>3</v>
      </c>
      <c r="L175" s="23">
        <v>7.9861111111111122E-3</v>
      </c>
      <c r="M175" s="32">
        <f t="shared" si="14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1"/>
        <v>15</v>
      </c>
      <c r="T175" t="s">
        <v>211</v>
      </c>
    </row>
    <row r="176" spans="1:20" x14ac:dyDescent="0.3">
      <c r="A176" s="1">
        <f t="shared" si="12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5"/>
        <v>3</v>
      </c>
      <c r="L176" s="23">
        <v>1.3888888888888888E-2</v>
      </c>
      <c r="M176" s="32">
        <f t="shared" si="14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1"/>
        <v>15</v>
      </c>
      <c r="T176" t="s">
        <v>211</v>
      </c>
    </row>
    <row r="177" spans="1:20" x14ac:dyDescent="0.3">
      <c r="A177" s="1">
        <f t="shared" si="12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5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1"/>
        <v>15</v>
      </c>
      <c r="T177" t="s">
        <v>211</v>
      </c>
    </row>
    <row r="178" spans="1:20" x14ac:dyDescent="0.3">
      <c r="A178" s="1">
        <f t="shared" si="12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5"/>
        <v>3</v>
      </c>
      <c r="L178" s="23">
        <v>6.5624999999999998E-3</v>
      </c>
      <c r="M178" s="32">
        <f t="shared" si="14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1"/>
        <v>15</v>
      </c>
      <c r="T178" t="s">
        <v>211</v>
      </c>
    </row>
    <row r="179" spans="1:20" x14ac:dyDescent="0.3">
      <c r="A179" s="1">
        <f t="shared" si="12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5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1"/>
        <v>15</v>
      </c>
      <c r="T179" t="s">
        <v>211</v>
      </c>
    </row>
    <row r="180" spans="1:20" x14ac:dyDescent="0.3">
      <c r="A180" s="1">
        <f t="shared" si="12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5"/>
        <v>3</v>
      </c>
      <c r="L180" s="23">
        <v>5.6134259259259271E-3</v>
      </c>
      <c r="M180" s="32">
        <f t="shared" si="14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1"/>
        <v>15</v>
      </c>
      <c r="T180" t="s">
        <v>211</v>
      </c>
    </row>
    <row r="181" spans="1:20" x14ac:dyDescent="0.3">
      <c r="A181" s="1">
        <f t="shared" si="12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5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1"/>
        <v>120</v>
      </c>
      <c r="T181" t="s">
        <v>212</v>
      </c>
    </row>
    <row r="182" spans="1:20" x14ac:dyDescent="0.3">
      <c r="A182" s="1">
        <f t="shared" si="12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5"/>
        <v>3.6000000000000227</v>
      </c>
      <c r="L182" s="23">
        <v>4.1666666666666666E-3</v>
      </c>
      <c r="M182" s="32">
        <f t="shared" si="14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0" x14ac:dyDescent="0.3">
      <c r="A183" s="1">
        <f t="shared" si="12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5"/>
        <v>3.6000000000000227</v>
      </c>
      <c r="L183" s="23">
        <v>3.9930555555555561E-3</v>
      </c>
      <c r="M183" s="32">
        <f t="shared" si="14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0" x14ac:dyDescent="0.3">
      <c r="A184" s="1">
        <f t="shared" si="12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5"/>
        <v>3.6000000000000227</v>
      </c>
      <c r="L184" s="23">
        <v>4.340277777777778E-3</v>
      </c>
      <c r="M184" s="32">
        <f t="shared" si="14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0" x14ac:dyDescent="0.3">
      <c r="A185" s="1">
        <f t="shared" si="12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236</v>
      </c>
      <c r="H185">
        <v>526</v>
      </c>
      <c r="I185">
        <v>84.199999999999989</v>
      </c>
      <c r="J185">
        <v>90</v>
      </c>
      <c r="K185">
        <f t="shared" si="15"/>
        <v>5.8000000000000114</v>
      </c>
      <c r="L185" s="23">
        <v>2.8819444444444444E-3</v>
      </c>
      <c r="M185" s="32">
        <f t="shared" si="14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0" x14ac:dyDescent="0.3">
      <c r="A186" s="1">
        <f t="shared" si="12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236</v>
      </c>
      <c r="H186">
        <v>214</v>
      </c>
      <c r="I186">
        <v>78</v>
      </c>
      <c r="J186">
        <v>90</v>
      </c>
      <c r="K186">
        <f t="shared" si="15"/>
        <v>12</v>
      </c>
      <c r="L186" s="23">
        <v>1.1805555555555556E-3</v>
      </c>
      <c r="M186" s="32">
        <f t="shared" si="14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0" x14ac:dyDescent="0.3">
      <c r="A187" s="1">
        <f t="shared" si="12"/>
        <v>186</v>
      </c>
      <c r="B187" s="31">
        <v>44840</v>
      </c>
      <c r="D187">
        <v>24</v>
      </c>
      <c r="E187">
        <v>1</v>
      </c>
      <c r="F187" t="s">
        <v>46</v>
      </c>
      <c r="G187" t="s">
        <v>166</v>
      </c>
      <c r="H187">
        <v>889</v>
      </c>
      <c r="I187">
        <v>49.899999999999977</v>
      </c>
      <c r="J187">
        <v>45</v>
      </c>
      <c r="K187">
        <f t="shared" si="15"/>
        <v>4.8999999999999773</v>
      </c>
      <c r="L187" s="23">
        <v>6.2499999999999995E-3</v>
      </c>
      <c r="M187" s="32">
        <f t="shared" si="14"/>
        <v>9.0000000005759997</v>
      </c>
      <c r="N187" s="11"/>
    </row>
    <row r="188" spans="1:20" x14ac:dyDescent="0.3">
      <c r="A188" s="1">
        <f t="shared" si="12"/>
        <v>187</v>
      </c>
      <c r="B188" s="31">
        <v>44840</v>
      </c>
      <c r="D188">
        <v>24</v>
      </c>
      <c r="E188">
        <v>2</v>
      </c>
      <c r="F188" t="s">
        <v>46</v>
      </c>
      <c r="G188" t="s">
        <v>166</v>
      </c>
      <c r="H188">
        <v>459</v>
      </c>
      <c r="I188">
        <v>67.800000000000011</v>
      </c>
      <c r="J188">
        <v>75</v>
      </c>
      <c r="K188">
        <f t="shared" si="15"/>
        <v>7.1999999999999886</v>
      </c>
      <c r="N188" s="11"/>
    </row>
    <row r="189" spans="1:20" x14ac:dyDescent="0.3">
      <c r="A189" s="1">
        <f t="shared" si="12"/>
        <v>188</v>
      </c>
      <c r="B189" s="31">
        <v>44840</v>
      </c>
      <c r="D189">
        <v>24</v>
      </c>
      <c r="E189">
        <v>3</v>
      </c>
      <c r="F189" t="s">
        <v>46</v>
      </c>
      <c r="G189" t="s">
        <v>166</v>
      </c>
      <c r="H189">
        <v>237</v>
      </c>
      <c r="I189">
        <v>68</v>
      </c>
      <c r="J189">
        <v>75</v>
      </c>
      <c r="K189">
        <f t="shared" si="15"/>
        <v>7</v>
      </c>
      <c r="N189" s="11"/>
    </row>
    <row r="190" spans="1:20" x14ac:dyDescent="0.3">
      <c r="A190" s="1">
        <f t="shared" si="12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167</v>
      </c>
      <c r="H190">
        <v>548</v>
      </c>
      <c r="I190">
        <v>203.3</v>
      </c>
      <c r="J190">
        <v>200</v>
      </c>
      <c r="K190">
        <f t="shared" si="15"/>
        <v>3.3000000000000114</v>
      </c>
      <c r="L190" s="23">
        <v>3.472222222222222E-3</v>
      </c>
      <c r="M190" s="32">
        <f t="shared" si="14"/>
        <v>5.00000000032</v>
      </c>
      <c r="N190" s="11"/>
      <c r="O190">
        <v>0</v>
      </c>
    </row>
    <row r="191" spans="1:20" x14ac:dyDescent="0.3">
      <c r="A191" s="1">
        <f t="shared" si="12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153</v>
      </c>
      <c r="G191" t="s">
        <v>168</v>
      </c>
      <c r="H191">
        <v>674</v>
      </c>
      <c r="I191">
        <v>280.5</v>
      </c>
      <c r="J191">
        <v>335</v>
      </c>
      <c r="K191">
        <f t="shared" si="15"/>
        <v>54.5</v>
      </c>
      <c r="L191" s="23">
        <v>5.9027777777777776E-3</v>
      </c>
      <c r="M191" s="32">
        <f t="shared" si="14"/>
        <v>8.5000000005440004</v>
      </c>
      <c r="N191" s="11"/>
    </row>
    <row r="192" spans="1:20" x14ac:dyDescent="0.3">
      <c r="A192" s="1">
        <f t="shared" si="12"/>
        <v>191</v>
      </c>
      <c r="B192" s="31">
        <v>44852</v>
      </c>
      <c r="C192" s="18">
        <v>0.75347222222222221</v>
      </c>
      <c r="D192">
        <v>28</v>
      </c>
      <c r="E192" t="s">
        <v>160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5"/>
        <v>7.5</v>
      </c>
      <c r="L192" s="23">
        <v>2.3958333333333336E-3</v>
      </c>
      <c r="M192" s="32">
        <f t="shared" si="14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0" x14ac:dyDescent="0.3">
      <c r="A193" s="1">
        <f t="shared" si="12"/>
        <v>192</v>
      </c>
      <c r="B193" s="31">
        <v>44853</v>
      </c>
      <c r="C193" s="18">
        <v>0.75902777777777775</v>
      </c>
      <c r="D193">
        <v>28</v>
      </c>
      <c r="E193" t="s">
        <v>160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5"/>
        <v>7.5</v>
      </c>
      <c r="L193" s="23">
        <v>2.1874999999999998E-3</v>
      </c>
      <c r="M193" s="32">
        <f t="shared" si="14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0" x14ac:dyDescent="0.3">
      <c r="A194" s="1">
        <f t="shared" si="12"/>
        <v>193</v>
      </c>
      <c r="B194" s="31">
        <v>44854</v>
      </c>
      <c r="C194" s="18">
        <v>0.76388888888888884</v>
      </c>
      <c r="D194">
        <v>28</v>
      </c>
      <c r="E194" t="s">
        <v>160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5"/>
        <v>7.5</v>
      </c>
      <c r="L194" s="23">
        <v>2.1759259259259258E-3</v>
      </c>
      <c r="M194" s="32">
        <f t="shared" si="14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0" x14ac:dyDescent="0.3">
      <c r="A195" s="1">
        <f t="shared" si="12"/>
        <v>194</v>
      </c>
      <c r="B195" s="31">
        <v>44855</v>
      </c>
      <c r="C195" s="18">
        <v>0.76944444444444438</v>
      </c>
      <c r="D195">
        <v>28</v>
      </c>
      <c r="E195" t="s">
        <v>160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5"/>
        <v>7.5</v>
      </c>
      <c r="L195" s="23">
        <v>2.2453703703703702E-3</v>
      </c>
      <c r="M195" s="32">
        <f t="shared" si="14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0" x14ac:dyDescent="0.3">
      <c r="A196" s="1">
        <f t="shared" si="12"/>
        <v>195</v>
      </c>
      <c r="B196" s="31">
        <v>44841</v>
      </c>
      <c r="D196">
        <v>29</v>
      </c>
      <c r="E196">
        <v>1</v>
      </c>
      <c r="F196" t="s">
        <v>92</v>
      </c>
      <c r="G196" t="s">
        <v>225</v>
      </c>
      <c r="H196">
        <v>619</v>
      </c>
      <c r="I196">
        <v>88.2</v>
      </c>
      <c r="J196">
        <v>76</v>
      </c>
      <c r="K196">
        <f t="shared" si="15"/>
        <v>12.200000000000003</v>
      </c>
      <c r="L196" s="23">
        <v>1.3888888888888889E-3</v>
      </c>
      <c r="M196" s="32">
        <f t="shared" si="14"/>
        <v>2.0000000001280003</v>
      </c>
      <c r="N196" s="11"/>
    </row>
    <row r="197" spans="1:20" x14ac:dyDescent="0.3">
      <c r="A197" s="1">
        <f t="shared" ref="A197:A260" si="16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225</v>
      </c>
      <c r="H197">
        <v>619</v>
      </c>
      <c r="I197">
        <v>88.2</v>
      </c>
      <c r="J197">
        <v>93</v>
      </c>
      <c r="K197">
        <f t="shared" si="15"/>
        <v>4.7999999999999972</v>
      </c>
      <c r="L197" s="23">
        <v>2.7777777777777779E-3</v>
      </c>
      <c r="M197" s="32">
        <f t="shared" si="14"/>
        <v>4.0000000002560006</v>
      </c>
      <c r="N197" s="11"/>
    </row>
    <row r="198" spans="1:20" x14ac:dyDescent="0.3">
      <c r="A198" s="1">
        <f t="shared" si="16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225</v>
      </c>
      <c r="H198">
        <v>619</v>
      </c>
      <c r="I198">
        <v>88.2</v>
      </c>
      <c r="J198">
        <v>129</v>
      </c>
      <c r="K198">
        <f t="shared" si="15"/>
        <v>40.799999999999997</v>
      </c>
      <c r="L198" s="23">
        <v>5.5555555555555558E-3</v>
      </c>
      <c r="M198" s="32">
        <f t="shared" si="14"/>
        <v>8.0000000005120011</v>
      </c>
      <c r="N198" s="11"/>
    </row>
    <row r="199" spans="1:20" x14ac:dyDescent="0.3">
      <c r="A199" s="1">
        <f t="shared" si="16"/>
        <v>198</v>
      </c>
      <c r="B199" s="31">
        <v>44850</v>
      </c>
      <c r="D199">
        <v>30</v>
      </c>
      <c r="E199">
        <v>1</v>
      </c>
      <c r="F199" t="s">
        <v>165</v>
      </c>
      <c r="G199" t="s">
        <v>225</v>
      </c>
      <c r="H199">
        <v>197</v>
      </c>
      <c r="I199">
        <v>35</v>
      </c>
      <c r="J199">
        <v>62</v>
      </c>
      <c r="K199">
        <f t="shared" si="15"/>
        <v>27</v>
      </c>
      <c r="L199" s="28">
        <v>2.0833333333333333E-3</v>
      </c>
      <c r="M199" s="32">
        <f t="shared" si="14"/>
        <v>3.0000000001920002</v>
      </c>
      <c r="N199" s="11"/>
    </row>
    <row r="200" spans="1:20" x14ac:dyDescent="0.3">
      <c r="A200" s="1">
        <f t="shared" si="16"/>
        <v>199</v>
      </c>
      <c r="B200" s="31">
        <v>44849</v>
      </c>
      <c r="D200">
        <v>30</v>
      </c>
      <c r="E200">
        <v>2</v>
      </c>
      <c r="F200" t="s">
        <v>166</v>
      </c>
      <c r="G200" t="s">
        <v>225</v>
      </c>
      <c r="H200">
        <v>404</v>
      </c>
      <c r="I200">
        <v>293.10000000000002</v>
      </c>
      <c r="J200">
        <v>281</v>
      </c>
      <c r="K200">
        <f t="shared" si="15"/>
        <v>12.100000000000023</v>
      </c>
      <c r="L200" s="28">
        <v>2.7777777777777779E-3</v>
      </c>
      <c r="M200" s="32">
        <f t="shared" si="14"/>
        <v>4.0000000002560006</v>
      </c>
      <c r="N200" s="11"/>
    </row>
    <row r="201" spans="1:20" x14ac:dyDescent="0.3">
      <c r="A201" s="1">
        <f t="shared" si="16"/>
        <v>200</v>
      </c>
      <c r="B201" s="31">
        <v>44844</v>
      </c>
      <c r="D201">
        <v>30</v>
      </c>
      <c r="E201">
        <v>3</v>
      </c>
      <c r="F201" t="s">
        <v>167</v>
      </c>
      <c r="G201" t="s">
        <v>225</v>
      </c>
      <c r="H201">
        <v>503</v>
      </c>
      <c r="I201">
        <v>295.60000000000002</v>
      </c>
      <c r="J201">
        <v>288</v>
      </c>
      <c r="K201">
        <f t="shared" si="15"/>
        <v>7.6000000000000227</v>
      </c>
      <c r="L201" s="28">
        <v>5.5555555555555558E-3</v>
      </c>
      <c r="M201" s="32">
        <f t="shared" si="14"/>
        <v>8.0000000005120011</v>
      </c>
      <c r="N201" s="11"/>
    </row>
    <row r="202" spans="1:20" x14ac:dyDescent="0.3">
      <c r="A202" s="1">
        <f t="shared" si="16"/>
        <v>201</v>
      </c>
      <c r="B202" s="31">
        <v>44843</v>
      </c>
      <c r="D202">
        <v>30</v>
      </c>
      <c r="E202">
        <v>4</v>
      </c>
      <c r="F202" t="s">
        <v>168</v>
      </c>
      <c r="G202" t="s">
        <v>225</v>
      </c>
      <c r="H202">
        <v>493</v>
      </c>
      <c r="I202">
        <v>261.2</v>
      </c>
      <c r="J202">
        <v>238</v>
      </c>
      <c r="K202">
        <f t="shared" si="15"/>
        <v>23.199999999999989</v>
      </c>
      <c r="L202" s="28">
        <v>2.7777777777777779E-3</v>
      </c>
      <c r="M202" s="32">
        <f t="shared" si="14"/>
        <v>4.0000000002560006</v>
      </c>
      <c r="N202" s="11"/>
    </row>
    <row r="203" spans="1:20" x14ac:dyDescent="0.3">
      <c r="A203" s="1">
        <f t="shared" si="16"/>
        <v>202</v>
      </c>
      <c r="B203" s="31">
        <v>44842</v>
      </c>
      <c r="D203">
        <v>30</v>
      </c>
      <c r="E203">
        <v>5</v>
      </c>
      <c r="F203" t="s">
        <v>169</v>
      </c>
      <c r="G203" t="s">
        <v>225</v>
      </c>
      <c r="H203">
        <v>939</v>
      </c>
      <c r="I203">
        <v>227.1</v>
      </c>
      <c r="J203">
        <v>201</v>
      </c>
      <c r="K203">
        <f t="shared" si="15"/>
        <v>26.099999999999994</v>
      </c>
      <c r="L203" s="28">
        <v>4.8611111111111112E-3</v>
      </c>
      <c r="M203" s="32">
        <f t="shared" si="14"/>
        <v>7.0000000004479999</v>
      </c>
      <c r="N203" s="11"/>
    </row>
    <row r="204" spans="1:20" x14ac:dyDescent="0.3">
      <c r="A204" s="1">
        <f t="shared" si="16"/>
        <v>203</v>
      </c>
      <c r="B204" s="31">
        <v>44842</v>
      </c>
      <c r="D204">
        <v>30</v>
      </c>
      <c r="E204">
        <v>6</v>
      </c>
      <c r="F204" t="s">
        <v>24</v>
      </c>
      <c r="G204" t="s">
        <v>225</v>
      </c>
      <c r="H204">
        <v>891</v>
      </c>
      <c r="I204">
        <v>297.2</v>
      </c>
      <c r="J204">
        <v>327</v>
      </c>
      <c r="K204">
        <f t="shared" si="15"/>
        <v>29.800000000000011</v>
      </c>
      <c r="L204" s="28">
        <v>4.8611111111111112E-3</v>
      </c>
      <c r="M204" s="32">
        <f t="shared" si="14"/>
        <v>7.0000000004479999</v>
      </c>
      <c r="N204" s="11"/>
    </row>
    <row r="205" spans="1:20" x14ac:dyDescent="0.3">
      <c r="A205" s="1">
        <f t="shared" si="16"/>
        <v>204</v>
      </c>
      <c r="B205" s="31">
        <v>44843</v>
      </c>
      <c r="D205">
        <v>30</v>
      </c>
      <c r="E205">
        <v>7</v>
      </c>
      <c r="F205" t="s">
        <v>170</v>
      </c>
      <c r="G205" t="s">
        <v>225</v>
      </c>
      <c r="H205">
        <v>504</v>
      </c>
      <c r="I205">
        <v>295.8</v>
      </c>
      <c r="J205">
        <v>316</v>
      </c>
      <c r="K205">
        <f t="shared" ref="K205:K236" si="17">IF(ABS(I205-J205)&gt;180,360-ABS(I205-J205),ABS(I205-J205))</f>
        <v>20.199999999999989</v>
      </c>
      <c r="L205" s="28">
        <v>4.8611111111111112E-3</v>
      </c>
      <c r="M205" s="32">
        <f t="shared" si="14"/>
        <v>7.0000000004479999</v>
      </c>
      <c r="N205" s="11"/>
    </row>
    <row r="206" spans="1:20" x14ac:dyDescent="0.3">
      <c r="A206" s="1">
        <f t="shared" si="16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176</v>
      </c>
      <c r="G206" t="s">
        <v>92</v>
      </c>
      <c r="H206">
        <v>1058</v>
      </c>
      <c r="I206">
        <v>114.19999999999999</v>
      </c>
      <c r="J206">
        <v>120</v>
      </c>
      <c r="K206">
        <f t="shared" si="17"/>
        <v>5.8000000000000114</v>
      </c>
      <c r="L206" s="23">
        <v>5.6481481481481478E-3</v>
      </c>
      <c r="M206" s="32">
        <f t="shared" si="14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18">IF(ABS(J206-Q206)&gt;180,360-ABS(J206-Q206),ABS(J206-Q206))</f>
        <v>10</v>
      </c>
      <c r="T206" t="s">
        <v>211</v>
      </c>
    </row>
    <row r="207" spans="1:20" x14ac:dyDescent="0.3">
      <c r="A207" s="1">
        <f t="shared" si="16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177</v>
      </c>
      <c r="G207" t="s">
        <v>185</v>
      </c>
      <c r="H207">
        <v>1058</v>
      </c>
      <c r="I207">
        <v>114.19999999999999</v>
      </c>
      <c r="J207">
        <v>120</v>
      </c>
      <c r="K207">
        <f t="shared" si="17"/>
        <v>5.8000000000000114</v>
      </c>
      <c r="L207" s="23">
        <v>4.7453703703703703E-3</v>
      </c>
      <c r="M207" s="32">
        <f t="shared" si="14"/>
        <v>6.8333333337706668</v>
      </c>
      <c r="N207" s="11"/>
    </row>
    <row r="208" spans="1:20" x14ac:dyDescent="0.3">
      <c r="A208" s="1">
        <f t="shared" si="16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175</v>
      </c>
      <c r="G208" t="s">
        <v>185</v>
      </c>
      <c r="H208">
        <v>846</v>
      </c>
      <c r="I208">
        <v>151.80000000000001</v>
      </c>
      <c r="J208">
        <v>135</v>
      </c>
      <c r="K208">
        <f t="shared" si="17"/>
        <v>16.800000000000011</v>
      </c>
      <c r="L208" s="23">
        <v>4.1666666666666666E-3</v>
      </c>
      <c r="M208" s="32">
        <f t="shared" ref="M208:M271" si="19">L208/0.0006944444444</f>
        <v>6.0000000003840004</v>
      </c>
      <c r="N208" s="11"/>
    </row>
    <row r="209" spans="1:22" x14ac:dyDescent="0.3">
      <c r="A209" s="1">
        <f t="shared" si="16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175</v>
      </c>
      <c r="G209" t="s">
        <v>185</v>
      </c>
      <c r="H209">
        <v>846</v>
      </c>
      <c r="I209">
        <v>151.80000000000001</v>
      </c>
      <c r="J209">
        <v>135</v>
      </c>
      <c r="K209">
        <f t="shared" si="17"/>
        <v>16.800000000000011</v>
      </c>
      <c r="L209" s="23">
        <v>4.1666666666666666E-3</v>
      </c>
      <c r="M209" s="32">
        <f t="shared" si="19"/>
        <v>6.0000000003840004</v>
      </c>
      <c r="N209" s="11"/>
    </row>
    <row r="210" spans="1:22" x14ac:dyDescent="0.3">
      <c r="A210" s="1">
        <f t="shared" si="16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175</v>
      </c>
      <c r="G210" t="s">
        <v>185</v>
      </c>
      <c r="H210">
        <v>846</v>
      </c>
      <c r="I210">
        <v>151.80000000000001</v>
      </c>
      <c r="J210">
        <v>135</v>
      </c>
      <c r="K210">
        <f t="shared" si="17"/>
        <v>16.800000000000011</v>
      </c>
      <c r="L210" s="23">
        <v>4.5138888888888893E-3</v>
      </c>
      <c r="M210" s="32">
        <f t="shared" si="19"/>
        <v>6.5000000004160006</v>
      </c>
      <c r="N210" s="11"/>
    </row>
    <row r="211" spans="1:22" x14ac:dyDescent="0.3">
      <c r="A211" s="1">
        <f t="shared" si="16"/>
        <v>210</v>
      </c>
      <c r="B211" s="31">
        <v>44853</v>
      </c>
      <c r="C211" s="18">
        <v>0.73958333333333337</v>
      </c>
      <c r="D211">
        <v>32</v>
      </c>
      <c r="E211" t="s">
        <v>179</v>
      </c>
      <c r="F211" t="s">
        <v>46</v>
      </c>
      <c r="G211" t="s">
        <v>169</v>
      </c>
      <c r="H211">
        <v>448</v>
      </c>
      <c r="I211">
        <v>48.399999999999977</v>
      </c>
      <c r="J211">
        <v>35</v>
      </c>
      <c r="K211">
        <f t="shared" si="17"/>
        <v>13.399999999999977</v>
      </c>
      <c r="L211" s="23">
        <v>2.5462962962962961E-3</v>
      </c>
      <c r="M211" s="32">
        <f t="shared" si="19"/>
        <v>3.666666666901333</v>
      </c>
      <c r="N211" s="11"/>
    </row>
    <row r="212" spans="1:22" x14ac:dyDescent="0.3">
      <c r="A212" s="1">
        <f t="shared" si="16"/>
        <v>211</v>
      </c>
      <c r="B212" s="31">
        <v>44853</v>
      </c>
      <c r="C212" s="18">
        <v>0.73958333333333337</v>
      </c>
      <c r="D212">
        <v>32</v>
      </c>
      <c r="E212" t="s">
        <v>179</v>
      </c>
      <c r="F212" t="s">
        <v>46</v>
      </c>
      <c r="G212" t="s">
        <v>169</v>
      </c>
      <c r="H212">
        <v>448</v>
      </c>
      <c r="I212">
        <v>48.399999999999977</v>
      </c>
      <c r="J212">
        <v>35</v>
      </c>
      <c r="K212">
        <f t="shared" si="17"/>
        <v>13.399999999999977</v>
      </c>
      <c r="L212" s="23">
        <v>3.2407407407407406E-3</v>
      </c>
      <c r="M212" s="32">
        <f t="shared" si="19"/>
        <v>4.6666666669653329</v>
      </c>
      <c r="N212" s="11"/>
    </row>
    <row r="213" spans="1:22" x14ac:dyDescent="0.3">
      <c r="A213" s="1">
        <f t="shared" si="16"/>
        <v>212</v>
      </c>
      <c r="B213" s="31">
        <v>44855</v>
      </c>
      <c r="C213" s="18">
        <v>0.55208333333333337</v>
      </c>
      <c r="D213">
        <v>32</v>
      </c>
      <c r="E213" t="s">
        <v>180</v>
      </c>
      <c r="F213" t="s">
        <v>41</v>
      </c>
      <c r="G213" t="s">
        <v>169</v>
      </c>
      <c r="H213">
        <v>241</v>
      </c>
      <c r="I213">
        <v>73</v>
      </c>
      <c r="J213">
        <v>45</v>
      </c>
      <c r="K213">
        <f t="shared" si="17"/>
        <v>28</v>
      </c>
      <c r="L213" s="23">
        <v>3.472222222222222E-3</v>
      </c>
      <c r="M213" s="32">
        <f t="shared" si="19"/>
        <v>5.00000000032</v>
      </c>
      <c r="N213" s="11"/>
    </row>
    <row r="214" spans="1:22" x14ac:dyDescent="0.3">
      <c r="A214" s="1">
        <f t="shared" si="16"/>
        <v>213</v>
      </c>
      <c r="B214" s="31">
        <v>44855</v>
      </c>
      <c r="C214" s="18">
        <v>0.5625</v>
      </c>
      <c r="D214">
        <v>32</v>
      </c>
      <c r="E214" t="s">
        <v>180</v>
      </c>
      <c r="F214" t="s">
        <v>41</v>
      </c>
      <c r="G214" t="s">
        <v>169</v>
      </c>
      <c r="H214">
        <v>241</v>
      </c>
      <c r="I214">
        <v>73</v>
      </c>
      <c r="J214">
        <v>46</v>
      </c>
      <c r="K214">
        <f t="shared" si="17"/>
        <v>27</v>
      </c>
      <c r="L214" s="23">
        <v>2.7777777777777779E-3</v>
      </c>
      <c r="M214" s="32">
        <f t="shared" si="19"/>
        <v>4.0000000002560006</v>
      </c>
      <c r="N214" s="11"/>
      <c r="V214" s="28"/>
    </row>
    <row r="215" spans="1:22" x14ac:dyDescent="0.3">
      <c r="A215" s="1">
        <f t="shared" si="16"/>
        <v>214</v>
      </c>
      <c r="B215" s="31">
        <v>44874</v>
      </c>
      <c r="C215" s="18">
        <v>0.64374999999999993</v>
      </c>
      <c r="D215">
        <v>33</v>
      </c>
      <c r="E215" t="s">
        <v>182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17"/>
        <v>17</v>
      </c>
      <c r="L215" s="23">
        <v>2.3495370370370371E-3</v>
      </c>
      <c r="M215" s="32">
        <f t="shared" si="19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18"/>
        <v>50</v>
      </c>
      <c r="T215" t="s">
        <v>212</v>
      </c>
    </row>
    <row r="216" spans="1:22" x14ac:dyDescent="0.3">
      <c r="A216" s="1">
        <f t="shared" si="16"/>
        <v>215</v>
      </c>
      <c r="B216" s="31">
        <v>44874</v>
      </c>
      <c r="C216" s="18">
        <v>0.64444444444444449</v>
      </c>
      <c r="D216">
        <v>33</v>
      </c>
      <c r="E216" t="s">
        <v>182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17"/>
        <v>17</v>
      </c>
      <c r="L216" s="23">
        <v>1.1111111111111111E-3</v>
      </c>
      <c r="M216" s="32">
        <f t="shared" si="19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18"/>
        <v>50</v>
      </c>
      <c r="T216" t="s">
        <v>212</v>
      </c>
    </row>
    <row r="217" spans="1:22" x14ac:dyDescent="0.3">
      <c r="A217" s="1">
        <f t="shared" si="16"/>
        <v>216</v>
      </c>
      <c r="B217" s="31">
        <v>44874</v>
      </c>
      <c r="C217" s="18">
        <v>0.65</v>
      </c>
      <c r="D217">
        <v>33</v>
      </c>
      <c r="E217" t="s">
        <v>182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17"/>
        <v>17</v>
      </c>
      <c r="L217" s="23">
        <v>1.5509259259259261E-3</v>
      </c>
      <c r="M217" s="32">
        <f t="shared" si="19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18"/>
        <v>50</v>
      </c>
      <c r="T217" t="s">
        <v>212</v>
      </c>
    </row>
    <row r="218" spans="1:22" x14ac:dyDescent="0.3">
      <c r="A218" s="1">
        <f t="shared" si="16"/>
        <v>217</v>
      </c>
      <c r="B218" s="31">
        <v>44874</v>
      </c>
      <c r="C218" s="18">
        <v>0.64861111111111114</v>
      </c>
      <c r="D218">
        <v>33</v>
      </c>
      <c r="E218" t="s">
        <v>182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17"/>
        <v>17</v>
      </c>
      <c r="L218" s="23">
        <v>8.9120370370370362E-4</v>
      </c>
      <c r="M218" s="32">
        <f t="shared" si="19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18"/>
        <v>50</v>
      </c>
      <c r="T218" t="s">
        <v>212</v>
      </c>
    </row>
    <row r="219" spans="1:22" x14ac:dyDescent="0.3">
      <c r="A219" s="1">
        <f t="shared" si="16"/>
        <v>218</v>
      </c>
      <c r="B219" s="31">
        <v>44874</v>
      </c>
      <c r="C219" s="18">
        <v>0.65138888888888891</v>
      </c>
      <c r="D219">
        <v>33</v>
      </c>
      <c r="E219" t="s">
        <v>182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17"/>
        <v>17</v>
      </c>
      <c r="L219" s="23">
        <v>1.0763888888888889E-3</v>
      </c>
      <c r="M219" s="32">
        <f t="shared" si="19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18"/>
        <v>50</v>
      </c>
      <c r="T219" t="s">
        <v>212</v>
      </c>
    </row>
    <row r="220" spans="1:22" x14ac:dyDescent="0.3">
      <c r="A220" s="1">
        <f t="shared" si="16"/>
        <v>219</v>
      </c>
      <c r="B220" s="31">
        <v>44874</v>
      </c>
      <c r="C220" s="18">
        <v>0.65416666666666667</v>
      </c>
      <c r="D220">
        <v>33</v>
      </c>
      <c r="E220" t="s">
        <v>182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17"/>
        <v>17</v>
      </c>
      <c r="L220" s="23">
        <v>1.8402777777777777E-3</v>
      </c>
      <c r="M220" s="32">
        <f t="shared" si="19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18"/>
        <v>50</v>
      </c>
      <c r="T220" t="s">
        <v>212</v>
      </c>
    </row>
    <row r="221" spans="1:22" x14ac:dyDescent="0.3">
      <c r="A221" s="1">
        <f t="shared" si="16"/>
        <v>220</v>
      </c>
      <c r="B221" s="31">
        <v>44874</v>
      </c>
      <c r="C221" s="18">
        <v>0.65416666666666667</v>
      </c>
      <c r="D221">
        <v>33</v>
      </c>
      <c r="E221" t="s">
        <v>182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17"/>
        <v>17</v>
      </c>
      <c r="L221" s="23">
        <v>2.615740740740741E-3</v>
      </c>
      <c r="M221" s="32">
        <f t="shared" si="19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18"/>
        <v>50</v>
      </c>
      <c r="T221" t="s">
        <v>212</v>
      </c>
    </row>
    <row r="222" spans="1:22" x14ac:dyDescent="0.3">
      <c r="A222" s="1">
        <f t="shared" si="16"/>
        <v>221</v>
      </c>
      <c r="B222" s="31">
        <v>44874</v>
      </c>
      <c r="C222" s="18">
        <v>0.65763888888888888</v>
      </c>
      <c r="D222">
        <v>33</v>
      </c>
      <c r="E222" t="s">
        <v>182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17"/>
        <v>33</v>
      </c>
      <c r="L222" s="23">
        <v>1.5509259259259261E-3</v>
      </c>
      <c r="M222" s="32">
        <f t="shared" si="19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18"/>
        <v>100</v>
      </c>
      <c r="T222" t="s">
        <v>212</v>
      </c>
    </row>
    <row r="223" spans="1:22" x14ac:dyDescent="0.3">
      <c r="A223" s="1">
        <f t="shared" si="16"/>
        <v>222</v>
      </c>
      <c r="B223" s="31">
        <v>44874</v>
      </c>
      <c r="C223" s="18">
        <v>0.65902777777777777</v>
      </c>
      <c r="D223">
        <v>33</v>
      </c>
      <c r="E223" t="s">
        <v>182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17"/>
        <v>17</v>
      </c>
      <c r="L223" s="23">
        <v>1.6435185185185183E-3</v>
      </c>
      <c r="M223" s="32">
        <f t="shared" si="19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18"/>
        <v>50</v>
      </c>
      <c r="T223" t="s">
        <v>212</v>
      </c>
    </row>
    <row r="224" spans="1:22" x14ac:dyDescent="0.3">
      <c r="A224" s="1">
        <f t="shared" si="16"/>
        <v>223</v>
      </c>
      <c r="B224" s="31">
        <v>44874</v>
      </c>
      <c r="C224" s="18">
        <v>0.66041666666666665</v>
      </c>
      <c r="D224">
        <v>33</v>
      </c>
      <c r="E224" t="s">
        <v>182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17"/>
        <v>17</v>
      </c>
      <c r="L224" s="23">
        <v>1.9328703703703704E-3</v>
      </c>
      <c r="M224" s="32">
        <f t="shared" si="19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18"/>
        <v>50</v>
      </c>
      <c r="T224" t="s">
        <v>212</v>
      </c>
    </row>
    <row r="225" spans="1:22" x14ac:dyDescent="0.3">
      <c r="A225" s="1">
        <f t="shared" si="16"/>
        <v>224</v>
      </c>
      <c r="B225" s="31">
        <v>44874</v>
      </c>
      <c r="C225" s="18">
        <v>0.66041666666666665</v>
      </c>
      <c r="D225">
        <v>33</v>
      </c>
      <c r="E225" t="s">
        <v>182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17"/>
        <v>17</v>
      </c>
      <c r="L225" s="23">
        <v>1.1458333333333333E-3</v>
      </c>
      <c r="M225" s="32">
        <f t="shared" si="19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18"/>
        <v>50</v>
      </c>
      <c r="T225" t="s">
        <v>212</v>
      </c>
    </row>
    <row r="226" spans="1:22" x14ac:dyDescent="0.3">
      <c r="A226" s="1">
        <f t="shared" si="16"/>
        <v>225</v>
      </c>
      <c r="B226" s="31">
        <v>44874</v>
      </c>
      <c r="C226" s="18">
        <v>0.6645833333333333</v>
      </c>
      <c r="D226">
        <v>33</v>
      </c>
      <c r="E226" t="s">
        <v>182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17"/>
        <v>17</v>
      </c>
      <c r="L226" s="23">
        <v>2.5925925925925925E-3</v>
      </c>
      <c r="M226" s="32">
        <f t="shared" si="19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18"/>
        <v>50</v>
      </c>
      <c r="T226" t="s">
        <v>212</v>
      </c>
    </row>
    <row r="227" spans="1:22" x14ac:dyDescent="0.3">
      <c r="A227" s="1">
        <f t="shared" si="16"/>
        <v>226</v>
      </c>
      <c r="B227" s="31">
        <v>44874</v>
      </c>
      <c r="C227" s="18">
        <v>0.66527777777777775</v>
      </c>
      <c r="D227">
        <v>33</v>
      </c>
      <c r="E227" t="s">
        <v>182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17"/>
        <v>17</v>
      </c>
      <c r="L227" s="23">
        <v>1.736111111111111E-3</v>
      </c>
      <c r="M227" s="32">
        <f t="shared" si="19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18"/>
        <v>50</v>
      </c>
      <c r="T227" t="s">
        <v>212</v>
      </c>
    </row>
    <row r="228" spans="1:22" x14ac:dyDescent="0.3">
      <c r="A228" s="1">
        <f t="shared" si="16"/>
        <v>227</v>
      </c>
      <c r="B228" s="31">
        <v>44874</v>
      </c>
      <c r="C228" s="18">
        <v>0.66736111111111107</v>
      </c>
      <c r="D228">
        <v>33</v>
      </c>
      <c r="E228" t="s">
        <v>182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17"/>
        <v>17</v>
      </c>
      <c r="L228" s="23">
        <v>2.8240740740740739E-3</v>
      </c>
      <c r="M228" s="32">
        <f t="shared" si="19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18"/>
        <v>50</v>
      </c>
      <c r="T228" t="s">
        <v>212</v>
      </c>
    </row>
    <row r="229" spans="1:22" x14ac:dyDescent="0.3">
      <c r="A229" s="1">
        <f t="shared" si="16"/>
        <v>228</v>
      </c>
      <c r="B229" s="31">
        <v>44874</v>
      </c>
      <c r="C229" s="18">
        <v>0.67083333333333339</v>
      </c>
      <c r="D229">
        <v>33</v>
      </c>
      <c r="E229" t="s">
        <v>182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17"/>
        <v>17</v>
      </c>
      <c r="L229" s="23">
        <v>1.712962962962963E-3</v>
      </c>
      <c r="M229" s="32">
        <f t="shared" si="19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18"/>
        <v>50</v>
      </c>
      <c r="T229" t="s">
        <v>212</v>
      </c>
    </row>
    <row r="230" spans="1:22" x14ac:dyDescent="0.3">
      <c r="A230" s="1">
        <f t="shared" si="16"/>
        <v>229</v>
      </c>
      <c r="B230" s="31">
        <v>44874</v>
      </c>
      <c r="C230" s="18">
        <v>0.67083333333333339</v>
      </c>
      <c r="D230">
        <v>33</v>
      </c>
      <c r="E230" t="s">
        <v>182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17"/>
        <v>17</v>
      </c>
      <c r="L230" s="23">
        <v>1.3194444444444443E-3</v>
      </c>
      <c r="M230" s="32">
        <f t="shared" si="19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18"/>
        <v>50</v>
      </c>
      <c r="T230" t="s">
        <v>212</v>
      </c>
    </row>
    <row r="231" spans="1:22" x14ac:dyDescent="0.3">
      <c r="A231" s="1">
        <f t="shared" si="16"/>
        <v>230</v>
      </c>
      <c r="B231" s="31">
        <v>44874</v>
      </c>
      <c r="C231" s="18">
        <v>0.67638888888888893</v>
      </c>
      <c r="D231">
        <v>33</v>
      </c>
      <c r="E231" t="s">
        <v>182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17"/>
        <v>17</v>
      </c>
      <c r="L231" s="23">
        <v>1.6782407407407406E-3</v>
      </c>
      <c r="M231" s="32">
        <f t="shared" si="19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18"/>
        <v>50</v>
      </c>
      <c r="T231" t="s">
        <v>212</v>
      </c>
    </row>
    <row r="232" spans="1:22" x14ac:dyDescent="0.3">
      <c r="A232" s="1">
        <f t="shared" si="16"/>
        <v>231</v>
      </c>
      <c r="B232" s="31">
        <v>44874</v>
      </c>
      <c r="C232" s="18">
        <v>0.6743055555555556</v>
      </c>
      <c r="D232">
        <v>33</v>
      </c>
      <c r="E232" t="s">
        <v>182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17"/>
        <v>17</v>
      </c>
      <c r="L232" s="23">
        <v>2.3148148148148151E-3</v>
      </c>
      <c r="M232" s="32">
        <f t="shared" si="19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18"/>
        <v>50</v>
      </c>
      <c r="T232" t="s">
        <v>212</v>
      </c>
    </row>
    <row r="233" spans="1:22" x14ac:dyDescent="0.3">
      <c r="A233" s="1">
        <f t="shared" si="16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17"/>
        <v>24.199999999999989</v>
      </c>
      <c r="L233" s="23">
        <v>5.5555555555555558E-3</v>
      </c>
      <c r="M233" s="32">
        <f t="shared" si="19"/>
        <v>8.0000000005120011</v>
      </c>
      <c r="N233" s="11"/>
      <c r="V233" s="28"/>
    </row>
    <row r="234" spans="1:22" x14ac:dyDescent="0.3">
      <c r="A234" s="1">
        <f t="shared" si="16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17"/>
        <v>14</v>
      </c>
      <c r="L234" s="23">
        <v>4.8611111111111112E-3</v>
      </c>
      <c r="M234" s="32">
        <f t="shared" si="19"/>
        <v>7.0000000004479999</v>
      </c>
      <c r="N234" s="11"/>
    </row>
    <row r="235" spans="1:22" x14ac:dyDescent="0.3">
      <c r="A235" s="1">
        <f t="shared" si="16"/>
        <v>234</v>
      </c>
      <c r="B235" s="31">
        <v>44856</v>
      </c>
      <c r="D235">
        <v>34</v>
      </c>
      <c r="E235">
        <v>2</v>
      </c>
      <c r="F235" t="s">
        <v>185</v>
      </c>
      <c r="G235" t="s">
        <v>24</v>
      </c>
      <c r="H235">
        <v>700</v>
      </c>
      <c r="I235">
        <v>336</v>
      </c>
      <c r="J235">
        <v>334</v>
      </c>
      <c r="K235">
        <f t="shared" si="17"/>
        <v>2</v>
      </c>
      <c r="L235" s="23">
        <v>6.9444444444444441E-3</v>
      </c>
      <c r="M235" s="32">
        <f t="shared" si="19"/>
        <v>10.00000000064</v>
      </c>
      <c r="N235" s="11"/>
    </row>
    <row r="236" spans="1:22" x14ac:dyDescent="0.3">
      <c r="A236" s="1">
        <f t="shared" si="16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17"/>
        <v>3.5999999999999943</v>
      </c>
      <c r="N236" s="11"/>
    </row>
    <row r="237" spans="1:22" x14ac:dyDescent="0.3">
      <c r="A237" s="1">
        <f t="shared" si="16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0">IF(ABS(I237-J237)&gt;180,360-ABS(I237-J237),ABS(I237-J237))</f>
        <v>4.1000000000000227</v>
      </c>
      <c r="L237" s="23">
        <v>3.472222222222222E-3</v>
      </c>
      <c r="M237" s="32">
        <f t="shared" si="19"/>
        <v>5.00000000032</v>
      </c>
      <c r="N237" s="11"/>
    </row>
    <row r="238" spans="1:22" x14ac:dyDescent="0.3">
      <c r="A238" s="1">
        <f t="shared" si="16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170</v>
      </c>
      <c r="H238">
        <v>439</v>
      </c>
      <c r="I238">
        <v>163</v>
      </c>
      <c r="J238">
        <v>170</v>
      </c>
      <c r="K238">
        <f t="shared" si="20"/>
        <v>7</v>
      </c>
      <c r="L238" s="23">
        <v>3.1249999999999997E-3</v>
      </c>
      <c r="M238" s="32">
        <f t="shared" si="19"/>
        <v>4.5000000002879998</v>
      </c>
      <c r="N238" s="11"/>
    </row>
    <row r="239" spans="1:22" x14ac:dyDescent="0.3">
      <c r="A239" s="1">
        <f t="shared" si="16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170</v>
      </c>
      <c r="H239">
        <v>412</v>
      </c>
      <c r="I239">
        <v>94.300000000000011</v>
      </c>
      <c r="J239">
        <v>90</v>
      </c>
      <c r="K239">
        <f t="shared" si="20"/>
        <v>4.3000000000000114</v>
      </c>
      <c r="N239" s="11"/>
    </row>
    <row r="240" spans="1:22" x14ac:dyDescent="0.3">
      <c r="A240" s="1">
        <f t="shared" si="16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237</v>
      </c>
      <c r="H240">
        <v>691</v>
      </c>
      <c r="I240">
        <v>171.60000000000002</v>
      </c>
      <c r="J240">
        <v>160</v>
      </c>
      <c r="K240">
        <f t="shared" si="20"/>
        <v>11.600000000000023</v>
      </c>
      <c r="L240" s="28">
        <v>4.3981481481481484E-3</v>
      </c>
      <c r="M240" s="32">
        <f t="shared" si="19"/>
        <v>6.3333333337386675</v>
      </c>
      <c r="N240" s="11"/>
      <c r="R240" s="7">
        <v>20</v>
      </c>
    </row>
    <row r="241" spans="1:20" x14ac:dyDescent="0.3">
      <c r="A241" s="1">
        <f t="shared" si="16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237</v>
      </c>
      <c r="H241">
        <v>691</v>
      </c>
      <c r="I241">
        <v>171.60000000000002</v>
      </c>
      <c r="J241">
        <v>150</v>
      </c>
      <c r="K241">
        <f t="shared" si="20"/>
        <v>21.600000000000023</v>
      </c>
      <c r="L241" s="28">
        <v>4.5138888888888893E-3</v>
      </c>
      <c r="M241" s="32">
        <f t="shared" si="19"/>
        <v>6.5000000004160006</v>
      </c>
      <c r="N241" s="11"/>
      <c r="R241" s="7">
        <v>20</v>
      </c>
    </row>
    <row r="242" spans="1:20" x14ac:dyDescent="0.3">
      <c r="A242" s="1">
        <f t="shared" si="16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237</v>
      </c>
      <c r="H242">
        <v>412</v>
      </c>
      <c r="I242">
        <v>178.5</v>
      </c>
      <c r="J242">
        <v>150</v>
      </c>
      <c r="K242">
        <f t="shared" si="20"/>
        <v>28.5</v>
      </c>
      <c r="L242" s="28">
        <v>2.7777777777777779E-3</v>
      </c>
      <c r="M242" s="32">
        <f t="shared" si="19"/>
        <v>4.0000000002560006</v>
      </c>
      <c r="N242" s="11"/>
    </row>
    <row r="243" spans="1:20" x14ac:dyDescent="0.3">
      <c r="A243" s="1">
        <f t="shared" si="16"/>
        <v>242</v>
      </c>
      <c r="B243" s="31">
        <v>44868</v>
      </c>
      <c r="C243" s="18">
        <v>0.49305555555555558</v>
      </c>
      <c r="D243">
        <v>38</v>
      </c>
      <c r="E243" t="s">
        <v>197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0"/>
        <v>0</v>
      </c>
      <c r="L243" s="23">
        <v>5.5902777777777782E-3</v>
      </c>
      <c r="M243" s="32">
        <f t="shared" si="19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18"/>
        <v>113</v>
      </c>
      <c r="T243" t="s">
        <v>212</v>
      </c>
    </row>
    <row r="244" spans="1:20" x14ac:dyDescent="0.3">
      <c r="A244" s="1">
        <f t="shared" si="16"/>
        <v>243</v>
      </c>
      <c r="B244" s="31">
        <v>44868</v>
      </c>
      <c r="C244" s="18">
        <v>0.50347222222222221</v>
      </c>
      <c r="D244">
        <v>38</v>
      </c>
      <c r="E244" t="s">
        <v>197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0"/>
        <v>0</v>
      </c>
      <c r="L244" s="23">
        <v>3.4606481481481485E-3</v>
      </c>
      <c r="M244" s="32">
        <f t="shared" si="19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18"/>
        <v>113</v>
      </c>
      <c r="T244" t="s">
        <v>212</v>
      </c>
    </row>
    <row r="245" spans="1:20" x14ac:dyDescent="0.3">
      <c r="A245" s="1">
        <f t="shared" si="16"/>
        <v>244</v>
      </c>
      <c r="B245" s="31">
        <v>44868</v>
      </c>
      <c r="C245" s="18">
        <v>0.50694444444444442</v>
      </c>
      <c r="D245">
        <v>38</v>
      </c>
      <c r="E245" t="s">
        <v>197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0"/>
        <v>0</v>
      </c>
      <c r="L245" s="23">
        <v>3.2175925925925926E-3</v>
      </c>
      <c r="M245" s="32">
        <f t="shared" si="19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18"/>
        <v>113</v>
      </c>
      <c r="T245" t="s">
        <v>212</v>
      </c>
    </row>
    <row r="246" spans="1:20" x14ac:dyDescent="0.3">
      <c r="A246" s="1">
        <f t="shared" si="16"/>
        <v>245</v>
      </c>
      <c r="B246" s="31">
        <v>44868</v>
      </c>
      <c r="C246" s="18">
        <v>0.51041666666666663</v>
      </c>
      <c r="D246">
        <v>38</v>
      </c>
      <c r="E246" t="s">
        <v>197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0"/>
        <v>0</v>
      </c>
      <c r="L246" s="23">
        <v>1.1574074074074073E-3</v>
      </c>
      <c r="M246" s="32">
        <f t="shared" si="19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18"/>
        <v>113</v>
      </c>
      <c r="T246" t="s">
        <v>212</v>
      </c>
    </row>
    <row r="247" spans="1:20" x14ac:dyDescent="0.3">
      <c r="A247" s="1">
        <f t="shared" si="16"/>
        <v>246</v>
      </c>
      <c r="B247" s="31">
        <v>44868</v>
      </c>
      <c r="C247" s="18">
        <v>0.51388888888888895</v>
      </c>
      <c r="D247">
        <v>38</v>
      </c>
      <c r="E247" t="s">
        <v>197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0"/>
        <v>0</v>
      </c>
      <c r="L247" s="23">
        <v>1.423611111111111E-3</v>
      </c>
      <c r="M247" s="32">
        <f t="shared" si="19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18"/>
        <v>113</v>
      </c>
      <c r="T247" t="s">
        <v>212</v>
      </c>
    </row>
    <row r="248" spans="1:20" x14ac:dyDescent="0.3">
      <c r="A248" s="1">
        <f t="shared" si="16"/>
        <v>247</v>
      </c>
      <c r="B248" s="31">
        <v>44868</v>
      </c>
      <c r="C248" s="18">
        <v>0.52083333333333337</v>
      </c>
      <c r="D248">
        <v>38</v>
      </c>
      <c r="E248" t="s">
        <v>197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0"/>
        <v>0</v>
      </c>
      <c r="L248" s="23">
        <v>7.1759259259259259E-3</v>
      </c>
      <c r="M248" s="32">
        <f t="shared" si="19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18"/>
        <v>113</v>
      </c>
      <c r="T248" t="s">
        <v>212</v>
      </c>
    </row>
    <row r="249" spans="1:20" x14ac:dyDescent="0.3">
      <c r="A249" s="1">
        <f t="shared" si="16"/>
        <v>248</v>
      </c>
      <c r="B249" s="31">
        <v>44868</v>
      </c>
      <c r="C249" s="18">
        <v>0.53402777777777777</v>
      </c>
      <c r="D249">
        <v>38</v>
      </c>
      <c r="E249" t="s">
        <v>197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0"/>
        <v>0</v>
      </c>
      <c r="L249" s="23">
        <v>8.564814814814815E-3</v>
      </c>
      <c r="M249" s="32">
        <f t="shared" si="19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18"/>
        <v>113</v>
      </c>
      <c r="T249" t="s">
        <v>212</v>
      </c>
    </row>
    <row r="250" spans="1:20" x14ac:dyDescent="0.3">
      <c r="A250" s="1">
        <f t="shared" si="16"/>
        <v>249</v>
      </c>
      <c r="B250" s="31">
        <v>44868</v>
      </c>
      <c r="C250" s="18">
        <v>0.53888888888888886</v>
      </c>
      <c r="D250">
        <v>38</v>
      </c>
      <c r="E250" t="s">
        <v>197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0"/>
        <v>0</v>
      </c>
      <c r="L250" s="23">
        <v>4.3981481481481484E-3</v>
      </c>
      <c r="M250" s="32">
        <f t="shared" si="19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18"/>
        <v>113</v>
      </c>
      <c r="T250" t="s">
        <v>212</v>
      </c>
    </row>
    <row r="251" spans="1:20" x14ac:dyDescent="0.3">
      <c r="A251" s="1">
        <f t="shared" si="16"/>
        <v>250</v>
      </c>
      <c r="B251" s="31">
        <v>44868</v>
      </c>
      <c r="C251" s="18">
        <v>0.5444444444444444</v>
      </c>
      <c r="D251">
        <v>38</v>
      </c>
      <c r="E251" t="s">
        <v>197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0"/>
        <v>0</v>
      </c>
      <c r="L251" s="23">
        <v>2.6967592592592594E-3</v>
      </c>
      <c r="M251" s="32">
        <f t="shared" si="19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18"/>
        <v>113</v>
      </c>
      <c r="T251" t="s">
        <v>212</v>
      </c>
    </row>
    <row r="252" spans="1:20" x14ac:dyDescent="0.3">
      <c r="A252" s="1">
        <f t="shared" si="16"/>
        <v>251</v>
      </c>
      <c r="B252" s="31">
        <v>44868</v>
      </c>
      <c r="C252" s="18">
        <v>0.54791666666666672</v>
      </c>
      <c r="D252">
        <v>38</v>
      </c>
      <c r="E252" t="s">
        <v>197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0"/>
        <v>0</v>
      </c>
      <c r="L252" s="23">
        <v>2.9861111111111113E-3</v>
      </c>
      <c r="M252" s="32">
        <f t="shared" si="19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18"/>
        <v>113</v>
      </c>
      <c r="T252" t="s">
        <v>212</v>
      </c>
    </row>
    <row r="253" spans="1:20" x14ac:dyDescent="0.3">
      <c r="A253" s="1">
        <f t="shared" si="16"/>
        <v>252</v>
      </c>
      <c r="B253" s="31">
        <v>44868</v>
      </c>
      <c r="C253" s="18">
        <v>0.55277777777777781</v>
      </c>
      <c r="D253">
        <v>38</v>
      </c>
      <c r="E253" t="s">
        <v>197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0"/>
        <v>0</v>
      </c>
      <c r="L253" s="23">
        <v>3.2986111111111111E-3</v>
      </c>
      <c r="M253" s="32">
        <f t="shared" si="19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18"/>
        <v>113</v>
      </c>
      <c r="T253" t="s">
        <v>212</v>
      </c>
    </row>
    <row r="254" spans="1:20" x14ac:dyDescent="0.3">
      <c r="A254" s="1">
        <f t="shared" si="16"/>
        <v>253</v>
      </c>
      <c r="B254" s="31">
        <v>44876</v>
      </c>
      <c r="C254" s="18">
        <v>0.59305555555555556</v>
      </c>
      <c r="D254">
        <v>38</v>
      </c>
      <c r="E254" t="s">
        <v>197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0"/>
        <v>0</v>
      </c>
      <c r="L254" s="23">
        <v>3.2407407407407406E-3</v>
      </c>
      <c r="M254" s="32">
        <f t="shared" si="19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18"/>
        <v>83</v>
      </c>
      <c r="T254" t="s">
        <v>212</v>
      </c>
    </row>
    <row r="255" spans="1:20" x14ac:dyDescent="0.3">
      <c r="A255" s="1">
        <f t="shared" si="16"/>
        <v>254</v>
      </c>
      <c r="B255" s="31">
        <v>44876</v>
      </c>
      <c r="C255" s="18">
        <v>0.59583333333333333</v>
      </c>
      <c r="D255">
        <v>38</v>
      </c>
      <c r="E255" t="s">
        <v>197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0"/>
        <v>0</v>
      </c>
      <c r="L255" s="23">
        <v>1.5277777777777779E-3</v>
      </c>
      <c r="M255" s="32">
        <f t="shared" si="19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18"/>
        <v>83</v>
      </c>
      <c r="T255" t="s">
        <v>212</v>
      </c>
    </row>
    <row r="256" spans="1:20" x14ac:dyDescent="0.3">
      <c r="A256" s="1">
        <f t="shared" si="16"/>
        <v>255</v>
      </c>
      <c r="B256" s="31">
        <v>44876</v>
      </c>
      <c r="C256" s="18">
        <v>0.59930555555555554</v>
      </c>
      <c r="D256">
        <v>38</v>
      </c>
      <c r="E256" t="s">
        <v>197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0"/>
        <v>0</v>
      </c>
      <c r="L256" s="23">
        <v>1.0995370370370371E-3</v>
      </c>
      <c r="M256" s="32">
        <f t="shared" si="19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1">IF(ABS(J256-Q256)&gt;180,360-ABS(J256-Q256),ABS(J256-Q256))</f>
        <v>83</v>
      </c>
      <c r="T256" t="s">
        <v>212</v>
      </c>
    </row>
    <row r="257" spans="1:20" x14ac:dyDescent="0.3">
      <c r="A257" s="1">
        <f t="shared" si="16"/>
        <v>256</v>
      </c>
      <c r="B257" s="31">
        <v>44876</v>
      </c>
      <c r="C257" s="18">
        <v>0.60138888888888886</v>
      </c>
      <c r="D257">
        <v>38</v>
      </c>
      <c r="E257" t="s">
        <v>197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0"/>
        <v>0</v>
      </c>
      <c r="L257" s="23">
        <v>3.8194444444444443E-3</v>
      </c>
      <c r="M257" s="32">
        <f t="shared" si="19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1"/>
        <v>83</v>
      </c>
      <c r="T257" t="s">
        <v>212</v>
      </c>
    </row>
    <row r="258" spans="1:20" x14ac:dyDescent="0.3">
      <c r="A258" s="1">
        <f t="shared" si="16"/>
        <v>257</v>
      </c>
      <c r="B258" s="31">
        <v>44876</v>
      </c>
      <c r="C258" s="18">
        <v>0.60625000000000007</v>
      </c>
      <c r="D258">
        <v>38</v>
      </c>
      <c r="E258" t="s">
        <v>197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0"/>
        <v>0</v>
      </c>
      <c r="L258" s="23">
        <v>3.0902777777777782E-3</v>
      </c>
      <c r="M258" s="32">
        <f t="shared" si="19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1"/>
        <v>83</v>
      </c>
      <c r="T258" t="s">
        <v>212</v>
      </c>
    </row>
    <row r="259" spans="1:20" x14ac:dyDescent="0.3">
      <c r="A259" s="1">
        <f t="shared" si="16"/>
        <v>258</v>
      </c>
      <c r="B259" s="31">
        <v>44876</v>
      </c>
      <c r="C259" s="18">
        <v>0.60833333333333328</v>
      </c>
      <c r="D259">
        <v>38</v>
      </c>
      <c r="E259" t="s">
        <v>197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0"/>
        <v>0</v>
      </c>
      <c r="L259" s="23">
        <v>1.2037037037037038E-3</v>
      </c>
      <c r="M259" s="32">
        <f t="shared" si="19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1"/>
        <v>83</v>
      </c>
      <c r="T259" t="s">
        <v>212</v>
      </c>
    </row>
    <row r="260" spans="1:20" x14ac:dyDescent="0.3">
      <c r="A260" s="1">
        <f t="shared" si="16"/>
        <v>259</v>
      </c>
      <c r="B260" s="31">
        <v>44876</v>
      </c>
      <c r="C260" s="18">
        <v>0.60902777777777783</v>
      </c>
      <c r="D260">
        <v>38</v>
      </c>
      <c r="E260" t="s">
        <v>197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0"/>
        <v>0</v>
      </c>
      <c r="L260" s="23">
        <v>1.8981481481481482E-3</v>
      </c>
      <c r="M260" s="32">
        <f t="shared" si="19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1"/>
        <v>83</v>
      </c>
      <c r="T260" t="s">
        <v>212</v>
      </c>
    </row>
    <row r="261" spans="1:20" x14ac:dyDescent="0.3">
      <c r="A261" s="1">
        <f t="shared" ref="A261:A285" si="22">A260+1</f>
        <v>260</v>
      </c>
      <c r="B261" s="31">
        <v>44876</v>
      </c>
      <c r="C261" s="18">
        <v>0.61111111111111105</v>
      </c>
      <c r="D261">
        <v>38</v>
      </c>
      <c r="E261" t="s">
        <v>197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0"/>
        <v>0</v>
      </c>
      <c r="L261" s="23">
        <v>1.0995370370370371E-3</v>
      </c>
      <c r="M261" s="32">
        <f t="shared" si="19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1"/>
        <v>83</v>
      </c>
      <c r="T261" t="s">
        <v>212</v>
      </c>
    </row>
    <row r="262" spans="1:20" x14ac:dyDescent="0.3">
      <c r="A262" s="1">
        <f t="shared" si="22"/>
        <v>261</v>
      </c>
      <c r="B262" s="31">
        <v>44876</v>
      </c>
      <c r="C262" s="18">
        <v>0.61458333333333337</v>
      </c>
      <c r="D262">
        <v>38</v>
      </c>
      <c r="E262" t="s">
        <v>197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0"/>
        <v>0</v>
      </c>
      <c r="L262" s="23">
        <v>1.1574074074074073E-3</v>
      </c>
      <c r="M262" s="32">
        <f t="shared" si="19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1"/>
        <v>83</v>
      </c>
      <c r="T262" t="s">
        <v>212</v>
      </c>
    </row>
    <row r="263" spans="1:20" x14ac:dyDescent="0.3">
      <c r="A263" s="1">
        <f t="shared" si="22"/>
        <v>262</v>
      </c>
      <c r="B263" s="31">
        <v>44876</v>
      </c>
      <c r="C263" s="18">
        <v>0.6166666666666667</v>
      </c>
      <c r="D263">
        <v>38</v>
      </c>
      <c r="E263" t="s">
        <v>197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0"/>
        <v>0</v>
      </c>
      <c r="L263" s="23">
        <v>9.2592592592592585E-4</v>
      </c>
      <c r="M263" s="32">
        <f t="shared" si="19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1"/>
        <v>83</v>
      </c>
      <c r="T263" t="s">
        <v>212</v>
      </c>
    </row>
    <row r="264" spans="1:20" x14ac:dyDescent="0.3">
      <c r="A264" s="1">
        <f t="shared" si="22"/>
        <v>263</v>
      </c>
      <c r="B264" s="31">
        <v>44883</v>
      </c>
      <c r="C264" s="18">
        <v>0.49444444444444446</v>
      </c>
      <c r="D264">
        <v>38</v>
      </c>
      <c r="E264" t="s">
        <v>196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0"/>
        <v>7</v>
      </c>
      <c r="L264" s="23">
        <v>6.053240740740741E-3</v>
      </c>
      <c r="M264" s="32">
        <f t="shared" si="19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1"/>
        <v>160</v>
      </c>
      <c r="T264" t="s">
        <v>213</v>
      </c>
    </row>
    <row r="265" spans="1:20" x14ac:dyDescent="0.3">
      <c r="A265" s="1">
        <f t="shared" si="22"/>
        <v>264</v>
      </c>
      <c r="B265" s="31">
        <v>44883</v>
      </c>
      <c r="C265" s="18">
        <v>0.50138888888888888</v>
      </c>
      <c r="D265">
        <v>38</v>
      </c>
      <c r="E265" t="s">
        <v>196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0"/>
        <v>7</v>
      </c>
      <c r="L265" s="23">
        <v>1.4699074074074074E-3</v>
      </c>
      <c r="M265" s="32">
        <f t="shared" si="19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1"/>
        <v>160</v>
      </c>
      <c r="T265" t="s">
        <v>213</v>
      </c>
    </row>
    <row r="266" spans="1:20" x14ac:dyDescent="0.3">
      <c r="A266" s="1">
        <f t="shared" si="22"/>
        <v>265</v>
      </c>
      <c r="B266" s="31">
        <v>44883</v>
      </c>
      <c r="C266" s="18">
        <v>0.50555555555555554</v>
      </c>
      <c r="D266">
        <v>38</v>
      </c>
      <c r="E266" t="s">
        <v>196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0"/>
        <v>7</v>
      </c>
      <c r="L266" s="23">
        <v>2.6388888888888885E-3</v>
      </c>
      <c r="M266" s="32">
        <f t="shared" si="19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1"/>
        <v>160</v>
      </c>
      <c r="T266" t="s">
        <v>213</v>
      </c>
    </row>
    <row r="267" spans="1:20" x14ac:dyDescent="0.3">
      <c r="A267" s="1">
        <f t="shared" si="22"/>
        <v>266</v>
      </c>
      <c r="B267" s="31">
        <v>44882</v>
      </c>
      <c r="C267" s="18">
        <v>0.68819444444444444</v>
      </c>
      <c r="D267">
        <v>39</v>
      </c>
      <c r="E267" t="s">
        <v>196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0"/>
        <v>3</v>
      </c>
      <c r="L267" s="23">
        <v>1.6435185185185183E-3</v>
      </c>
      <c r="M267" s="32">
        <f t="shared" si="19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1"/>
        <v>170</v>
      </c>
      <c r="T267" t="s">
        <v>213</v>
      </c>
    </row>
    <row r="268" spans="1:20" x14ac:dyDescent="0.3">
      <c r="A268" s="1">
        <f t="shared" si="22"/>
        <v>267</v>
      </c>
      <c r="B268" s="31">
        <v>44882</v>
      </c>
      <c r="C268" s="18">
        <v>0.69236111111111109</v>
      </c>
      <c r="D268">
        <v>39</v>
      </c>
      <c r="E268" t="s">
        <v>196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0"/>
        <v>3</v>
      </c>
      <c r="L268" s="23">
        <v>4.1319444444444442E-3</v>
      </c>
      <c r="M268" s="32">
        <f t="shared" si="19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1"/>
        <v>170</v>
      </c>
      <c r="T268" t="s">
        <v>213</v>
      </c>
    </row>
    <row r="269" spans="1:20" x14ac:dyDescent="0.3">
      <c r="A269" s="1">
        <f t="shared" si="22"/>
        <v>268</v>
      </c>
      <c r="B269" s="31">
        <v>44882</v>
      </c>
      <c r="C269" s="18">
        <v>0.69444444444444453</v>
      </c>
      <c r="D269">
        <v>39</v>
      </c>
      <c r="E269" t="s">
        <v>196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3">IF(ABS(I269-J269)&gt;180,360-ABS(I269-J269),ABS(I269-J269))</f>
        <v>3</v>
      </c>
      <c r="L269" s="23">
        <v>1.736111111111111E-3</v>
      </c>
      <c r="M269" s="32">
        <f t="shared" si="19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1"/>
        <v>170</v>
      </c>
      <c r="T269" t="s">
        <v>213</v>
      </c>
    </row>
    <row r="270" spans="1:20" x14ac:dyDescent="0.3">
      <c r="A270" s="1">
        <f t="shared" si="22"/>
        <v>269</v>
      </c>
      <c r="B270" s="31">
        <v>44882</v>
      </c>
      <c r="C270" s="18">
        <v>0.6972222222222223</v>
      </c>
      <c r="D270">
        <v>39</v>
      </c>
      <c r="E270" t="s">
        <v>196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3"/>
        <v>3</v>
      </c>
      <c r="L270" s="23">
        <v>1.1805555555555556E-3</v>
      </c>
      <c r="M270" s="32">
        <f t="shared" si="19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1"/>
        <v>170</v>
      </c>
      <c r="T270" t="s">
        <v>213</v>
      </c>
    </row>
    <row r="271" spans="1:20" x14ac:dyDescent="0.3">
      <c r="A271" s="1">
        <f t="shared" si="22"/>
        <v>270</v>
      </c>
      <c r="B271" s="31">
        <v>44882</v>
      </c>
      <c r="C271" s="18">
        <v>0.70208333333333339</v>
      </c>
      <c r="D271">
        <v>39</v>
      </c>
      <c r="E271" t="s">
        <v>196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3"/>
        <v>3</v>
      </c>
      <c r="L271" s="23">
        <v>3.8310185185185183E-3</v>
      </c>
      <c r="M271" s="32">
        <f t="shared" si="19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1"/>
        <v>170</v>
      </c>
      <c r="T271" t="s">
        <v>213</v>
      </c>
    </row>
    <row r="272" spans="1:20" x14ac:dyDescent="0.3">
      <c r="A272" s="1">
        <f t="shared" si="22"/>
        <v>271</v>
      </c>
      <c r="B272" s="31">
        <v>44883</v>
      </c>
      <c r="C272" s="18">
        <v>0.46875</v>
      </c>
      <c r="D272">
        <v>39</v>
      </c>
      <c r="E272" t="s">
        <v>196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3"/>
        <v>3</v>
      </c>
      <c r="L272" s="23">
        <v>2.2569444444444447E-3</v>
      </c>
      <c r="M272" s="32">
        <f t="shared" ref="M272:M285" si="24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1"/>
        <v>170</v>
      </c>
      <c r="T272" t="s">
        <v>213</v>
      </c>
    </row>
    <row r="273" spans="1:20" x14ac:dyDescent="0.3">
      <c r="A273" s="1">
        <f t="shared" si="22"/>
        <v>272</v>
      </c>
      <c r="B273" s="31">
        <v>44883</v>
      </c>
      <c r="C273" s="18">
        <v>0.47430555555555554</v>
      </c>
      <c r="D273">
        <v>39</v>
      </c>
      <c r="E273" t="s">
        <v>196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3"/>
        <v>3</v>
      </c>
      <c r="L273" s="23">
        <v>1.9560185185185184E-3</v>
      </c>
      <c r="M273" s="32">
        <f t="shared" si="24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1"/>
        <v>170</v>
      </c>
      <c r="T273" t="s">
        <v>213</v>
      </c>
    </row>
    <row r="274" spans="1:20" x14ac:dyDescent="0.3">
      <c r="A274" s="1">
        <f t="shared" si="22"/>
        <v>273</v>
      </c>
      <c r="B274" s="31">
        <v>44883</v>
      </c>
      <c r="C274" s="18">
        <v>0.4770833333333333</v>
      </c>
      <c r="D274">
        <v>39</v>
      </c>
      <c r="E274" t="s">
        <v>196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3"/>
        <v>3</v>
      </c>
      <c r="L274" s="23">
        <v>1.5972222222222221E-3</v>
      </c>
      <c r="M274" s="32">
        <f t="shared" si="24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1"/>
        <v>170</v>
      </c>
      <c r="T274" t="s">
        <v>213</v>
      </c>
    </row>
    <row r="275" spans="1:20" x14ac:dyDescent="0.3">
      <c r="A275" s="1">
        <f t="shared" si="22"/>
        <v>274</v>
      </c>
      <c r="B275" s="31">
        <v>44883</v>
      </c>
      <c r="C275" s="18">
        <v>0.47916666666666669</v>
      </c>
      <c r="D275">
        <v>39</v>
      </c>
      <c r="E275" t="s">
        <v>196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3"/>
        <v>3</v>
      </c>
      <c r="L275" s="23">
        <v>2.488425925925926E-3</v>
      </c>
      <c r="M275" s="32">
        <f t="shared" si="24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1"/>
        <v>170</v>
      </c>
      <c r="T275" t="s">
        <v>213</v>
      </c>
    </row>
    <row r="276" spans="1:20" x14ac:dyDescent="0.3">
      <c r="A276" s="1">
        <f t="shared" si="22"/>
        <v>275</v>
      </c>
      <c r="B276" s="31">
        <v>44883</v>
      </c>
      <c r="C276" s="18">
        <v>0.48194444444444445</v>
      </c>
      <c r="D276">
        <v>39</v>
      </c>
      <c r="E276" t="s">
        <v>196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3"/>
        <v>3</v>
      </c>
      <c r="L276" s="23">
        <v>3.1597222222222222E-3</v>
      </c>
      <c r="M276" s="32">
        <f t="shared" si="24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1"/>
        <v>170</v>
      </c>
      <c r="T276" t="s">
        <v>213</v>
      </c>
    </row>
    <row r="277" spans="1:20" x14ac:dyDescent="0.3">
      <c r="A277" s="1">
        <f t="shared" si="22"/>
        <v>276</v>
      </c>
      <c r="B277" s="31">
        <v>44883</v>
      </c>
      <c r="C277" s="18">
        <v>0.48888888888888887</v>
      </c>
      <c r="D277">
        <v>39</v>
      </c>
      <c r="E277" t="s">
        <v>196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3"/>
        <v>3</v>
      </c>
      <c r="L277" s="23">
        <v>5.6712962962962958E-3</v>
      </c>
      <c r="M277" s="32">
        <f t="shared" si="24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1"/>
        <v>170</v>
      </c>
      <c r="T277" t="s">
        <v>213</v>
      </c>
    </row>
    <row r="278" spans="1:20" x14ac:dyDescent="0.3">
      <c r="A278" s="1">
        <f t="shared" si="22"/>
        <v>277</v>
      </c>
      <c r="B278" s="31">
        <v>44866</v>
      </c>
      <c r="C278" s="18">
        <v>0.67361111111111116</v>
      </c>
      <c r="D278">
        <v>40</v>
      </c>
      <c r="E278" t="s">
        <v>202</v>
      </c>
      <c r="F278" t="s">
        <v>75</v>
      </c>
      <c r="G278" t="s">
        <v>228</v>
      </c>
      <c r="H278">
        <v>164</v>
      </c>
      <c r="I278">
        <v>25</v>
      </c>
      <c r="J278">
        <v>70</v>
      </c>
      <c r="K278">
        <f t="shared" si="23"/>
        <v>45</v>
      </c>
      <c r="L278" s="23">
        <v>2.0138888888888888E-3</v>
      </c>
      <c r="M278" s="32">
        <f t="shared" si="24"/>
        <v>2.9000000001855999</v>
      </c>
      <c r="N278" s="11"/>
    </row>
    <row r="279" spans="1:20" x14ac:dyDescent="0.3">
      <c r="A279" s="1">
        <f t="shared" si="22"/>
        <v>278</v>
      </c>
      <c r="B279" s="31">
        <v>44866</v>
      </c>
      <c r="C279" s="18">
        <v>0.6875</v>
      </c>
      <c r="D279">
        <v>40</v>
      </c>
      <c r="E279" t="s">
        <v>202</v>
      </c>
      <c r="F279" t="s">
        <v>75</v>
      </c>
      <c r="G279" t="s">
        <v>228</v>
      </c>
      <c r="H279">
        <v>164</v>
      </c>
      <c r="I279">
        <v>25</v>
      </c>
      <c r="J279">
        <v>70</v>
      </c>
      <c r="K279">
        <f t="shared" si="23"/>
        <v>45</v>
      </c>
      <c r="L279" s="23">
        <v>1.736111111111111E-3</v>
      </c>
      <c r="M279" s="32">
        <f t="shared" si="24"/>
        <v>2.50000000016</v>
      </c>
      <c r="N279" s="11"/>
    </row>
    <row r="280" spans="1:20" x14ac:dyDescent="0.3">
      <c r="A280" s="1">
        <f t="shared" si="22"/>
        <v>279</v>
      </c>
      <c r="B280" s="31">
        <v>44872</v>
      </c>
      <c r="C280" s="18">
        <v>0.52083333333333337</v>
      </c>
      <c r="D280">
        <v>40</v>
      </c>
      <c r="E280" t="s">
        <v>203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3"/>
        <v>10</v>
      </c>
      <c r="L280" s="23">
        <v>2.4305555555555556E-3</v>
      </c>
      <c r="M280" s="32">
        <f t="shared" si="24"/>
        <v>3.5000000002239999</v>
      </c>
      <c r="N280" s="11"/>
    </row>
    <row r="281" spans="1:20" x14ac:dyDescent="0.3">
      <c r="A281" s="1">
        <f t="shared" si="22"/>
        <v>280</v>
      </c>
      <c r="B281" s="31">
        <v>44872</v>
      </c>
      <c r="C281" s="18">
        <v>0.61111111111111105</v>
      </c>
      <c r="D281">
        <v>40</v>
      </c>
      <c r="E281" t="s">
        <v>203</v>
      </c>
      <c r="F281" t="s">
        <v>46</v>
      </c>
      <c r="G281" t="s">
        <v>226</v>
      </c>
      <c r="H281">
        <v>82</v>
      </c>
      <c r="I281">
        <v>240</v>
      </c>
      <c r="J281">
        <v>200</v>
      </c>
      <c r="K281">
        <f t="shared" si="23"/>
        <v>40</v>
      </c>
      <c r="L281" s="23">
        <v>2.1296296296296298E-3</v>
      </c>
      <c r="M281" s="32">
        <f t="shared" si="24"/>
        <v>3.0666666668629334</v>
      </c>
      <c r="N281" s="11"/>
    </row>
    <row r="282" spans="1:20" x14ac:dyDescent="0.3">
      <c r="A282" s="1">
        <f t="shared" si="22"/>
        <v>281</v>
      </c>
      <c r="B282" s="31">
        <v>44871</v>
      </c>
      <c r="D282">
        <v>40</v>
      </c>
      <c r="E282" t="s">
        <v>204</v>
      </c>
      <c r="G282" t="s">
        <v>228</v>
      </c>
      <c r="H282">
        <v>207</v>
      </c>
      <c r="I282">
        <v>280</v>
      </c>
      <c r="J282">
        <v>300</v>
      </c>
      <c r="K282">
        <f t="shared" si="23"/>
        <v>20</v>
      </c>
      <c r="N282" s="11"/>
    </row>
    <row r="283" spans="1:20" x14ac:dyDescent="0.3">
      <c r="A283" s="1">
        <f t="shared" si="22"/>
        <v>282</v>
      </c>
      <c r="B283" s="31">
        <v>44864</v>
      </c>
      <c r="C283" s="18">
        <v>0.58333333333333337</v>
      </c>
      <c r="D283">
        <v>40</v>
      </c>
      <c r="E283" t="s">
        <v>205</v>
      </c>
      <c r="F283" t="s">
        <v>88</v>
      </c>
      <c r="G283" t="s">
        <v>165</v>
      </c>
      <c r="H283">
        <v>248</v>
      </c>
      <c r="I283">
        <v>32</v>
      </c>
      <c r="J283">
        <v>0</v>
      </c>
      <c r="K283">
        <f t="shared" si="23"/>
        <v>32</v>
      </c>
      <c r="N283" s="11"/>
    </row>
    <row r="284" spans="1:20" x14ac:dyDescent="0.3">
      <c r="A284" s="1">
        <f t="shared" si="22"/>
        <v>283</v>
      </c>
      <c r="B284" s="31">
        <v>44851</v>
      </c>
      <c r="C284" s="18">
        <v>0.58333333333333337</v>
      </c>
      <c r="D284">
        <v>41</v>
      </c>
      <c r="E284" t="s">
        <v>196</v>
      </c>
      <c r="F284" t="s">
        <v>46</v>
      </c>
      <c r="G284" t="s">
        <v>225</v>
      </c>
      <c r="H284">
        <v>869</v>
      </c>
      <c r="I284">
        <v>13.3</v>
      </c>
      <c r="J284">
        <v>3</v>
      </c>
      <c r="K284">
        <f t="shared" si="23"/>
        <v>10.3</v>
      </c>
      <c r="L284" s="23">
        <v>4.1666666666666666E-3</v>
      </c>
      <c r="M284" s="32">
        <f t="shared" si="24"/>
        <v>6.0000000003840004</v>
      </c>
    </row>
    <row r="285" spans="1:20" x14ac:dyDescent="0.3">
      <c r="A285" s="1">
        <f t="shared" si="22"/>
        <v>284</v>
      </c>
      <c r="B285" s="31">
        <v>44851</v>
      </c>
      <c r="C285" s="18">
        <v>0.58333333333333337</v>
      </c>
      <c r="D285">
        <v>41</v>
      </c>
      <c r="E285" t="s">
        <v>221</v>
      </c>
      <c r="F285" t="s">
        <v>46</v>
      </c>
      <c r="G285" t="s">
        <v>225</v>
      </c>
      <c r="H285">
        <v>1269</v>
      </c>
      <c r="I285">
        <v>202</v>
      </c>
      <c r="J285">
        <v>212</v>
      </c>
      <c r="K285">
        <f t="shared" si="23"/>
        <v>10</v>
      </c>
      <c r="L285" s="23">
        <v>6.2499999999999995E-3</v>
      </c>
      <c r="M285" s="32">
        <f t="shared" si="24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U99"/>
  <sheetViews>
    <sheetView zoomScale="89" zoomScaleNormal="74" workbookViewId="0">
      <pane ySplit="1" topLeftCell="A80" activePane="bottomLeft" state="frozen"/>
      <selection pane="bottomLeft" activeCell="F100" sqref="F100"/>
    </sheetView>
  </sheetViews>
  <sheetFormatPr defaultRowHeight="14.4" x14ac:dyDescent="0.3"/>
  <cols>
    <col min="1" max="1" width="11.33203125" customWidth="1"/>
    <col min="2" max="2" width="8.88671875" style="20"/>
    <col min="3" max="3" width="14.109375" customWidth="1"/>
    <col min="4" max="4" width="15" customWidth="1"/>
    <col min="5" max="6" width="20" customWidth="1"/>
    <col min="8" max="8" width="20" customWidth="1"/>
    <col min="9" max="10" width="13.33203125" customWidth="1"/>
    <col min="11" max="12" width="10.5546875" style="23" customWidth="1"/>
    <col min="13" max="13" width="13.109375" customWidth="1"/>
    <col min="14" max="14" width="5.33203125" customWidth="1"/>
    <col min="15" max="15" width="11.6640625" customWidth="1"/>
    <col min="16" max="16" width="13.6640625" customWidth="1"/>
    <col min="17" max="17" width="12.44140625" style="7" customWidth="1"/>
  </cols>
  <sheetData>
    <row r="1" spans="1:19" s="1" customFormat="1" x14ac:dyDescent="0.3">
      <c r="A1" s="1" t="s">
        <v>0</v>
      </c>
      <c r="B1" s="19" t="s">
        <v>1</v>
      </c>
      <c r="C1" s="1" t="s">
        <v>8</v>
      </c>
      <c r="D1" s="1" t="s">
        <v>9</v>
      </c>
      <c r="E1" s="1" t="s">
        <v>47</v>
      </c>
      <c r="F1" s="1" t="s">
        <v>156</v>
      </c>
      <c r="G1" s="1" t="s">
        <v>15</v>
      </c>
      <c r="H1" s="1" t="s">
        <v>154</v>
      </c>
      <c r="I1" s="1" t="s">
        <v>2</v>
      </c>
      <c r="J1" s="1" t="s">
        <v>155</v>
      </c>
      <c r="K1" s="24" t="s">
        <v>3</v>
      </c>
      <c r="L1" s="24" t="s">
        <v>207</v>
      </c>
      <c r="M1" s="1" t="s">
        <v>10</v>
      </c>
      <c r="N1" s="1" t="s">
        <v>4</v>
      </c>
      <c r="O1" s="1" t="s">
        <v>5</v>
      </c>
      <c r="P1" s="1" t="s">
        <v>11</v>
      </c>
      <c r="Q1" s="25" t="s">
        <v>6</v>
      </c>
      <c r="R1" s="1" t="s">
        <v>215</v>
      </c>
      <c r="S1" s="1" t="s">
        <v>214</v>
      </c>
    </row>
    <row r="2" spans="1:19" s="1" customFormat="1" x14ac:dyDescent="0.3">
      <c r="A2" s="5">
        <v>44804</v>
      </c>
      <c r="B2" s="18">
        <v>0.4826388888888889</v>
      </c>
      <c r="C2">
        <v>4</v>
      </c>
      <c r="D2">
        <v>1</v>
      </c>
      <c r="E2" t="s">
        <v>46</v>
      </c>
      <c r="F2" t="s">
        <v>92</v>
      </c>
      <c r="G2">
        <v>272</v>
      </c>
      <c r="H2">
        <v>22</v>
      </c>
      <c r="I2">
        <v>20</v>
      </c>
      <c r="J2">
        <f>IF(ABS(H2-I2)&gt;180,360-ABS(H2-I2),ABS(H2-I2))</f>
        <v>2</v>
      </c>
      <c r="K2" s="23">
        <v>1.5046296296296294E-3</v>
      </c>
      <c r="L2" s="32">
        <f>K2/0.0006944444444</f>
        <v>2.1666666668053329</v>
      </c>
      <c r="M2" s="33">
        <v>0.8</v>
      </c>
      <c r="N2">
        <v>0</v>
      </c>
      <c r="O2">
        <v>2.2999999999999998</v>
      </c>
      <c r="P2">
        <v>40</v>
      </c>
      <c r="Q2" s="7">
        <v>20</v>
      </c>
      <c r="R2" s="1">
        <f>IF(ABS(I2-P2)&gt;180,360-ABS(I2-P2),ABS(I2-P2))</f>
        <v>20</v>
      </c>
      <c r="S2" s="1" t="s">
        <v>211</v>
      </c>
    </row>
    <row r="3" spans="1:19" x14ac:dyDescent="0.3">
      <c r="A3" s="5">
        <v>44805</v>
      </c>
      <c r="B3" s="18">
        <v>0.4993055555555555</v>
      </c>
      <c r="C3">
        <v>1</v>
      </c>
      <c r="D3">
        <v>20</v>
      </c>
      <c r="E3" t="s">
        <v>60</v>
      </c>
      <c r="F3" t="s">
        <v>92</v>
      </c>
      <c r="G3">
        <v>2042</v>
      </c>
      <c r="H3">
        <v>5.1000000000000227</v>
      </c>
      <c r="I3">
        <v>0</v>
      </c>
      <c r="J3">
        <f>IF(ABS(H3-I3)&gt;180,360-ABS(H3-I3),ABS(H3-I3))</f>
        <v>5.1000000000000227</v>
      </c>
      <c r="K3" s="23">
        <v>6.7476851851851856E-3</v>
      </c>
      <c r="L3" s="32">
        <f>K3/0.0006944444444</f>
        <v>9.7166666672885338</v>
      </c>
      <c r="M3" s="11">
        <v>0</v>
      </c>
      <c r="N3">
        <v>0</v>
      </c>
      <c r="O3">
        <v>4</v>
      </c>
      <c r="P3">
        <v>50</v>
      </c>
      <c r="Q3" s="7">
        <v>23</v>
      </c>
      <c r="R3" s="1">
        <f>IF(ABS(I3-P3)&gt;180,360-ABS(I3-P3),ABS(I3-P3))</f>
        <v>50</v>
      </c>
      <c r="S3" t="s">
        <v>212</v>
      </c>
    </row>
    <row r="4" spans="1:19" x14ac:dyDescent="0.3">
      <c r="A4" s="5">
        <v>44805</v>
      </c>
      <c r="B4" s="18">
        <v>0.60763888888888895</v>
      </c>
      <c r="C4">
        <v>1</v>
      </c>
      <c r="D4">
        <v>20</v>
      </c>
      <c r="E4" t="s">
        <v>46</v>
      </c>
      <c r="F4" t="s">
        <v>92</v>
      </c>
      <c r="G4">
        <v>2042</v>
      </c>
      <c r="H4">
        <v>5.1000000000000227</v>
      </c>
      <c r="I4">
        <v>0</v>
      </c>
      <c r="J4">
        <f>IF(ABS(H4-I4)&gt;180,360-ABS(H4-I4),ABS(H4-I4))</f>
        <v>5.1000000000000227</v>
      </c>
      <c r="K4" s="23">
        <v>1.0949074074074075E-2</v>
      </c>
      <c r="L4" s="32">
        <f>K4/0.0006944444444</f>
        <v>15.766666667675734</v>
      </c>
      <c r="M4" s="11">
        <v>0</v>
      </c>
      <c r="N4">
        <v>0</v>
      </c>
      <c r="O4">
        <v>4</v>
      </c>
      <c r="P4">
        <v>50</v>
      </c>
      <c r="Q4" s="7">
        <v>24</v>
      </c>
      <c r="R4" s="1">
        <f>IF(ABS(I4-P4)&gt;180,360-ABS(I4-P4),ABS(I4-P4))</f>
        <v>50</v>
      </c>
      <c r="S4" t="s">
        <v>212</v>
      </c>
    </row>
    <row r="5" spans="1:19" x14ac:dyDescent="0.3">
      <c r="A5" s="5">
        <v>44806</v>
      </c>
      <c r="B5" s="18">
        <v>0.5493055555555556</v>
      </c>
      <c r="C5">
        <v>1</v>
      </c>
      <c r="D5">
        <v>21</v>
      </c>
      <c r="E5" t="s">
        <v>41</v>
      </c>
      <c r="F5" t="s">
        <v>92</v>
      </c>
      <c r="G5">
        <v>2046</v>
      </c>
      <c r="H5">
        <v>5.1000000000000227</v>
      </c>
      <c r="I5">
        <v>0</v>
      </c>
      <c r="J5">
        <f>IF(ABS(H5-I5)&gt;180,360-ABS(H5-I5),ABS(H5-I5))</f>
        <v>5.1000000000000227</v>
      </c>
      <c r="K5" s="23">
        <v>7.3726851851851861E-3</v>
      </c>
      <c r="L5" s="32">
        <f>K5/0.0006944444444</f>
        <v>10.616666667346134</v>
      </c>
      <c r="M5" s="11">
        <v>0</v>
      </c>
      <c r="N5">
        <v>0</v>
      </c>
      <c r="O5">
        <v>4</v>
      </c>
      <c r="P5">
        <v>120</v>
      </c>
      <c r="Q5" s="7">
        <v>26</v>
      </c>
      <c r="R5" s="1">
        <f>IF(ABS(I5-P5)&gt;180,360-ABS(I5-P5),ABS(I5-P5))</f>
        <v>120</v>
      </c>
      <c r="S5" t="s">
        <v>212</v>
      </c>
    </row>
    <row r="6" spans="1:19" x14ac:dyDescent="0.3">
      <c r="A6" s="5">
        <v>44806</v>
      </c>
      <c r="B6" s="18">
        <v>0.58124999999999993</v>
      </c>
      <c r="C6">
        <v>1</v>
      </c>
      <c r="D6">
        <v>21</v>
      </c>
      <c r="E6" t="s">
        <v>62</v>
      </c>
      <c r="F6" t="s">
        <v>92</v>
      </c>
      <c r="G6">
        <v>2046</v>
      </c>
      <c r="H6">
        <v>5.1000000000000227</v>
      </c>
      <c r="I6">
        <v>0</v>
      </c>
      <c r="J6">
        <f>IF(ABS(H6-I6)&gt;180,360-ABS(H6-I6),ABS(H6-I6))</f>
        <v>5.1000000000000227</v>
      </c>
      <c r="K6" s="23">
        <v>6.0879629629629643E-3</v>
      </c>
      <c r="L6" s="32">
        <f>K6/0.0006944444444</f>
        <v>8.7666666672277351</v>
      </c>
      <c r="M6" s="11">
        <v>0</v>
      </c>
      <c r="N6">
        <v>0</v>
      </c>
      <c r="O6">
        <v>4</v>
      </c>
      <c r="P6">
        <v>120</v>
      </c>
      <c r="Q6" s="7">
        <v>26</v>
      </c>
      <c r="R6" s="1">
        <f>IF(ABS(I6-P6)&gt;180,360-ABS(I6-P6),ABS(I6-P6))</f>
        <v>120</v>
      </c>
      <c r="S6" t="s">
        <v>212</v>
      </c>
    </row>
    <row r="7" spans="1:19" x14ac:dyDescent="0.3">
      <c r="A7" s="5">
        <v>44804</v>
      </c>
      <c r="B7" s="18">
        <v>0.56319444444444444</v>
      </c>
      <c r="C7">
        <v>3</v>
      </c>
      <c r="D7">
        <v>2</v>
      </c>
      <c r="E7" t="s">
        <v>45</v>
      </c>
      <c r="F7" t="s">
        <v>92</v>
      </c>
      <c r="G7">
        <v>150</v>
      </c>
      <c r="H7">
        <v>200</v>
      </c>
      <c r="I7">
        <v>200</v>
      </c>
      <c r="J7">
        <f>IF(ABS(H7-I7)&gt;180,360-ABS(H7-I7),ABS(H7-I7))</f>
        <v>0</v>
      </c>
      <c r="K7" s="23">
        <v>1.1342592592592591E-3</v>
      </c>
      <c r="L7" s="32">
        <f>K7/0.0006944444444</f>
        <v>1.6333333334378666</v>
      </c>
      <c r="M7" s="11">
        <v>0</v>
      </c>
      <c r="N7">
        <v>0</v>
      </c>
      <c r="O7">
        <v>2.2999999999999998</v>
      </c>
      <c r="P7">
        <v>80</v>
      </c>
      <c r="Q7" s="7">
        <v>23</v>
      </c>
      <c r="R7" s="1">
        <f>IF(ABS(I7-P7)&gt;180,360-ABS(I7-P7),ABS(I7-P7))</f>
        <v>120</v>
      </c>
      <c r="S7" t="s">
        <v>212</v>
      </c>
    </row>
    <row r="8" spans="1:19" x14ac:dyDescent="0.3">
      <c r="A8" s="5">
        <v>44804</v>
      </c>
      <c r="B8" s="18">
        <v>0.61597222222222225</v>
      </c>
      <c r="C8">
        <v>3</v>
      </c>
      <c r="D8">
        <v>2</v>
      </c>
      <c r="E8" t="s">
        <v>41</v>
      </c>
      <c r="F8" t="s">
        <v>92</v>
      </c>
      <c r="G8">
        <v>150</v>
      </c>
      <c r="H8">
        <v>200</v>
      </c>
      <c r="I8">
        <v>180</v>
      </c>
      <c r="J8">
        <f>IF(ABS(H8-I8)&gt;180,360-ABS(H8-I8),ABS(H8-I8))</f>
        <v>20</v>
      </c>
      <c r="K8" s="23">
        <v>1.0532407407407407E-3</v>
      </c>
      <c r="L8" s="32">
        <f>K8/0.0006944444444</f>
        <v>1.5166666667637332</v>
      </c>
      <c r="M8" s="11">
        <v>0</v>
      </c>
      <c r="N8">
        <v>0</v>
      </c>
      <c r="O8">
        <v>2.2999999999999998</v>
      </c>
      <c r="P8">
        <v>80</v>
      </c>
      <c r="Q8" s="7">
        <v>24</v>
      </c>
      <c r="R8" s="1">
        <f>IF(ABS(I8-P8)&gt;180,360-ABS(I8-P8),ABS(I8-P8))</f>
        <v>100</v>
      </c>
      <c r="S8" t="s">
        <v>212</v>
      </c>
    </row>
    <row r="9" spans="1:19" x14ac:dyDescent="0.3">
      <c r="A9" s="5">
        <v>44752</v>
      </c>
      <c r="C9">
        <v>10</v>
      </c>
      <c r="D9">
        <v>2</v>
      </c>
      <c r="E9" t="s">
        <v>45</v>
      </c>
      <c r="F9" t="s">
        <v>229</v>
      </c>
      <c r="G9">
        <v>301</v>
      </c>
      <c r="H9">
        <v>64.899999999999977</v>
      </c>
      <c r="I9">
        <v>40</v>
      </c>
      <c r="J9">
        <f>IF(ABS(H9-I9)&gt;180,360-ABS(H9-I9),ABS(H9-I9))</f>
        <v>24.899999999999977</v>
      </c>
      <c r="K9" s="23">
        <v>1.736111111111111E-3</v>
      </c>
      <c r="L9" s="32">
        <f>K9/0.0006944444444</f>
        <v>2.50000000016</v>
      </c>
      <c r="M9" s="11"/>
      <c r="N9">
        <v>0</v>
      </c>
      <c r="O9">
        <v>3</v>
      </c>
      <c r="P9">
        <v>0</v>
      </c>
      <c r="Q9" s="7">
        <v>24</v>
      </c>
      <c r="R9" s="1">
        <f>IF(ABS(I9-P9)&gt;180,360-ABS(I9-P9),ABS(I9-P9))</f>
        <v>40</v>
      </c>
      <c r="S9" t="s">
        <v>211</v>
      </c>
    </row>
    <row r="10" spans="1:19" x14ac:dyDescent="0.3">
      <c r="A10" s="5">
        <v>44762</v>
      </c>
      <c r="C10">
        <v>10</v>
      </c>
      <c r="D10">
        <v>1</v>
      </c>
      <c r="E10" t="s">
        <v>46</v>
      </c>
      <c r="F10" t="s">
        <v>229</v>
      </c>
      <c r="G10">
        <v>332</v>
      </c>
      <c r="H10">
        <v>83.899999999999977</v>
      </c>
      <c r="K10" s="23">
        <v>1.712962962962963E-3</v>
      </c>
      <c r="L10" s="32">
        <f>K10/0.0006944444444</f>
        <v>2.4666666668245334</v>
      </c>
      <c r="M10" s="11"/>
      <c r="N10">
        <v>0</v>
      </c>
      <c r="O10">
        <v>3</v>
      </c>
      <c r="P10">
        <v>270</v>
      </c>
      <c r="Q10" s="7">
        <v>32</v>
      </c>
      <c r="R10" s="1">
        <f>IF(ABS(I10-P10)&gt;180,360-ABS(I10-P10),ABS(I10-P10))</f>
        <v>90</v>
      </c>
      <c r="S10" t="s">
        <v>212</v>
      </c>
    </row>
    <row r="11" spans="1:19" x14ac:dyDescent="0.3">
      <c r="A11" s="5">
        <v>44811</v>
      </c>
      <c r="B11" s="18">
        <v>0.75</v>
      </c>
      <c r="C11">
        <v>11</v>
      </c>
      <c r="D11">
        <v>1</v>
      </c>
      <c r="E11" t="s">
        <v>75</v>
      </c>
      <c r="F11" t="s">
        <v>227</v>
      </c>
      <c r="G11">
        <v>746</v>
      </c>
      <c r="H11">
        <v>135.5</v>
      </c>
      <c r="I11">
        <v>135</v>
      </c>
      <c r="J11">
        <f>IF(ABS(H11-I11)&gt;180,360-ABS(H11-I11),ABS(H11-I11))</f>
        <v>0.5</v>
      </c>
      <c r="K11" s="23">
        <v>3.8194444444444443E-3</v>
      </c>
      <c r="L11" s="32">
        <f>K11/0.0006944444444</f>
        <v>5.5000000003520002</v>
      </c>
      <c r="M11" s="11"/>
      <c r="N11">
        <v>0</v>
      </c>
      <c r="O11">
        <v>3</v>
      </c>
      <c r="P11">
        <v>210</v>
      </c>
      <c r="Q11" s="7">
        <v>23</v>
      </c>
      <c r="R11" s="1">
        <f>IF(ABS(I11-P11)&gt;180,360-ABS(I11-P11),ABS(I11-P11))</f>
        <v>75</v>
      </c>
      <c r="S11" t="s">
        <v>212</v>
      </c>
    </row>
    <row r="12" spans="1:19" x14ac:dyDescent="0.3">
      <c r="A12" s="5">
        <v>44810</v>
      </c>
      <c r="C12">
        <v>12</v>
      </c>
      <c r="D12">
        <v>1</v>
      </c>
      <c r="E12" t="s">
        <v>46</v>
      </c>
      <c r="F12" t="s">
        <v>230</v>
      </c>
      <c r="G12">
        <v>134</v>
      </c>
      <c r="H12">
        <v>238</v>
      </c>
      <c r="I12">
        <v>240</v>
      </c>
      <c r="J12">
        <f>IF(ABS(H12-I12)&gt;180,360-ABS(H12-I12),ABS(H12-I12))</f>
        <v>2</v>
      </c>
      <c r="K12" s="23">
        <v>8.1018518518518516E-4</v>
      </c>
      <c r="L12" s="32">
        <f>K12/0.0006944444444</f>
        <v>1.1666666667413332</v>
      </c>
      <c r="M12" s="11">
        <v>0</v>
      </c>
      <c r="N12">
        <v>0</v>
      </c>
      <c r="O12">
        <v>3</v>
      </c>
      <c r="P12">
        <v>270</v>
      </c>
      <c r="Q12" s="7">
        <v>27</v>
      </c>
      <c r="R12" s="1">
        <f>IF(ABS(I12-P12)&gt;180,360-ABS(I12-P12),ABS(I12-P12))</f>
        <v>30</v>
      </c>
      <c r="S12" t="s">
        <v>211</v>
      </c>
    </row>
    <row r="13" spans="1:19" x14ac:dyDescent="0.3">
      <c r="A13" s="5">
        <v>44798</v>
      </c>
      <c r="B13" s="18">
        <v>0.74791666666666667</v>
      </c>
      <c r="C13">
        <v>13</v>
      </c>
      <c r="D13">
        <v>1</v>
      </c>
      <c r="E13" t="s">
        <v>75</v>
      </c>
      <c r="F13" t="s">
        <v>231</v>
      </c>
      <c r="G13">
        <v>652</v>
      </c>
      <c r="H13">
        <v>169</v>
      </c>
      <c r="I13">
        <v>155</v>
      </c>
      <c r="J13">
        <f>IF(ABS(H13-I13)&gt;180,360-ABS(H13-I13),ABS(H13-I13))</f>
        <v>14</v>
      </c>
      <c r="K13" s="23">
        <v>3.472222222222222E-3</v>
      </c>
      <c r="L13" s="32">
        <f>K13/0.0006944444444</f>
        <v>5.00000000032</v>
      </c>
      <c r="M13" s="11"/>
      <c r="N13">
        <v>0</v>
      </c>
      <c r="O13">
        <v>2</v>
      </c>
      <c r="P13">
        <v>270</v>
      </c>
      <c r="Q13" s="7">
        <v>27</v>
      </c>
      <c r="R13" s="1">
        <f>IF(ABS(I13-P13)&gt;180,360-ABS(I13-P13),ABS(I13-P13))</f>
        <v>115</v>
      </c>
      <c r="S13" t="s">
        <v>212</v>
      </c>
    </row>
    <row r="14" spans="1:19" x14ac:dyDescent="0.3">
      <c r="A14" s="5">
        <v>44800</v>
      </c>
      <c r="B14" s="18">
        <v>0.8125</v>
      </c>
      <c r="C14">
        <v>13</v>
      </c>
      <c r="D14">
        <v>2</v>
      </c>
      <c r="E14" t="s">
        <v>62</v>
      </c>
      <c r="F14" t="s">
        <v>231</v>
      </c>
      <c r="G14">
        <v>415</v>
      </c>
      <c r="H14">
        <v>307.10000000000002</v>
      </c>
      <c r="I14">
        <v>310</v>
      </c>
      <c r="J14">
        <f>IF(ABS(H14-I14)&gt;180,360-ABS(H14-I14),ABS(H14-I14))</f>
        <v>2.8999999999999773</v>
      </c>
      <c r="K14" s="23">
        <v>2.0833333333333333E-3</v>
      </c>
      <c r="L14" s="32">
        <f>K14/0.0006944444444</f>
        <v>3.0000000001920002</v>
      </c>
      <c r="M14" s="11"/>
      <c r="N14">
        <v>0</v>
      </c>
      <c r="O14">
        <v>3</v>
      </c>
      <c r="P14">
        <v>0</v>
      </c>
      <c r="Q14" s="7">
        <v>21</v>
      </c>
      <c r="R14" s="1">
        <f>IF(ABS(I14-P14)&gt;180,360-ABS(I14-P14),ABS(I14-P14))</f>
        <v>50</v>
      </c>
      <c r="S14" t="s">
        <v>212</v>
      </c>
    </row>
    <row r="15" spans="1:19" x14ac:dyDescent="0.3">
      <c r="A15" s="5">
        <v>44803</v>
      </c>
      <c r="B15" s="18">
        <v>0.87638888888888899</v>
      </c>
      <c r="C15">
        <v>13</v>
      </c>
      <c r="D15">
        <v>3</v>
      </c>
      <c r="E15" t="s">
        <v>46</v>
      </c>
      <c r="F15" t="s">
        <v>231</v>
      </c>
      <c r="G15">
        <v>401</v>
      </c>
      <c r="H15">
        <v>65.699999999999989</v>
      </c>
      <c r="I15">
        <v>80</v>
      </c>
      <c r="J15">
        <f>IF(ABS(H15-I15)&gt;180,360-ABS(H15-I15),ABS(H15-I15))</f>
        <v>14.300000000000011</v>
      </c>
      <c r="K15" s="23">
        <v>2.0833333333333333E-3</v>
      </c>
      <c r="L15" s="32">
        <f>K15/0.0006944444444</f>
        <v>3.0000000001920002</v>
      </c>
      <c r="M15" s="11"/>
      <c r="N15">
        <v>0</v>
      </c>
      <c r="O15">
        <v>2.5</v>
      </c>
      <c r="P15">
        <v>20</v>
      </c>
      <c r="Q15" s="7">
        <v>19</v>
      </c>
      <c r="R15" s="1">
        <f>IF(ABS(I15-P15)&gt;180,360-ABS(I15-P15),ABS(I15-P15))</f>
        <v>60</v>
      </c>
      <c r="S15" t="s">
        <v>212</v>
      </c>
    </row>
    <row r="16" spans="1:19" x14ac:dyDescent="0.3">
      <c r="A16" s="5">
        <v>44771</v>
      </c>
      <c r="B16" s="18">
        <v>0.58333333333333337</v>
      </c>
      <c r="C16">
        <v>14</v>
      </c>
      <c r="D16">
        <v>1</v>
      </c>
      <c r="E16" t="s">
        <v>84</v>
      </c>
      <c r="F16" t="s">
        <v>232</v>
      </c>
      <c r="G16">
        <v>157</v>
      </c>
      <c r="H16">
        <v>173</v>
      </c>
      <c r="I16">
        <v>112</v>
      </c>
      <c r="J16">
        <f>IF(ABS(H16-I16)&gt;180,360-ABS(H16-I16),ABS(H16-I16))</f>
        <v>61</v>
      </c>
      <c r="K16" s="23">
        <v>2.0833333333333333E-3</v>
      </c>
      <c r="L16" s="32">
        <f>K16/0.0006944444444</f>
        <v>3.0000000001920002</v>
      </c>
      <c r="M16" s="11"/>
      <c r="N16">
        <v>0</v>
      </c>
      <c r="O16">
        <v>2</v>
      </c>
      <c r="P16">
        <v>0</v>
      </c>
      <c r="Q16" s="7">
        <v>27</v>
      </c>
      <c r="R16" s="1">
        <f>IF(ABS(I16-P16)&gt;180,360-ABS(I16-P16),ABS(I16-P16))</f>
        <v>112</v>
      </c>
      <c r="S16" t="s">
        <v>212</v>
      </c>
    </row>
    <row r="17" spans="1:19" x14ac:dyDescent="0.3">
      <c r="A17" s="5">
        <v>44771</v>
      </c>
      <c r="B17" s="18">
        <v>0.58333333333333337</v>
      </c>
      <c r="C17">
        <v>14</v>
      </c>
      <c r="D17">
        <v>1</v>
      </c>
      <c r="E17" t="s">
        <v>46</v>
      </c>
      <c r="F17" t="s">
        <v>232</v>
      </c>
      <c r="G17">
        <v>157</v>
      </c>
      <c r="H17">
        <v>173</v>
      </c>
      <c r="I17">
        <v>161</v>
      </c>
      <c r="J17">
        <f>IF(ABS(H17-I17)&gt;180,360-ABS(H17-I17),ABS(H17-I17))</f>
        <v>12</v>
      </c>
      <c r="K17" s="23">
        <v>2.7777777777777779E-3</v>
      </c>
      <c r="L17" s="32">
        <f>K17/0.0006944444444</f>
        <v>4.0000000002560006</v>
      </c>
      <c r="M17" s="11"/>
      <c r="N17">
        <v>0</v>
      </c>
      <c r="O17">
        <v>2</v>
      </c>
      <c r="P17">
        <v>0</v>
      </c>
      <c r="Q17" s="7">
        <v>27</v>
      </c>
      <c r="R17" s="1">
        <f>IF(ABS(I17-P17)&gt;180,360-ABS(I17-P17),ABS(I17-P17))</f>
        <v>161</v>
      </c>
      <c r="S17" t="s">
        <v>213</v>
      </c>
    </row>
    <row r="18" spans="1:19" x14ac:dyDescent="0.3">
      <c r="A18" s="5">
        <v>44772</v>
      </c>
      <c r="B18" s="18">
        <v>0.58333333333333304</v>
      </c>
      <c r="C18">
        <v>14</v>
      </c>
      <c r="D18">
        <v>2</v>
      </c>
      <c r="E18" t="s">
        <v>61</v>
      </c>
      <c r="F18" t="s">
        <v>232</v>
      </c>
      <c r="G18">
        <v>270</v>
      </c>
      <c r="H18">
        <v>10</v>
      </c>
      <c r="I18">
        <v>25</v>
      </c>
      <c r="J18">
        <f>IF(ABS(H18-I18)&gt;180,360-ABS(H18-I18),ABS(H18-I18))</f>
        <v>15</v>
      </c>
      <c r="K18" s="23">
        <v>1.5277777777777779E-3</v>
      </c>
      <c r="L18" s="32">
        <f>K18/0.0006944444444</f>
        <v>2.2000000001408</v>
      </c>
      <c r="M18" s="11"/>
      <c r="N18">
        <v>0</v>
      </c>
      <c r="O18">
        <v>2</v>
      </c>
      <c r="P18">
        <v>300</v>
      </c>
      <c r="Q18" s="7">
        <v>28</v>
      </c>
      <c r="R18" s="1">
        <f>IF(ABS(I18-P18)&gt;180,360-ABS(I18-P18),ABS(I18-P18))</f>
        <v>85</v>
      </c>
      <c r="S18" t="s">
        <v>212</v>
      </c>
    </row>
    <row r="19" spans="1:19" x14ac:dyDescent="0.3">
      <c r="A19" s="5">
        <v>44771</v>
      </c>
      <c r="B19" s="18">
        <v>0.58333333333333304</v>
      </c>
      <c r="C19">
        <v>14</v>
      </c>
      <c r="D19">
        <v>3</v>
      </c>
      <c r="E19" t="s">
        <v>85</v>
      </c>
      <c r="F19" t="s">
        <v>232</v>
      </c>
      <c r="G19">
        <v>232</v>
      </c>
      <c r="H19">
        <v>268</v>
      </c>
      <c r="I19">
        <v>260</v>
      </c>
      <c r="J19">
        <f>IF(ABS(H19-I19)&gt;180,360-ABS(H19-I19),ABS(H19-I19))</f>
        <v>8</v>
      </c>
      <c r="K19" s="23">
        <v>1.6666666666666668E-3</v>
      </c>
      <c r="L19" s="32">
        <f>K19/0.0006944444444</f>
        <v>2.4000000001536002</v>
      </c>
      <c r="M19" s="11"/>
      <c r="N19">
        <v>0</v>
      </c>
      <c r="O19">
        <v>2</v>
      </c>
      <c r="P19">
        <v>0</v>
      </c>
      <c r="Q19" s="7">
        <v>27</v>
      </c>
      <c r="R19" s="1">
        <f>IF(ABS(I19-P19)&gt;180,360-ABS(I19-P19),ABS(I19-P19))</f>
        <v>100</v>
      </c>
      <c r="S19" t="s">
        <v>212</v>
      </c>
    </row>
    <row r="20" spans="1:19" x14ac:dyDescent="0.3">
      <c r="A20" s="5">
        <v>44772</v>
      </c>
      <c r="B20" s="18">
        <v>0.58333333333333304</v>
      </c>
      <c r="C20">
        <v>14</v>
      </c>
      <c r="D20">
        <v>3</v>
      </c>
      <c r="E20" t="s">
        <v>86</v>
      </c>
      <c r="F20" t="s">
        <v>232</v>
      </c>
      <c r="G20">
        <v>232</v>
      </c>
      <c r="H20">
        <v>268</v>
      </c>
      <c r="I20">
        <v>260</v>
      </c>
      <c r="J20">
        <f>IF(ABS(H20-I20)&gt;180,360-ABS(H20-I20),ABS(H20-I20))</f>
        <v>8</v>
      </c>
      <c r="K20" s="23">
        <v>1.4930555555555556E-3</v>
      </c>
      <c r="L20" s="32">
        <f>K20/0.0006944444444</f>
        <v>2.1500000001376001</v>
      </c>
      <c r="M20" s="11"/>
      <c r="N20">
        <v>0</v>
      </c>
      <c r="O20">
        <v>2</v>
      </c>
      <c r="P20">
        <v>300</v>
      </c>
      <c r="Q20" s="7">
        <v>28</v>
      </c>
      <c r="R20" s="1">
        <f>IF(ABS(I20-P20)&gt;180,360-ABS(I20-P20),ABS(I20-P20))</f>
        <v>40</v>
      </c>
      <c r="S20" t="s">
        <v>211</v>
      </c>
    </row>
    <row r="21" spans="1:19" x14ac:dyDescent="0.3">
      <c r="A21" s="5">
        <v>44771</v>
      </c>
      <c r="B21" s="18">
        <v>0.58333333333333304</v>
      </c>
      <c r="C21">
        <v>14</v>
      </c>
      <c r="D21">
        <v>4</v>
      </c>
      <c r="E21" t="s">
        <v>87</v>
      </c>
      <c r="F21" t="s">
        <v>232</v>
      </c>
      <c r="G21">
        <v>413</v>
      </c>
      <c r="H21">
        <v>219.9</v>
      </c>
      <c r="I21">
        <v>181</v>
      </c>
      <c r="J21">
        <f>IF(ABS(H21-I21)&gt;180,360-ABS(H21-I21),ABS(H21-I21))</f>
        <v>38.900000000000006</v>
      </c>
      <c r="K21" s="23">
        <v>1.3888888888888889E-3</v>
      </c>
      <c r="L21" s="32">
        <f>K21/0.0006944444444</f>
        <v>2.0000000001280003</v>
      </c>
      <c r="M21" s="11"/>
      <c r="N21">
        <v>0</v>
      </c>
      <c r="O21">
        <v>2</v>
      </c>
      <c r="P21">
        <v>0</v>
      </c>
      <c r="Q21" s="7">
        <v>27</v>
      </c>
      <c r="R21" s="1">
        <f>IF(ABS(I21-P21)&gt;180,360-ABS(I21-P21),ABS(I21-P21))</f>
        <v>179</v>
      </c>
      <c r="S21" t="s">
        <v>213</v>
      </c>
    </row>
    <row r="22" spans="1:19" x14ac:dyDescent="0.3">
      <c r="A22" s="5">
        <v>44787</v>
      </c>
      <c r="B22" s="18">
        <v>0.69444444444444453</v>
      </c>
      <c r="C22">
        <v>15</v>
      </c>
      <c r="D22">
        <v>1</v>
      </c>
      <c r="E22" t="s">
        <v>87</v>
      </c>
      <c r="F22" t="s">
        <v>231</v>
      </c>
      <c r="G22">
        <v>313</v>
      </c>
      <c r="H22">
        <v>241.1</v>
      </c>
      <c r="I22">
        <v>260</v>
      </c>
      <c r="J22">
        <f>IF(ABS(H22-I22)&gt;180,360-ABS(H22-I22),ABS(H22-I22))</f>
        <v>18.900000000000006</v>
      </c>
      <c r="K22" s="23">
        <v>1.9444444444444442E-3</v>
      </c>
      <c r="L22" s="32">
        <f>K22/0.0006944444444</f>
        <v>2.8000000001791996</v>
      </c>
      <c r="M22" s="11"/>
      <c r="N22">
        <v>0</v>
      </c>
      <c r="O22">
        <v>2</v>
      </c>
      <c r="P22">
        <v>100</v>
      </c>
      <c r="Q22" s="7">
        <v>32</v>
      </c>
      <c r="R22" s="1">
        <f>IF(ABS(I22-P22)&gt;180,360-ABS(I22-P22),ABS(I22-P22))</f>
        <v>160</v>
      </c>
      <c r="S22" t="s">
        <v>213</v>
      </c>
    </row>
    <row r="23" spans="1:19" x14ac:dyDescent="0.3">
      <c r="A23" s="5">
        <v>44812</v>
      </c>
      <c r="B23" s="18">
        <v>0.58958333333333335</v>
      </c>
      <c r="C23">
        <v>16</v>
      </c>
      <c r="D23">
        <v>7</v>
      </c>
      <c r="E23" t="s">
        <v>46</v>
      </c>
      <c r="F23" t="s">
        <v>92</v>
      </c>
      <c r="G23">
        <v>70</v>
      </c>
      <c r="H23">
        <v>277</v>
      </c>
      <c r="K23" s="23">
        <v>6.3657407407407402E-4</v>
      </c>
      <c r="L23" s="32">
        <f>K23/0.0006944444444</f>
        <v>0.91666666672533326</v>
      </c>
      <c r="M23" s="11">
        <v>0.9</v>
      </c>
      <c r="N23">
        <v>0</v>
      </c>
      <c r="O23">
        <v>4.5</v>
      </c>
      <c r="P23">
        <v>220</v>
      </c>
      <c r="Q23" s="7">
        <v>19.100000000000001</v>
      </c>
      <c r="R23" s="1">
        <f>IF(ABS(I23-P23)&gt;180,360-ABS(I23-P23),ABS(I23-P23))</f>
        <v>140</v>
      </c>
      <c r="S23" t="s">
        <v>213</v>
      </c>
    </row>
    <row r="24" spans="1:19" x14ac:dyDescent="0.3">
      <c r="A24" s="5">
        <v>44805</v>
      </c>
      <c r="B24" s="18">
        <v>0.52430555555555558</v>
      </c>
      <c r="C24">
        <v>16</v>
      </c>
      <c r="D24">
        <v>8</v>
      </c>
      <c r="E24" t="s">
        <v>61</v>
      </c>
      <c r="F24" t="s">
        <v>100</v>
      </c>
      <c r="G24">
        <v>92</v>
      </c>
      <c r="H24">
        <v>217</v>
      </c>
      <c r="I24">
        <v>180</v>
      </c>
      <c r="J24">
        <f>IF(ABS(H24-I24)&gt;180,360-ABS(H24-I24),ABS(H24-I24))</f>
        <v>37</v>
      </c>
      <c r="K24" s="23">
        <v>1.5046296296296294E-3</v>
      </c>
      <c r="L24" s="32">
        <f>K24/0.0006944444444</f>
        <v>2.1666666668053329</v>
      </c>
      <c r="M24" s="11">
        <v>0</v>
      </c>
      <c r="N24">
        <v>0</v>
      </c>
      <c r="O24">
        <v>4</v>
      </c>
      <c r="P24">
        <v>50</v>
      </c>
      <c r="Q24" s="7">
        <v>23</v>
      </c>
      <c r="R24" s="1">
        <f>IF(ABS(I24-P24)&gt;180,360-ABS(I24-P24),ABS(I24-P24))</f>
        <v>130</v>
      </c>
      <c r="S24" t="s">
        <v>212</v>
      </c>
    </row>
    <row r="25" spans="1:19" x14ac:dyDescent="0.3">
      <c r="A25" s="5">
        <v>44806</v>
      </c>
      <c r="B25" s="18">
        <v>0.45</v>
      </c>
      <c r="C25">
        <v>16</v>
      </c>
      <c r="D25">
        <v>10</v>
      </c>
      <c r="E25" t="s">
        <v>61</v>
      </c>
      <c r="F25" t="s">
        <v>100</v>
      </c>
      <c r="G25">
        <v>181</v>
      </c>
      <c r="H25">
        <v>223</v>
      </c>
      <c r="I25">
        <v>200</v>
      </c>
      <c r="J25">
        <f>IF(ABS(H25-I25)&gt;180,360-ABS(H25-I25),ABS(H25-I25))</f>
        <v>23</v>
      </c>
      <c r="K25" s="23">
        <v>1.261574074074074E-3</v>
      </c>
      <c r="L25" s="32">
        <f>K25/0.0006944444444</f>
        <v>1.8166666667829332</v>
      </c>
      <c r="M25" s="11">
        <v>0</v>
      </c>
      <c r="N25">
        <v>0</v>
      </c>
      <c r="O25">
        <v>4</v>
      </c>
      <c r="P25">
        <v>120</v>
      </c>
      <c r="Q25" s="7">
        <v>25</v>
      </c>
      <c r="R25" s="1">
        <f>IF(ABS(I25-P25)&gt;180,360-ABS(I25-P25),ABS(I25-P25))</f>
        <v>80</v>
      </c>
      <c r="S25" t="s">
        <v>212</v>
      </c>
    </row>
    <row r="26" spans="1:19" x14ac:dyDescent="0.3">
      <c r="A26" s="5">
        <v>44819</v>
      </c>
      <c r="B26" s="18">
        <v>0.68611111111111101</v>
      </c>
      <c r="C26">
        <v>16</v>
      </c>
      <c r="D26">
        <v>11</v>
      </c>
      <c r="E26" t="s">
        <v>88</v>
      </c>
      <c r="F26" t="s">
        <v>100</v>
      </c>
      <c r="G26">
        <v>84</v>
      </c>
      <c r="H26">
        <v>242</v>
      </c>
      <c r="I26">
        <v>240</v>
      </c>
      <c r="J26">
        <f>IF(ABS(H26-I26)&gt;180,360-ABS(H26-I26),ABS(H26-I26))</f>
        <v>2</v>
      </c>
      <c r="K26" s="23">
        <v>7.175925925925927E-4</v>
      </c>
      <c r="L26" s="32">
        <f>K26/0.0006944444444</f>
        <v>1.0333333333994668</v>
      </c>
      <c r="M26" s="11">
        <v>1</v>
      </c>
      <c r="N26">
        <v>0</v>
      </c>
      <c r="O26">
        <v>2</v>
      </c>
      <c r="Q26" s="7">
        <v>16</v>
      </c>
      <c r="R26" s="1"/>
    </row>
    <row r="27" spans="1:19" x14ac:dyDescent="0.3">
      <c r="A27" s="5">
        <v>44824</v>
      </c>
      <c r="B27" s="18">
        <v>0.77222222222222225</v>
      </c>
      <c r="C27">
        <v>16</v>
      </c>
      <c r="D27">
        <v>11</v>
      </c>
      <c r="E27" t="s">
        <v>46</v>
      </c>
      <c r="F27" t="s">
        <v>92</v>
      </c>
      <c r="G27">
        <v>84</v>
      </c>
      <c r="H27">
        <v>242</v>
      </c>
      <c r="I27">
        <v>240</v>
      </c>
      <c r="J27">
        <f>IF(ABS(H27-I27)&gt;180,360-ABS(H27-I27),ABS(H27-I27))</f>
        <v>2</v>
      </c>
      <c r="K27" s="23">
        <v>8.7962962962962962E-4</v>
      </c>
      <c r="L27" s="32">
        <f>K27/0.0006944444444</f>
        <v>1.2666666667477333</v>
      </c>
      <c r="M27" s="33">
        <v>0.8</v>
      </c>
      <c r="N27">
        <v>0</v>
      </c>
      <c r="O27">
        <v>1</v>
      </c>
      <c r="P27">
        <v>45</v>
      </c>
      <c r="Q27" s="7">
        <v>16.100000000000001</v>
      </c>
      <c r="R27" s="1">
        <f>IF(ABS(I27-P27)&gt;180,360-ABS(I27-P27),ABS(I27-P27))</f>
        <v>165</v>
      </c>
      <c r="S27" t="s">
        <v>213</v>
      </c>
    </row>
    <row r="28" spans="1:19" x14ac:dyDescent="0.3">
      <c r="A28" s="5">
        <v>44824</v>
      </c>
      <c r="B28" s="18">
        <v>0.79166666666666663</v>
      </c>
      <c r="C28">
        <v>16</v>
      </c>
      <c r="D28">
        <v>11</v>
      </c>
      <c r="E28" t="s">
        <v>60</v>
      </c>
      <c r="F28" t="s">
        <v>92</v>
      </c>
      <c r="G28">
        <v>84</v>
      </c>
      <c r="H28">
        <v>242</v>
      </c>
      <c r="I28">
        <v>240</v>
      </c>
      <c r="J28">
        <f>IF(ABS(H28-I28)&gt;180,360-ABS(H28-I28),ABS(H28-I28))</f>
        <v>2</v>
      </c>
      <c r="K28" s="23">
        <v>9.7222222222222209E-4</v>
      </c>
      <c r="L28" s="32">
        <f>K28/0.0006944444444</f>
        <v>1.4000000000895998</v>
      </c>
      <c r="M28" s="33">
        <v>0.8</v>
      </c>
      <c r="N28">
        <v>0</v>
      </c>
      <c r="O28">
        <v>1</v>
      </c>
      <c r="P28">
        <v>45</v>
      </c>
      <c r="Q28" s="7">
        <v>15.6</v>
      </c>
      <c r="R28" s="1">
        <f>IF(ABS(I28-P28)&gt;180,360-ABS(I28-P28),ABS(I28-P28))</f>
        <v>165</v>
      </c>
      <c r="S28" t="s">
        <v>213</v>
      </c>
    </row>
    <row r="29" spans="1:19" x14ac:dyDescent="0.3">
      <c r="A29" s="5">
        <v>44826</v>
      </c>
      <c r="B29" s="18">
        <v>0.61319444444444449</v>
      </c>
      <c r="C29">
        <v>16</v>
      </c>
      <c r="D29">
        <v>6</v>
      </c>
      <c r="E29" t="s">
        <v>46</v>
      </c>
      <c r="F29" t="s">
        <v>92</v>
      </c>
      <c r="G29">
        <v>139</v>
      </c>
      <c r="H29">
        <v>252</v>
      </c>
      <c r="I29">
        <v>280</v>
      </c>
      <c r="J29">
        <f>IF(ABS(H29-I29)&gt;180,360-ABS(H29-I29),ABS(H29-I29))</f>
        <v>28</v>
      </c>
      <c r="K29" s="23">
        <v>1.5624999999999999E-3</v>
      </c>
      <c r="L29" s="32">
        <f>K29/0.0006944444444</f>
        <v>2.2500000001439999</v>
      </c>
      <c r="M29" s="33">
        <v>0.1</v>
      </c>
      <c r="N29">
        <v>0</v>
      </c>
      <c r="O29">
        <v>1.5</v>
      </c>
      <c r="P29">
        <v>230</v>
      </c>
      <c r="Q29" s="7">
        <v>17.399999999999999</v>
      </c>
      <c r="R29" s="1">
        <f>IF(ABS(I29-P29)&gt;180,360-ABS(I29-P29),ABS(I29-P29))</f>
        <v>50</v>
      </c>
      <c r="S29" t="s">
        <v>212</v>
      </c>
    </row>
    <row r="30" spans="1:19" x14ac:dyDescent="0.3">
      <c r="A30" s="5">
        <v>44826</v>
      </c>
      <c r="B30" s="18">
        <v>0.65208333333333335</v>
      </c>
      <c r="C30">
        <v>16</v>
      </c>
      <c r="D30">
        <v>6</v>
      </c>
      <c r="E30" t="s">
        <v>60</v>
      </c>
      <c r="F30" t="s">
        <v>92</v>
      </c>
      <c r="G30">
        <v>139</v>
      </c>
      <c r="H30">
        <v>252</v>
      </c>
      <c r="I30">
        <v>280</v>
      </c>
      <c r="J30">
        <f>IF(ABS(H30-I30)&gt;180,360-ABS(H30-I30),ABS(H30-I30))</f>
        <v>28</v>
      </c>
      <c r="K30" s="23">
        <v>1.5740740740740741E-3</v>
      </c>
      <c r="L30" s="32">
        <f>K30/0.0006944444444</f>
        <v>2.2666666668117332</v>
      </c>
      <c r="M30" s="33">
        <v>0.1</v>
      </c>
      <c r="N30">
        <v>0</v>
      </c>
      <c r="O30">
        <v>2</v>
      </c>
      <c r="P30">
        <v>230</v>
      </c>
      <c r="Q30" s="7">
        <v>18</v>
      </c>
      <c r="R30" s="1">
        <f>IF(ABS(I30-P30)&gt;180,360-ABS(I30-P30),ABS(I30-P30))</f>
        <v>50</v>
      </c>
      <c r="S30" t="s">
        <v>212</v>
      </c>
    </row>
    <row r="31" spans="1:19" x14ac:dyDescent="0.3">
      <c r="A31" s="5">
        <v>44801</v>
      </c>
      <c r="B31" s="18">
        <v>0.66666666666666663</v>
      </c>
      <c r="C31">
        <v>17</v>
      </c>
      <c r="D31">
        <v>1</v>
      </c>
      <c r="E31" t="s">
        <v>75</v>
      </c>
      <c r="F31" t="s">
        <v>233</v>
      </c>
      <c r="G31">
        <v>415</v>
      </c>
      <c r="H31">
        <v>119.39999999999998</v>
      </c>
      <c r="I31">
        <v>75</v>
      </c>
      <c r="J31">
        <f>IF(ABS(H31-I31)&gt;180,360-ABS(H31-I31),ABS(H31-I31))</f>
        <v>44.399999999999977</v>
      </c>
      <c r="K31" s="23">
        <v>2.0833333333333333E-3</v>
      </c>
      <c r="L31" s="32">
        <f>K31/0.0006944444444</f>
        <v>3.0000000001920002</v>
      </c>
      <c r="M31" s="11"/>
      <c r="R31" s="1"/>
    </row>
    <row r="32" spans="1:19" x14ac:dyDescent="0.3">
      <c r="A32" s="5">
        <v>44804</v>
      </c>
      <c r="B32" s="18">
        <v>0.58333333333333337</v>
      </c>
      <c r="C32">
        <v>17</v>
      </c>
      <c r="D32">
        <v>2</v>
      </c>
      <c r="E32" t="s">
        <v>62</v>
      </c>
      <c r="F32" t="s">
        <v>233</v>
      </c>
      <c r="G32">
        <v>187</v>
      </c>
      <c r="H32">
        <v>130</v>
      </c>
      <c r="I32">
        <v>116</v>
      </c>
      <c r="J32">
        <f>IF(ABS(H32-I32)&gt;180,360-ABS(H32-I32),ABS(H32-I32))</f>
        <v>14</v>
      </c>
      <c r="K32" s="23">
        <v>1.0416666666666667E-3</v>
      </c>
      <c r="L32" s="32">
        <f>K32/0.0006944444444</f>
        <v>1.5000000000960001</v>
      </c>
      <c r="M32" s="11"/>
      <c r="N32">
        <v>0</v>
      </c>
      <c r="R32" s="1"/>
    </row>
    <row r="33" spans="1:19" x14ac:dyDescent="0.3">
      <c r="A33" s="17">
        <v>44805</v>
      </c>
      <c r="B33" s="18">
        <v>0.8520833333333333</v>
      </c>
      <c r="C33">
        <v>18</v>
      </c>
      <c r="D33">
        <v>1</v>
      </c>
      <c r="E33" t="s">
        <v>92</v>
      </c>
      <c r="F33" t="s">
        <v>234</v>
      </c>
      <c r="G33">
        <v>706</v>
      </c>
      <c r="H33">
        <v>240.8</v>
      </c>
      <c r="I33">
        <v>240</v>
      </c>
      <c r="J33">
        <f>IF(ABS(H33-I33)&gt;180,360-ABS(H33-I33),ABS(H33-I33))</f>
        <v>0.80000000000001137</v>
      </c>
      <c r="K33" s="23">
        <v>2.7777777777777779E-3</v>
      </c>
      <c r="L33" s="32">
        <f>K33/0.0006944444444</f>
        <v>4.0000000002560006</v>
      </c>
      <c r="M33" s="33">
        <v>0</v>
      </c>
      <c r="N33">
        <v>0</v>
      </c>
      <c r="O33">
        <v>3</v>
      </c>
      <c r="P33">
        <v>90</v>
      </c>
      <c r="Q33" s="7">
        <v>22</v>
      </c>
      <c r="R33" s="1">
        <f>IF(ABS(I33-P33)&gt;180,360-ABS(I33-P33),ABS(I33-P33))</f>
        <v>150</v>
      </c>
      <c r="S33" t="s">
        <v>213</v>
      </c>
    </row>
    <row r="34" spans="1:19" x14ac:dyDescent="0.3">
      <c r="A34" s="17">
        <v>44815</v>
      </c>
      <c r="B34" s="18">
        <v>0.65416666666666667</v>
      </c>
      <c r="C34">
        <v>18</v>
      </c>
      <c r="D34">
        <v>1</v>
      </c>
      <c r="E34" t="s">
        <v>45</v>
      </c>
      <c r="F34" t="s">
        <v>234</v>
      </c>
      <c r="G34">
        <v>706</v>
      </c>
      <c r="H34">
        <v>240.8</v>
      </c>
      <c r="I34">
        <v>230</v>
      </c>
      <c r="J34">
        <f>IF(ABS(H34-I34)&gt;180,360-ABS(H34-I34),ABS(H34-I34))</f>
        <v>10.800000000000011</v>
      </c>
      <c r="K34" s="23">
        <v>2.5462962962962961E-3</v>
      </c>
      <c r="L34" s="32">
        <f>K34/0.0006944444444</f>
        <v>3.666666666901333</v>
      </c>
      <c r="M34" s="33">
        <v>0</v>
      </c>
      <c r="N34">
        <v>0</v>
      </c>
      <c r="O34">
        <v>1.5</v>
      </c>
      <c r="P34">
        <v>300</v>
      </c>
      <c r="Q34" s="7">
        <v>23</v>
      </c>
      <c r="R34" s="1">
        <f>IF(ABS(I34-P34)&gt;180,360-ABS(I34-P34),ABS(I34-P34))</f>
        <v>70</v>
      </c>
      <c r="S34" t="s">
        <v>212</v>
      </c>
    </row>
    <row r="35" spans="1:19" x14ac:dyDescent="0.3">
      <c r="A35" s="17">
        <v>44815</v>
      </c>
      <c r="B35" s="18">
        <v>0.64236111111111105</v>
      </c>
      <c r="C35">
        <v>18</v>
      </c>
      <c r="D35">
        <v>1</v>
      </c>
      <c r="E35" t="s">
        <v>61</v>
      </c>
      <c r="F35" t="s">
        <v>234</v>
      </c>
      <c r="G35">
        <v>706</v>
      </c>
      <c r="H35">
        <v>240.8</v>
      </c>
      <c r="K35" s="23">
        <v>3.1249999999999997E-3</v>
      </c>
      <c r="L35" s="32">
        <f>K35/0.0006944444444</f>
        <v>4.5000000002879998</v>
      </c>
      <c r="M35" s="33">
        <v>0</v>
      </c>
      <c r="N35">
        <v>0</v>
      </c>
      <c r="O35">
        <v>1.5</v>
      </c>
      <c r="P35">
        <v>300</v>
      </c>
      <c r="Q35" s="7">
        <v>23</v>
      </c>
      <c r="R35" s="1">
        <f>IF(ABS(I35-P35)&gt;180,360-ABS(I35-P35),ABS(I35-P35))</f>
        <v>60</v>
      </c>
      <c r="S35" t="s">
        <v>212</v>
      </c>
    </row>
    <row r="36" spans="1:19" x14ac:dyDescent="0.3">
      <c r="A36" s="17">
        <v>44815</v>
      </c>
      <c r="B36" s="18">
        <v>0.65312500000000007</v>
      </c>
      <c r="C36">
        <v>18</v>
      </c>
      <c r="D36">
        <v>1</v>
      </c>
      <c r="E36" t="s">
        <v>46</v>
      </c>
      <c r="F36" t="s">
        <v>234</v>
      </c>
      <c r="G36">
        <v>706</v>
      </c>
      <c r="H36">
        <v>240.8</v>
      </c>
      <c r="I36">
        <v>235</v>
      </c>
      <c r="J36">
        <f>IF(ABS(H36-I36)&gt;180,360-ABS(H36-I36),ABS(H36-I36))</f>
        <v>5.8000000000000114</v>
      </c>
      <c r="K36" s="23">
        <v>3.0092592592592588E-3</v>
      </c>
      <c r="L36" s="32">
        <f>K36/0.0006944444444</f>
        <v>4.3333333336106659</v>
      </c>
      <c r="M36" s="33">
        <v>0</v>
      </c>
      <c r="N36">
        <v>0</v>
      </c>
      <c r="O36">
        <v>1.5</v>
      </c>
      <c r="P36">
        <v>300</v>
      </c>
      <c r="Q36" s="7">
        <v>23</v>
      </c>
      <c r="R36" s="1">
        <f>IF(ABS(I36-P36)&gt;180,360-ABS(I36-P36),ABS(I36-P36))</f>
        <v>65</v>
      </c>
      <c r="S36" t="s">
        <v>212</v>
      </c>
    </row>
    <row r="37" spans="1:19" x14ac:dyDescent="0.3">
      <c r="A37" s="17">
        <v>44815</v>
      </c>
      <c r="B37" s="18">
        <v>0.64201388888888888</v>
      </c>
      <c r="C37">
        <v>18</v>
      </c>
      <c r="D37">
        <v>1</v>
      </c>
      <c r="E37" t="s">
        <v>93</v>
      </c>
      <c r="F37" t="s">
        <v>234</v>
      </c>
      <c r="G37">
        <v>706</v>
      </c>
      <c r="H37">
        <v>240.8</v>
      </c>
      <c r="K37" s="23">
        <v>3.3564814814814811E-3</v>
      </c>
      <c r="L37" s="32">
        <f>K37/0.0006944444444</f>
        <v>4.833333333642666</v>
      </c>
      <c r="M37" s="33">
        <v>0</v>
      </c>
      <c r="N37">
        <v>0</v>
      </c>
      <c r="O37">
        <v>1.5</v>
      </c>
      <c r="P37">
        <v>300</v>
      </c>
      <c r="Q37" s="7">
        <v>23</v>
      </c>
      <c r="R37" s="1">
        <f>IF(ABS(I37-P37)&gt;180,360-ABS(I37-P37),ABS(I37-P37))</f>
        <v>60</v>
      </c>
      <c r="S37" t="s">
        <v>212</v>
      </c>
    </row>
    <row r="38" spans="1:19" x14ac:dyDescent="0.3">
      <c r="A38" s="17"/>
      <c r="C38">
        <v>18</v>
      </c>
      <c r="D38">
        <v>2</v>
      </c>
      <c r="E38" t="s">
        <v>60</v>
      </c>
      <c r="F38" t="s">
        <v>234</v>
      </c>
      <c r="G38">
        <v>331</v>
      </c>
      <c r="H38">
        <v>251.6</v>
      </c>
      <c r="K38" s="23">
        <v>1.736111111111111E-3</v>
      </c>
      <c r="L38" s="32">
        <f>K38/0.0006944444444</f>
        <v>2.50000000016</v>
      </c>
      <c r="M38" s="11"/>
      <c r="R38" s="1"/>
    </row>
    <row r="39" spans="1:19" x14ac:dyDescent="0.3">
      <c r="C39">
        <v>18</v>
      </c>
      <c r="D39">
        <v>4</v>
      </c>
      <c r="E39" t="s">
        <v>61</v>
      </c>
      <c r="F39" t="s">
        <v>234</v>
      </c>
      <c r="G39">
        <v>110</v>
      </c>
      <c r="H39">
        <v>102</v>
      </c>
      <c r="I39">
        <v>110</v>
      </c>
      <c r="J39">
        <f>IF(ABS(H39-I39)&gt;180,360-ABS(H39-I39),ABS(H39-I39))</f>
        <v>8</v>
      </c>
      <c r="K39" s="23">
        <v>9.8379629629629642E-4</v>
      </c>
      <c r="L39" s="32">
        <f>K39/0.0006944444444</f>
        <v>1.4166666667573335</v>
      </c>
      <c r="M39" s="11"/>
      <c r="R39" s="1"/>
    </row>
    <row r="40" spans="1:19" x14ac:dyDescent="0.3">
      <c r="A40" s="17">
        <v>44823</v>
      </c>
      <c r="C40">
        <v>19</v>
      </c>
      <c r="D40">
        <v>13</v>
      </c>
      <c r="E40" t="s">
        <v>46</v>
      </c>
      <c r="F40" t="s">
        <v>100</v>
      </c>
      <c r="G40">
        <v>340</v>
      </c>
      <c r="H40">
        <v>83.800000000000011</v>
      </c>
      <c r="I40">
        <v>140</v>
      </c>
      <c r="J40">
        <f>IF(ABS(H40-I40)&gt;180,360-ABS(H40-I40),ABS(H40-I40))</f>
        <v>56.199999999999989</v>
      </c>
      <c r="K40" s="23">
        <v>1.3888888888888889E-3</v>
      </c>
      <c r="L40" s="32">
        <f>K40/0.0006944444444</f>
        <v>2.0000000001280003</v>
      </c>
      <c r="M40" s="33">
        <v>0.8</v>
      </c>
      <c r="N40">
        <v>0</v>
      </c>
      <c r="O40">
        <v>1</v>
      </c>
      <c r="P40">
        <v>45</v>
      </c>
      <c r="Q40" s="7">
        <v>17.2</v>
      </c>
      <c r="R40" s="1">
        <f>IF(ABS(I40-P40)&gt;180,360-ABS(I40-P40),ABS(I40-P40))</f>
        <v>95</v>
      </c>
      <c r="S40" t="s">
        <v>212</v>
      </c>
    </row>
    <row r="41" spans="1:19" x14ac:dyDescent="0.3">
      <c r="A41" s="5">
        <v>44823</v>
      </c>
      <c r="B41" s="18">
        <v>0.66319444444444442</v>
      </c>
      <c r="C41">
        <v>19</v>
      </c>
      <c r="D41">
        <v>13</v>
      </c>
      <c r="E41" t="s">
        <v>46</v>
      </c>
      <c r="F41" t="s">
        <v>92</v>
      </c>
      <c r="G41">
        <v>340</v>
      </c>
      <c r="H41">
        <v>83.800000000000011</v>
      </c>
      <c r="I41">
        <v>140</v>
      </c>
      <c r="J41">
        <f>IF(ABS(H41-I41)&gt;180,360-ABS(H41-I41),ABS(H41-I41))</f>
        <v>56.199999999999989</v>
      </c>
      <c r="K41" s="23">
        <v>1.3888888888888889E-3</v>
      </c>
      <c r="L41" s="32">
        <f>K41/0.0006944444444</f>
        <v>2.0000000001280003</v>
      </c>
      <c r="M41" s="33"/>
      <c r="R41" s="1"/>
    </row>
    <row r="42" spans="1:19" x14ac:dyDescent="0.3">
      <c r="A42" s="5">
        <v>44841</v>
      </c>
      <c r="B42" s="18">
        <v>0.77500000000000002</v>
      </c>
      <c r="C42">
        <v>19</v>
      </c>
      <c r="D42">
        <v>13</v>
      </c>
      <c r="E42" t="s">
        <v>41</v>
      </c>
      <c r="F42" t="s">
        <v>92</v>
      </c>
      <c r="G42">
        <v>340</v>
      </c>
      <c r="H42">
        <v>83.800000000000011</v>
      </c>
      <c r="I42">
        <v>70</v>
      </c>
      <c r="J42">
        <f>IF(ABS(H42-I42)&gt;180,360-ABS(H42-I42),ABS(H42-I42))</f>
        <v>13.800000000000011</v>
      </c>
      <c r="K42" s="23">
        <v>1.9675925925925928E-3</v>
      </c>
      <c r="L42" s="32">
        <f>K42/0.0006944444444</f>
        <v>2.8333333335146671</v>
      </c>
      <c r="M42" s="33">
        <v>0.9</v>
      </c>
      <c r="N42">
        <v>0</v>
      </c>
      <c r="O42">
        <v>0</v>
      </c>
      <c r="Q42" s="7">
        <v>17</v>
      </c>
      <c r="R42" s="1"/>
    </row>
    <row r="43" spans="1:19" x14ac:dyDescent="0.3">
      <c r="A43" s="5">
        <v>44803</v>
      </c>
      <c r="B43" s="18">
        <v>0.58333333333333337</v>
      </c>
      <c r="C43">
        <v>20</v>
      </c>
      <c r="D43">
        <v>1</v>
      </c>
      <c r="E43" t="s">
        <v>92</v>
      </c>
      <c r="F43" t="s">
        <v>235</v>
      </c>
      <c r="G43">
        <v>188</v>
      </c>
      <c r="H43">
        <v>313</v>
      </c>
      <c r="I43">
        <v>320</v>
      </c>
      <c r="J43">
        <f>IF(ABS(H43-I43)&gt;180,360-ABS(H43-I43),ABS(H43-I43))</f>
        <v>7</v>
      </c>
      <c r="K43" s="23">
        <v>1.3888888888888889E-3</v>
      </c>
      <c r="L43" s="32">
        <f>K43/0.0006944444444</f>
        <v>2.0000000001280003</v>
      </c>
      <c r="M43" s="11"/>
      <c r="R43" s="1"/>
    </row>
    <row r="44" spans="1:19" x14ac:dyDescent="0.3">
      <c r="A44" s="5">
        <v>44806</v>
      </c>
      <c r="B44" s="18">
        <v>0.58333333333333337</v>
      </c>
      <c r="C44">
        <v>20</v>
      </c>
      <c r="D44">
        <v>2</v>
      </c>
      <c r="E44" t="s">
        <v>100</v>
      </c>
      <c r="F44" t="s">
        <v>235</v>
      </c>
      <c r="G44">
        <v>494</v>
      </c>
      <c r="H44">
        <v>165.79999999999995</v>
      </c>
      <c r="I44">
        <v>172</v>
      </c>
      <c r="J44">
        <f>IF(ABS(H44-I44)&gt;180,360-ABS(H44-I44),ABS(H44-I44))</f>
        <v>6.2000000000000455</v>
      </c>
      <c r="K44" s="23">
        <v>4.8611111111111112E-3</v>
      </c>
      <c r="L44" s="32">
        <f>K44/0.0006944444444</f>
        <v>7.0000000004479999</v>
      </c>
      <c r="M44" s="11"/>
      <c r="R44" s="1"/>
    </row>
    <row r="45" spans="1:19" x14ac:dyDescent="0.3">
      <c r="A45" s="5">
        <v>44825</v>
      </c>
      <c r="B45" s="18">
        <v>0.55208333333333337</v>
      </c>
      <c r="C45">
        <v>21</v>
      </c>
      <c r="D45" t="s">
        <v>107</v>
      </c>
      <c r="E45" t="s">
        <v>114</v>
      </c>
      <c r="F45" t="s">
        <v>92</v>
      </c>
      <c r="G45">
        <v>583</v>
      </c>
      <c r="H45">
        <v>123.30000000000001</v>
      </c>
      <c r="I45">
        <v>135</v>
      </c>
      <c r="J45">
        <f>IF(ABS(H45-I45)&gt;180,360-ABS(H45-I45),ABS(H45-I45))</f>
        <v>11.699999999999989</v>
      </c>
      <c r="K45" s="23">
        <v>2.8703703703703708E-3</v>
      </c>
      <c r="L45" s="32">
        <f>K45/0.0006944444444</f>
        <v>4.133333333597867</v>
      </c>
      <c r="M45" s="11">
        <v>0.75</v>
      </c>
      <c r="N45">
        <v>0</v>
      </c>
      <c r="O45">
        <v>1.6</v>
      </c>
      <c r="P45">
        <v>180</v>
      </c>
      <c r="Q45" s="7">
        <v>23</v>
      </c>
      <c r="R45" s="1">
        <f>IF(ABS(I45-P45)&gt;180,360-ABS(I45-P45),ABS(I45-P45))</f>
        <v>45</v>
      </c>
      <c r="S45" t="s">
        <v>211</v>
      </c>
    </row>
    <row r="46" spans="1:19" x14ac:dyDescent="0.3">
      <c r="C46">
        <v>21</v>
      </c>
      <c r="D46" t="s">
        <v>107</v>
      </c>
      <c r="E46" t="s">
        <v>45</v>
      </c>
      <c r="F46" t="s">
        <v>92</v>
      </c>
      <c r="G46">
        <v>583</v>
      </c>
      <c r="H46">
        <v>123.30000000000001</v>
      </c>
      <c r="K46" s="23">
        <v>5.9027777777777776E-3</v>
      </c>
      <c r="L46" s="32">
        <f>K46/0.0006944444444</f>
        <v>8.5000000005440004</v>
      </c>
      <c r="M46" s="11"/>
      <c r="R46" s="1"/>
    </row>
    <row r="47" spans="1:19" x14ac:dyDescent="0.3">
      <c r="A47" s="5">
        <v>44822</v>
      </c>
      <c r="B47" s="18">
        <v>0.625</v>
      </c>
      <c r="C47">
        <v>21</v>
      </c>
      <c r="D47" t="s">
        <v>108</v>
      </c>
      <c r="E47" t="s">
        <v>115</v>
      </c>
      <c r="F47" t="s">
        <v>185</v>
      </c>
      <c r="G47">
        <v>469</v>
      </c>
      <c r="H47">
        <v>65.800000000000011</v>
      </c>
      <c r="I47">
        <v>50</v>
      </c>
      <c r="J47">
        <f>IF(ABS(H47-I47)&gt;180,360-ABS(H47-I47),ABS(H47-I47))</f>
        <v>15.800000000000011</v>
      </c>
      <c r="K47" s="23">
        <v>4.7453703703703703E-3</v>
      </c>
      <c r="L47" s="32">
        <f>K47/0.0006944444444</f>
        <v>6.8333333337706668</v>
      </c>
      <c r="M47" s="11"/>
      <c r="R47" s="1"/>
    </row>
    <row r="48" spans="1:19" x14ac:dyDescent="0.3">
      <c r="A48" s="5">
        <v>44822</v>
      </c>
      <c r="B48" s="18">
        <v>0.625</v>
      </c>
      <c r="C48">
        <v>21</v>
      </c>
      <c r="D48" t="s">
        <v>108</v>
      </c>
      <c r="E48" t="s">
        <v>116</v>
      </c>
      <c r="F48" t="s">
        <v>185</v>
      </c>
      <c r="G48">
        <v>469</v>
      </c>
      <c r="H48">
        <v>65.800000000000011</v>
      </c>
      <c r="I48">
        <v>50</v>
      </c>
      <c r="J48">
        <f>IF(ABS(H48-I48)&gt;180,360-ABS(H48-I48),ABS(H48-I48))</f>
        <v>15.800000000000011</v>
      </c>
      <c r="K48" s="23">
        <v>4.6874999999999998E-3</v>
      </c>
      <c r="L48" s="32">
        <f>K48/0.0006944444444</f>
        <v>6.7500000004320002</v>
      </c>
      <c r="M48" s="11"/>
      <c r="R48" s="1"/>
    </row>
    <row r="49" spans="1:19" x14ac:dyDescent="0.3">
      <c r="A49" s="5">
        <v>44825</v>
      </c>
      <c r="B49" s="18">
        <v>0.75208333333333333</v>
      </c>
      <c r="C49">
        <v>21</v>
      </c>
      <c r="D49" t="s">
        <v>108</v>
      </c>
      <c r="E49" t="s">
        <v>117</v>
      </c>
      <c r="F49" t="s">
        <v>92</v>
      </c>
      <c r="G49">
        <v>469</v>
      </c>
      <c r="H49">
        <v>65.800000000000011</v>
      </c>
      <c r="I49">
        <v>50</v>
      </c>
      <c r="J49">
        <f>IF(ABS(H49-I49)&gt;180,360-ABS(H49-I49),ABS(H49-I49))</f>
        <v>15.800000000000011</v>
      </c>
      <c r="K49" s="23">
        <v>2.3148148148148151E-3</v>
      </c>
      <c r="L49" s="32">
        <f>K49/0.0006944444444</f>
        <v>3.3333333335466673</v>
      </c>
      <c r="M49" s="33">
        <v>0.3</v>
      </c>
      <c r="N49">
        <v>0</v>
      </c>
      <c r="O49">
        <v>1.5</v>
      </c>
      <c r="P49">
        <v>110</v>
      </c>
      <c r="Q49" s="7">
        <v>20</v>
      </c>
      <c r="R49" s="1">
        <f>IF(ABS(I49-P49)&gt;180,360-ABS(I49-P49),ABS(I49-P49))</f>
        <v>60</v>
      </c>
      <c r="S49" t="s">
        <v>212</v>
      </c>
    </row>
    <row r="50" spans="1:19" x14ac:dyDescent="0.3">
      <c r="A50" s="5">
        <v>44827</v>
      </c>
      <c r="B50" s="18"/>
      <c r="C50">
        <v>21</v>
      </c>
      <c r="D50" t="s">
        <v>109</v>
      </c>
      <c r="E50" t="s">
        <v>118</v>
      </c>
      <c r="F50" t="s">
        <v>185</v>
      </c>
      <c r="G50">
        <v>435</v>
      </c>
      <c r="H50">
        <v>118.39999999999998</v>
      </c>
      <c r="I50">
        <v>90</v>
      </c>
      <c r="J50">
        <f>IF(ABS(H50-I50)&gt;180,360-ABS(H50-I50),ABS(H50-I50))</f>
        <v>28.399999999999977</v>
      </c>
      <c r="K50" s="23">
        <v>2.7777777777777779E-3</v>
      </c>
      <c r="L50" s="32">
        <f>K50/0.0006944444444</f>
        <v>4.0000000002560006</v>
      </c>
      <c r="M50" s="11"/>
      <c r="Q50" s="7">
        <v>12</v>
      </c>
      <c r="R50" s="1"/>
    </row>
    <row r="51" spans="1:19" x14ac:dyDescent="0.3">
      <c r="A51" s="5">
        <v>44840</v>
      </c>
      <c r="B51" s="18">
        <v>0.59930555555555554</v>
      </c>
      <c r="C51">
        <v>21</v>
      </c>
      <c r="D51" t="s">
        <v>110</v>
      </c>
      <c r="E51" t="s">
        <v>61</v>
      </c>
      <c r="F51" t="s">
        <v>92</v>
      </c>
      <c r="G51">
        <v>196</v>
      </c>
      <c r="H51">
        <v>104</v>
      </c>
      <c r="I51">
        <v>100</v>
      </c>
      <c r="J51">
        <f>IF(ABS(H51-I51)&gt;180,360-ABS(H51-I51),ABS(H51-I51))</f>
        <v>4</v>
      </c>
      <c r="K51" s="23">
        <v>1.2731481481481483E-3</v>
      </c>
      <c r="L51" s="32">
        <f>K51/0.0006944444444</f>
        <v>1.8333333334506667</v>
      </c>
      <c r="M51" s="33">
        <v>0</v>
      </c>
      <c r="N51">
        <v>0</v>
      </c>
      <c r="O51">
        <v>1.5</v>
      </c>
      <c r="P51">
        <v>180</v>
      </c>
      <c r="Q51" s="7">
        <v>21</v>
      </c>
      <c r="R51" s="1">
        <f>IF(ABS(I51-P51)&gt;180,360-ABS(I51-P51),ABS(I51-P51))</f>
        <v>80</v>
      </c>
      <c r="S51" t="s">
        <v>212</v>
      </c>
    </row>
    <row r="52" spans="1:19" x14ac:dyDescent="0.3">
      <c r="A52" s="5">
        <v>44827</v>
      </c>
      <c r="C52">
        <v>21</v>
      </c>
      <c r="D52" t="s">
        <v>111</v>
      </c>
      <c r="E52" t="s">
        <v>85</v>
      </c>
      <c r="F52" t="s">
        <v>185</v>
      </c>
      <c r="G52">
        <v>118</v>
      </c>
      <c r="H52">
        <v>3</v>
      </c>
      <c r="I52">
        <v>350</v>
      </c>
      <c r="J52">
        <f>IF(ABS(H52-I52)&gt;180,360-ABS(H52-I52),ABS(H52-I52))</f>
        <v>13</v>
      </c>
      <c r="K52" s="23">
        <v>1.6203703703703703E-3</v>
      </c>
      <c r="L52" s="32">
        <f>K52/0.0006944444444</f>
        <v>2.3333333334826665</v>
      </c>
      <c r="M52" s="11"/>
      <c r="Q52" s="7">
        <v>17</v>
      </c>
      <c r="R52" s="1"/>
    </row>
    <row r="53" spans="1:19" x14ac:dyDescent="0.3">
      <c r="A53" s="5">
        <v>44827</v>
      </c>
      <c r="C53">
        <v>21</v>
      </c>
      <c r="D53" t="s">
        <v>122</v>
      </c>
      <c r="E53" t="s">
        <v>46</v>
      </c>
      <c r="F53" t="s">
        <v>185</v>
      </c>
      <c r="G53">
        <v>181</v>
      </c>
      <c r="H53">
        <v>229</v>
      </c>
      <c r="I53">
        <v>220</v>
      </c>
      <c r="J53">
        <f>IF(ABS(H53-I53)&gt;180,360-ABS(H53-I53),ABS(H53-I53))</f>
        <v>9</v>
      </c>
      <c r="K53" s="23">
        <v>1.3888888888888889E-3</v>
      </c>
      <c r="L53" s="32">
        <f>K53/0.0006944444444</f>
        <v>2.0000000001280003</v>
      </c>
      <c r="M53" s="11"/>
      <c r="Q53" s="7">
        <v>15</v>
      </c>
      <c r="R53" s="1"/>
    </row>
    <row r="54" spans="1:19" x14ac:dyDescent="0.3">
      <c r="A54" s="5">
        <v>44833</v>
      </c>
      <c r="B54" s="18">
        <v>0.49652777777777773</v>
      </c>
      <c r="C54">
        <v>21</v>
      </c>
      <c r="D54" t="s">
        <v>111</v>
      </c>
      <c r="E54" t="s">
        <v>120</v>
      </c>
      <c r="F54" t="s">
        <v>185</v>
      </c>
      <c r="G54">
        <v>118</v>
      </c>
      <c r="H54">
        <v>3</v>
      </c>
      <c r="I54">
        <v>10</v>
      </c>
      <c r="J54">
        <f>IF(ABS(H54-I54)&gt;180,360-ABS(H54-I54),ABS(H54-I54))</f>
        <v>7</v>
      </c>
      <c r="K54" s="23">
        <v>1.2152777777777778E-3</v>
      </c>
      <c r="L54" s="32">
        <f>K54/0.0006944444444</f>
        <v>1.750000000112</v>
      </c>
      <c r="M54" s="11"/>
      <c r="R54" s="1"/>
    </row>
    <row r="55" spans="1:19" x14ac:dyDescent="0.3">
      <c r="A55" s="5">
        <v>44834</v>
      </c>
      <c r="B55" s="18">
        <v>0.59375</v>
      </c>
      <c r="C55">
        <v>21</v>
      </c>
      <c r="D55" t="s">
        <v>111</v>
      </c>
      <c r="E55" t="s">
        <v>61</v>
      </c>
      <c r="F55" t="s">
        <v>185</v>
      </c>
      <c r="G55">
        <v>118</v>
      </c>
      <c r="H55">
        <v>3</v>
      </c>
      <c r="I55">
        <v>10</v>
      </c>
      <c r="J55">
        <f>IF(ABS(H55-I55)&gt;180,360-ABS(H55-I55),ABS(H55-I55))</f>
        <v>7</v>
      </c>
      <c r="K55" s="23">
        <v>1.9675925925925928E-3</v>
      </c>
      <c r="L55" s="32">
        <f>K55/0.0006944444444</f>
        <v>2.8333333335146671</v>
      </c>
      <c r="M55" s="11"/>
      <c r="R55" s="1"/>
    </row>
    <row r="56" spans="1:19" x14ac:dyDescent="0.3">
      <c r="A56" s="5">
        <v>44834</v>
      </c>
      <c r="B56" s="18">
        <v>0.64583333333333337</v>
      </c>
      <c r="C56">
        <v>21</v>
      </c>
      <c r="D56" t="s">
        <v>112</v>
      </c>
      <c r="E56" t="s">
        <v>45</v>
      </c>
      <c r="F56" t="s">
        <v>185</v>
      </c>
      <c r="G56">
        <v>19</v>
      </c>
      <c r="H56">
        <v>77</v>
      </c>
      <c r="I56">
        <v>170</v>
      </c>
      <c r="J56">
        <f>IF(ABS(H56-I56)&gt;180,360-ABS(H56-I56),ABS(H56-I56))</f>
        <v>93</v>
      </c>
      <c r="K56" s="23">
        <v>4.9189814814814816E-3</v>
      </c>
      <c r="L56" s="32">
        <f>K56/0.0006944444444</f>
        <v>7.0833333337866673</v>
      </c>
      <c r="M56" s="11"/>
      <c r="R56" s="1"/>
    </row>
    <row r="57" spans="1:19" x14ac:dyDescent="0.3">
      <c r="A57" s="5">
        <v>44839</v>
      </c>
      <c r="B57" s="18">
        <v>0.67847222222222225</v>
      </c>
      <c r="C57">
        <v>21</v>
      </c>
      <c r="D57" t="s">
        <v>119</v>
      </c>
      <c r="E57" t="s">
        <v>61</v>
      </c>
      <c r="F57" t="s">
        <v>92</v>
      </c>
      <c r="G57">
        <v>109</v>
      </c>
      <c r="H57">
        <v>4</v>
      </c>
      <c r="I57">
        <v>355</v>
      </c>
      <c r="J57">
        <f>IF(ABS(H57-I57)&gt;180,360-ABS(H57-I57),ABS(H57-I57))</f>
        <v>9</v>
      </c>
      <c r="K57" s="23">
        <v>1.7245370370370372E-3</v>
      </c>
      <c r="L57" s="32">
        <f>K57/0.0006944444444</f>
        <v>2.4833333334922671</v>
      </c>
      <c r="M57" s="33">
        <v>1</v>
      </c>
      <c r="N57">
        <v>0</v>
      </c>
      <c r="O57">
        <v>2.5</v>
      </c>
      <c r="P57">
        <v>180</v>
      </c>
      <c r="Q57" s="7">
        <v>20</v>
      </c>
      <c r="R57" s="1">
        <f>IF(ABS(I57-P57)&gt;180,360-ABS(I57-P57),ABS(I57-P57))</f>
        <v>175</v>
      </c>
      <c r="S57" t="s">
        <v>213</v>
      </c>
    </row>
    <row r="58" spans="1:19" x14ac:dyDescent="0.3">
      <c r="A58" s="5">
        <v>44824</v>
      </c>
      <c r="B58" s="18">
        <v>0.77777777777777779</v>
      </c>
      <c r="C58">
        <v>22</v>
      </c>
      <c r="D58">
        <v>11</v>
      </c>
      <c r="E58" t="s">
        <v>61</v>
      </c>
      <c r="F58" t="s">
        <v>92</v>
      </c>
      <c r="G58">
        <v>687</v>
      </c>
      <c r="H58">
        <v>63</v>
      </c>
      <c r="I58">
        <v>60</v>
      </c>
      <c r="J58">
        <f>IF(ABS(H58-I58)&gt;180,360-ABS(H58-I58),ABS(H58-I58))</f>
        <v>3</v>
      </c>
      <c r="K58" s="23">
        <v>5.6134259259259271E-3</v>
      </c>
      <c r="L58" s="32">
        <f>K58/0.0006944444444</f>
        <v>8.0833333338506677</v>
      </c>
      <c r="M58" s="33">
        <v>0.8</v>
      </c>
      <c r="N58">
        <v>0</v>
      </c>
      <c r="O58">
        <v>1</v>
      </c>
      <c r="P58">
        <v>45</v>
      </c>
      <c r="Q58" s="7">
        <v>15.9</v>
      </c>
      <c r="R58" s="1">
        <f>IF(ABS(I58-P58)&gt;180,360-ABS(I58-P58),ABS(I58-P58))</f>
        <v>15</v>
      </c>
      <c r="S58" t="s">
        <v>211</v>
      </c>
    </row>
    <row r="59" spans="1:19" x14ac:dyDescent="0.3">
      <c r="A59" s="5">
        <v>44816</v>
      </c>
      <c r="B59" s="18">
        <v>0.58333333333333337</v>
      </c>
      <c r="C59">
        <v>23</v>
      </c>
      <c r="D59">
        <v>1</v>
      </c>
      <c r="E59" t="s">
        <v>62</v>
      </c>
      <c r="F59" t="s">
        <v>22</v>
      </c>
      <c r="G59">
        <v>957</v>
      </c>
      <c r="H59">
        <v>63.600000000000023</v>
      </c>
      <c r="I59">
        <v>60</v>
      </c>
      <c r="J59">
        <f>IF(ABS(H59-I59)&gt;180,360-ABS(H59-I59),ABS(H59-I59))</f>
        <v>3.6000000000000227</v>
      </c>
      <c r="K59" s="23">
        <v>3.9930555555555561E-3</v>
      </c>
      <c r="L59" s="32">
        <f>K59/0.0006944444444</f>
        <v>5.7500000003680007</v>
      </c>
      <c r="M59" s="33">
        <v>0.25</v>
      </c>
      <c r="N59">
        <v>0</v>
      </c>
      <c r="O59">
        <v>1</v>
      </c>
      <c r="Q59" s="7">
        <v>25</v>
      </c>
      <c r="R59" s="1"/>
    </row>
    <row r="60" spans="1:19" x14ac:dyDescent="0.3">
      <c r="A60" s="5">
        <v>44819</v>
      </c>
      <c r="B60" s="18">
        <v>0.59166666666666667</v>
      </c>
      <c r="C60">
        <v>23</v>
      </c>
      <c r="D60">
        <v>2</v>
      </c>
      <c r="E60" t="s">
        <v>45</v>
      </c>
      <c r="F60" t="s">
        <v>236</v>
      </c>
      <c r="G60">
        <v>526</v>
      </c>
      <c r="H60">
        <v>84.199999999999989</v>
      </c>
      <c r="I60">
        <v>90</v>
      </c>
      <c r="J60">
        <f>IF(ABS(H60-I60)&gt;180,360-ABS(H60-I60),ABS(H60-I60))</f>
        <v>5.8000000000000114</v>
      </c>
      <c r="K60" s="23">
        <v>2.8819444444444444E-3</v>
      </c>
      <c r="L60" s="32">
        <f>K60/0.0006944444444</f>
        <v>4.1500000002656003</v>
      </c>
      <c r="M60" s="33">
        <v>0.75</v>
      </c>
      <c r="N60">
        <v>0</v>
      </c>
      <c r="O60">
        <v>3</v>
      </c>
      <c r="Q60" s="7">
        <v>15</v>
      </c>
      <c r="R60" s="1"/>
    </row>
    <row r="61" spans="1:19" x14ac:dyDescent="0.3">
      <c r="A61" s="5">
        <v>44819</v>
      </c>
      <c r="B61" s="18">
        <v>0.60763888888888895</v>
      </c>
      <c r="C61">
        <v>23</v>
      </c>
      <c r="D61">
        <v>3</v>
      </c>
      <c r="E61" t="s">
        <v>45</v>
      </c>
      <c r="F61" t="s">
        <v>236</v>
      </c>
      <c r="G61">
        <v>214</v>
      </c>
      <c r="H61">
        <v>78</v>
      </c>
      <c r="I61">
        <v>90</v>
      </c>
      <c r="J61">
        <f>IF(ABS(H61-I61)&gt;180,360-ABS(H61-I61),ABS(H61-I61))</f>
        <v>12</v>
      </c>
      <c r="K61" s="23">
        <v>1.1805555555555556E-3</v>
      </c>
      <c r="L61" s="32">
        <f>K61/0.0006944444444</f>
        <v>1.7000000001088</v>
      </c>
      <c r="M61" s="33">
        <v>0.75</v>
      </c>
      <c r="N61">
        <v>0</v>
      </c>
      <c r="O61">
        <v>3</v>
      </c>
      <c r="Q61" s="7">
        <v>15</v>
      </c>
      <c r="R61" s="1"/>
    </row>
    <row r="62" spans="1:19" x14ac:dyDescent="0.3">
      <c r="A62" s="5">
        <v>44840</v>
      </c>
      <c r="C62">
        <v>24</v>
      </c>
      <c r="D62">
        <v>1</v>
      </c>
      <c r="E62" t="s">
        <v>46</v>
      </c>
      <c r="F62" t="s">
        <v>166</v>
      </c>
      <c r="G62">
        <v>889</v>
      </c>
      <c r="H62">
        <v>49.899999999999977</v>
      </c>
      <c r="I62">
        <v>45</v>
      </c>
      <c r="J62">
        <f>IF(ABS(H62-I62)&gt;180,360-ABS(H62-I62),ABS(H62-I62))</f>
        <v>4.8999999999999773</v>
      </c>
      <c r="K62" s="23">
        <v>6.2499999999999995E-3</v>
      </c>
      <c r="L62" s="32">
        <f>K62/0.0006944444444</f>
        <v>9.0000000005759997</v>
      </c>
      <c r="M62" s="11"/>
      <c r="R62" s="1"/>
    </row>
    <row r="63" spans="1:19" x14ac:dyDescent="0.3">
      <c r="A63" s="5">
        <v>44835</v>
      </c>
      <c r="B63" s="18">
        <v>0.50763888888888886</v>
      </c>
      <c r="C63">
        <v>26</v>
      </c>
      <c r="D63">
        <v>1</v>
      </c>
      <c r="E63" t="s">
        <v>46</v>
      </c>
      <c r="F63" t="s">
        <v>167</v>
      </c>
      <c r="G63">
        <v>548</v>
      </c>
      <c r="H63">
        <v>203.3</v>
      </c>
      <c r="I63">
        <v>200</v>
      </c>
      <c r="J63">
        <f>IF(ABS(H63-I63)&gt;180,360-ABS(H63-I63),ABS(H63-I63))</f>
        <v>3.3000000000000114</v>
      </c>
      <c r="K63" s="23">
        <v>3.472222222222222E-3</v>
      </c>
      <c r="L63" s="32">
        <f>K63/0.0006944444444</f>
        <v>5.00000000032</v>
      </c>
      <c r="M63" s="11"/>
      <c r="N63">
        <v>0</v>
      </c>
      <c r="R63" s="1"/>
    </row>
    <row r="64" spans="1:19" x14ac:dyDescent="0.3">
      <c r="A64" s="5">
        <v>44826</v>
      </c>
      <c r="B64" s="18">
        <v>0.77083333333333337</v>
      </c>
      <c r="C64">
        <v>27</v>
      </c>
      <c r="D64">
        <v>1</v>
      </c>
      <c r="E64" t="s">
        <v>45</v>
      </c>
      <c r="F64" t="s">
        <v>168</v>
      </c>
      <c r="G64">
        <v>674</v>
      </c>
      <c r="H64">
        <v>280.5</v>
      </c>
      <c r="I64">
        <v>335</v>
      </c>
      <c r="J64">
        <f>IF(ABS(H64-I64)&gt;180,360-ABS(H64-I64),ABS(H64-I64))</f>
        <v>54.5</v>
      </c>
      <c r="K64" s="23">
        <v>5.9027777777777776E-3</v>
      </c>
      <c r="L64" s="32">
        <f>K64/0.0006944444444</f>
        <v>8.5000000005440004</v>
      </c>
      <c r="M64" s="11"/>
      <c r="R64" s="1"/>
    </row>
    <row r="65" spans="1:19" x14ac:dyDescent="0.3">
      <c r="A65" s="5">
        <v>44854</v>
      </c>
      <c r="B65" s="18">
        <v>0.76388888888888884</v>
      </c>
      <c r="C65">
        <v>28</v>
      </c>
      <c r="D65" t="s">
        <v>160</v>
      </c>
      <c r="E65" t="s">
        <v>46</v>
      </c>
      <c r="F65" t="s">
        <v>92</v>
      </c>
      <c r="G65">
        <v>359</v>
      </c>
      <c r="H65">
        <v>72.5</v>
      </c>
      <c r="I65">
        <v>80</v>
      </c>
      <c r="J65">
        <f>IF(ABS(H65-I65)&gt;180,360-ABS(H65-I65),ABS(H65-I65))</f>
        <v>7.5</v>
      </c>
      <c r="K65" s="23">
        <v>2.1759259259259258E-3</v>
      </c>
      <c r="L65" s="32">
        <f>K65/0.0006944444444</f>
        <v>3.1333333335338667</v>
      </c>
      <c r="M65" s="33">
        <v>1</v>
      </c>
      <c r="N65">
        <v>0</v>
      </c>
      <c r="O65">
        <v>0</v>
      </c>
      <c r="Q65" s="7">
        <v>18</v>
      </c>
      <c r="R65" s="1"/>
    </row>
    <row r="66" spans="1:19" x14ac:dyDescent="0.3">
      <c r="A66" s="5">
        <v>44841</v>
      </c>
      <c r="C66">
        <v>29</v>
      </c>
      <c r="D66">
        <v>1</v>
      </c>
      <c r="E66" t="s">
        <v>92</v>
      </c>
      <c r="F66" t="s">
        <v>225</v>
      </c>
      <c r="G66">
        <v>619</v>
      </c>
      <c r="H66">
        <v>88.2</v>
      </c>
      <c r="I66">
        <v>76</v>
      </c>
      <c r="J66">
        <f>IF(ABS(H66-I66)&gt;180,360-ABS(H66-I66),ABS(H66-I66))</f>
        <v>12.200000000000003</v>
      </c>
      <c r="K66" s="23">
        <v>1.3888888888888889E-3</v>
      </c>
      <c r="L66" s="32">
        <f>K66/0.0006944444444</f>
        <v>2.0000000001280003</v>
      </c>
      <c r="M66" s="11"/>
      <c r="R66" s="1"/>
    </row>
    <row r="67" spans="1:19" x14ac:dyDescent="0.3">
      <c r="A67" s="5">
        <v>44839</v>
      </c>
      <c r="C67">
        <v>29</v>
      </c>
      <c r="D67">
        <v>1</v>
      </c>
      <c r="E67" t="s">
        <v>100</v>
      </c>
      <c r="F67" t="s">
        <v>225</v>
      </c>
      <c r="G67">
        <v>619</v>
      </c>
      <c r="H67">
        <v>88.2</v>
      </c>
      <c r="I67">
        <v>129</v>
      </c>
      <c r="J67">
        <f>IF(ABS(H67-I67)&gt;180,360-ABS(H67-I67),ABS(H67-I67))</f>
        <v>40.799999999999997</v>
      </c>
      <c r="K67" s="23">
        <v>5.5555555555555558E-3</v>
      </c>
      <c r="L67" s="32">
        <f>K67/0.0006944444444</f>
        <v>8.0000000005120011</v>
      </c>
      <c r="M67" s="11"/>
      <c r="R67" s="1"/>
    </row>
    <row r="68" spans="1:19" x14ac:dyDescent="0.3">
      <c r="A68" t="s">
        <v>171</v>
      </c>
      <c r="C68">
        <v>30</v>
      </c>
      <c r="D68">
        <v>1</v>
      </c>
      <c r="E68" t="s">
        <v>165</v>
      </c>
      <c r="F68" t="s">
        <v>225</v>
      </c>
      <c r="G68">
        <v>197</v>
      </c>
      <c r="H68">
        <v>35</v>
      </c>
      <c r="I68">
        <v>62</v>
      </c>
      <c r="J68">
        <f>IF(ABS(H68-I68)&gt;180,360-ABS(H68-I68),ABS(H68-I68))</f>
        <v>27</v>
      </c>
      <c r="K68" s="28">
        <v>2.0833333333333333E-3</v>
      </c>
      <c r="L68" s="32">
        <f>K68/0.0006944444444</f>
        <v>3.0000000001920002</v>
      </c>
      <c r="M68" s="11"/>
      <c r="R68" s="1"/>
    </row>
    <row r="69" spans="1:19" x14ac:dyDescent="0.3">
      <c r="A69" t="s">
        <v>172</v>
      </c>
      <c r="C69">
        <v>30</v>
      </c>
      <c r="D69">
        <v>2</v>
      </c>
      <c r="E69" t="s">
        <v>166</v>
      </c>
      <c r="F69" t="s">
        <v>225</v>
      </c>
      <c r="G69">
        <v>404</v>
      </c>
      <c r="H69">
        <v>293.10000000000002</v>
      </c>
      <c r="I69">
        <v>281</v>
      </c>
      <c r="J69">
        <f>IF(ABS(H69-I69)&gt;180,360-ABS(H69-I69),ABS(H69-I69))</f>
        <v>12.100000000000023</v>
      </c>
      <c r="K69" s="28">
        <v>2.7777777777777779E-3</v>
      </c>
      <c r="L69" s="32">
        <f>K69/0.0006944444444</f>
        <v>4.0000000002560006</v>
      </c>
      <c r="M69" s="11"/>
      <c r="R69" s="1"/>
    </row>
    <row r="70" spans="1:19" x14ac:dyDescent="0.3">
      <c r="A70" s="5">
        <v>44844</v>
      </c>
      <c r="C70">
        <v>30</v>
      </c>
      <c r="D70">
        <v>3</v>
      </c>
      <c r="E70" t="s">
        <v>167</v>
      </c>
      <c r="F70" t="s">
        <v>225</v>
      </c>
      <c r="G70">
        <v>503</v>
      </c>
      <c r="H70">
        <v>295.60000000000002</v>
      </c>
      <c r="I70">
        <v>288</v>
      </c>
      <c r="J70">
        <f>IF(ABS(H70-I70)&gt;180,360-ABS(H70-I70),ABS(H70-I70))</f>
        <v>7.6000000000000227</v>
      </c>
      <c r="K70" s="28">
        <v>5.5555555555555558E-3</v>
      </c>
      <c r="L70" s="32">
        <f>K70/0.0006944444444</f>
        <v>8.0000000005120011</v>
      </c>
      <c r="M70" s="11"/>
      <c r="R70" s="1"/>
    </row>
    <row r="71" spans="1:19" x14ac:dyDescent="0.3">
      <c r="A71" s="5">
        <v>44814</v>
      </c>
      <c r="C71">
        <v>30</v>
      </c>
      <c r="D71">
        <v>4</v>
      </c>
      <c r="E71" t="s">
        <v>168</v>
      </c>
      <c r="F71" t="s">
        <v>225</v>
      </c>
      <c r="G71">
        <v>493</v>
      </c>
      <c r="H71">
        <v>261.2</v>
      </c>
      <c r="I71">
        <v>238</v>
      </c>
      <c r="J71">
        <f>IF(ABS(H71-I71)&gt;180,360-ABS(H71-I71),ABS(H71-I71))</f>
        <v>23.199999999999989</v>
      </c>
      <c r="K71" s="28">
        <v>2.7777777777777779E-3</v>
      </c>
      <c r="L71" s="32">
        <f>K71/0.0006944444444</f>
        <v>4.0000000002560006</v>
      </c>
      <c r="M71" s="11"/>
      <c r="R71" s="1"/>
    </row>
    <row r="72" spans="1:19" x14ac:dyDescent="0.3">
      <c r="A72" s="5">
        <v>44783</v>
      </c>
      <c r="C72">
        <v>30</v>
      </c>
      <c r="D72">
        <v>5</v>
      </c>
      <c r="E72" t="s">
        <v>169</v>
      </c>
      <c r="F72" t="s">
        <v>225</v>
      </c>
      <c r="G72">
        <v>939</v>
      </c>
      <c r="H72">
        <v>227.1</v>
      </c>
      <c r="I72">
        <v>201</v>
      </c>
      <c r="J72">
        <f>IF(ABS(H72-I72)&gt;180,360-ABS(H72-I72),ABS(H72-I72))</f>
        <v>26.099999999999994</v>
      </c>
      <c r="K72" s="28">
        <v>4.8611111111111112E-3</v>
      </c>
      <c r="L72" s="32">
        <f>K72/0.0006944444444</f>
        <v>7.0000000004479999</v>
      </c>
      <c r="M72" s="11"/>
      <c r="R72" s="1"/>
    </row>
    <row r="73" spans="1:19" x14ac:dyDescent="0.3">
      <c r="A73" s="5">
        <v>44783</v>
      </c>
      <c r="C73">
        <v>30</v>
      </c>
      <c r="D73">
        <v>6</v>
      </c>
      <c r="E73" t="s">
        <v>24</v>
      </c>
      <c r="F73" t="s">
        <v>225</v>
      </c>
      <c r="G73">
        <v>891</v>
      </c>
      <c r="H73">
        <v>297.2</v>
      </c>
      <c r="I73">
        <v>327</v>
      </c>
      <c r="J73">
        <f>IF(ABS(H73-I73)&gt;180,360-ABS(H73-I73),ABS(H73-I73))</f>
        <v>29.800000000000011</v>
      </c>
      <c r="K73" s="28">
        <v>4.8611111111111112E-3</v>
      </c>
      <c r="L73" s="32">
        <f>K73/0.0006944444444</f>
        <v>7.0000000004479999</v>
      </c>
      <c r="M73" s="11"/>
      <c r="R73" s="1"/>
    </row>
    <row r="74" spans="1:19" x14ac:dyDescent="0.3">
      <c r="A74" s="5">
        <v>44814</v>
      </c>
      <c r="C74">
        <v>30</v>
      </c>
      <c r="D74">
        <v>7</v>
      </c>
      <c r="E74" t="s">
        <v>170</v>
      </c>
      <c r="F74" t="s">
        <v>225</v>
      </c>
      <c r="G74">
        <v>504</v>
      </c>
      <c r="H74">
        <v>295.8</v>
      </c>
      <c r="I74">
        <v>316</v>
      </c>
      <c r="J74">
        <f>IF(ABS(H74-I74)&gt;180,360-ABS(H74-I74),ABS(H74-I74))</f>
        <v>20.199999999999989</v>
      </c>
      <c r="K74" s="28">
        <v>4.8611111111111112E-3</v>
      </c>
      <c r="L74" s="32">
        <f>K74/0.0006944444444</f>
        <v>7.0000000004479999</v>
      </c>
      <c r="M74" s="11"/>
      <c r="R74" s="1"/>
    </row>
    <row r="75" spans="1:19" x14ac:dyDescent="0.3">
      <c r="A75" s="5">
        <v>44825</v>
      </c>
      <c r="B75" s="18">
        <v>0.75138888888888899</v>
      </c>
      <c r="C75">
        <v>31</v>
      </c>
      <c r="D75" t="s">
        <v>108</v>
      </c>
      <c r="E75" t="s">
        <v>176</v>
      </c>
      <c r="F75" t="s">
        <v>92</v>
      </c>
      <c r="G75">
        <v>1058</v>
      </c>
      <c r="H75">
        <v>114.19999999999999</v>
      </c>
      <c r="I75">
        <v>120</v>
      </c>
      <c r="J75">
        <f>IF(ABS(H75-I75)&gt;180,360-ABS(H75-I75),ABS(H75-I75))</f>
        <v>5.8000000000000114</v>
      </c>
      <c r="K75" s="23">
        <v>5.6481481481481478E-3</v>
      </c>
      <c r="L75" s="32">
        <f>K75/0.0006944444444</f>
        <v>8.1333333338538658</v>
      </c>
      <c r="M75" s="33">
        <v>0.3</v>
      </c>
      <c r="N75">
        <v>0</v>
      </c>
      <c r="O75">
        <v>1.5</v>
      </c>
      <c r="P75">
        <v>110</v>
      </c>
      <c r="Q75" s="7">
        <v>20</v>
      </c>
      <c r="R75" s="1">
        <f>IF(ABS(I75-P75)&gt;180,360-ABS(I75-P75),ABS(I75-P75))</f>
        <v>10</v>
      </c>
      <c r="S75" t="s">
        <v>211</v>
      </c>
    </row>
    <row r="76" spans="1:19" x14ac:dyDescent="0.3">
      <c r="A76" s="5">
        <v>44822</v>
      </c>
      <c r="B76" s="18">
        <v>0.625</v>
      </c>
      <c r="C76">
        <v>31</v>
      </c>
      <c r="D76" t="s">
        <v>108</v>
      </c>
      <c r="E76" t="s">
        <v>177</v>
      </c>
      <c r="F76" t="s">
        <v>185</v>
      </c>
      <c r="G76">
        <v>1058</v>
      </c>
      <c r="H76">
        <v>114.19999999999999</v>
      </c>
      <c r="I76">
        <v>120</v>
      </c>
      <c r="J76">
        <f>IF(ABS(H76-I76)&gt;180,360-ABS(H76-I76),ABS(H76-I76))</f>
        <v>5.8000000000000114</v>
      </c>
      <c r="K76" s="23">
        <v>4.7453703703703703E-3</v>
      </c>
      <c r="L76" s="32">
        <f>K76/0.0006944444444</f>
        <v>6.8333333337706668</v>
      </c>
      <c r="M76" s="11"/>
      <c r="R76" s="1"/>
    </row>
    <row r="77" spans="1:19" x14ac:dyDescent="0.3">
      <c r="A77" s="5">
        <v>44834</v>
      </c>
      <c r="B77" s="18">
        <v>0.59375</v>
      </c>
      <c r="C77">
        <v>31</v>
      </c>
      <c r="D77" t="s">
        <v>111</v>
      </c>
      <c r="E77" t="s">
        <v>175</v>
      </c>
      <c r="F77" t="s">
        <v>185</v>
      </c>
      <c r="G77">
        <v>846</v>
      </c>
      <c r="H77">
        <v>151.80000000000001</v>
      </c>
      <c r="I77">
        <v>135</v>
      </c>
      <c r="J77">
        <f>IF(ABS(H77-I77)&gt;180,360-ABS(H77-I77),ABS(H77-I77))</f>
        <v>16.800000000000011</v>
      </c>
      <c r="K77" s="23">
        <v>4.1666666666666666E-3</v>
      </c>
      <c r="L77" s="32">
        <f>K77/0.0006944444444</f>
        <v>6.0000000003840004</v>
      </c>
      <c r="M77" s="11"/>
      <c r="R77" s="1"/>
    </row>
    <row r="78" spans="1:19" x14ac:dyDescent="0.3">
      <c r="A78" s="5">
        <v>44853</v>
      </c>
      <c r="B78" s="18">
        <v>0.73958333333333337</v>
      </c>
      <c r="C78">
        <v>32</v>
      </c>
      <c r="D78" t="s">
        <v>179</v>
      </c>
      <c r="E78" t="s">
        <v>46</v>
      </c>
      <c r="F78" t="s">
        <v>169</v>
      </c>
      <c r="G78">
        <v>448</v>
      </c>
      <c r="H78">
        <v>48.399999999999977</v>
      </c>
      <c r="I78">
        <v>35</v>
      </c>
      <c r="J78">
        <f>IF(ABS(H78-I78)&gt;180,360-ABS(H78-I78),ABS(H78-I78))</f>
        <v>13.399999999999977</v>
      </c>
      <c r="K78" s="23">
        <v>2.5462962962962961E-3</v>
      </c>
      <c r="L78" s="32">
        <f>K78/0.0006944444444</f>
        <v>3.666666666901333</v>
      </c>
      <c r="M78" s="11"/>
      <c r="R78" s="1"/>
    </row>
    <row r="79" spans="1:19" x14ac:dyDescent="0.3">
      <c r="A79" s="5">
        <v>44855</v>
      </c>
      <c r="B79" s="18">
        <v>0.5625</v>
      </c>
      <c r="C79">
        <v>32</v>
      </c>
      <c r="D79" t="s">
        <v>180</v>
      </c>
      <c r="E79" t="s">
        <v>41</v>
      </c>
      <c r="F79" t="s">
        <v>169</v>
      </c>
      <c r="G79">
        <v>241</v>
      </c>
      <c r="H79">
        <v>73</v>
      </c>
      <c r="I79">
        <v>46</v>
      </c>
      <c r="J79">
        <f>IF(ABS(H79-I79)&gt;180,360-ABS(H79-I79),ABS(H79-I79))</f>
        <v>27</v>
      </c>
      <c r="K79" s="23">
        <v>2.7777777777777779E-3</v>
      </c>
      <c r="L79" s="32">
        <f>K79/0.0006944444444</f>
        <v>4.0000000002560006</v>
      </c>
      <c r="M79" s="11"/>
      <c r="R79" s="1"/>
    </row>
    <row r="80" spans="1:19" x14ac:dyDescent="0.3">
      <c r="A80" s="5">
        <v>44874</v>
      </c>
      <c r="B80" s="18">
        <v>0.65</v>
      </c>
      <c r="C80">
        <v>33</v>
      </c>
      <c r="D80" t="s">
        <v>182</v>
      </c>
      <c r="E80" t="s">
        <v>46</v>
      </c>
      <c r="F80" t="s">
        <v>92</v>
      </c>
      <c r="G80">
        <v>78</v>
      </c>
      <c r="H80">
        <v>113</v>
      </c>
      <c r="I80">
        <v>130</v>
      </c>
      <c r="J80">
        <f>IF(ABS(H80-I80)&gt;180,360-ABS(H80-I80),ABS(H80-I80))</f>
        <v>17</v>
      </c>
      <c r="K80" s="23">
        <v>1.5509259259259261E-3</v>
      </c>
      <c r="L80" s="32">
        <f>K80/0.0006944444444</f>
        <v>2.2333333334762671</v>
      </c>
      <c r="M80" s="11">
        <v>0.25</v>
      </c>
      <c r="N80">
        <v>0</v>
      </c>
      <c r="O80">
        <v>3</v>
      </c>
      <c r="P80">
        <v>180</v>
      </c>
      <c r="Q80" s="7">
        <v>13</v>
      </c>
      <c r="R80" s="1">
        <f>IF(ABS(I80-P80)&gt;180,360-ABS(I80-P80),ABS(I80-P80))</f>
        <v>50</v>
      </c>
      <c r="S80" t="s">
        <v>212</v>
      </c>
    </row>
    <row r="81" spans="1:21" x14ac:dyDescent="0.3">
      <c r="A81" s="5">
        <v>44874</v>
      </c>
      <c r="B81" s="18">
        <v>0.64861111111111114</v>
      </c>
      <c r="C81">
        <v>33</v>
      </c>
      <c r="D81" t="s">
        <v>182</v>
      </c>
      <c r="E81" t="s">
        <v>41</v>
      </c>
      <c r="F81" t="s">
        <v>92</v>
      </c>
      <c r="G81">
        <v>78</v>
      </c>
      <c r="H81">
        <v>113</v>
      </c>
      <c r="I81">
        <v>130</v>
      </c>
      <c r="J81">
        <f>IF(ABS(H81-I81)&gt;180,360-ABS(H81-I81),ABS(H81-I81))</f>
        <v>17</v>
      </c>
      <c r="K81" s="23">
        <v>8.9120370370370362E-4</v>
      </c>
      <c r="L81" s="32">
        <f>K81/0.0006944444444</f>
        <v>1.2833333334154666</v>
      </c>
      <c r="M81" s="11">
        <v>0.25</v>
      </c>
      <c r="N81">
        <v>0</v>
      </c>
      <c r="O81">
        <v>3</v>
      </c>
      <c r="P81">
        <v>180</v>
      </c>
      <c r="Q81" s="7">
        <v>13</v>
      </c>
      <c r="R81" s="1">
        <f>IF(ABS(I81-P81)&gt;180,360-ABS(I81-P81),ABS(I81-P81))</f>
        <v>50</v>
      </c>
      <c r="S81" t="s">
        <v>212</v>
      </c>
    </row>
    <row r="82" spans="1:21" x14ac:dyDescent="0.3">
      <c r="A82" s="5">
        <v>44874</v>
      </c>
      <c r="B82" s="18">
        <v>0.66041666666666665</v>
      </c>
      <c r="C82">
        <v>33</v>
      </c>
      <c r="D82" t="s">
        <v>182</v>
      </c>
      <c r="E82" t="s">
        <v>61</v>
      </c>
      <c r="F82" t="s">
        <v>92</v>
      </c>
      <c r="G82">
        <v>78</v>
      </c>
      <c r="H82">
        <v>113</v>
      </c>
      <c r="I82">
        <v>130</v>
      </c>
      <c r="J82">
        <f>IF(ABS(H82-I82)&gt;180,360-ABS(H82-I82),ABS(H82-I82))</f>
        <v>17</v>
      </c>
      <c r="K82" s="23">
        <v>1.9328703703703704E-3</v>
      </c>
      <c r="L82" s="32">
        <f>K82/0.0006944444444</f>
        <v>2.7833333335114667</v>
      </c>
      <c r="M82" s="11">
        <v>0.25</v>
      </c>
      <c r="N82">
        <v>0</v>
      </c>
      <c r="O82">
        <v>3</v>
      </c>
      <c r="P82">
        <v>180</v>
      </c>
      <c r="Q82" s="7">
        <v>13</v>
      </c>
      <c r="R82" s="1">
        <f>IF(ABS(I82-P82)&gt;180,360-ABS(I82-P82),ABS(I82-P82))</f>
        <v>50</v>
      </c>
      <c r="S82" t="s">
        <v>212</v>
      </c>
    </row>
    <row r="83" spans="1:21" x14ac:dyDescent="0.3">
      <c r="A83" s="5">
        <v>44857</v>
      </c>
      <c r="C83">
        <v>34</v>
      </c>
      <c r="D83">
        <v>1</v>
      </c>
      <c r="E83" t="s">
        <v>92</v>
      </c>
      <c r="F83" t="s">
        <v>24</v>
      </c>
      <c r="G83">
        <v>980</v>
      </c>
      <c r="H83">
        <v>252.8</v>
      </c>
      <c r="I83">
        <v>277</v>
      </c>
      <c r="J83">
        <f>IF(ABS(H83-I83)&gt;180,360-ABS(H83-I83),ABS(H83-I83))</f>
        <v>24.199999999999989</v>
      </c>
      <c r="K83" s="23">
        <v>5.5555555555555558E-3</v>
      </c>
      <c r="L83" s="32">
        <f>K83/0.0006944444444</f>
        <v>8.0000000005120011</v>
      </c>
      <c r="M83" s="11"/>
      <c r="R83" s="1"/>
    </row>
    <row r="84" spans="1:21" x14ac:dyDescent="0.3">
      <c r="A84" s="5">
        <v>44856</v>
      </c>
      <c r="C84">
        <v>34</v>
      </c>
      <c r="D84">
        <v>2</v>
      </c>
      <c r="E84" t="s">
        <v>100</v>
      </c>
      <c r="F84" t="s">
        <v>24</v>
      </c>
      <c r="G84">
        <v>700</v>
      </c>
      <c r="H84">
        <v>336</v>
      </c>
      <c r="I84">
        <v>350</v>
      </c>
      <c r="J84">
        <f>IF(ABS(H84-I84)&gt;180,360-ABS(H84-I84),ABS(H84-I84))</f>
        <v>14</v>
      </c>
      <c r="K84" s="23">
        <v>4.8611111111111112E-3</v>
      </c>
      <c r="L84" s="32">
        <f>K84/0.0006944444444</f>
        <v>7.0000000004479999</v>
      </c>
      <c r="M84" s="11"/>
      <c r="R84" s="1"/>
    </row>
    <row r="85" spans="1:21" x14ac:dyDescent="0.3">
      <c r="A85" s="5">
        <v>44856</v>
      </c>
      <c r="C85">
        <v>34</v>
      </c>
      <c r="D85">
        <v>2</v>
      </c>
      <c r="E85" t="s">
        <v>185</v>
      </c>
      <c r="F85" t="s">
        <v>24</v>
      </c>
      <c r="G85">
        <v>700</v>
      </c>
      <c r="H85">
        <v>336</v>
      </c>
      <c r="I85">
        <v>334</v>
      </c>
      <c r="J85">
        <f>IF(ABS(H85-I85)&gt;180,360-ABS(H85-I85),ABS(H85-I85))</f>
        <v>2</v>
      </c>
      <c r="K85" s="23">
        <v>6.9444444444444441E-3</v>
      </c>
      <c r="L85" s="32">
        <f>K85/0.0006944444444</f>
        <v>10.00000000064</v>
      </c>
      <c r="M85" s="11"/>
      <c r="R85" s="1"/>
    </row>
    <row r="86" spans="1:21" x14ac:dyDescent="0.3">
      <c r="A86" s="5">
        <v>44858</v>
      </c>
      <c r="C86">
        <v>35</v>
      </c>
      <c r="D86">
        <v>2</v>
      </c>
      <c r="E86" t="s">
        <v>92</v>
      </c>
      <c r="F86" t="s">
        <v>24</v>
      </c>
      <c r="G86">
        <v>562</v>
      </c>
      <c r="H86">
        <v>171.10000000000002</v>
      </c>
      <c r="I86">
        <v>167</v>
      </c>
      <c r="J86">
        <f>IF(ABS(H86-I86)&gt;180,360-ABS(H86-I86),ABS(H86-I86))</f>
        <v>4.1000000000000227</v>
      </c>
      <c r="K86" s="23">
        <v>3.472222222222222E-3</v>
      </c>
      <c r="L86" s="32">
        <f>K86/0.0006944444444</f>
        <v>5.00000000032</v>
      </c>
      <c r="M86" s="11"/>
      <c r="R86" s="1"/>
    </row>
    <row r="87" spans="1:21" x14ac:dyDescent="0.3">
      <c r="A87" s="5">
        <v>44770</v>
      </c>
      <c r="B87" s="18">
        <v>0.43055555555555558</v>
      </c>
      <c r="C87">
        <v>36</v>
      </c>
      <c r="D87">
        <v>1</v>
      </c>
      <c r="E87" t="s">
        <v>61</v>
      </c>
      <c r="F87" t="s">
        <v>170</v>
      </c>
      <c r="G87">
        <v>439</v>
      </c>
      <c r="H87">
        <v>163</v>
      </c>
      <c r="I87">
        <v>170</v>
      </c>
      <c r="J87">
        <f>IF(ABS(H87-I87)&gt;180,360-ABS(H87-I87),ABS(H87-I87))</f>
        <v>7</v>
      </c>
      <c r="K87" s="23">
        <v>3.1249999999999997E-3</v>
      </c>
      <c r="L87" s="32">
        <f>K87/0.0006944444444</f>
        <v>4.5000000002879998</v>
      </c>
      <c r="M87" s="11"/>
      <c r="R87" s="1"/>
    </row>
    <row r="88" spans="1:21" x14ac:dyDescent="0.3">
      <c r="A88" t="s">
        <v>193</v>
      </c>
      <c r="B88" s="18">
        <v>0.59583333333333333</v>
      </c>
      <c r="C88">
        <v>37</v>
      </c>
      <c r="D88">
        <v>1</v>
      </c>
      <c r="E88" t="s">
        <v>62</v>
      </c>
      <c r="F88" t="s">
        <v>237</v>
      </c>
      <c r="G88">
        <v>691</v>
      </c>
      <c r="H88">
        <v>171.60000000000002</v>
      </c>
      <c r="I88">
        <v>160</v>
      </c>
      <c r="J88">
        <f>IF(ABS(H88-I88)&gt;180,360-ABS(H88-I88),ABS(H88-I88))</f>
        <v>11.600000000000023</v>
      </c>
      <c r="K88" s="28">
        <v>4.3981481481481484E-3</v>
      </c>
      <c r="L88" s="32">
        <f>K88/0.0006944444444</f>
        <v>6.3333333337386675</v>
      </c>
      <c r="M88" s="11"/>
      <c r="Q88" s="7">
        <v>20</v>
      </c>
      <c r="R88" s="1"/>
    </row>
    <row r="89" spans="1:21" x14ac:dyDescent="0.3">
      <c r="A89" t="s">
        <v>193</v>
      </c>
      <c r="B89" s="18">
        <v>0.6</v>
      </c>
      <c r="C89">
        <v>37</v>
      </c>
      <c r="D89">
        <v>1</v>
      </c>
      <c r="E89" t="s">
        <v>46</v>
      </c>
      <c r="F89" t="s">
        <v>237</v>
      </c>
      <c r="G89">
        <v>691</v>
      </c>
      <c r="H89">
        <v>171.60000000000002</v>
      </c>
      <c r="I89">
        <v>150</v>
      </c>
      <c r="J89">
        <f>IF(ABS(H89-I89)&gt;180,360-ABS(H89-I89),ABS(H89-I89))</f>
        <v>21.600000000000023</v>
      </c>
      <c r="K89" s="28">
        <v>4.5138888888888893E-3</v>
      </c>
      <c r="L89" s="32">
        <f>K89/0.0006944444444</f>
        <v>6.5000000004160006</v>
      </c>
      <c r="M89" s="11"/>
      <c r="Q89" s="7">
        <v>20</v>
      </c>
      <c r="R89" s="1"/>
    </row>
    <row r="90" spans="1:21" x14ac:dyDescent="0.3">
      <c r="A90" t="s">
        <v>194</v>
      </c>
      <c r="B90" s="18">
        <v>0.60277777777777775</v>
      </c>
      <c r="C90">
        <v>37</v>
      </c>
      <c r="D90">
        <v>2</v>
      </c>
      <c r="E90" t="s">
        <v>45</v>
      </c>
      <c r="F90" t="s">
        <v>237</v>
      </c>
      <c r="G90">
        <v>412</v>
      </c>
      <c r="H90">
        <v>178.5</v>
      </c>
      <c r="I90">
        <v>150</v>
      </c>
      <c r="J90">
        <f>IF(ABS(H90-I90)&gt;180,360-ABS(H90-I90),ABS(H90-I90))</f>
        <v>28.5</v>
      </c>
      <c r="K90" s="28">
        <v>2.7777777777777779E-3</v>
      </c>
      <c r="L90" s="32">
        <f>K90/0.0006944444444</f>
        <v>4.0000000002560006</v>
      </c>
      <c r="M90" s="11"/>
      <c r="R90" s="1"/>
    </row>
    <row r="91" spans="1:21" x14ac:dyDescent="0.3">
      <c r="A91" s="5">
        <v>44868</v>
      </c>
      <c r="B91" s="18">
        <v>0.51041666666666663</v>
      </c>
      <c r="C91">
        <v>38</v>
      </c>
      <c r="D91" t="s">
        <v>197</v>
      </c>
      <c r="E91" t="s">
        <v>88</v>
      </c>
      <c r="F91" t="s">
        <v>92</v>
      </c>
      <c r="G91">
        <v>130</v>
      </c>
      <c r="H91">
        <v>293</v>
      </c>
      <c r="I91">
        <v>293</v>
      </c>
      <c r="J91">
        <f>IF(ABS(H91-I91)&gt;180,360-ABS(H91-I91),ABS(H91-I91))</f>
        <v>0</v>
      </c>
      <c r="K91" s="23">
        <v>1.1574074074074073E-3</v>
      </c>
      <c r="L91" s="32">
        <f>K91/0.0006944444444</f>
        <v>1.6666666667733332</v>
      </c>
      <c r="M91" s="11">
        <v>0.5</v>
      </c>
      <c r="N91">
        <v>0</v>
      </c>
      <c r="O91">
        <v>3</v>
      </c>
      <c r="P91">
        <v>180</v>
      </c>
      <c r="Q91" s="7">
        <v>14</v>
      </c>
      <c r="R91" s="1">
        <f>IF(ABS(I91-P91)&gt;180,360-ABS(I91-P91),ABS(I91-P91))</f>
        <v>113</v>
      </c>
      <c r="S91" t="s">
        <v>212</v>
      </c>
    </row>
    <row r="92" spans="1:21" x14ac:dyDescent="0.3">
      <c r="A92" s="5">
        <v>44876</v>
      </c>
      <c r="B92" s="18">
        <v>0.59930555555555554</v>
      </c>
      <c r="C92">
        <v>38</v>
      </c>
      <c r="D92" t="s">
        <v>197</v>
      </c>
      <c r="E92" t="s">
        <v>41</v>
      </c>
      <c r="F92" t="s">
        <v>92</v>
      </c>
      <c r="G92">
        <v>130</v>
      </c>
      <c r="H92">
        <v>293</v>
      </c>
      <c r="I92">
        <v>293</v>
      </c>
      <c r="J92">
        <f>IF(ABS(H92-I92)&gt;180,360-ABS(H92-I92),ABS(H92-I92))</f>
        <v>0</v>
      </c>
      <c r="K92" s="23">
        <v>1.0995370370370371E-3</v>
      </c>
      <c r="L92" s="32">
        <f>K92/0.0006944444444</f>
        <v>1.5833333334346669</v>
      </c>
      <c r="M92" s="11">
        <v>0.8</v>
      </c>
      <c r="N92">
        <v>0</v>
      </c>
      <c r="O92">
        <v>1</v>
      </c>
      <c r="P92">
        <v>210</v>
      </c>
      <c r="Q92" s="7">
        <v>13</v>
      </c>
      <c r="R92" s="1">
        <f>IF(ABS(I92-P92)&gt;180,360-ABS(I92-P92),ABS(I92-P92))</f>
        <v>83</v>
      </c>
      <c r="S92" t="s">
        <v>212</v>
      </c>
    </row>
    <row r="93" spans="1:21" x14ac:dyDescent="0.3">
      <c r="A93" s="5">
        <v>44876</v>
      </c>
      <c r="B93" s="18">
        <v>0.6166666666666667</v>
      </c>
      <c r="C93">
        <v>38</v>
      </c>
      <c r="D93" t="s">
        <v>197</v>
      </c>
      <c r="E93" t="s">
        <v>46</v>
      </c>
      <c r="F93" t="s">
        <v>92</v>
      </c>
      <c r="G93">
        <v>130</v>
      </c>
      <c r="H93">
        <v>293</v>
      </c>
      <c r="I93">
        <v>293</v>
      </c>
      <c r="J93">
        <f>IF(ABS(H93-I93)&gt;180,360-ABS(H93-I93),ABS(H93-I93))</f>
        <v>0</v>
      </c>
      <c r="K93" s="23">
        <v>9.2592592592592585E-4</v>
      </c>
      <c r="L93" s="32">
        <f>K93/0.0006944444444</f>
        <v>1.3333333334186666</v>
      </c>
      <c r="M93" s="11">
        <v>0.8</v>
      </c>
      <c r="N93">
        <v>0</v>
      </c>
      <c r="O93">
        <v>1</v>
      </c>
      <c r="P93">
        <v>210</v>
      </c>
      <c r="Q93" s="7">
        <v>13</v>
      </c>
      <c r="R93" s="1">
        <f>IF(ABS(I93-P93)&gt;180,360-ABS(I93-P93),ABS(I93-P93))</f>
        <v>83</v>
      </c>
      <c r="S93" t="s">
        <v>212</v>
      </c>
    </row>
    <row r="94" spans="1:21" x14ac:dyDescent="0.3">
      <c r="A94" s="5">
        <v>44883</v>
      </c>
      <c r="B94" s="18">
        <v>0.50138888888888888</v>
      </c>
      <c r="C94">
        <v>38</v>
      </c>
      <c r="D94" t="s">
        <v>196</v>
      </c>
      <c r="E94" t="s">
        <v>46</v>
      </c>
      <c r="F94" t="s">
        <v>92</v>
      </c>
      <c r="G94">
        <v>53</v>
      </c>
      <c r="H94">
        <v>3</v>
      </c>
      <c r="I94">
        <v>10</v>
      </c>
      <c r="J94">
        <f>IF(ABS(H94-I94)&gt;180,360-ABS(H94-I94),ABS(H94-I94))</f>
        <v>7</v>
      </c>
      <c r="K94" s="23">
        <v>1.4699074074074074E-3</v>
      </c>
      <c r="L94" s="32">
        <f>K94/0.0006944444444</f>
        <v>2.1166666668021334</v>
      </c>
      <c r="M94" s="11">
        <v>1</v>
      </c>
      <c r="N94">
        <v>1</v>
      </c>
      <c r="O94">
        <v>2</v>
      </c>
      <c r="P94">
        <v>210</v>
      </c>
      <c r="Q94" s="7">
        <v>9</v>
      </c>
      <c r="R94" s="1">
        <f>IF(ABS(I94-P94)&gt;180,360-ABS(I94-P94),ABS(I94-P94))</f>
        <v>160</v>
      </c>
      <c r="S94" t="s">
        <v>213</v>
      </c>
      <c r="U94" s="28"/>
    </row>
    <row r="95" spans="1:21" x14ac:dyDescent="0.3">
      <c r="A95" s="5">
        <v>44882</v>
      </c>
      <c r="B95" s="18">
        <v>0.6972222222222223</v>
      </c>
      <c r="C95">
        <v>39</v>
      </c>
      <c r="D95" t="s">
        <v>196</v>
      </c>
      <c r="E95" t="s">
        <v>62</v>
      </c>
      <c r="F95" t="s">
        <v>92</v>
      </c>
      <c r="G95">
        <v>33</v>
      </c>
      <c r="H95">
        <v>23</v>
      </c>
      <c r="I95">
        <v>20</v>
      </c>
      <c r="J95">
        <f>IF(ABS(H95-I95)&gt;180,360-ABS(H95-I95),ABS(H95-I95))</f>
        <v>3</v>
      </c>
      <c r="K95" s="23">
        <v>1.1805555555555556E-3</v>
      </c>
      <c r="L95" s="32">
        <f>K95/0.0006944444444</f>
        <v>1.7000000001088</v>
      </c>
      <c r="M95" s="11">
        <v>0.3</v>
      </c>
      <c r="N95">
        <v>0</v>
      </c>
      <c r="O95">
        <v>2.5</v>
      </c>
      <c r="P95">
        <v>210</v>
      </c>
      <c r="Q95" s="7">
        <v>10</v>
      </c>
      <c r="R95" s="1">
        <f>IF(ABS(I95-P95)&gt;180,360-ABS(I95-P95),ABS(I95-P95))</f>
        <v>170</v>
      </c>
      <c r="S95" t="s">
        <v>213</v>
      </c>
      <c r="U95" s="28"/>
    </row>
    <row r="96" spans="1:21" x14ac:dyDescent="0.3">
      <c r="A96" s="31">
        <v>44866</v>
      </c>
      <c r="B96" s="18">
        <v>0.6875</v>
      </c>
      <c r="C96">
        <v>40</v>
      </c>
      <c r="D96" t="s">
        <v>202</v>
      </c>
      <c r="E96" t="s">
        <v>75</v>
      </c>
      <c r="F96" t="s">
        <v>228</v>
      </c>
      <c r="G96">
        <v>164</v>
      </c>
      <c r="H96">
        <v>25</v>
      </c>
      <c r="I96">
        <v>70</v>
      </c>
      <c r="J96">
        <f>IF(ABS(H96-I96)&gt;180,360-ABS(H96-I96),ABS(H96-I96))</f>
        <v>45</v>
      </c>
      <c r="K96" s="23">
        <v>1.736111111111111E-3</v>
      </c>
      <c r="L96" s="32">
        <f>K96/0.0006944444444</f>
        <v>2.50000000016</v>
      </c>
      <c r="M96" s="11"/>
      <c r="R96" s="1"/>
    </row>
    <row r="97" spans="1:18" x14ac:dyDescent="0.3">
      <c r="A97" s="31">
        <v>44872</v>
      </c>
      <c r="B97" s="18">
        <v>0.61111111111111105</v>
      </c>
      <c r="C97">
        <v>40</v>
      </c>
      <c r="D97" t="s">
        <v>203</v>
      </c>
      <c r="E97" t="s">
        <v>46</v>
      </c>
      <c r="F97" t="s">
        <v>226</v>
      </c>
      <c r="G97">
        <v>82</v>
      </c>
      <c r="H97">
        <v>240</v>
      </c>
      <c r="I97">
        <v>200</v>
      </c>
      <c r="J97">
        <f>IF(ABS(H97-I97)&gt;180,360-ABS(H97-I97),ABS(H97-I97))</f>
        <v>40</v>
      </c>
      <c r="K97" s="23">
        <v>2.1296296296296298E-3</v>
      </c>
      <c r="L97" s="32">
        <f>K97/0.0006944444444</f>
        <v>3.0666666668629334</v>
      </c>
      <c r="M97" s="11"/>
      <c r="R97" s="1"/>
    </row>
    <row r="98" spans="1:18" x14ac:dyDescent="0.3">
      <c r="A98" s="31">
        <v>44851</v>
      </c>
      <c r="B98" s="18">
        <v>0.58333333333333337</v>
      </c>
      <c r="C98">
        <v>41</v>
      </c>
      <c r="D98" t="s">
        <v>196</v>
      </c>
      <c r="E98" t="s">
        <v>46</v>
      </c>
      <c r="F98" t="s">
        <v>225</v>
      </c>
      <c r="G98">
        <v>869</v>
      </c>
      <c r="H98">
        <v>13.3</v>
      </c>
      <c r="I98">
        <v>3</v>
      </c>
      <c r="J98">
        <f>IF(ABS(H98-I98)&gt;180,360-ABS(H98-I98),ABS(H98-I98))</f>
        <v>10.3</v>
      </c>
      <c r="K98" s="23">
        <v>4.1666666666666666E-3</v>
      </c>
      <c r="L98" s="32">
        <f>K98/0.0006944444444</f>
        <v>6.0000000003840004</v>
      </c>
    </row>
    <row r="99" spans="1:18" x14ac:dyDescent="0.3">
      <c r="A99" s="31">
        <v>44851</v>
      </c>
      <c r="B99" s="18">
        <v>0.58333333333333337</v>
      </c>
      <c r="C99">
        <v>41</v>
      </c>
      <c r="D99" t="s">
        <v>221</v>
      </c>
      <c r="E99" t="s">
        <v>46</v>
      </c>
      <c r="F99" t="s">
        <v>225</v>
      </c>
      <c r="G99">
        <v>1269</v>
      </c>
      <c r="H99">
        <v>202</v>
      </c>
      <c r="I99">
        <v>212</v>
      </c>
      <c r="J99">
        <f>IF(ABS(H99-I99)&gt;180,360-ABS(H99-I99),ABS(H99-I99))</f>
        <v>10</v>
      </c>
      <c r="K99" s="23">
        <v>6.2499999999999995E-3</v>
      </c>
      <c r="L99" s="32">
        <f>K99/0.0006944444444</f>
        <v>9.0000000005759997</v>
      </c>
    </row>
  </sheetData>
  <sortState xmlns:xlrd2="http://schemas.microsoft.com/office/spreadsheetml/2017/richdata2" ref="A3:U99">
    <sortCondition ref="C3:C9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U81"/>
  <sheetViews>
    <sheetView tabSelected="1" zoomScale="81" zoomScaleNormal="74" workbookViewId="0">
      <pane ySplit="1" topLeftCell="A2" activePane="bottomLeft" state="frozen"/>
      <selection pane="bottomLeft" activeCell="F79" sqref="F79"/>
    </sheetView>
  </sheetViews>
  <sheetFormatPr defaultRowHeight="14.4" x14ac:dyDescent="0.3"/>
  <cols>
    <col min="1" max="1" width="11.33203125" customWidth="1"/>
    <col min="2" max="2" width="8.88671875" style="20"/>
    <col min="3" max="3" width="14.109375" customWidth="1"/>
    <col min="4" max="4" width="15" customWidth="1"/>
    <col min="5" max="6" width="20" customWidth="1"/>
    <col min="8" max="8" width="20" customWidth="1"/>
    <col min="9" max="10" width="13.33203125" customWidth="1"/>
    <col min="11" max="12" width="10.5546875" style="23" customWidth="1"/>
    <col min="13" max="13" width="13.109375" customWidth="1"/>
    <col min="14" max="14" width="5.33203125" customWidth="1"/>
    <col min="15" max="15" width="11.6640625" customWidth="1"/>
    <col min="16" max="16" width="13.6640625" customWidth="1"/>
    <col min="17" max="17" width="12.44140625" style="7" customWidth="1"/>
  </cols>
  <sheetData>
    <row r="1" spans="1:19" s="1" customFormat="1" x14ac:dyDescent="0.3">
      <c r="A1" s="1" t="s">
        <v>0</v>
      </c>
      <c r="B1" s="19" t="s">
        <v>1</v>
      </c>
      <c r="C1" s="1" t="s">
        <v>8</v>
      </c>
      <c r="D1" s="1" t="s">
        <v>9</v>
      </c>
      <c r="E1" s="1" t="s">
        <v>47</v>
      </c>
      <c r="F1" s="1" t="s">
        <v>156</v>
      </c>
      <c r="G1" s="1" t="s">
        <v>15</v>
      </c>
      <c r="H1" s="1" t="s">
        <v>154</v>
      </c>
      <c r="I1" s="1" t="s">
        <v>2</v>
      </c>
      <c r="J1" s="1" t="s">
        <v>155</v>
      </c>
      <c r="K1" s="24" t="s">
        <v>3</v>
      </c>
      <c r="L1" s="24" t="s">
        <v>207</v>
      </c>
      <c r="M1" s="1" t="s">
        <v>10</v>
      </c>
      <c r="N1" s="1" t="s">
        <v>4</v>
      </c>
      <c r="O1" s="1" t="s">
        <v>5</v>
      </c>
      <c r="P1" s="1" t="s">
        <v>11</v>
      </c>
      <c r="Q1" s="25" t="s">
        <v>6</v>
      </c>
      <c r="R1" s="1" t="s">
        <v>215</v>
      </c>
      <c r="S1" s="1" t="s">
        <v>214</v>
      </c>
    </row>
    <row r="2" spans="1:19" s="1" customFormat="1" x14ac:dyDescent="0.3">
      <c r="A2" s="5">
        <v>44805</v>
      </c>
      <c r="B2" s="18">
        <v>0.4993055555555555</v>
      </c>
      <c r="C2">
        <v>1</v>
      </c>
      <c r="D2">
        <v>20</v>
      </c>
      <c r="E2" t="s">
        <v>60</v>
      </c>
      <c r="F2" t="s">
        <v>92</v>
      </c>
      <c r="G2">
        <v>2042</v>
      </c>
      <c r="H2">
        <v>5.1000000000000227</v>
      </c>
      <c r="I2">
        <v>0</v>
      </c>
      <c r="J2">
        <f>IF(ABS(H2-I2)&gt;180,360-ABS(H2-I2),ABS(H2-I2))</f>
        <v>5.1000000000000227</v>
      </c>
      <c r="K2" s="23">
        <v>6.7476851851851856E-3</v>
      </c>
      <c r="L2" s="32">
        <f>K2/0.0006944444444</f>
        <v>9.7166666672885338</v>
      </c>
      <c r="M2" s="11">
        <v>0</v>
      </c>
      <c r="N2">
        <v>0</v>
      </c>
      <c r="O2">
        <v>4</v>
      </c>
      <c r="P2">
        <v>50</v>
      </c>
      <c r="Q2" s="7">
        <v>23</v>
      </c>
      <c r="R2" s="1">
        <f>IF(ABS(I2-P2)&gt;180,360-ABS(I2-P2),ABS(I2-P2))</f>
        <v>50</v>
      </c>
      <c r="S2" t="s">
        <v>212</v>
      </c>
    </row>
    <row r="3" spans="1:19" x14ac:dyDescent="0.3">
      <c r="A3" s="5">
        <v>44806</v>
      </c>
      <c r="B3" s="18">
        <v>0.58124999999999993</v>
      </c>
      <c r="C3">
        <v>1</v>
      </c>
      <c r="D3">
        <v>21</v>
      </c>
      <c r="E3" t="s">
        <v>62</v>
      </c>
      <c r="F3" t="s">
        <v>92</v>
      </c>
      <c r="G3">
        <v>2046</v>
      </c>
      <c r="H3">
        <v>5.1000000000000227</v>
      </c>
      <c r="I3">
        <v>0</v>
      </c>
      <c r="J3">
        <f>IF(ABS(H3-I3)&gt;180,360-ABS(H3-I3),ABS(H3-I3))</f>
        <v>5.1000000000000227</v>
      </c>
      <c r="K3" s="23">
        <v>6.0879629629629643E-3</v>
      </c>
      <c r="L3" s="32">
        <f>K3/0.0006944444444</f>
        <v>8.7666666672277351</v>
      </c>
      <c r="M3" s="11">
        <v>0</v>
      </c>
      <c r="N3">
        <v>0</v>
      </c>
      <c r="O3">
        <v>4</v>
      </c>
      <c r="P3">
        <v>120</v>
      </c>
      <c r="Q3" s="7">
        <v>26</v>
      </c>
      <c r="R3" s="1">
        <f>IF(ABS(I3-P3)&gt;180,360-ABS(I3-P3),ABS(I3-P3))</f>
        <v>120</v>
      </c>
      <c r="S3" t="s">
        <v>212</v>
      </c>
    </row>
    <row r="4" spans="1:19" x14ac:dyDescent="0.3">
      <c r="A4" s="5">
        <v>44804</v>
      </c>
      <c r="B4" s="18">
        <v>0.61597222222222225</v>
      </c>
      <c r="C4">
        <v>3</v>
      </c>
      <c r="D4">
        <v>2</v>
      </c>
      <c r="E4" t="s">
        <v>41</v>
      </c>
      <c r="F4" t="s">
        <v>92</v>
      </c>
      <c r="G4">
        <v>150</v>
      </c>
      <c r="H4">
        <v>200</v>
      </c>
      <c r="I4">
        <v>180</v>
      </c>
      <c r="J4">
        <f>IF(ABS(H4-I4)&gt;180,360-ABS(H4-I4),ABS(H4-I4))</f>
        <v>20</v>
      </c>
      <c r="K4" s="23">
        <v>1.0532407407407407E-3</v>
      </c>
      <c r="L4" s="32">
        <f>K4/0.0006944444444</f>
        <v>1.5166666667637332</v>
      </c>
      <c r="M4" s="11">
        <v>0</v>
      </c>
      <c r="N4">
        <v>0</v>
      </c>
      <c r="O4">
        <v>2.2999999999999998</v>
      </c>
      <c r="P4">
        <v>80</v>
      </c>
      <c r="Q4" s="7">
        <v>24</v>
      </c>
      <c r="R4" s="1">
        <f>IF(ABS(I4-P4)&gt;180,360-ABS(I4-P4),ABS(I4-P4))</f>
        <v>100</v>
      </c>
      <c r="S4" t="s">
        <v>212</v>
      </c>
    </row>
    <row r="5" spans="1:19" x14ac:dyDescent="0.3">
      <c r="A5" s="5">
        <v>44804</v>
      </c>
      <c r="B5" s="18">
        <v>0.4826388888888889</v>
      </c>
      <c r="C5">
        <v>4</v>
      </c>
      <c r="D5">
        <v>1</v>
      </c>
      <c r="E5" t="s">
        <v>46</v>
      </c>
      <c r="F5" t="s">
        <v>92</v>
      </c>
      <c r="G5">
        <v>272</v>
      </c>
      <c r="H5">
        <v>22</v>
      </c>
      <c r="I5">
        <v>20</v>
      </c>
      <c r="J5">
        <f>IF(ABS(H5-I5)&gt;180,360-ABS(H5-I5),ABS(H5-I5))</f>
        <v>2</v>
      </c>
      <c r="K5" s="23">
        <v>1.5046296296296294E-3</v>
      </c>
      <c r="L5" s="32">
        <f>K5/0.0006944444444</f>
        <v>2.1666666668053329</v>
      </c>
      <c r="M5" s="33">
        <v>0.8</v>
      </c>
      <c r="N5">
        <v>0</v>
      </c>
      <c r="O5">
        <v>2.2999999999999998</v>
      </c>
      <c r="P5">
        <v>40</v>
      </c>
      <c r="Q5" s="7">
        <v>20</v>
      </c>
      <c r="R5" s="1">
        <f>IF(ABS(I5-P5)&gt;180,360-ABS(I5-P5),ABS(I5-P5))</f>
        <v>20</v>
      </c>
      <c r="S5" s="1" t="s">
        <v>211</v>
      </c>
    </row>
    <row r="6" spans="1:19" x14ac:dyDescent="0.3">
      <c r="A6" s="5">
        <v>44752</v>
      </c>
      <c r="C6">
        <v>10</v>
      </c>
      <c r="D6">
        <v>2</v>
      </c>
      <c r="E6" t="s">
        <v>45</v>
      </c>
      <c r="F6" t="s">
        <v>229</v>
      </c>
      <c r="G6">
        <v>301</v>
      </c>
      <c r="H6">
        <v>64.899999999999977</v>
      </c>
      <c r="I6">
        <v>40</v>
      </c>
      <c r="J6">
        <f>IF(ABS(H6-I6)&gt;180,360-ABS(H6-I6),ABS(H6-I6))</f>
        <v>24.899999999999977</v>
      </c>
      <c r="K6" s="23">
        <v>1.736111111111111E-3</v>
      </c>
      <c r="L6" s="32">
        <f>K6/0.0006944444444</f>
        <v>2.50000000016</v>
      </c>
      <c r="M6" s="11"/>
      <c r="N6">
        <v>0</v>
      </c>
      <c r="O6">
        <v>3</v>
      </c>
      <c r="P6">
        <v>0</v>
      </c>
      <c r="Q6" s="7">
        <v>24</v>
      </c>
      <c r="R6" s="1">
        <f>IF(ABS(I6-P6)&gt;180,360-ABS(I6-P6),ABS(I6-P6))</f>
        <v>40</v>
      </c>
      <c r="S6" t="s">
        <v>211</v>
      </c>
    </row>
    <row r="7" spans="1:19" x14ac:dyDescent="0.3">
      <c r="A7" s="5">
        <v>44762</v>
      </c>
      <c r="C7">
        <v>10</v>
      </c>
      <c r="D7">
        <v>1</v>
      </c>
      <c r="E7" t="s">
        <v>46</v>
      </c>
      <c r="F7" t="s">
        <v>229</v>
      </c>
      <c r="G7">
        <v>332</v>
      </c>
      <c r="H7">
        <v>83.899999999999977</v>
      </c>
      <c r="K7" s="23">
        <v>1.712962962962963E-3</v>
      </c>
      <c r="L7" s="32">
        <f>K7/0.0006944444444</f>
        <v>2.4666666668245334</v>
      </c>
      <c r="M7" s="11"/>
      <c r="N7">
        <v>0</v>
      </c>
      <c r="O7">
        <v>3</v>
      </c>
      <c r="P7">
        <v>270</v>
      </c>
      <c r="Q7" s="7">
        <v>32</v>
      </c>
      <c r="R7" s="1">
        <f>IF(ABS(I7-P7)&gt;180,360-ABS(I7-P7),ABS(I7-P7))</f>
        <v>90</v>
      </c>
      <c r="S7" t="s">
        <v>212</v>
      </c>
    </row>
    <row r="8" spans="1:19" x14ac:dyDescent="0.3">
      <c r="A8" s="5">
        <v>44811</v>
      </c>
      <c r="B8" s="18">
        <v>0.75</v>
      </c>
      <c r="C8">
        <v>11</v>
      </c>
      <c r="D8">
        <v>1</v>
      </c>
      <c r="E8" t="s">
        <v>75</v>
      </c>
      <c r="F8" t="s">
        <v>227</v>
      </c>
      <c r="G8">
        <v>746</v>
      </c>
      <c r="H8">
        <v>135.5</v>
      </c>
      <c r="I8">
        <v>135</v>
      </c>
      <c r="J8">
        <f>IF(ABS(H8-I8)&gt;180,360-ABS(H8-I8),ABS(H8-I8))</f>
        <v>0.5</v>
      </c>
      <c r="K8" s="23">
        <v>3.8194444444444443E-3</v>
      </c>
      <c r="L8" s="32">
        <f>K8/0.0006944444444</f>
        <v>5.5000000003520002</v>
      </c>
      <c r="M8" s="11"/>
      <c r="N8">
        <v>0</v>
      </c>
      <c r="O8">
        <v>3</v>
      </c>
      <c r="P8">
        <v>210</v>
      </c>
      <c r="Q8" s="7">
        <v>23</v>
      </c>
      <c r="R8" s="1">
        <f>IF(ABS(I8-P8)&gt;180,360-ABS(I8-P8),ABS(I8-P8))</f>
        <v>75</v>
      </c>
      <c r="S8" t="s">
        <v>212</v>
      </c>
    </row>
    <row r="9" spans="1:19" x14ac:dyDescent="0.3">
      <c r="A9" s="5">
        <v>44810</v>
      </c>
      <c r="C9">
        <v>12</v>
      </c>
      <c r="D9">
        <v>1</v>
      </c>
      <c r="E9" t="s">
        <v>46</v>
      </c>
      <c r="F9" t="s">
        <v>230</v>
      </c>
      <c r="G9">
        <v>134</v>
      </c>
      <c r="H9">
        <v>238</v>
      </c>
      <c r="I9">
        <v>240</v>
      </c>
      <c r="J9">
        <f>IF(ABS(H9-I9)&gt;180,360-ABS(H9-I9),ABS(H9-I9))</f>
        <v>2</v>
      </c>
      <c r="K9" s="23">
        <v>8.1018518518518516E-4</v>
      </c>
      <c r="L9" s="32">
        <f>K9/0.0006944444444</f>
        <v>1.1666666667413332</v>
      </c>
      <c r="M9" s="11">
        <v>0</v>
      </c>
      <c r="N9">
        <v>0</v>
      </c>
      <c r="O9">
        <v>3</v>
      </c>
      <c r="P9">
        <v>270</v>
      </c>
      <c r="Q9" s="7">
        <v>27</v>
      </c>
      <c r="R9" s="1">
        <f>IF(ABS(I9-P9)&gt;180,360-ABS(I9-P9),ABS(I9-P9))</f>
        <v>30</v>
      </c>
      <c r="S9" t="s">
        <v>211</v>
      </c>
    </row>
    <row r="10" spans="1:19" x14ac:dyDescent="0.3">
      <c r="A10" s="5">
        <v>44798</v>
      </c>
      <c r="B10" s="18">
        <v>0.74791666666666667</v>
      </c>
      <c r="C10">
        <v>13</v>
      </c>
      <c r="D10">
        <v>1</v>
      </c>
      <c r="E10" t="s">
        <v>75</v>
      </c>
      <c r="F10" t="s">
        <v>231</v>
      </c>
      <c r="G10">
        <v>652</v>
      </c>
      <c r="H10">
        <v>169</v>
      </c>
      <c r="I10">
        <v>155</v>
      </c>
      <c r="J10">
        <f>IF(ABS(H10-I10)&gt;180,360-ABS(H10-I10),ABS(H10-I10))</f>
        <v>14</v>
      </c>
      <c r="K10" s="23">
        <v>3.472222222222222E-3</v>
      </c>
      <c r="L10" s="32">
        <f>K10/0.0006944444444</f>
        <v>5.00000000032</v>
      </c>
      <c r="M10" s="11"/>
      <c r="N10">
        <v>0</v>
      </c>
      <c r="O10">
        <v>2</v>
      </c>
      <c r="P10">
        <v>270</v>
      </c>
      <c r="Q10" s="7">
        <v>27</v>
      </c>
      <c r="R10" s="1">
        <f>IF(ABS(I10-P10)&gt;180,360-ABS(I10-P10),ABS(I10-P10))</f>
        <v>115</v>
      </c>
      <c r="S10" t="s">
        <v>212</v>
      </c>
    </row>
    <row r="11" spans="1:19" x14ac:dyDescent="0.3">
      <c r="A11" s="5">
        <v>44800</v>
      </c>
      <c r="B11" s="18">
        <v>0.8125</v>
      </c>
      <c r="C11">
        <v>13</v>
      </c>
      <c r="D11">
        <v>2</v>
      </c>
      <c r="E11" t="s">
        <v>62</v>
      </c>
      <c r="F11" t="s">
        <v>231</v>
      </c>
      <c r="G11">
        <v>415</v>
      </c>
      <c r="H11">
        <v>307.10000000000002</v>
      </c>
      <c r="I11">
        <v>310</v>
      </c>
      <c r="J11">
        <f>IF(ABS(H11-I11)&gt;180,360-ABS(H11-I11),ABS(H11-I11))</f>
        <v>2.8999999999999773</v>
      </c>
      <c r="K11" s="23">
        <v>2.0833333333333333E-3</v>
      </c>
      <c r="L11" s="32">
        <f>K11/0.0006944444444</f>
        <v>3.0000000001920002</v>
      </c>
      <c r="M11" s="11"/>
      <c r="N11">
        <v>0</v>
      </c>
      <c r="O11">
        <v>3</v>
      </c>
      <c r="P11">
        <v>0</v>
      </c>
      <c r="Q11" s="7">
        <v>21</v>
      </c>
      <c r="R11" s="1">
        <f>IF(ABS(I11-P11)&gt;180,360-ABS(I11-P11),ABS(I11-P11))</f>
        <v>50</v>
      </c>
      <c r="S11" t="s">
        <v>212</v>
      </c>
    </row>
    <row r="12" spans="1:19" x14ac:dyDescent="0.3">
      <c r="A12" s="5">
        <v>44803</v>
      </c>
      <c r="B12" s="18">
        <v>0.87638888888888899</v>
      </c>
      <c r="C12">
        <v>13</v>
      </c>
      <c r="D12">
        <v>3</v>
      </c>
      <c r="E12" t="s">
        <v>46</v>
      </c>
      <c r="F12" t="s">
        <v>231</v>
      </c>
      <c r="G12">
        <v>401</v>
      </c>
      <c r="H12">
        <v>65.699999999999989</v>
      </c>
      <c r="I12">
        <v>80</v>
      </c>
      <c r="J12">
        <f>IF(ABS(H12-I12)&gt;180,360-ABS(H12-I12),ABS(H12-I12))</f>
        <v>14.300000000000011</v>
      </c>
      <c r="K12" s="23">
        <v>2.0833333333333333E-3</v>
      </c>
      <c r="L12" s="32">
        <f>K12/0.0006944444444</f>
        <v>3.0000000001920002</v>
      </c>
      <c r="M12" s="11"/>
      <c r="N12">
        <v>0</v>
      </c>
      <c r="O12">
        <v>2.5</v>
      </c>
      <c r="P12">
        <v>20</v>
      </c>
      <c r="Q12" s="7">
        <v>19</v>
      </c>
      <c r="R12" s="1">
        <f>IF(ABS(I12-P12)&gt;180,360-ABS(I12-P12),ABS(I12-P12))</f>
        <v>60</v>
      </c>
      <c r="S12" t="s">
        <v>212</v>
      </c>
    </row>
    <row r="13" spans="1:19" x14ac:dyDescent="0.3">
      <c r="A13" s="5">
        <v>44771</v>
      </c>
      <c r="B13" s="18">
        <v>0.58333333333333337</v>
      </c>
      <c r="C13">
        <v>14</v>
      </c>
      <c r="D13">
        <v>1</v>
      </c>
      <c r="E13" t="s">
        <v>84</v>
      </c>
      <c r="F13" t="s">
        <v>232</v>
      </c>
      <c r="G13">
        <v>157</v>
      </c>
      <c r="H13">
        <v>173</v>
      </c>
      <c r="I13">
        <v>112</v>
      </c>
      <c r="J13">
        <f>IF(ABS(H13-I13)&gt;180,360-ABS(H13-I13),ABS(H13-I13))</f>
        <v>61</v>
      </c>
      <c r="K13" s="23">
        <v>2.0833333333333333E-3</v>
      </c>
      <c r="L13" s="32">
        <f>K13/0.0006944444444</f>
        <v>3.0000000001920002</v>
      </c>
      <c r="M13" s="11"/>
      <c r="N13">
        <v>0</v>
      </c>
      <c r="O13">
        <v>2</v>
      </c>
      <c r="P13">
        <v>0</v>
      </c>
      <c r="Q13" s="7">
        <v>27</v>
      </c>
      <c r="R13" s="1">
        <f>IF(ABS(I13-P13)&gt;180,360-ABS(I13-P13),ABS(I13-P13))</f>
        <v>112</v>
      </c>
      <c r="S13" t="s">
        <v>212</v>
      </c>
    </row>
    <row r="14" spans="1:19" x14ac:dyDescent="0.3">
      <c r="A14" s="5">
        <v>44771</v>
      </c>
      <c r="B14" s="18">
        <v>0.58333333333333337</v>
      </c>
      <c r="C14">
        <v>14</v>
      </c>
      <c r="D14">
        <v>1</v>
      </c>
      <c r="E14" t="s">
        <v>46</v>
      </c>
      <c r="F14" t="s">
        <v>232</v>
      </c>
      <c r="G14">
        <v>157</v>
      </c>
      <c r="H14">
        <v>173</v>
      </c>
      <c r="I14">
        <v>161</v>
      </c>
      <c r="J14">
        <f>IF(ABS(H14-I14)&gt;180,360-ABS(H14-I14),ABS(H14-I14))</f>
        <v>12</v>
      </c>
      <c r="K14" s="23">
        <v>2.7777777777777779E-3</v>
      </c>
      <c r="L14" s="32">
        <f>K14/0.0006944444444</f>
        <v>4.0000000002560006</v>
      </c>
      <c r="M14" s="11"/>
      <c r="N14">
        <v>0</v>
      </c>
      <c r="O14">
        <v>2</v>
      </c>
      <c r="P14">
        <v>0</v>
      </c>
      <c r="Q14" s="7">
        <v>27</v>
      </c>
      <c r="R14" s="1">
        <f>IF(ABS(I14-P14)&gt;180,360-ABS(I14-P14),ABS(I14-P14))</f>
        <v>161</v>
      </c>
      <c r="S14" t="s">
        <v>213</v>
      </c>
    </row>
    <row r="15" spans="1:19" x14ac:dyDescent="0.3">
      <c r="A15" s="5">
        <v>44772</v>
      </c>
      <c r="B15" s="18">
        <v>0.58333333333333304</v>
      </c>
      <c r="C15">
        <v>14</v>
      </c>
      <c r="D15">
        <v>2</v>
      </c>
      <c r="E15" t="s">
        <v>61</v>
      </c>
      <c r="F15" t="s">
        <v>232</v>
      </c>
      <c r="G15">
        <v>270</v>
      </c>
      <c r="H15">
        <v>10</v>
      </c>
      <c r="I15">
        <v>25</v>
      </c>
      <c r="J15">
        <f>IF(ABS(H15-I15)&gt;180,360-ABS(H15-I15),ABS(H15-I15))</f>
        <v>15</v>
      </c>
      <c r="K15" s="23">
        <v>1.5277777777777779E-3</v>
      </c>
      <c r="L15" s="32">
        <f>K15/0.0006944444444</f>
        <v>2.2000000001408</v>
      </c>
      <c r="M15" s="11"/>
      <c r="N15">
        <v>0</v>
      </c>
      <c r="O15">
        <v>2</v>
      </c>
      <c r="P15">
        <v>300</v>
      </c>
      <c r="Q15" s="7">
        <v>28</v>
      </c>
      <c r="R15" s="1">
        <f>IF(ABS(I15-P15)&gt;180,360-ABS(I15-P15),ABS(I15-P15))</f>
        <v>85</v>
      </c>
      <c r="S15" t="s">
        <v>212</v>
      </c>
    </row>
    <row r="16" spans="1:19" x14ac:dyDescent="0.3">
      <c r="A16" s="5">
        <v>44771</v>
      </c>
      <c r="B16" s="18">
        <v>0.58333333333333304</v>
      </c>
      <c r="C16">
        <v>14</v>
      </c>
      <c r="D16">
        <v>3</v>
      </c>
      <c r="E16" t="s">
        <v>85</v>
      </c>
      <c r="F16" t="s">
        <v>232</v>
      </c>
      <c r="G16">
        <v>232</v>
      </c>
      <c r="H16">
        <v>268</v>
      </c>
      <c r="I16">
        <v>260</v>
      </c>
      <c r="J16">
        <f>IF(ABS(H16-I16)&gt;180,360-ABS(H16-I16),ABS(H16-I16))</f>
        <v>8</v>
      </c>
      <c r="K16" s="23">
        <v>1.6666666666666668E-3</v>
      </c>
      <c r="L16" s="32">
        <f>K16/0.0006944444444</f>
        <v>2.4000000001536002</v>
      </c>
      <c r="M16" s="11"/>
      <c r="N16">
        <v>0</v>
      </c>
      <c r="O16">
        <v>2</v>
      </c>
      <c r="P16">
        <v>0</v>
      </c>
      <c r="Q16" s="7">
        <v>27</v>
      </c>
      <c r="R16" s="1">
        <f>IF(ABS(I16-P16)&gt;180,360-ABS(I16-P16),ABS(I16-P16))</f>
        <v>100</v>
      </c>
      <c r="S16" t="s">
        <v>212</v>
      </c>
    </row>
    <row r="17" spans="1:19" x14ac:dyDescent="0.3">
      <c r="A17" s="5">
        <v>44772</v>
      </c>
      <c r="B17" s="18">
        <v>0.58333333333333304</v>
      </c>
      <c r="C17">
        <v>14</v>
      </c>
      <c r="D17">
        <v>3</v>
      </c>
      <c r="E17" t="s">
        <v>86</v>
      </c>
      <c r="F17" t="s">
        <v>232</v>
      </c>
      <c r="G17">
        <v>232</v>
      </c>
      <c r="H17">
        <v>268</v>
      </c>
      <c r="I17">
        <v>260</v>
      </c>
      <c r="J17">
        <f>IF(ABS(H17-I17)&gt;180,360-ABS(H17-I17),ABS(H17-I17))</f>
        <v>8</v>
      </c>
      <c r="K17" s="23">
        <v>1.4930555555555556E-3</v>
      </c>
      <c r="L17" s="32">
        <f>K17/0.0006944444444</f>
        <v>2.1500000001376001</v>
      </c>
      <c r="M17" s="11"/>
      <c r="N17">
        <v>0</v>
      </c>
      <c r="O17">
        <v>2</v>
      </c>
      <c r="P17">
        <v>300</v>
      </c>
      <c r="Q17" s="7">
        <v>28</v>
      </c>
      <c r="R17" s="1">
        <f>IF(ABS(I17-P17)&gt;180,360-ABS(I17-P17),ABS(I17-P17))</f>
        <v>40</v>
      </c>
      <c r="S17" t="s">
        <v>211</v>
      </c>
    </row>
    <row r="18" spans="1:19" x14ac:dyDescent="0.3">
      <c r="A18" s="5">
        <v>44771</v>
      </c>
      <c r="B18" s="18">
        <v>0.58333333333333304</v>
      </c>
      <c r="C18">
        <v>14</v>
      </c>
      <c r="D18">
        <v>4</v>
      </c>
      <c r="E18" t="s">
        <v>87</v>
      </c>
      <c r="F18" t="s">
        <v>232</v>
      </c>
      <c r="G18">
        <v>413</v>
      </c>
      <c r="H18">
        <v>219.9</v>
      </c>
      <c r="I18">
        <v>181</v>
      </c>
      <c r="J18">
        <f>IF(ABS(H18-I18)&gt;180,360-ABS(H18-I18),ABS(H18-I18))</f>
        <v>38.900000000000006</v>
      </c>
      <c r="K18" s="23">
        <v>1.3888888888888889E-3</v>
      </c>
      <c r="L18" s="32">
        <f>K18/0.0006944444444</f>
        <v>2.0000000001280003</v>
      </c>
      <c r="M18" s="11"/>
      <c r="N18">
        <v>0</v>
      </c>
      <c r="O18">
        <v>2</v>
      </c>
      <c r="P18">
        <v>0</v>
      </c>
      <c r="Q18" s="7">
        <v>27</v>
      </c>
      <c r="R18" s="1">
        <f>IF(ABS(I18-P18)&gt;180,360-ABS(I18-P18),ABS(I18-P18))</f>
        <v>179</v>
      </c>
      <c r="S18" t="s">
        <v>213</v>
      </c>
    </row>
    <row r="19" spans="1:19" x14ac:dyDescent="0.3">
      <c r="A19" s="5">
        <v>44787</v>
      </c>
      <c r="B19" s="18">
        <v>0.69444444444444453</v>
      </c>
      <c r="C19">
        <v>15</v>
      </c>
      <c r="D19">
        <v>1</v>
      </c>
      <c r="E19" t="s">
        <v>87</v>
      </c>
      <c r="F19" t="s">
        <v>231</v>
      </c>
      <c r="G19">
        <v>313</v>
      </c>
      <c r="H19">
        <v>241.1</v>
      </c>
      <c r="I19">
        <v>260</v>
      </c>
      <c r="J19">
        <f>IF(ABS(H19-I19)&gt;180,360-ABS(H19-I19),ABS(H19-I19))</f>
        <v>18.900000000000006</v>
      </c>
      <c r="K19" s="23">
        <v>1.9444444444444442E-3</v>
      </c>
      <c r="L19" s="32">
        <f>K19/0.0006944444444</f>
        <v>2.8000000001791996</v>
      </c>
      <c r="M19" s="11"/>
      <c r="N19">
        <v>0</v>
      </c>
      <c r="O19">
        <v>2</v>
      </c>
      <c r="P19">
        <v>100</v>
      </c>
      <c r="Q19" s="7">
        <v>32</v>
      </c>
      <c r="R19" s="1">
        <f>IF(ABS(I19-P19)&gt;180,360-ABS(I19-P19),ABS(I19-P19))</f>
        <v>160</v>
      </c>
      <c r="S19" t="s">
        <v>213</v>
      </c>
    </row>
    <row r="20" spans="1:19" x14ac:dyDescent="0.3">
      <c r="A20" s="5">
        <v>44812</v>
      </c>
      <c r="B20" s="18">
        <v>0.58958333333333335</v>
      </c>
      <c r="C20">
        <v>16</v>
      </c>
      <c r="D20">
        <v>7</v>
      </c>
      <c r="E20" t="s">
        <v>46</v>
      </c>
      <c r="F20" t="s">
        <v>92</v>
      </c>
      <c r="G20">
        <v>70</v>
      </c>
      <c r="H20">
        <v>277</v>
      </c>
      <c r="K20" s="23">
        <v>6.3657407407407402E-4</v>
      </c>
      <c r="L20" s="32">
        <f>K20/0.0006944444444</f>
        <v>0.91666666672533326</v>
      </c>
      <c r="M20" s="11">
        <v>0.9</v>
      </c>
      <c r="N20">
        <v>0</v>
      </c>
      <c r="O20">
        <v>4.5</v>
      </c>
      <c r="P20">
        <v>220</v>
      </c>
      <c r="Q20" s="7">
        <v>19.100000000000001</v>
      </c>
      <c r="R20" s="1">
        <f>IF(ABS(I20-P20)&gt;180,360-ABS(I20-P20),ABS(I20-P20))</f>
        <v>140</v>
      </c>
      <c r="S20" t="s">
        <v>213</v>
      </c>
    </row>
    <row r="21" spans="1:19" x14ac:dyDescent="0.3">
      <c r="A21" s="5">
        <v>44805</v>
      </c>
      <c r="B21" s="18">
        <v>0.52430555555555558</v>
      </c>
      <c r="C21">
        <v>16</v>
      </c>
      <c r="D21">
        <v>8</v>
      </c>
      <c r="E21" t="s">
        <v>61</v>
      </c>
      <c r="F21" t="s">
        <v>100</v>
      </c>
      <c r="G21">
        <v>92</v>
      </c>
      <c r="H21">
        <v>217</v>
      </c>
      <c r="I21">
        <v>180</v>
      </c>
      <c r="J21">
        <f>IF(ABS(H21-I21)&gt;180,360-ABS(H21-I21),ABS(H21-I21))</f>
        <v>37</v>
      </c>
      <c r="K21" s="23">
        <v>1.5046296296296294E-3</v>
      </c>
      <c r="L21" s="32">
        <f>K21/0.0006944444444</f>
        <v>2.1666666668053329</v>
      </c>
      <c r="M21" s="11">
        <v>0</v>
      </c>
      <c r="N21">
        <v>0</v>
      </c>
      <c r="O21">
        <v>4</v>
      </c>
      <c r="P21">
        <v>50</v>
      </c>
      <c r="Q21" s="7">
        <v>23</v>
      </c>
      <c r="R21" s="1">
        <f>IF(ABS(I21-P21)&gt;180,360-ABS(I21-P21),ABS(I21-P21))</f>
        <v>130</v>
      </c>
      <c r="S21" t="s">
        <v>212</v>
      </c>
    </row>
    <row r="22" spans="1:19" x14ac:dyDescent="0.3">
      <c r="A22" s="5">
        <v>44806</v>
      </c>
      <c r="B22" s="18">
        <v>0.45</v>
      </c>
      <c r="C22">
        <v>16</v>
      </c>
      <c r="D22">
        <v>10</v>
      </c>
      <c r="E22" t="s">
        <v>61</v>
      </c>
      <c r="F22" t="s">
        <v>100</v>
      </c>
      <c r="G22">
        <v>181</v>
      </c>
      <c r="H22">
        <v>223</v>
      </c>
      <c r="I22">
        <v>200</v>
      </c>
      <c r="J22">
        <f>IF(ABS(H22-I22)&gt;180,360-ABS(H22-I22),ABS(H22-I22))</f>
        <v>23</v>
      </c>
      <c r="K22" s="23">
        <v>1.261574074074074E-3</v>
      </c>
      <c r="L22" s="32">
        <f>K22/0.0006944444444</f>
        <v>1.8166666667829332</v>
      </c>
      <c r="M22" s="11">
        <v>0</v>
      </c>
      <c r="N22">
        <v>0</v>
      </c>
      <c r="O22">
        <v>4</v>
      </c>
      <c r="P22">
        <v>120</v>
      </c>
      <c r="Q22" s="7">
        <v>25</v>
      </c>
      <c r="R22" s="1">
        <f>IF(ABS(I22-P22)&gt;180,360-ABS(I22-P22),ABS(I22-P22))</f>
        <v>80</v>
      </c>
      <c r="S22" t="s">
        <v>212</v>
      </c>
    </row>
    <row r="23" spans="1:19" x14ac:dyDescent="0.3">
      <c r="A23" s="5">
        <v>44819</v>
      </c>
      <c r="B23" s="18">
        <v>0.68611111111111101</v>
      </c>
      <c r="C23">
        <v>16</v>
      </c>
      <c r="D23">
        <v>11</v>
      </c>
      <c r="E23" t="s">
        <v>88</v>
      </c>
      <c r="F23" t="s">
        <v>100</v>
      </c>
      <c r="G23">
        <v>84</v>
      </c>
      <c r="H23">
        <v>242</v>
      </c>
      <c r="I23">
        <v>240</v>
      </c>
      <c r="J23">
        <f>IF(ABS(H23-I23)&gt;180,360-ABS(H23-I23),ABS(H23-I23))</f>
        <v>2</v>
      </c>
      <c r="K23" s="23">
        <v>7.175925925925927E-4</v>
      </c>
      <c r="L23" s="32">
        <f>K23/0.0006944444444</f>
        <v>1.0333333333994668</v>
      </c>
      <c r="M23" s="11">
        <v>1</v>
      </c>
      <c r="N23">
        <v>0</v>
      </c>
      <c r="O23">
        <v>2</v>
      </c>
      <c r="Q23" s="7">
        <v>16</v>
      </c>
      <c r="R23" s="1"/>
    </row>
    <row r="24" spans="1:19" x14ac:dyDescent="0.3">
      <c r="A24" s="5">
        <v>44824</v>
      </c>
      <c r="B24" s="18">
        <v>0.77222222222222225</v>
      </c>
      <c r="C24">
        <v>16</v>
      </c>
      <c r="D24">
        <v>11</v>
      </c>
      <c r="E24" t="s">
        <v>46</v>
      </c>
      <c r="F24" t="s">
        <v>92</v>
      </c>
      <c r="G24">
        <v>84</v>
      </c>
      <c r="H24">
        <v>242</v>
      </c>
      <c r="I24">
        <v>240</v>
      </c>
      <c r="J24">
        <f>IF(ABS(H24-I24)&gt;180,360-ABS(H24-I24),ABS(H24-I24))</f>
        <v>2</v>
      </c>
      <c r="K24" s="23">
        <v>8.7962962962962962E-4</v>
      </c>
      <c r="L24" s="32">
        <f>K24/0.0006944444444</f>
        <v>1.2666666667477333</v>
      </c>
      <c r="M24" s="33">
        <v>0.8</v>
      </c>
      <c r="N24">
        <v>0</v>
      </c>
      <c r="O24">
        <v>1</v>
      </c>
      <c r="P24">
        <v>45</v>
      </c>
      <c r="Q24" s="7">
        <v>16.100000000000001</v>
      </c>
      <c r="R24" s="1">
        <f>IF(ABS(I24-P24)&gt;180,360-ABS(I24-P24),ABS(I24-P24))</f>
        <v>165</v>
      </c>
      <c r="S24" t="s">
        <v>213</v>
      </c>
    </row>
    <row r="25" spans="1:19" x14ac:dyDescent="0.3">
      <c r="A25" s="5">
        <v>44826</v>
      </c>
      <c r="B25" s="18">
        <v>0.61319444444444449</v>
      </c>
      <c r="C25">
        <v>16</v>
      </c>
      <c r="D25">
        <v>6</v>
      </c>
      <c r="E25" t="s">
        <v>46</v>
      </c>
      <c r="F25" t="s">
        <v>92</v>
      </c>
      <c r="G25">
        <v>139</v>
      </c>
      <c r="H25">
        <v>252</v>
      </c>
      <c r="I25">
        <v>280</v>
      </c>
      <c r="J25">
        <f>IF(ABS(H25-I25)&gt;180,360-ABS(H25-I25),ABS(H25-I25))</f>
        <v>28</v>
      </c>
      <c r="K25" s="23">
        <v>1.5624999999999999E-3</v>
      </c>
      <c r="L25" s="32">
        <f>K25/0.0006944444444</f>
        <v>2.2500000001439999</v>
      </c>
      <c r="M25" s="33">
        <v>0.1</v>
      </c>
      <c r="N25">
        <v>0</v>
      </c>
      <c r="O25">
        <v>1.5</v>
      </c>
      <c r="P25">
        <v>230</v>
      </c>
      <c r="Q25" s="7">
        <v>17.399999999999999</v>
      </c>
      <c r="R25" s="1">
        <f>IF(ABS(I25-P25)&gt;180,360-ABS(I25-P25),ABS(I25-P25))</f>
        <v>50</v>
      </c>
      <c r="S25" t="s">
        <v>212</v>
      </c>
    </row>
    <row r="26" spans="1:19" x14ac:dyDescent="0.3">
      <c r="A26" s="5">
        <v>44801</v>
      </c>
      <c r="B26" s="18">
        <v>0.66666666666666663</v>
      </c>
      <c r="C26">
        <v>17</v>
      </c>
      <c r="D26">
        <v>1</v>
      </c>
      <c r="E26" t="s">
        <v>75</v>
      </c>
      <c r="F26" t="s">
        <v>233</v>
      </c>
      <c r="G26">
        <v>415</v>
      </c>
      <c r="H26">
        <v>119.39999999999998</v>
      </c>
      <c r="I26">
        <v>75</v>
      </c>
      <c r="J26">
        <f>IF(ABS(H26-I26)&gt;180,360-ABS(H26-I26),ABS(H26-I26))</f>
        <v>44.399999999999977</v>
      </c>
      <c r="K26" s="23">
        <v>2.0833333333333333E-3</v>
      </c>
      <c r="L26" s="32">
        <f>K26/0.0006944444444</f>
        <v>3.0000000001920002</v>
      </c>
      <c r="M26" s="11"/>
      <c r="R26" s="1"/>
    </row>
    <row r="27" spans="1:19" x14ac:dyDescent="0.3">
      <c r="A27" s="5">
        <v>44804</v>
      </c>
      <c r="B27" s="18">
        <v>0.58333333333333337</v>
      </c>
      <c r="C27">
        <v>17</v>
      </c>
      <c r="D27">
        <v>2</v>
      </c>
      <c r="E27" t="s">
        <v>62</v>
      </c>
      <c r="F27" t="s">
        <v>233</v>
      </c>
      <c r="G27">
        <v>187</v>
      </c>
      <c r="H27">
        <v>130</v>
      </c>
      <c r="I27">
        <v>116</v>
      </c>
      <c r="J27">
        <f>IF(ABS(H27-I27)&gt;180,360-ABS(H27-I27),ABS(H27-I27))</f>
        <v>14</v>
      </c>
      <c r="K27" s="23">
        <v>1.0416666666666667E-3</v>
      </c>
      <c r="L27" s="32">
        <f>K27/0.0006944444444</f>
        <v>1.5000000000960001</v>
      </c>
      <c r="M27" s="11"/>
      <c r="N27">
        <v>0</v>
      </c>
      <c r="R27" s="1"/>
    </row>
    <row r="28" spans="1:19" x14ac:dyDescent="0.3">
      <c r="A28" s="17">
        <v>44815</v>
      </c>
      <c r="B28" s="18">
        <v>0.65416666666666667</v>
      </c>
      <c r="C28">
        <v>18</v>
      </c>
      <c r="D28">
        <v>1</v>
      </c>
      <c r="E28" t="s">
        <v>45</v>
      </c>
      <c r="F28" t="s">
        <v>234</v>
      </c>
      <c r="G28">
        <v>706</v>
      </c>
      <c r="H28">
        <v>240.8</v>
      </c>
      <c r="I28">
        <v>230</v>
      </c>
      <c r="J28">
        <f>IF(ABS(H28-I28)&gt;180,360-ABS(H28-I28),ABS(H28-I28))</f>
        <v>10.800000000000011</v>
      </c>
      <c r="K28" s="23">
        <v>2.5462962962962961E-3</v>
      </c>
      <c r="L28" s="32">
        <f>K28/0.0006944444444</f>
        <v>3.666666666901333</v>
      </c>
      <c r="M28" s="33">
        <v>0</v>
      </c>
      <c r="N28">
        <v>0</v>
      </c>
      <c r="O28">
        <v>1.5</v>
      </c>
      <c r="P28">
        <v>300</v>
      </c>
      <c r="Q28" s="7">
        <v>23</v>
      </c>
      <c r="R28" s="1">
        <f>IF(ABS(I28-P28)&gt;180,360-ABS(I28-P28),ABS(I28-P28))</f>
        <v>70</v>
      </c>
      <c r="S28" t="s">
        <v>212</v>
      </c>
    </row>
    <row r="29" spans="1:19" x14ac:dyDescent="0.3">
      <c r="A29" s="17"/>
      <c r="C29">
        <v>18</v>
      </c>
      <c r="D29">
        <v>2</v>
      </c>
      <c r="E29" t="s">
        <v>60</v>
      </c>
      <c r="F29" t="s">
        <v>234</v>
      </c>
      <c r="G29">
        <v>331</v>
      </c>
      <c r="H29">
        <v>251.6</v>
      </c>
      <c r="K29" s="23">
        <v>1.736111111111111E-3</v>
      </c>
      <c r="L29" s="32">
        <f>K29/0.0006944444444</f>
        <v>2.50000000016</v>
      </c>
      <c r="M29" s="11"/>
      <c r="R29" s="1"/>
    </row>
    <row r="30" spans="1:19" x14ac:dyDescent="0.3">
      <c r="C30">
        <v>18</v>
      </c>
      <c r="D30">
        <v>4</v>
      </c>
      <c r="E30" t="s">
        <v>61</v>
      </c>
      <c r="F30" t="s">
        <v>234</v>
      </c>
      <c r="G30">
        <v>110</v>
      </c>
      <c r="H30">
        <v>102</v>
      </c>
      <c r="I30">
        <v>110</v>
      </c>
      <c r="J30">
        <f>IF(ABS(H30-I30)&gt;180,360-ABS(H30-I30),ABS(H30-I30))</f>
        <v>8</v>
      </c>
      <c r="K30" s="23">
        <v>9.8379629629629642E-4</v>
      </c>
      <c r="L30" s="32">
        <f>K30/0.0006944444444</f>
        <v>1.4166666667573335</v>
      </c>
      <c r="M30" s="11"/>
      <c r="R30" s="1"/>
    </row>
    <row r="31" spans="1:19" x14ac:dyDescent="0.3">
      <c r="A31" s="17">
        <v>44823</v>
      </c>
      <c r="C31">
        <v>19</v>
      </c>
      <c r="D31">
        <v>13</v>
      </c>
      <c r="E31" t="s">
        <v>46</v>
      </c>
      <c r="F31" t="s">
        <v>92</v>
      </c>
      <c r="G31">
        <v>340</v>
      </c>
      <c r="H31">
        <v>83.800000000000011</v>
      </c>
      <c r="I31">
        <v>140</v>
      </c>
      <c r="J31">
        <f>IF(ABS(H31-I31)&gt;180,360-ABS(H31-I31),ABS(H31-I31))</f>
        <v>56.199999999999989</v>
      </c>
      <c r="K31" s="23">
        <v>1.3888888888888889E-3</v>
      </c>
      <c r="L31" s="32">
        <f>K31/0.0006944444444</f>
        <v>2.0000000001280003</v>
      </c>
      <c r="M31" s="33">
        <v>0.8</v>
      </c>
      <c r="N31">
        <v>0</v>
      </c>
      <c r="O31">
        <v>1</v>
      </c>
      <c r="P31">
        <v>45</v>
      </c>
      <c r="Q31" s="7">
        <v>17.2</v>
      </c>
      <c r="R31" s="1">
        <f>IF(ABS(I31-P31)&gt;180,360-ABS(I31-P31),ABS(I31-P31))</f>
        <v>95</v>
      </c>
      <c r="S31" t="s">
        <v>212</v>
      </c>
    </row>
    <row r="32" spans="1:19" x14ac:dyDescent="0.3">
      <c r="A32" s="5">
        <v>44823</v>
      </c>
      <c r="B32" s="18">
        <v>0.66319444444444442</v>
      </c>
      <c r="C32">
        <v>19</v>
      </c>
      <c r="D32">
        <v>13</v>
      </c>
      <c r="E32" t="s">
        <v>46</v>
      </c>
      <c r="F32" t="s">
        <v>92</v>
      </c>
      <c r="G32">
        <v>340</v>
      </c>
      <c r="H32">
        <v>83.800000000000011</v>
      </c>
      <c r="I32">
        <v>140</v>
      </c>
      <c r="J32">
        <f>IF(ABS(H32-I32)&gt;180,360-ABS(H32-I32),ABS(H32-I32))</f>
        <v>56.199999999999989</v>
      </c>
      <c r="K32" s="23">
        <v>1.3888888888888889E-3</v>
      </c>
      <c r="L32" s="32">
        <f>K32/0.0006944444444</f>
        <v>2.0000000001280003</v>
      </c>
      <c r="M32" s="33"/>
      <c r="R32" s="1"/>
    </row>
    <row r="33" spans="1:19" x14ac:dyDescent="0.3">
      <c r="A33" s="5">
        <v>44841</v>
      </c>
      <c r="B33" s="18">
        <v>0.77500000000000002</v>
      </c>
      <c r="C33">
        <v>19</v>
      </c>
      <c r="D33">
        <v>13</v>
      </c>
      <c r="E33" t="s">
        <v>41</v>
      </c>
      <c r="F33" t="s">
        <v>92</v>
      </c>
      <c r="G33">
        <v>340</v>
      </c>
      <c r="H33">
        <v>83.800000000000011</v>
      </c>
      <c r="I33">
        <v>70</v>
      </c>
      <c r="J33">
        <f>IF(ABS(H33-I33)&gt;180,360-ABS(H33-I33),ABS(H33-I33))</f>
        <v>13.800000000000011</v>
      </c>
      <c r="K33" s="23">
        <v>1.9675925925925928E-3</v>
      </c>
      <c r="L33" s="32">
        <f>K33/0.0006944444444</f>
        <v>2.8333333335146671</v>
      </c>
      <c r="M33" s="33">
        <v>0.9</v>
      </c>
      <c r="N33">
        <v>0</v>
      </c>
      <c r="O33">
        <v>0</v>
      </c>
      <c r="Q33" s="7">
        <v>17</v>
      </c>
      <c r="R33" s="1"/>
    </row>
    <row r="34" spans="1:19" x14ac:dyDescent="0.3">
      <c r="A34" s="5">
        <v>44803</v>
      </c>
      <c r="B34" s="18">
        <v>0.58333333333333337</v>
      </c>
      <c r="C34">
        <v>20</v>
      </c>
      <c r="D34">
        <v>1</v>
      </c>
      <c r="E34" t="s">
        <v>92</v>
      </c>
      <c r="F34" t="s">
        <v>235</v>
      </c>
      <c r="G34">
        <v>188</v>
      </c>
      <c r="H34">
        <v>313</v>
      </c>
      <c r="I34">
        <v>320</v>
      </c>
      <c r="J34">
        <f>IF(ABS(H34-I34)&gt;180,360-ABS(H34-I34),ABS(H34-I34))</f>
        <v>7</v>
      </c>
      <c r="K34" s="23">
        <v>1.3888888888888889E-3</v>
      </c>
      <c r="L34" s="32">
        <f>K34/0.0006944444444</f>
        <v>2.0000000001280003</v>
      </c>
      <c r="M34" s="11"/>
      <c r="R34" s="1"/>
    </row>
    <row r="35" spans="1:19" x14ac:dyDescent="0.3">
      <c r="A35" s="5">
        <v>44806</v>
      </c>
      <c r="B35" s="18">
        <v>0.58333333333333337</v>
      </c>
      <c r="C35">
        <v>20</v>
      </c>
      <c r="D35">
        <v>2</v>
      </c>
      <c r="E35" t="s">
        <v>100</v>
      </c>
      <c r="F35" t="s">
        <v>235</v>
      </c>
      <c r="G35">
        <v>494</v>
      </c>
      <c r="H35">
        <v>165.79999999999995</v>
      </c>
      <c r="I35">
        <v>172</v>
      </c>
      <c r="J35">
        <f>IF(ABS(H35-I35)&gt;180,360-ABS(H35-I35),ABS(H35-I35))</f>
        <v>6.2000000000000455</v>
      </c>
      <c r="K35" s="23">
        <v>4.8611111111111112E-3</v>
      </c>
      <c r="L35" s="32">
        <f>K35/0.0006944444444</f>
        <v>7.0000000004479999</v>
      </c>
      <c r="M35" s="11"/>
      <c r="R35" s="1"/>
    </row>
    <row r="36" spans="1:19" x14ac:dyDescent="0.3">
      <c r="A36" s="5">
        <v>44825</v>
      </c>
      <c r="B36" s="18">
        <v>0.55208333333333337</v>
      </c>
      <c r="C36">
        <v>21</v>
      </c>
      <c r="D36" t="s">
        <v>107</v>
      </c>
      <c r="E36" t="s">
        <v>114</v>
      </c>
      <c r="F36" t="s">
        <v>92</v>
      </c>
      <c r="G36">
        <v>583</v>
      </c>
      <c r="H36">
        <v>123.30000000000001</v>
      </c>
      <c r="I36">
        <v>135</v>
      </c>
      <c r="J36">
        <f>IF(ABS(H36-I36)&gt;180,360-ABS(H36-I36),ABS(H36-I36))</f>
        <v>11.699999999999989</v>
      </c>
      <c r="K36" s="23">
        <v>2.8703703703703708E-3</v>
      </c>
      <c r="L36" s="32">
        <f>K36/0.0006944444444</f>
        <v>4.133333333597867</v>
      </c>
      <c r="M36" s="11">
        <v>0.75</v>
      </c>
      <c r="N36">
        <v>0</v>
      </c>
      <c r="O36">
        <v>1.6</v>
      </c>
      <c r="P36">
        <v>180</v>
      </c>
      <c r="Q36" s="7">
        <v>23</v>
      </c>
      <c r="R36" s="1">
        <f>IF(ABS(I36-P36)&gt;180,360-ABS(I36-P36),ABS(I36-P36))</f>
        <v>45</v>
      </c>
      <c r="S36" t="s">
        <v>211</v>
      </c>
    </row>
    <row r="37" spans="1:19" x14ac:dyDescent="0.3">
      <c r="A37" s="5">
        <v>44825</v>
      </c>
      <c r="B37" s="18">
        <v>0.75208333333333333</v>
      </c>
      <c r="C37">
        <v>21</v>
      </c>
      <c r="D37" t="s">
        <v>108</v>
      </c>
      <c r="E37" t="s">
        <v>117</v>
      </c>
      <c r="F37" t="s">
        <v>92</v>
      </c>
      <c r="G37">
        <v>469</v>
      </c>
      <c r="H37">
        <v>65.800000000000011</v>
      </c>
      <c r="I37">
        <v>50</v>
      </c>
      <c r="J37">
        <f>IF(ABS(H37-I37)&gt;180,360-ABS(H37-I37),ABS(H37-I37))</f>
        <v>15.800000000000011</v>
      </c>
      <c r="K37" s="23">
        <v>2.3148148148148151E-3</v>
      </c>
      <c r="L37" s="32">
        <f>K37/0.0006944444444</f>
        <v>3.3333333335466673</v>
      </c>
      <c r="M37" s="33">
        <v>0.3</v>
      </c>
      <c r="N37">
        <v>0</v>
      </c>
      <c r="O37">
        <v>1.5</v>
      </c>
      <c r="P37">
        <v>110</v>
      </c>
      <c r="Q37" s="7">
        <v>20</v>
      </c>
      <c r="R37" s="1">
        <f>IF(ABS(I37-P37)&gt;180,360-ABS(I37-P37),ABS(I37-P37))</f>
        <v>60</v>
      </c>
      <c r="S37" t="s">
        <v>212</v>
      </c>
    </row>
    <row r="38" spans="1:19" x14ac:dyDescent="0.3">
      <c r="A38" s="5">
        <v>44827</v>
      </c>
      <c r="B38" s="18"/>
      <c r="C38">
        <v>21</v>
      </c>
      <c r="D38" t="s">
        <v>109</v>
      </c>
      <c r="E38" t="s">
        <v>118</v>
      </c>
      <c r="F38" t="s">
        <v>185</v>
      </c>
      <c r="G38">
        <v>435</v>
      </c>
      <c r="H38">
        <v>118.39999999999998</v>
      </c>
      <c r="I38">
        <v>90</v>
      </c>
      <c r="J38">
        <f>IF(ABS(H38-I38)&gt;180,360-ABS(H38-I38),ABS(H38-I38))</f>
        <v>28.399999999999977</v>
      </c>
      <c r="K38" s="23">
        <v>2.7777777777777779E-3</v>
      </c>
      <c r="L38" s="32">
        <f>K38/0.0006944444444</f>
        <v>4.0000000002560006</v>
      </c>
      <c r="M38" s="11"/>
      <c r="Q38" s="7">
        <v>12</v>
      </c>
      <c r="R38" s="1"/>
    </row>
    <row r="39" spans="1:19" x14ac:dyDescent="0.3">
      <c r="A39" s="5">
        <v>44840</v>
      </c>
      <c r="B39" s="18">
        <v>0.59930555555555554</v>
      </c>
      <c r="C39">
        <v>21</v>
      </c>
      <c r="D39" t="s">
        <v>110</v>
      </c>
      <c r="E39" t="s">
        <v>61</v>
      </c>
      <c r="F39" t="s">
        <v>92</v>
      </c>
      <c r="G39">
        <v>196</v>
      </c>
      <c r="H39">
        <v>104</v>
      </c>
      <c r="I39">
        <v>100</v>
      </c>
      <c r="J39">
        <f>IF(ABS(H39-I39)&gt;180,360-ABS(H39-I39),ABS(H39-I39))</f>
        <v>4</v>
      </c>
      <c r="K39" s="23">
        <v>1.2731481481481483E-3</v>
      </c>
      <c r="L39" s="32">
        <f>K39/0.0006944444444</f>
        <v>1.8333333334506667</v>
      </c>
      <c r="M39" s="33">
        <v>0</v>
      </c>
      <c r="N39">
        <v>0</v>
      </c>
      <c r="O39">
        <v>1.5</v>
      </c>
      <c r="P39">
        <v>180</v>
      </c>
      <c r="Q39" s="7">
        <v>21</v>
      </c>
      <c r="R39" s="1">
        <f>IF(ABS(I39-P39)&gt;180,360-ABS(I39-P39),ABS(I39-P39))</f>
        <v>80</v>
      </c>
      <c r="S39" t="s">
        <v>212</v>
      </c>
    </row>
    <row r="40" spans="1:19" x14ac:dyDescent="0.3">
      <c r="A40" s="5">
        <v>44827</v>
      </c>
      <c r="C40">
        <v>21</v>
      </c>
      <c r="D40" t="s">
        <v>122</v>
      </c>
      <c r="E40" t="s">
        <v>46</v>
      </c>
      <c r="F40" t="s">
        <v>185</v>
      </c>
      <c r="G40">
        <v>181</v>
      </c>
      <c r="H40">
        <v>229</v>
      </c>
      <c r="I40">
        <v>220</v>
      </c>
      <c r="J40">
        <f>IF(ABS(H40-I40)&gt;180,360-ABS(H40-I40),ABS(H40-I40))</f>
        <v>9</v>
      </c>
      <c r="K40" s="23">
        <v>1.3888888888888889E-3</v>
      </c>
      <c r="L40" s="32">
        <f>K40/0.0006944444444</f>
        <v>2.0000000001280003</v>
      </c>
      <c r="M40" s="11"/>
      <c r="Q40" s="7">
        <v>15</v>
      </c>
      <c r="R40" s="1">
        <f>IF(ABS(I40-P40)&gt;180,360-ABS(I40-P40),ABS(I40-P40))</f>
        <v>140</v>
      </c>
      <c r="S40" t="s">
        <v>213</v>
      </c>
    </row>
    <row r="41" spans="1:19" x14ac:dyDescent="0.3">
      <c r="A41" s="5">
        <v>44833</v>
      </c>
      <c r="B41" s="18">
        <v>0.49652777777777773</v>
      </c>
      <c r="C41">
        <v>21</v>
      </c>
      <c r="D41" t="s">
        <v>111</v>
      </c>
      <c r="E41" t="s">
        <v>120</v>
      </c>
      <c r="F41" t="s">
        <v>185</v>
      </c>
      <c r="G41">
        <v>118</v>
      </c>
      <c r="H41">
        <v>3</v>
      </c>
      <c r="I41">
        <v>10</v>
      </c>
      <c r="J41">
        <f>IF(ABS(H41-I41)&gt;180,360-ABS(H41-I41),ABS(H41-I41))</f>
        <v>7</v>
      </c>
      <c r="K41" s="23">
        <v>1.2152777777777778E-3</v>
      </c>
      <c r="L41" s="32">
        <f>K41/0.0006944444444</f>
        <v>1.750000000112</v>
      </c>
      <c r="M41" s="11"/>
      <c r="R41" s="1"/>
    </row>
    <row r="42" spans="1:19" x14ac:dyDescent="0.3">
      <c r="A42" s="5">
        <v>44834</v>
      </c>
      <c r="B42" s="18">
        <v>0.64583333333333337</v>
      </c>
      <c r="C42">
        <v>21</v>
      </c>
      <c r="D42" t="s">
        <v>112</v>
      </c>
      <c r="E42" t="s">
        <v>45</v>
      </c>
      <c r="F42" t="s">
        <v>185</v>
      </c>
      <c r="G42">
        <v>19</v>
      </c>
      <c r="H42">
        <v>77</v>
      </c>
      <c r="I42">
        <v>170</v>
      </c>
      <c r="J42">
        <f>IF(ABS(H42-I42)&gt;180,360-ABS(H42-I42),ABS(H42-I42))</f>
        <v>93</v>
      </c>
      <c r="K42" s="23">
        <v>4.9189814814814816E-3</v>
      </c>
      <c r="L42" s="32">
        <f>K42/0.0006944444444</f>
        <v>7.0833333337866673</v>
      </c>
      <c r="M42" s="11"/>
      <c r="R42" s="1"/>
    </row>
    <row r="43" spans="1:19" x14ac:dyDescent="0.3">
      <c r="A43" s="5">
        <v>44839</v>
      </c>
      <c r="B43" s="18">
        <v>0.67847222222222225</v>
      </c>
      <c r="C43">
        <v>21</v>
      </c>
      <c r="D43" t="s">
        <v>119</v>
      </c>
      <c r="E43" t="s">
        <v>61</v>
      </c>
      <c r="F43" t="s">
        <v>92</v>
      </c>
      <c r="G43">
        <v>109</v>
      </c>
      <c r="H43">
        <v>4</v>
      </c>
      <c r="I43">
        <v>355</v>
      </c>
      <c r="J43">
        <f>IF(ABS(H43-I43)&gt;180,360-ABS(H43-I43),ABS(H43-I43))</f>
        <v>9</v>
      </c>
      <c r="K43" s="23">
        <v>1.7245370370370372E-3</v>
      </c>
      <c r="L43" s="32">
        <f>K43/0.0006944444444</f>
        <v>2.4833333334922671</v>
      </c>
      <c r="M43" s="33">
        <v>1</v>
      </c>
      <c r="N43">
        <v>0</v>
      </c>
      <c r="O43">
        <v>2.5</v>
      </c>
      <c r="P43">
        <v>180</v>
      </c>
      <c r="Q43" s="7">
        <v>20</v>
      </c>
      <c r="R43" s="1">
        <f>IF(ABS(I43-P43)&gt;180,360-ABS(I43-P43),ABS(I43-P43))</f>
        <v>175</v>
      </c>
      <c r="S43" t="s">
        <v>213</v>
      </c>
    </row>
    <row r="44" spans="1:19" x14ac:dyDescent="0.3">
      <c r="A44" s="5">
        <v>44824</v>
      </c>
      <c r="B44" s="18">
        <v>0.77777777777777779</v>
      </c>
      <c r="C44">
        <v>22</v>
      </c>
      <c r="D44">
        <v>11</v>
      </c>
      <c r="E44" t="s">
        <v>61</v>
      </c>
      <c r="F44" t="s">
        <v>92</v>
      </c>
      <c r="G44">
        <v>687</v>
      </c>
      <c r="H44">
        <v>63</v>
      </c>
      <c r="I44">
        <v>60</v>
      </c>
      <c r="J44">
        <f>IF(ABS(H44-I44)&gt;180,360-ABS(H44-I44),ABS(H44-I44))</f>
        <v>3</v>
      </c>
      <c r="K44" s="23">
        <v>5.6134259259259271E-3</v>
      </c>
      <c r="L44" s="32">
        <f>K44/0.0006944444444</f>
        <v>8.0833333338506677</v>
      </c>
      <c r="M44" s="33">
        <v>0.8</v>
      </c>
      <c r="N44">
        <v>0</v>
      </c>
      <c r="O44">
        <v>1</v>
      </c>
      <c r="P44">
        <v>45</v>
      </c>
      <c r="Q44" s="7">
        <v>15.9</v>
      </c>
      <c r="R44" s="1">
        <f>IF(ABS(I44-P44)&gt;180,360-ABS(I44-P44),ABS(I44-P44))</f>
        <v>15</v>
      </c>
      <c r="S44" t="s">
        <v>211</v>
      </c>
    </row>
    <row r="45" spans="1:19" x14ac:dyDescent="0.3">
      <c r="A45" s="5">
        <v>44816</v>
      </c>
      <c r="B45" s="18">
        <v>0.58333333333333337</v>
      </c>
      <c r="C45">
        <v>23</v>
      </c>
      <c r="D45">
        <v>1</v>
      </c>
      <c r="E45" t="s">
        <v>62</v>
      </c>
      <c r="F45" t="s">
        <v>22</v>
      </c>
      <c r="G45">
        <v>957</v>
      </c>
      <c r="H45">
        <v>63.600000000000023</v>
      </c>
      <c r="I45">
        <v>60</v>
      </c>
      <c r="J45">
        <f>IF(ABS(H45-I45)&gt;180,360-ABS(H45-I45),ABS(H45-I45))</f>
        <v>3.6000000000000227</v>
      </c>
      <c r="K45" s="23">
        <v>3.9930555555555561E-3</v>
      </c>
      <c r="L45" s="32">
        <f>K45/0.0006944444444</f>
        <v>5.7500000003680007</v>
      </c>
      <c r="M45" s="33">
        <v>0.25</v>
      </c>
      <c r="N45">
        <v>0</v>
      </c>
      <c r="O45">
        <v>1</v>
      </c>
      <c r="Q45" s="7">
        <v>25</v>
      </c>
      <c r="R45" s="1"/>
    </row>
    <row r="46" spans="1:19" x14ac:dyDescent="0.3">
      <c r="A46" s="5">
        <v>44819</v>
      </c>
      <c r="B46" s="18">
        <v>0.59166666666666667</v>
      </c>
      <c r="C46">
        <v>23</v>
      </c>
      <c r="D46">
        <v>2</v>
      </c>
      <c r="E46" t="s">
        <v>45</v>
      </c>
      <c r="F46" t="s">
        <v>236</v>
      </c>
      <c r="G46">
        <v>526</v>
      </c>
      <c r="H46">
        <v>84.199999999999989</v>
      </c>
      <c r="I46">
        <v>90</v>
      </c>
      <c r="J46">
        <f>IF(ABS(H46-I46)&gt;180,360-ABS(H46-I46),ABS(H46-I46))</f>
        <v>5.8000000000000114</v>
      </c>
      <c r="K46" s="23">
        <v>2.8819444444444444E-3</v>
      </c>
      <c r="L46" s="32">
        <f>K46/0.0006944444444</f>
        <v>4.1500000002656003</v>
      </c>
      <c r="M46" s="33">
        <v>0.75</v>
      </c>
      <c r="N46">
        <v>0</v>
      </c>
      <c r="O46">
        <v>3</v>
      </c>
      <c r="Q46" s="7">
        <v>15</v>
      </c>
      <c r="R46" s="1"/>
    </row>
    <row r="47" spans="1:19" x14ac:dyDescent="0.3">
      <c r="A47" s="5">
        <v>44819</v>
      </c>
      <c r="B47" s="18">
        <v>0.60763888888888895</v>
      </c>
      <c r="C47">
        <v>23</v>
      </c>
      <c r="D47">
        <v>3</v>
      </c>
      <c r="E47" t="s">
        <v>45</v>
      </c>
      <c r="F47" t="s">
        <v>236</v>
      </c>
      <c r="G47">
        <v>214</v>
      </c>
      <c r="H47">
        <v>78</v>
      </c>
      <c r="I47">
        <v>90</v>
      </c>
      <c r="J47">
        <f>IF(ABS(H47-I47)&gt;180,360-ABS(H47-I47),ABS(H47-I47))</f>
        <v>12</v>
      </c>
      <c r="K47" s="23">
        <v>1.1805555555555556E-3</v>
      </c>
      <c r="L47" s="32">
        <f>K47/0.0006944444444</f>
        <v>1.7000000001088</v>
      </c>
      <c r="M47" s="33">
        <v>0.75</v>
      </c>
      <c r="N47">
        <v>0</v>
      </c>
      <c r="O47">
        <v>3</v>
      </c>
      <c r="Q47" s="7">
        <v>15</v>
      </c>
      <c r="R47" s="1"/>
    </row>
    <row r="48" spans="1:19" x14ac:dyDescent="0.3">
      <c r="A48" s="5">
        <v>44840</v>
      </c>
      <c r="C48">
        <v>24</v>
      </c>
      <c r="D48">
        <v>1</v>
      </c>
      <c r="E48" t="s">
        <v>46</v>
      </c>
      <c r="F48" t="s">
        <v>166</v>
      </c>
      <c r="G48">
        <v>889</v>
      </c>
      <c r="H48">
        <v>49.899999999999977</v>
      </c>
      <c r="I48">
        <v>45</v>
      </c>
      <c r="J48">
        <f>IF(ABS(H48-I48)&gt;180,360-ABS(H48-I48),ABS(H48-I48))</f>
        <v>4.8999999999999773</v>
      </c>
      <c r="K48" s="23">
        <v>6.2499999999999995E-3</v>
      </c>
      <c r="L48" s="32">
        <f>K48/0.0006944444444</f>
        <v>9.0000000005759997</v>
      </c>
      <c r="M48" s="11"/>
      <c r="R48" s="1"/>
    </row>
    <row r="49" spans="1:19" x14ac:dyDescent="0.3">
      <c r="A49" s="5">
        <v>44835</v>
      </c>
      <c r="B49" s="18">
        <v>0.50763888888888886</v>
      </c>
      <c r="C49">
        <v>26</v>
      </c>
      <c r="D49">
        <v>1</v>
      </c>
      <c r="E49" t="s">
        <v>46</v>
      </c>
      <c r="F49" t="s">
        <v>167</v>
      </c>
      <c r="G49">
        <v>548</v>
      </c>
      <c r="H49">
        <v>203.3</v>
      </c>
      <c r="I49">
        <v>200</v>
      </c>
      <c r="J49">
        <f>IF(ABS(H49-I49)&gt;180,360-ABS(H49-I49),ABS(H49-I49))</f>
        <v>3.3000000000000114</v>
      </c>
      <c r="K49" s="23">
        <v>3.472222222222222E-3</v>
      </c>
      <c r="L49" s="32">
        <f>K49/0.0006944444444</f>
        <v>5.00000000032</v>
      </c>
      <c r="M49" s="11"/>
      <c r="N49">
        <v>0</v>
      </c>
      <c r="R49" s="1"/>
    </row>
    <row r="50" spans="1:19" x14ac:dyDescent="0.3">
      <c r="A50" s="5">
        <v>44826</v>
      </c>
      <c r="B50" s="18">
        <v>0.77083333333333337</v>
      </c>
      <c r="C50">
        <v>27</v>
      </c>
      <c r="D50">
        <v>1</v>
      </c>
      <c r="E50" t="s">
        <v>45</v>
      </c>
      <c r="F50" t="s">
        <v>168</v>
      </c>
      <c r="G50">
        <v>674</v>
      </c>
      <c r="H50">
        <v>280.5</v>
      </c>
      <c r="I50">
        <v>335</v>
      </c>
      <c r="J50">
        <f>IF(ABS(H50-I50)&gt;180,360-ABS(H50-I50),ABS(H50-I50))</f>
        <v>54.5</v>
      </c>
      <c r="K50" s="23">
        <v>5.9027777777777776E-3</v>
      </c>
      <c r="L50" s="32">
        <f>K50/0.0006944444444</f>
        <v>8.5000000005440004</v>
      </c>
      <c r="M50" s="11"/>
      <c r="R50" s="1"/>
    </row>
    <row r="51" spans="1:19" x14ac:dyDescent="0.3">
      <c r="A51" s="5">
        <v>44854</v>
      </c>
      <c r="B51" s="18">
        <v>0.76388888888888884</v>
      </c>
      <c r="C51">
        <v>28</v>
      </c>
      <c r="D51" t="s">
        <v>160</v>
      </c>
      <c r="E51" t="s">
        <v>46</v>
      </c>
      <c r="F51" t="s">
        <v>92</v>
      </c>
      <c r="G51">
        <v>359</v>
      </c>
      <c r="H51">
        <v>72.5</v>
      </c>
      <c r="I51">
        <v>80</v>
      </c>
      <c r="J51">
        <f>IF(ABS(H51-I51)&gt;180,360-ABS(H51-I51),ABS(H51-I51))</f>
        <v>7.5</v>
      </c>
      <c r="K51" s="23">
        <v>2.1759259259259258E-3</v>
      </c>
      <c r="L51" s="32">
        <f>K51/0.0006944444444</f>
        <v>3.1333333335338667</v>
      </c>
      <c r="M51" s="33">
        <v>1</v>
      </c>
      <c r="N51">
        <v>0</v>
      </c>
      <c r="O51">
        <v>0</v>
      </c>
      <c r="Q51" s="7">
        <v>18</v>
      </c>
      <c r="R51" s="1"/>
    </row>
    <row r="52" spans="1:19" x14ac:dyDescent="0.3">
      <c r="A52" s="5">
        <v>44841</v>
      </c>
      <c r="C52">
        <v>29</v>
      </c>
      <c r="D52">
        <v>1</v>
      </c>
      <c r="E52" t="s">
        <v>92</v>
      </c>
      <c r="F52" t="s">
        <v>225</v>
      </c>
      <c r="G52">
        <v>619</v>
      </c>
      <c r="H52">
        <v>88.2</v>
      </c>
      <c r="I52">
        <v>76</v>
      </c>
      <c r="J52">
        <f>IF(ABS(H52-I52)&gt;180,360-ABS(H52-I52),ABS(H52-I52))</f>
        <v>12.200000000000003</v>
      </c>
      <c r="K52" s="23">
        <v>1.3888888888888889E-3</v>
      </c>
      <c r="L52" s="32">
        <f>K52/0.0006944444444</f>
        <v>2.0000000001280003</v>
      </c>
      <c r="M52" s="11"/>
      <c r="R52" s="1"/>
    </row>
    <row r="53" spans="1:19" x14ac:dyDescent="0.3">
      <c r="A53" t="s">
        <v>171</v>
      </c>
      <c r="C53">
        <v>30</v>
      </c>
      <c r="D53">
        <v>1</v>
      </c>
      <c r="E53" t="s">
        <v>165</v>
      </c>
      <c r="F53" t="s">
        <v>225</v>
      </c>
      <c r="G53">
        <v>197</v>
      </c>
      <c r="H53">
        <v>35</v>
      </c>
      <c r="I53">
        <v>62</v>
      </c>
      <c r="J53">
        <f>IF(ABS(H53-I53)&gt;180,360-ABS(H53-I53),ABS(H53-I53))</f>
        <v>27</v>
      </c>
      <c r="K53" s="28">
        <v>2.0833333333333333E-3</v>
      </c>
      <c r="L53" s="32">
        <f>K53/0.0006944444444</f>
        <v>3.0000000001920002</v>
      </c>
      <c r="M53" s="11"/>
      <c r="R53" s="1"/>
    </row>
    <row r="54" spans="1:19" x14ac:dyDescent="0.3">
      <c r="A54" t="s">
        <v>172</v>
      </c>
      <c r="C54">
        <v>30</v>
      </c>
      <c r="D54">
        <v>2</v>
      </c>
      <c r="E54" t="s">
        <v>166</v>
      </c>
      <c r="F54" t="s">
        <v>225</v>
      </c>
      <c r="G54">
        <v>404</v>
      </c>
      <c r="H54">
        <v>293.10000000000002</v>
      </c>
      <c r="I54">
        <v>281</v>
      </c>
      <c r="J54">
        <f>IF(ABS(H54-I54)&gt;180,360-ABS(H54-I54),ABS(H54-I54))</f>
        <v>12.100000000000023</v>
      </c>
      <c r="K54" s="28">
        <v>2.7777777777777779E-3</v>
      </c>
      <c r="L54" s="32">
        <f>K54/0.0006944444444</f>
        <v>4.0000000002560006</v>
      </c>
      <c r="M54" s="11"/>
      <c r="R54" s="1"/>
    </row>
    <row r="55" spans="1:19" x14ac:dyDescent="0.3">
      <c r="A55" s="5">
        <v>44844</v>
      </c>
      <c r="C55">
        <v>30</v>
      </c>
      <c r="D55">
        <v>3</v>
      </c>
      <c r="E55" t="s">
        <v>167</v>
      </c>
      <c r="F55" t="s">
        <v>225</v>
      </c>
      <c r="G55">
        <v>503</v>
      </c>
      <c r="H55">
        <v>295.60000000000002</v>
      </c>
      <c r="I55">
        <v>288</v>
      </c>
      <c r="J55">
        <f>IF(ABS(H55-I55)&gt;180,360-ABS(H55-I55),ABS(H55-I55))</f>
        <v>7.6000000000000227</v>
      </c>
      <c r="K55" s="28">
        <v>5.5555555555555558E-3</v>
      </c>
      <c r="L55" s="32">
        <f>K55/0.0006944444444</f>
        <v>8.0000000005120011</v>
      </c>
      <c r="M55" s="11"/>
      <c r="R55" s="1"/>
    </row>
    <row r="56" spans="1:19" x14ac:dyDescent="0.3">
      <c r="A56" s="5">
        <v>44814</v>
      </c>
      <c r="C56">
        <v>30</v>
      </c>
      <c r="D56">
        <v>4</v>
      </c>
      <c r="E56" t="s">
        <v>168</v>
      </c>
      <c r="F56" t="s">
        <v>225</v>
      </c>
      <c r="G56">
        <v>493</v>
      </c>
      <c r="H56">
        <v>261.2</v>
      </c>
      <c r="I56">
        <v>238</v>
      </c>
      <c r="J56">
        <f>IF(ABS(H56-I56)&gt;180,360-ABS(H56-I56),ABS(H56-I56))</f>
        <v>23.199999999999989</v>
      </c>
      <c r="K56" s="28">
        <v>2.7777777777777779E-3</v>
      </c>
      <c r="L56" s="32">
        <f>K56/0.0006944444444</f>
        <v>4.0000000002560006</v>
      </c>
      <c r="M56" s="11"/>
      <c r="R56" s="1"/>
    </row>
    <row r="57" spans="1:19" x14ac:dyDescent="0.3">
      <c r="A57" s="5">
        <v>44783</v>
      </c>
      <c r="C57">
        <v>30</v>
      </c>
      <c r="D57">
        <v>5</v>
      </c>
      <c r="E57" t="s">
        <v>169</v>
      </c>
      <c r="F57" t="s">
        <v>225</v>
      </c>
      <c r="G57">
        <v>939</v>
      </c>
      <c r="H57">
        <v>227.1</v>
      </c>
      <c r="I57">
        <v>201</v>
      </c>
      <c r="J57">
        <f>IF(ABS(H57-I57)&gt;180,360-ABS(H57-I57),ABS(H57-I57))</f>
        <v>26.099999999999994</v>
      </c>
      <c r="K57" s="28">
        <v>4.8611111111111112E-3</v>
      </c>
      <c r="L57" s="32">
        <f>K57/0.0006944444444</f>
        <v>7.0000000004479999</v>
      </c>
      <c r="M57" s="11"/>
      <c r="R57" s="1"/>
    </row>
    <row r="58" spans="1:19" x14ac:dyDescent="0.3">
      <c r="A58" s="5">
        <v>44783</v>
      </c>
      <c r="C58">
        <v>30</v>
      </c>
      <c r="D58">
        <v>6</v>
      </c>
      <c r="E58" t="s">
        <v>24</v>
      </c>
      <c r="F58" t="s">
        <v>225</v>
      </c>
      <c r="G58">
        <v>891</v>
      </c>
      <c r="H58">
        <v>297.2</v>
      </c>
      <c r="I58">
        <v>327</v>
      </c>
      <c r="J58">
        <f>IF(ABS(H58-I58)&gt;180,360-ABS(H58-I58),ABS(H58-I58))</f>
        <v>29.800000000000011</v>
      </c>
      <c r="K58" s="28">
        <v>4.8611111111111112E-3</v>
      </c>
      <c r="L58" s="32">
        <f>K58/0.0006944444444</f>
        <v>7.0000000004479999</v>
      </c>
      <c r="M58" s="11"/>
      <c r="R58" s="1"/>
    </row>
    <row r="59" spans="1:19" x14ac:dyDescent="0.3">
      <c r="A59" s="5">
        <v>44814</v>
      </c>
      <c r="C59">
        <v>30</v>
      </c>
      <c r="D59">
        <v>7</v>
      </c>
      <c r="E59" t="s">
        <v>170</v>
      </c>
      <c r="F59" t="s">
        <v>225</v>
      </c>
      <c r="G59">
        <v>504</v>
      </c>
      <c r="H59">
        <v>295.8</v>
      </c>
      <c r="I59">
        <v>316</v>
      </c>
      <c r="J59">
        <f>IF(ABS(H59-I59)&gt;180,360-ABS(H59-I59),ABS(H59-I59))</f>
        <v>20.199999999999989</v>
      </c>
      <c r="K59" s="28">
        <v>4.8611111111111112E-3</v>
      </c>
      <c r="L59" s="32">
        <f>K59/0.0006944444444</f>
        <v>7.0000000004479999</v>
      </c>
      <c r="M59" s="11"/>
      <c r="R59" s="1"/>
    </row>
    <row r="60" spans="1:19" x14ac:dyDescent="0.3">
      <c r="A60" s="5">
        <v>44822</v>
      </c>
      <c r="B60" s="18">
        <v>0.625</v>
      </c>
      <c r="C60">
        <v>31</v>
      </c>
      <c r="D60" t="s">
        <v>108</v>
      </c>
      <c r="E60" t="s">
        <v>177</v>
      </c>
      <c r="F60" t="s">
        <v>185</v>
      </c>
      <c r="G60">
        <v>1058</v>
      </c>
      <c r="H60">
        <v>114.19999999999999</v>
      </c>
      <c r="I60">
        <v>120</v>
      </c>
      <c r="J60">
        <f>IF(ABS(H60-I60)&gt;180,360-ABS(H60-I60),ABS(H60-I60))</f>
        <v>5.8000000000000114</v>
      </c>
      <c r="K60" s="23">
        <v>4.7453703703703703E-3</v>
      </c>
      <c r="L60" s="32">
        <f>K60/0.0006944444444</f>
        <v>6.8333333337706668</v>
      </c>
      <c r="M60" s="11"/>
      <c r="R60" s="1"/>
    </row>
    <row r="61" spans="1:19" x14ac:dyDescent="0.3">
      <c r="A61" s="5">
        <v>44834</v>
      </c>
      <c r="B61" s="18">
        <v>0.59375</v>
      </c>
      <c r="C61">
        <v>31</v>
      </c>
      <c r="D61" t="s">
        <v>111</v>
      </c>
      <c r="E61" t="s">
        <v>175</v>
      </c>
      <c r="F61" t="s">
        <v>185</v>
      </c>
      <c r="G61">
        <v>846</v>
      </c>
      <c r="H61">
        <v>151.80000000000001</v>
      </c>
      <c r="I61">
        <v>135</v>
      </c>
      <c r="J61">
        <f>IF(ABS(H61-I61)&gt;180,360-ABS(H61-I61),ABS(H61-I61))</f>
        <v>16.800000000000011</v>
      </c>
      <c r="K61" s="23">
        <v>4.1666666666666666E-3</v>
      </c>
      <c r="L61" s="32">
        <f>K61/0.0006944444444</f>
        <v>6.0000000003840004</v>
      </c>
      <c r="M61" s="11"/>
      <c r="R61" s="1"/>
    </row>
    <row r="62" spans="1:19" x14ac:dyDescent="0.3">
      <c r="A62" s="5">
        <v>44853</v>
      </c>
      <c r="B62" s="18">
        <v>0.73958333333333337</v>
      </c>
      <c r="C62">
        <v>32</v>
      </c>
      <c r="D62" t="s">
        <v>179</v>
      </c>
      <c r="E62" t="s">
        <v>46</v>
      </c>
      <c r="F62" t="s">
        <v>169</v>
      </c>
      <c r="G62">
        <v>448</v>
      </c>
      <c r="H62">
        <v>48.399999999999977</v>
      </c>
      <c r="I62">
        <v>35</v>
      </c>
      <c r="J62">
        <f>IF(ABS(H62-I62)&gt;180,360-ABS(H62-I62),ABS(H62-I62))</f>
        <v>13.399999999999977</v>
      </c>
      <c r="K62" s="23">
        <v>2.5462962962962961E-3</v>
      </c>
      <c r="L62" s="32">
        <f>K62/0.0006944444444</f>
        <v>3.666666666901333</v>
      </c>
      <c r="M62" s="11"/>
      <c r="R62" s="1"/>
    </row>
    <row r="63" spans="1:19" x14ac:dyDescent="0.3">
      <c r="A63" s="5">
        <v>44855</v>
      </c>
      <c r="B63" s="18">
        <v>0.5625</v>
      </c>
      <c r="C63">
        <v>32</v>
      </c>
      <c r="D63" t="s">
        <v>180</v>
      </c>
      <c r="E63" t="s">
        <v>41</v>
      </c>
      <c r="F63" t="s">
        <v>169</v>
      </c>
      <c r="G63">
        <v>241</v>
      </c>
      <c r="H63">
        <v>73</v>
      </c>
      <c r="I63">
        <v>46</v>
      </c>
      <c r="J63">
        <f>IF(ABS(H63-I63)&gt;180,360-ABS(H63-I63),ABS(H63-I63))</f>
        <v>27</v>
      </c>
      <c r="K63" s="23">
        <v>2.7777777777777779E-3</v>
      </c>
      <c r="L63" s="32">
        <f>K63/0.0006944444444</f>
        <v>4.0000000002560006</v>
      </c>
      <c r="M63" s="11"/>
      <c r="R63" s="1"/>
    </row>
    <row r="64" spans="1:19" x14ac:dyDescent="0.3">
      <c r="A64" s="5">
        <v>44874</v>
      </c>
      <c r="B64" s="18">
        <v>0.64861111111111114</v>
      </c>
      <c r="C64">
        <v>33</v>
      </c>
      <c r="D64" t="s">
        <v>182</v>
      </c>
      <c r="E64" t="s">
        <v>41</v>
      </c>
      <c r="F64" t="s">
        <v>92</v>
      </c>
      <c r="G64">
        <v>78</v>
      </c>
      <c r="H64">
        <v>113</v>
      </c>
      <c r="I64">
        <v>130</v>
      </c>
      <c r="J64">
        <f>IF(ABS(H64-I64)&gt;180,360-ABS(H64-I64),ABS(H64-I64))</f>
        <v>17</v>
      </c>
      <c r="K64" s="23">
        <v>8.9120370370370362E-4</v>
      </c>
      <c r="L64" s="32">
        <f>K64/0.0006944444444</f>
        <v>1.2833333334154666</v>
      </c>
      <c r="M64" s="11">
        <v>0.25</v>
      </c>
      <c r="N64">
        <v>0</v>
      </c>
      <c r="O64">
        <v>3</v>
      </c>
      <c r="P64">
        <v>180</v>
      </c>
      <c r="Q64" s="7">
        <v>13</v>
      </c>
      <c r="R64" s="1">
        <f>IF(ABS(I64-P64)&gt;180,360-ABS(I64-P64),ABS(I64-P64))</f>
        <v>50</v>
      </c>
      <c r="S64" t="s">
        <v>212</v>
      </c>
    </row>
    <row r="65" spans="1:21" x14ac:dyDescent="0.3">
      <c r="A65" s="5">
        <v>44857</v>
      </c>
      <c r="C65">
        <v>34</v>
      </c>
      <c r="D65">
        <v>1</v>
      </c>
      <c r="E65" t="s">
        <v>92</v>
      </c>
      <c r="F65" t="s">
        <v>24</v>
      </c>
      <c r="G65">
        <v>980</v>
      </c>
      <c r="H65">
        <v>252.8</v>
      </c>
      <c r="I65">
        <v>277</v>
      </c>
      <c r="J65">
        <f>IF(ABS(H65-I65)&gt;180,360-ABS(H65-I65),ABS(H65-I65))</f>
        <v>24.199999999999989</v>
      </c>
      <c r="K65" s="23">
        <v>5.5555555555555558E-3</v>
      </c>
      <c r="L65" s="32">
        <f>K65/0.0006944444444</f>
        <v>8.0000000005120011</v>
      </c>
      <c r="M65" s="11"/>
      <c r="R65" s="1"/>
    </row>
    <row r="66" spans="1:21" x14ac:dyDescent="0.3">
      <c r="A66" s="5">
        <v>44856</v>
      </c>
      <c r="C66">
        <v>34</v>
      </c>
      <c r="D66">
        <v>2</v>
      </c>
      <c r="E66" t="s">
        <v>100</v>
      </c>
      <c r="F66" t="s">
        <v>24</v>
      </c>
      <c r="G66">
        <v>700</v>
      </c>
      <c r="H66">
        <v>336</v>
      </c>
      <c r="I66">
        <v>350</v>
      </c>
      <c r="J66">
        <f>IF(ABS(H66-I66)&gt;180,360-ABS(H66-I66),ABS(H66-I66))</f>
        <v>14</v>
      </c>
      <c r="K66" s="23">
        <v>4.8611111111111112E-3</v>
      </c>
      <c r="L66" s="32">
        <f>K66/0.0006944444444</f>
        <v>7.0000000004479999</v>
      </c>
      <c r="M66" s="11"/>
      <c r="R66" s="1"/>
    </row>
    <row r="67" spans="1:21" x14ac:dyDescent="0.3">
      <c r="A67" s="5">
        <v>44856</v>
      </c>
      <c r="C67">
        <v>34</v>
      </c>
      <c r="D67">
        <v>2</v>
      </c>
      <c r="E67" t="s">
        <v>185</v>
      </c>
      <c r="F67" t="s">
        <v>24</v>
      </c>
      <c r="G67">
        <v>700</v>
      </c>
      <c r="H67">
        <v>336</v>
      </c>
      <c r="I67">
        <v>334</v>
      </c>
      <c r="J67">
        <f>IF(ABS(H67-I67)&gt;180,360-ABS(H67-I67),ABS(H67-I67))</f>
        <v>2</v>
      </c>
      <c r="K67" s="23">
        <v>6.9444444444444441E-3</v>
      </c>
      <c r="L67" s="32">
        <f>K67/0.0006944444444</f>
        <v>10.00000000064</v>
      </c>
      <c r="M67" s="11"/>
      <c r="R67" s="1"/>
    </row>
    <row r="68" spans="1:21" x14ac:dyDescent="0.3">
      <c r="A68" s="5">
        <v>44858</v>
      </c>
      <c r="C68">
        <v>35</v>
      </c>
      <c r="D68">
        <v>2</v>
      </c>
      <c r="E68" t="s">
        <v>92</v>
      </c>
      <c r="F68" t="s">
        <v>24</v>
      </c>
      <c r="G68">
        <v>562</v>
      </c>
      <c r="H68">
        <v>171.10000000000002</v>
      </c>
      <c r="I68">
        <v>167</v>
      </c>
      <c r="J68">
        <f>IF(ABS(H68-I68)&gt;180,360-ABS(H68-I68),ABS(H68-I68))</f>
        <v>4.1000000000000227</v>
      </c>
      <c r="K68" s="23">
        <v>3.472222222222222E-3</v>
      </c>
      <c r="L68" s="32">
        <f>K68/0.0006944444444</f>
        <v>5.00000000032</v>
      </c>
      <c r="M68" s="11"/>
      <c r="R68" s="1"/>
    </row>
    <row r="69" spans="1:21" x14ac:dyDescent="0.3">
      <c r="A69" s="5">
        <v>44770</v>
      </c>
      <c r="B69" s="18">
        <v>0.43055555555555558</v>
      </c>
      <c r="C69">
        <v>36</v>
      </c>
      <c r="D69">
        <v>1</v>
      </c>
      <c r="E69" t="s">
        <v>61</v>
      </c>
      <c r="F69" t="s">
        <v>170</v>
      </c>
      <c r="G69">
        <v>439</v>
      </c>
      <c r="H69">
        <v>163</v>
      </c>
      <c r="I69">
        <v>170</v>
      </c>
      <c r="J69">
        <f>IF(ABS(H69-I69)&gt;180,360-ABS(H69-I69),ABS(H69-I69))</f>
        <v>7</v>
      </c>
      <c r="K69" s="23">
        <v>3.1249999999999997E-3</v>
      </c>
      <c r="L69" s="32">
        <f>K69/0.0006944444444</f>
        <v>4.5000000002879998</v>
      </c>
      <c r="M69" s="11"/>
      <c r="R69" s="1"/>
    </row>
    <row r="70" spans="1:21" x14ac:dyDescent="0.3">
      <c r="A70" t="s">
        <v>193</v>
      </c>
      <c r="B70" s="18">
        <v>0.59583333333333333</v>
      </c>
      <c r="C70">
        <v>37</v>
      </c>
      <c r="D70">
        <v>1</v>
      </c>
      <c r="E70" t="s">
        <v>62</v>
      </c>
      <c r="F70" t="s">
        <v>237</v>
      </c>
      <c r="G70">
        <v>691</v>
      </c>
      <c r="H70">
        <v>171.60000000000002</v>
      </c>
      <c r="I70">
        <v>160</v>
      </c>
      <c r="J70">
        <f>IF(ABS(H70-I70)&gt;180,360-ABS(H70-I70),ABS(H70-I70))</f>
        <v>11.600000000000023</v>
      </c>
      <c r="K70" s="28">
        <v>4.3981481481481484E-3</v>
      </c>
      <c r="L70" s="32">
        <f>K70/0.0006944444444</f>
        <v>6.3333333337386675</v>
      </c>
      <c r="M70" s="11"/>
      <c r="Q70" s="7">
        <v>20</v>
      </c>
      <c r="R70" s="1"/>
    </row>
    <row r="71" spans="1:21" x14ac:dyDescent="0.3">
      <c r="A71" t="s">
        <v>194</v>
      </c>
      <c r="B71" s="18">
        <v>0.60277777777777775</v>
      </c>
      <c r="C71">
        <v>37</v>
      </c>
      <c r="D71">
        <v>2</v>
      </c>
      <c r="E71" t="s">
        <v>45</v>
      </c>
      <c r="F71" t="s">
        <v>237</v>
      </c>
      <c r="G71">
        <v>412</v>
      </c>
      <c r="H71">
        <v>178.5</v>
      </c>
      <c r="I71">
        <v>150</v>
      </c>
      <c r="J71">
        <f>IF(ABS(H71-I71)&gt;180,360-ABS(H71-I71),ABS(H71-I71))</f>
        <v>28.5</v>
      </c>
      <c r="K71" s="28">
        <v>2.7777777777777779E-3</v>
      </c>
      <c r="L71" s="32">
        <f>K71/0.0006944444444</f>
        <v>4.0000000002560006</v>
      </c>
      <c r="M71" s="11"/>
      <c r="R71" s="1"/>
    </row>
    <row r="72" spans="1:21" x14ac:dyDescent="0.3">
      <c r="A72" s="5">
        <v>44876</v>
      </c>
      <c r="B72" s="18">
        <v>0.6166666666666667</v>
      </c>
      <c r="C72">
        <v>38</v>
      </c>
      <c r="D72" t="s">
        <v>197</v>
      </c>
      <c r="E72" t="s">
        <v>46</v>
      </c>
      <c r="F72" t="s">
        <v>92</v>
      </c>
      <c r="G72">
        <v>130</v>
      </c>
      <c r="H72">
        <v>293</v>
      </c>
      <c r="I72">
        <v>293</v>
      </c>
      <c r="J72">
        <f>IF(ABS(H72-I72)&gt;180,360-ABS(H72-I72),ABS(H72-I72))</f>
        <v>0</v>
      </c>
      <c r="K72" s="23">
        <v>9.2592592592592585E-4</v>
      </c>
      <c r="L72" s="32">
        <f>K72/0.0006944444444</f>
        <v>1.3333333334186666</v>
      </c>
      <c r="M72" s="11">
        <v>0.8</v>
      </c>
      <c r="N72">
        <v>0</v>
      </c>
      <c r="O72">
        <v>1</v>
      </c>
      <c r="P72">
        <v>210</v>
      </c>
      <c r="Q72" s="7">
        <v>13</v>
      </c>
      <c r="R72" s="1">
        <f>IF(ABS(I72-P72)&gt;180,360-ABS(I72-P72),ABS(I72-P72))</f>
        <v>83</v>
      </c>
      <c r="S72" t="s">
        <v>212</v>
      </c>
    </row>
    <row r="73" spans="1:21" x14ac:dyDescent="0.3">
      <c r="A73" s="5">
        <v>44883</v>
      </c>
      <c r="B73" s="18">
        <v>0.50138888888888888</v>
      </c>
      <c r="C73">
        <v>38</v>
      </c>
      <c r="D73" t="s">
        <v>196</v>
      </c>
      <c r="E73" t="s">
        <v>46</v>
      </c>
      <c r="F73" t="s">
        <v>92</v>
      </c>
      <c r="G73">
        <v>53</v>
      </c>
      <c r="H73">
        <v>3</v>
      </c>
      <c r="I73">
        <v>10</v>
      </c>
      <c r="J73">
        <f>IF(ABS(H73-I73)&gt;180,360-ABS(H73-I73),ABS(H73-I73))</f>
        <v>7</v>
      </c>
      <c r="K73" s="23">
        <v>1.4699074074074074E-3</v>
      </c>
      <c r="L73" s="32">
        <f>K73/0.0006944444444</f>
        <v>2.1166666668021334</v>
      </c>
      <c r="M73" s="11">
        <v>1</v>
      </c>
      <c r="N73">
        <v>1</v>
      </c>
      <c r="O73">
        <v>2</v>
      </c>
      <c r="P73">
        <v>210</v>
      </c>
      <c r="Q73" s="7">
        <v>9</v>
      </c>
      <c r="R73" s="1">
        <f>IF(ABS(I73-P73)&gt;180,360-ABS(I73-P73),ABS(I73-P73))</f>
        <v>160</v>
      </c>
      <c r="S73" t="s">
        <v>213</v>
      </c>
      <c r="U73" s="28"/>
    </row>
    <row r="74" spans="1:21" x14ac:dyDescent="0.3">
      <c r="A74" s="5">
        <v>44882</v>
      </c>
      <c r="B74" s="18">
        <v>0.6972222222222223</v>
      </c>
      <c r="C74">
        <v>39</v>
      </c>
      <c r="D74" t="s">
        <v>196</v>
      </c>
      <c r="E74" t="s">
        <v>62</v>
      </c>
      <c r="F74" t="s">
        <v>92</v>
      </c>
      <c r="G74">
        <v>33</v>
      </c>
      <c r="H74">
        <v>23</v>
      </c>
      <c r="I74">
        <v>20</v>
      </c>
      <c r="J74">
        <f>IF(ABS(H74-I74)&gt;180,360-ABS(H74-I74),ABS(H74-I74))</f>
        <v>3</v>
      </c>
      <c r="K74" s="23">
        <v>1.1805555555555556E-3</v>
      </c>
      <c r="L74" s="32">
        <f>K74/0.0006944444444</f>
        <v>1.7000000001088</v>
      </c>
      <c r="M74" s="11">
        <v>0.3</v>
      </c>
      <c r="N74">
        <v>0</v>
      </c>
      <c r="O74">
        <v>2.5</v>
      </c>
      <c r="P74">
        <v>210</v>
      </c>
      <c r="Q74" s="7">
        <v>10</v>
      </c>
      <c r="R74" s="1">
        <f>IF(ABS(I74-P74)&gt;180,360-ABS(I74-P74),ABS(I74-P74))</f>
        <v>170</v>
      </c>
      <c r="S74" t="s">
        <v>213</v>
      </c>
      <c r="U74" s="28"/>
    </row>
    <row r="75" spans="1:21" x14ac:dyDescent="0.3">
      <c r="A75" s="31">
        <v>44866</v>
      </c>
      <c r="B75" s="18">
        <v>0.6875</v>
      </c>
      <c r="C75">
        <v>40</v>
      </c>
      <c r="D75" t="s">
        <v>202</v>
      </c>
      <c r="E75" t="s">
        <v>75</v>
      </c>
      <c r="F75" t="s">
        <v>228</v>
      </c>
      <c r="G75">
        <v>164</v>
      </c>
      <c r="H75">
        <v>25</v>
      </c>
      <c r="I75">
        <v>70</v>
      </c>
      <c r="J75">
        <f>IF(ABS(H75-I75)&gt;180,360-ABS(H75-I75),ABS(H75-I75))</f>
        <v>45</v>
      </c>
      <c r="K75" s="23">
        <v>1.736111111111111E-3</v>
      </c>
      <c r="L75" s="32">
        <f>K75/0.0006944444444</f>
        <v>2.50000000016</v>
      </c>
      <c r="M75" s="11"/>
      <c r="R75" s="1"/>
    </row>
    <row r="76" spans="1:21" x14ac:dyDescent="0.3">
      <c r="A76" s="31">
        <v>44872</v>
      </c>
      <c r="B76" s="18">
        <v>0.61111111111111105</v>
      </c>
      <c r="C76">
        <v>40</v>
      </c>
      <c r="D76" t="s">
        <v>203</v>
      </c>
      <c r="E76" t="s">
        <v>46</v>
      </c>
      <c r="F76" t="s">
        <v>226</v>
      </c>
      <c r="G76">
        <v>82</v>
      </c>
      <c r="H76">
        <v>240</v>
      </c>
      <c r="I76">
        <v>200</v>
      </c>
      <c r="J76">
        <f>IF(ABS(H76-I76)&gt;180,360-ABS(H76-I76),ABS(H76-I76))</f>
        <v>40</v>
      </c>
      <c r="K76" s="23">
        <v>2.1296296296296298E-3</v>
      </c>
      <c r="L76" s="32">
        <f>K76/0.0006944444444</f>
        <v>3.0666666668629334</v>
      </c>
      <c r="M76" s="11"/>
      <c r="R76" s="1"/>
    </row>
    <row r="77" spans="1:21" x14ac:dyDescent="0.3">
      <c r="A77" s="31">
        <v>44851</v>
      </c>
      <c r="B77" s="18">
        <v>0.58333333333333337</v>
      </c>
      <c r="C77">
        <v>41</v>
      </c>
      <c r="D77" t="s">
        <v>196</v>
      </c>
      <c r="E77" t="s">
        <v>46</v>
      </c>
      <c r="F77" t="s">
        <v>225</v>
      </c>
      <c r="G77">
        <v>869</v>
      </c>
      <c r="H77">
        <v>13.3</v>
      </c>
      <c r="I77">
        <v>3</v>
      </c>
      <c r="J77">
        <f>IF(ABS(H77-I77)&gt;180,360-ABS(H77-I77),ABS(H77-I77))</f>
        <v>10.3</v>
      </c>
      <c r="K77" s="23">
        <v>4.1666666666666666E-3</v>
      </c>
      <c r="L77" s="32">
        <f>K77/0.0006944444444</f>
        <v>6.0000000003840004</v>
      </c>
    </row>
    <row r="78" spans="1:21" x14ac:dyDescent="0.3">
      <c r="A78" s="31">
        <v>44851</v>
      </c>
      <c r="B78" s="18">
        <v>0.58333333333333337</v>
      </c>
      <c r="C78">
        <v>41</v>
      </c>
      <c r="D78" t="s">
        <v>221</v>
      </c>
      <c r="E78" t="s">
        <v>46</v>
      </c>
      <c r="F78" t="s">
        <v>225</v>
      </c>
      <c r="G78">
        <v>1269</v>
      </c>
      <c r="H78">
        <v>202</v>
      </c>
      <c r="I78">
        <v>212</v>
      </c>
      <c r="J78">
        <f>IF(ABS(H78-I78)&gt;180,360-ABS(H78-I78),ABS(H78-I78))</f>
        <v>10</v>
      </c>
      <c r="K78" s="23">
        <v>6.2499999999999995E-3</v>
      </c>
      <c r="L78" s="32">
        <f>K78/0.0006944444444</f>
        <v>9.0000000005759997</v>
      </c>
    </row>
    <row r="79" spans="1:21" x14ac:dyDescent="0.3">
      <c r="L79" s="11"/>
    </row>
    <row r="80" spans="1:21" x14ac:dyDescent="0.3">
      <c r="L80" s="11"/>
    </row>
    <row r="81" spans="12:12" x14ac:dyDescent="0.3">
      <c r="L81" s="11"/>
    </row>
  </sheetData>
  <sortState xmlns:xlrd2="http://schemas.microsoft.com/office/spreadsheetml/2017/richdata2" ref="A2:S81">
    <sortCondition ref="C2:C8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111" zoomScale="85" zoomScaleNormal="85" workbookViewId="0">
      <selection activeCell="C122" sqref="C12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x14ac:dyDescent="0.3">
      <c r="A37">
        <v>16</v>
      </c>
      <c r="B37">
        <v>2</v>
      </c>
      <c r="C37" t="s">
        <v>88</v>
      </c>
      <c r="F37" s="11"/>
    </row>
    <row r="38" spans="1:7" ht="40.799999999999997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ht="43.2" customHeight="1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  <c r="G39" s="21" t="s">
        <v>97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46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x14ac:dyDescent="0.3">
      <c r="A62">
        <v>21</v>
      </c>
      <c r="B62" t="s">
        <v>109</v>
      </c>
      <c r="C62" t="s">
        <v>118</v>
      </c>
      <c r="F62" s="11"/>
    </row>
    <row r="63" spans="1:7" ht="28.8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 t="s">
        <v>123</v>
      </c>
    </row>
    <row r="64" spans="1:7" x14ac:dyDescent="0.3">
      <c r="A64">
        <v>21</v>
      </c>
      <c r="B64" t="s">
        <v>111</v>
      </c>
      <c r="C64" t="s">
        <v>61</v>
      </c>
      <c r="F64" s="11"/>
      <c r="G64" s="2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  <c r="G74" t="s">
        <v>96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160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165</v>
      </c>
    </row>
    <row r="88" spans="1:6" x14ac:dyDescent="0.3">
      <c r="A88">
        <v>30</v>
      </c>
      <c r="B88">
        <v>2</v>
      </c>
      <c r="C88" t="s">
        <v>166</v>
      </c>
    </row>
    <row r="89" spans="1:6" x14ac:dyDescent="0.3">
      <c r="A89">
        <v>30</v>
      </c>
      <c r="B89">
        <v>3</v>
      </c>
      <c r="C89" t="s">
        <v>167</v>
      </c>
    </row>
    <row r="90" spans="1:6" x14ac:dyDescent="0.3">
      <c r="A90">
        <v>30</v>
      </c>
      <c r="B90">
        <v>4</v>
      </c>
      <c r="C90" t="s">
        <v>168</v>
      </c>
    </row>
    <row r="91" spans="1:6" x14ac:dyDescent="0.3">
      <c r="A91">
        <v>30</v>
      </c>
      <c r="B91">
        <v>5</v>
      </c>
      <c r="C91" t="s">
        <v>169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170</v>
      </c>
    </row>
    <row r="94" spans="1:6" x14ac:dyDescent="0.3">
      <c r="A94">
        <v>31</v>
      </c>
      <c r="B94" t="s">
        <v>108</v>
      </c>
      <c r="C94" t="s">
        <v>177</v>
      </c>
    </row>
    <row r="95" spans="1:6" x14ac:dyDescent="0.3">
      <c r="A95">
        <v>31</v>
      </c>
      <c r="B95" t="s">
        <v>108</v>
      </c>
      <c r="C95" t="s">
        <v>176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175</v>
      </c>
    </row>
    <row r="97" spans="1:6" x14ac:dyDescent="0.3">
      <c r="A97">
        <v>32</v>
      </c>
      <c r="B97" t="s">
        <v>179</v>
      </c>
      <c r="C97" t="s">
        <v>46</v>
      </c>
    </row>
    <row r="98" spans="1:6" x14ac:dyDescent="0.3">
      <c r="A98">
        <v>32</v>
      </c>
      <c r="B98" t="s">
        <v>180</v>
      </c>
      <c r="C98" t="s">
        <v>41</v>
      </c>
    </row>
    <row r="99" spans="1:6" x14ac:dyDescent="0.3">
      <c r="A99">
        <v>33</v>
      </c>
      <c r="B99" t="s">
        <v>182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182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182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3</v>
      </c>
      <c r="C104" t="s">
        <v>185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196</v>
      </c>
      <c r="C112" t="s">
        <v>46</v>
      </c>
    </row>
    <row r="113" spans="1:3" x14ac:dyDescent="0.3">
      <c r="A113">
        <v>38</v>
      </c>
      <c r="B113" t="s">
        <v>197</v>
      </c>
      <c r="C113" t="s">
        <v>46</v>
      </c>
    </row>
    <row r="114" spans="1:3" x14ac:dyDescent="0.3">
      <c r="A114">
        <v>38</v>
      </c>
      <c r="B114" t="s">
        <v>197</v>
      </c>
      <c r="C114" t="s">
        <v>41</v>
      </c>
    </row>
    <row r="115" spans="1:3" x14ac:dyDescent="0.3">
      <c r="A115">
        <v>38</v>
      </c>
      <c r="B115" t="s">
        <v>197</v>
      </c>
      <c r="C115" t="s">
        <v>88</v>
      </c>
    </row>
    <row r="116" spans="1:3" x14ac:dyDescent="0.3">
      <c r="A116">
        <v>39</v>
      </c>
      <c r="B116" t="s">
        <v>196</v>
      </c>
      <c r="C116" t="s">
        <v>62</v>
      </c>
    </row>
    <row r="117" spans="1:3" x14ac:dyDescent="0.3">
      <c r="A117">
        <v>40</v>
      </c>
      <c r="B117" t="s">
        <v>202</v>
      </c>
      <c r="C117" t="s">
        <v>75</v>
      </c>
    </row>
    <row r="118" spans="1:3" x14ac:dyDescent="0.3">
      <c r="A118">
        <v>40</v>
      </c>
      <c r="B118" t="s">
        <v>203</v>
      </c>
      <c r="C118" t="s">
        <v>46</v>
      </c>
    </row>
    <row r="119" spans="1:3" x14ac:dyDescent="0.3">
      <c r="A119">
        <v>40</v>
      </c>
      <c r="B119" t="s">
        <v>204</v>
      </c>
    </row>
    <row r="120" spans="1:3" x14ac:dyDescent="0.3">
      <c r="A120">
        <v>40</v>
      </c>
      <c r="B120" t="s">
        <v>205</v>
      </c>
      <c r="C120" t="s">
        <v>88</v>
      </c>
    </row>
    <row r="121" spans="1:3" x14ac:dyDescent="0.3">
      <c r="A121">
        <v>41</v>
      </c>
      <c r="B121" t="s">
        <v>196</v>
      </c>
      <c r="C121" t="s">
        <v>46</v>
      </c>
    </row>
    <row r="122" spans="1:3" x14ac:dyDescent="0.3">
      <c r="A122">
        <v>41</v>
      </c>
      <c r="B122" t="s">
        <v>221</v>
      </c>
      <c r="C122" t="s">
        <v>46</v>
      </c>
    </row>
  </sheetData>
  <sortState xmlns:xlrd2="http://schemas.microsoft.com/office/spreadsheetml/2017/richdata2" ref="A2:G116">
    <sortCondition ref="A2:A116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2" activePane="bottomLeft" state="frozen"/>
      <selection pane="bottomLeft" activeCell="F32" sqref="F32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200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199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220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159</v>
      </c>
    </row>
    <row r="29" spans="1:7" x14ac:dyDescent="0.3">
      <c r="A29">
        <v>28</v>
      </c>
      <c r="B29" t="s">
        <v>157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158</v>
      </c>
    </row>
    <row r="30" spans="1:7" x14ac:dyDescent="0.3">
      <c r="A30">
        <v>29</v>
      </c>
      <c r="B30" t="s">
        <v>162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161</v>
      </c>
    </row>
    <row r="31" spans="1:7" x14ac:dyDescent="0.3">
      <c r="A31">
        <v>30</v>
      </c>
      <c r="B31" t="s">
        <v>163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219</v>
      </c>
    </row>
    <row r="32" spans="1:7" x14ac:dyDescent="0.3">
      <c r="A32">
        <v>31</v>
      </c>
      <c r="B32" t="s">
        <v>173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174</v>
      </c>
    </row>
    <row r="33" spans="1:7" x14ac:dyDescent="0.3">
      <c r="A33">
        <v>32</v>
      </c>
      <c r="B33" t="s">
        <v>178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186</v>
      </c>
    </row>
    <row r="34" spans="1:7" x14ac:dyDescent="0.3">
      <c r="A34">
        <v>33</v>
      </c>
      <c r="B34" t="s">
        <v>181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183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184</v>
      </c>
    </row>
    <row r="36" spans="1:7" x14ac:dyDescent="0.3">
      <c r="A36">
        <v>35</v>
      </c>
      <c r="B36" t="s">
        <v>187</v>
      </c>
      <c r="C36" s="2">
        <v>50.973542999999999</v>
      </c>
      <c r="D36" s="2">
        <v>4.7393770000000002</v>
      </c>
      <c r="G36" t="s">
        <v>164</v>
      </c>
    </row>
    <row r="37" spans="1:7" x14ac:dyDescent="0.3">
      <c r="A37">
        <v>36</v>
      </c>
      <c r="B37" t="s">
        <v>189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188</v>
      </c>
    </row>
    <row r="38" spans="1:7" x14ac:dyDescent="0.3">
      <c r="A38">
        <v>37</v>
      </c>
      <c r="B38" t="s">
        <v>191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192</v>
      </c>
    </row>
    <row r="39" spans="1:7" x14ac:dyDescent="0.3">
      <c r="A39">
        <v>38</v>
      </c>
      <c r="B39" t="s">
        <v>195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198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201</v>
      </c>
      <c r="C41" s="2">
        <v>50.983040000000003</v>
      </c>
      <c r="D41" s="2">
        <v>4.5316299999999998</v>
      </c>
      <c r="E41">
        <v>5</v>
      </c>
      <c r="F41" t="s">
        <v>206</v>
      </c>
    </row>
    <row r="42" spans="1:7" x14ac:dyDescent="0.3">
      <c r="A42">
        <v>41</v>
      </c>
      <c r="B42" t="s">
        <v>217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218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topLeftCell="A3" workbookViewId="0">
      <selection activeCell="C36" sqref="C36:D36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200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199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159</v>
      </c>
    </row>
    <row r="23" spans="1:7" x14ac:dyDescent="0.3">
      <c r="A23">
        <v>28</v>
      </c>
      <c r="B23" t="s">
        <v>157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158</v>
      </c>
    </row>
    <row r="24" spans="1:7" x14ac:dyDescent="0.3">
      <c r="A24">
        <v>29</v>
      </c>
      <c r="B24" t="s">
        <v>162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161</v>
      </c>
    </row>
    <row r="25" spans="1:7" x14ac:dyDescent="0.3">
      <c r="A25">
        <v>30</v>
      </c>
      <c r="B25" t="s">
        <v>163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219</v>
      </c>
    </row>
    <row r="26" spans="1:7" x14ac:dyDescent="0.3">
      <c r="A26">
        <v>31</v>
      </c>
      <c r="B26" t="s">
        <v>173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174</v>
      </c>
    </row>
    <row r="27" spans="1:7" x14ac:dyDescent="0.3">
      <c r="A27">
        <v>32</v>
      </c>
      <c r="B27" t="s">
        <v>178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186</v>
      </c>
    </row>
    <row r="28" spans="1:7" x14ac:dyDescent="0.3">
      <c r="A28">
        <v>33</v>
      </c>
      <c r="B28" t="s">
        <v>181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183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184</v>
      </c>
    </row>
    <row r="30" spans="1:7" x14ac:dyDescent="0.3">
      <c r="A30">
        <v>35</v>
      </c>
      <c r="B30" t="s">
        <v>187</v>
      </c>
      <c r="C30" s="2">
        <v>50.973542999999999</v>
      </c>
      <c r="D30" s="2">
        <v>4.7393770000000002</v>
      </c>
      <c r="G30" t="s">
        <v>164</v>
      </c>
    </row>
    <row r="31" spans="1:7" x14ac:dyDescent="0.3">
      <c r="A31">
        <v>36</v>
      </c>
      <c r="B31" t="s">
        <v>189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188</v>
      </c>
    </row>
    <row r="32" spans="1:7" x14ac:dyDescent="0.3">
      <c r="A32">
        <v>37</v>
      </c>
      <c r="B32" t="s">
        <v>191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192</v>
      </c>
    </row>
    <row r="33" spans="1:7" x14ac:dyDescent="0.3">
      <c r="A33">
        <v>38</v>
      </c>
      <c r="B33" t="s">
        <v>195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198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201</v>
      </c>
      <c r="C35" s="2">
        <v>50.983040000000003</v>
      </c>
      <c r="D35" s="2">
        <v>4.5316299999999998</v>
      </c>
      <c r="E35">
        <v>5</v>
      </c>
      <c r="F35" t="s">
        <v>206</v>
      </c>
    </row>
    <row r="36" spans="1:7" x14ac:dyDescent="0.3">
      <c r="A36">
        <v>41</v>
      </c>
      <c r="B36" t="s">
        <v>217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218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141" activePane="bottomLeft" state="frozen"/>
      <selection pane="bottomLeft" activeCell="A157" sqref="A157:G157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160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179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180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182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196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197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190</v>
      </c>
    </row>
    <row r="151" spans="1:9" x14ac:dyDescent="0.3">
      <c r="A151">
        <v>39</v>
      </c>
      <c r="B151" t="s">
        <v>196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202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203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204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205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196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221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M89"/>
  <sheetViews>
    <sheetView zoomScale="121" workbookViewId="0">
      <pane xSplit="1" topLeftCell="B1" activePane="topRight" state="frozen"/>
      <selection pane="topRight" activeCell="O8" sqref="O8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3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208</v>
      </c>
      <c r="I1" s="1" t="s">
        <v>209</v>
      </c>
      <c r="J1" s="1" t="s">
        <v>210</v>
      </c>
      <c r="K1" s="1" t="s">
        <v>222</v>
      </c>
      <c r="L1" s="1" t="s">
        <v>223</v>
      </c>
      <c r="M1" s="1" t="s">
        <v>224</v>
      </c>
    </row>
    <row r="2" spans="1:13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</row>
    <row r="3" spans="1:13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</row>
    <row r="4" spans="1:13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</row>
    <row r="5" spans="1:13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</row>
    <row r="6" spans="1:13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</row>
    <row r="7" spans="1:13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</row>
    <row r="8" spans="1:13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</row>
    <row r="9" spans="1:13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</row>
    <row r="10" spans="1:13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</row>
    <row r="11" spans="1:13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</row>
    <row r="12" spans="1:13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</row>
    <row r="13" spans="1:13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</row>
    <row r="14" spans="1:13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</row>
    <row r="15" spans="1:13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</row>
    <row r="16" spans="1:13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</row>
    <row r="17" spans="1:13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</row>
    <row r="18" spans="1:13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</row>
    <row r="19" spans="1:13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</row>
    <row r="20" spans="1:13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</row>
    <row r="21" spans="1:13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</row>
    <row r="22" spans="1:13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</row>
    <row r="23" spans="1:13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</row>
    <row r="24" spans="1:13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</row>
    <row r="25" spans="1:13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</row>
    <row r="26" spans="1:13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</row>
    <row r="27" spans="1:13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</row>
    <row r="28" spans="1:13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</row>
    <row r="29" spans="1:13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</row>
    <row r="30" spans="1:13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</row>
    <row r="31" spans="1:13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</row>
    <row r="32" spans="1:13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</row>
    <row r="33" spans="1:13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</row>
    <row r="34" spans="1:13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</row>
    <row r="35" spans="1:13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</row>
    <row r="36" spans="1:13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</row>
    <row r="37" spans="1:13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</row>
    <row r="38" spans="1:13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</row>
    <row r="39" spans="1:13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</row>
    <row r="40" spans="1:13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</row>
    <row r="41" spans="1:13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</row>
    <row r="42" spans="1:13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</row>
    <row r="43" spans="1:13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</row>
    <row r="44" spans="1:13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</row>
    <row r="45" spans="1:13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</row>
    <row r="46" spans="1:13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</row>
    <row r="47" spans="1:13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</row>
    <row r="48" spans="1:13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</row>
    <row r="49" spans="1:13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</row>
    <row r="50" spans="1:13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</row>
    <row r="51" spans="1:13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</row>
    <row r="52" spans="1:13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</row>
    <row r="53" spans="1:13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</row>
    <row r="54" spans="1:13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</row>
    <row r="55" spans="1:13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</row>
    <row r="56" spans="1:13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</row>
    <row r="57" spans="1:13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</row>
    <row r="58" spans="1:13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</row>
    <row r="59" spans="1:13" x14ac:dyDescent="0.3">
      <c r="A59">
        <v>28</v>
      </c>
      <c r="B59" t="s">
        <v>160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</row>
    <row r="60" spans="1:13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</row>
    <row r="61" spans="1:13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</row>
    <row r="62" spans="1:13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</row>
    <row r="63" spans="1:13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</row>
    <row r="64" spans="1:13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</row>
    <row r="65" spans="1:13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</row>
    <row r="66" spans="1:13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</row>
    <row r="67" spans="1:13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</row>
    <row r="68" spans="1:13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</row>
    <row r="69" spans="1:13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</row>
    <row r="70" spans="1:13" x14ac:dyDescent="0.3">
      <c r="A70">
        <v>32</v>
      </c>
      <c r="B70" t="s">
        <v>179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</row>
    <row r="71" spans="1:13" x14ac:dyDescent="0.3">
      <c r="A71">
        <v>32</v>
      </c>
      <c r="B71" t="s">
        <v>180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</row>
    <row r="72" spans="1:13" x14ac:dyDescent="0.3">
      <c r="A72">
        <v>33</v>
      </c>
      <c r="B72" t="s">
        <v>182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</row>
    <row r="73" spans="1:13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</row>
    <row r="74" spans="1:13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</row>
    <row r="75" spans="1:13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</row>
    <row r="76" spans="1:13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</row>
    <row r="77" spans="1:13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</row>
    <row r="78" spans="1:13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</row>
    <row r="79" spans="1:13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</row>
    <row r="80" spans="1:13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</row>
    <row r="81" spans="1:13" x14ac:dyDescent="0.3">
      <c r="A81">
        <v>38</v>
      </c>
      <c r="B81" t="s">
        <v>196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</row>
    <row r="82" spans="1:13" x14ac:dyDescent="0.3">
      <c r="A82">
        <v>38</v>
      </c>
      <c r="B82" t="s">
        <v>197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</row>
    <row r="83" spans="1:13" x14ac:dyDescent="0.3">
      <c r="A83">
        <v>39</v>
      </c>
      <c r="B83" t="s">
        <v>196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</row>
    <row r="84" spans="1:13" x14ac:dyDescent="0.3">
      <c r="A84">
        <v>40</v>
      </c>
      <c r="B84" t="s">
        <v>202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</row>
    <row r="85" spans="1:13" x14ac:dyDescent="0.3">
      <c r="A85">
        <v>40</v>
      </c>
      <c r="B85" t="s">
        <v>203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</row>
    <row r="86" spans="1:13" x14ac:dyDescent="0.3">
      <c r="A86">
        <v>40</v>
      </c>
      <c r="B86" t="s">
        <v>204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</row>
    <row r="87" spans="1:13" x14ac:dyDescent="0.3">
      <c r="A87">
        <v>40</v>
      </c>
      <c r="B87" t="s">
        <v>205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</row>
    <row r="88" spans="1:13" x14ac:dyDescent="0.3">
      <c r="A88">
        <v>41</v>
      </c>
      <c r="B88" t="s">
        <v>196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</row>
    <row r="89" spans="1:13" x14ac:dyDescent="0.3">
      <c r="A89">
        <v>41</v>
      </c>
      <c r="B89" t="s">
        <v>221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Flights</vt:lpstr>
      <vt:lpstr>Shortest per ind</vt:lpstr>
      <vt:lpstr>Shortest per pot</vt:lpstr>
      <vt:lpstr>Individuals</vt:lpstr>
      <vt:lpstr>Nests_all</vt:lpstr>
      <vt:lpstr>Nests_useful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2023-02-09T16:24:14Z</dcterms:modified>
</cp:coreProperties>
</file>