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977" documentId="8_{F783EE88-4B03-4AE9-A349-951C9389F14E}" xr6:coauthVersionLast="47" xr6:coauthVersionMax="47" xr10:uidLastSave="{348A2E7A-B066-4492-B5F8-69A3199BF816}"/>
  <bookViews>
    <workbookView xWindow="-108" yWindow="-108" windowWidth="23256" windowHeight="12576" activeTab="5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Baits_all" sheetId="3" r:id="rId7"/>
    <sheet name="Baits_useful" sheetId="11" r:id="rId8"/>
    <sheet name="Radio-telemetry" sheetId="6" r:id="rId9"/>
    <sheet name="Other_visitors" sheetId="4" r:id="rId10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2" i="1" l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M76" i="9"/>
  <c r="K76" i="9"/>
  <c r="M75" i="9"/>
  <c r="K75" i="9"/>
  <c r="M98" i="8"/>
  <c r="K98" i="8"/>
  <c r="M97" i="8"/>
  <c r="K97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11" i="1"/>
  <c r="K212" i="1"/>
  <c r="K213" i="1"/>
  <c r="K214" i="1"/>
  <c r="K74" i="8"/>
  <c r="K75" i="8"/>
  <c r="K76" i="8"/>
  <c r="K207" i="1"/>
  <c r="K208" i="1"/>
  <c r="K209" i="1"/>
  <c r="K210" i="1"/>
  <c r="K206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K196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<sst xmlns="http://schemas.openxmlformats.org/spreadsheetml/2006/main" count="2421" uniqueCount="239">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</sst>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opLeftCell="I1" zoomScale="92" zoomScaleNormal="55" workbookViewId="0">
      <pane ySplit="1" topLeftCell="A2" activePane="bottomLeft" state="frozen"/>
      <selection pane="bottomLeft" activeCell="AA6" sqref="AA6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4.1093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 t="s">
        <v>211</v>
      </c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 t="s">
        <v>211</v>
      </c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 t="s">
        <v>211</v>
      </c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 t="s">
        <v>211</v>
      </c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 t="s">
        <v>211</v>
      </c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 t="s">
        <v>211</v>
      </c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 t="s">
        <v>211</v>
      </c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 t="s">
        <v>211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 t="s">
        <v>211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 t="s">
        <v>237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 t="s">
        <v>211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 t="s">
        <v>237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 t="s">
        <v>211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 t="s">
        <v>211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 t="s">
        <v>237</v>
      </c>
    </row>
    <row r="17" spans="1:21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 t="s">
        <v>211</v>
      </c>
    </row>
    <row r="18" spans="1:21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 t="s">
        <v>211</v>
      </c>
    </row>
    <row r="19" spans="1:21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 t="s">
        <v>211</v>
      </c>
    </row>
    <row r="20" spans="1:21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 t="s">
        <v>211</v>
      </c>
    </row>
    <row r="21" spans="1:21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 t="s">
        <v>211</v>
      </c>
    </row>
    <row r="22" spans="1:21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 t="s">
        <v>237</v>
      </c>
    </row>
    <row r="23" spans="1:21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 t="s">
        <v>211</v>
      </c>
    </row>
    <row r="24" spans="1:21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 t="s">
        <v>211</v>
      </c>
    </row>
    <row r="25" spans="1:21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 t="s">
        <v>211</v>
      </c>
    </row>
    <row r="26" spans="1:21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 t="s">
        <v>211</v>
      </c>
    </row>
    <row r="27" spans="1:21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 t="s">
        <v>211</v>
      </c>
    </row>
    <row r="28" spans="1:21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 t="s">
        <v>237</v>
      </c>
    </row>
    <row r="29" spans="1:21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 t="s">
        <v>211</v>
      </c>
    </row>
    <row r="30" spans="1:21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 t="s">
        <v>211</v>
      </c>
    </row>
    <row r="31" spans="1:21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 t="s">
        <v>211</v>
      </c>
    </row>
    <row r="32" spans="1:21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 t="s">
        <v>237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 t="s">
        <v>211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 t="s">
        <v>211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s="1" t="s">
        <v>210</v>
      </c>
      <c r="U35" t="s">
        <v>237</v>
      </c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s="1" t="s">
        <v>210</v>
      </c>
      <c r="U36" t="s">
        <v>237</v>
      </c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s="1" t="s">
        <v>210</v>
      </c>
      <c r="U37" t="s">
        <v>237</v>
      </c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s="1" t="s">
        <v>210</v>
      </c>
      <c r="U38" t="s">
        <v>237</v>
      </c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s="1" t="s">
        <v>210</v>
      </c>
      <c r="U39" t="s">
        <v>237</v>
      </c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s="1" t="s">
        <v>210</v>
      </c>
      <c r="U40" t="s">
        <v>237</v>
      </c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s="1" t="s">
        <v>210</v>
      </c>
      <c r="U41" t="s">
        <v>237</v>
      </c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s="1" t="s">
        <v>211</v>
      </c>
      <c r="U42" s="1" t="s">
        <v>211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s="1" t="s">
        <v>211</v>
      </c>
      <c r="U43" s="1" t="s">
        <v>211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s="1" t="s">
        <v>211</v>
      </c>
      <c r="U44" s="1" t="s">
        <v>211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s="1" t="s">
        <v>211</v>
      </c>
      <c r="U45" s="1" t="s">
        <v>211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s="1" t="s">
        <v>211</v>
      </c>
      <c r="U46" s="1" t="s">
        <v>211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  <c r="U47" t="s">
        <v>237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s="1" t="s">
        <v>212</v>
      </c>
      <c r="U48" t="s">
        <v>237</v>
      </c>
    </row>
    <row r="49" spans="1:21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s="1" t="s">
        <v>212</v>
      </c>
      <c r="U49" t="s">
        <v>237</v>
      </c>
    </row>
    <row r="50" spans="1:21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s="1" t="s">
        <v>211</v>
      </c>
    </row>
    <row r="51" spans="1:21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4">IF(ABS(I51-J51)&gt;180,360-ABS(I51-J51),ABS(I51-J51))</f>
        <v>45</v>
      </c>
      <c r="N51" s="11"/>
      <c r="R51" s="7">
        <v>32</v>
      </c>
    </row>
    <row r="52" spans="1:21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4"/>
        <v>7</v>
      </c>
      <c r="N52" s="11"/>
    </row>
    <row r="53" spans="1:21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4"/>
        <v>8</v>
      </c>
      <c r="N53" s="11"/>
    </row>
    <row r="54" spans="1:21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4"/>
        <v>16</v>
      </c>
      <c r="N54" s="11"/>
    </row>
    <row r="55" spans="1:21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4"/>
        <v>7</v>
      </c>
      <c r="N55" s="11"/>
    </row>
    <row r="56" spans="1:21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4"/>
        <v>12</v>
      </c>
      <c r="N56" s="11"/>
    </row>
    <row r="57" spans="1:21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4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  <c r="U57" t="s">
        <v>211</v>
      </c>
    </row>
    <row r="58" spans="1:21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4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  <c r="U58" t="s">
        <v>237</v>
      </c>
    </row>
    <row r="59" spans="1:21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4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  <c r="U59" t="s">
        <v>211</v>
      </c>
    </row>
    <row r="60" spans="1:21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4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  <c r="U60" t="s">
        <v>211</v>
      </c>
    </row>
    <row r="61" spans="1:21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4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  <c r="U61" t="s">
        <v>211</v>
      </c>
    </row>
    <row r="62" spans="1:21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4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  <c r="U62" t="s">
        <v>211</v>
      </c>
    </row>
    <row r="63" spans="1:21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4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  <c r="U63" t="s">
        <v>237</v>
      </c>
    </row>
    <row r="64" spans="1:21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4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  <c r="U64" t="s">
        <v>211</v>
      </c>
    </row>
    <row r="65" spans="1:21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4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  <c r="U65" t="s">
        <v>211</v>
      </c>
    </row>
    <row r="66" spans="1:21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4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  <c r="U66" t="s">
        <v>237</v>
      </c>
    </row>
    <row r="67" spans="1:21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4"/>
        <v>38.900000000000006</v>
      </c>
      <c r="L67" s="23">
        <v>1.3888888888888889E-3</v>
      </c>
      <c r="M67" s="32">
        <f t="shared" ref="M67:M130" si="5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6">IF(ABS(J67-Q67)&gt;180,360-ABS(J67-Q67),ABS(J67-Q67))</f>
        <v>179</v>
      </c>
      <c r="T67" t="s">
        <v>212</v>
      </c>
      <c r="U67" t="s">
        <v>237</v>
      </c>
    </row>
    <row r="68" spans="1:21" x14ac:dyDescent="0.3">
      <c r="A68" s="1">
        <f t="shared" ref="A68:A132" si="7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4"/>
        <v>38.900000000000006</v>
      </c>
      <c r="L68" s="23">
        <v>1.4930555555555556E-3</v>
      </c>
      <c r="M68" s="32">
        <f t="shared" si="5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6"/>
        <v>179</v>
      </c>
      <c r="T68" t="s">
        <v>212</v>
      </c>
      <c r="U68" t="s">
        <v>237</v>
      </c>
    </row>
    <row r="69" spans="1:21" x14ac:dyDescent="0.3">
      <c r="A69" s="1">
        <f t="shared" si="7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4"/>
        <v>18.900000000000006</v>
      </c>
      <c r="L69" s="23">
        <v>1.9444444444444442E-3</v>
      </c>
      <c r="M69" s="32">
        <f t="shared" si="5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6"/>
        <v>160</v>
      </c>
      <c r="T69" t="s">
        <v>212</v>
      </c>
      <c r="U69" t="s">
        <v>237</v>
      </c>
    </row>
    <row r="70" spans="1:21" x14ac:dyDescent="0.3">
      <c r="A70" s="1">
        <f t="shared" si="7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4"/>
        <v>103</v>
      </c>
      <c r="L70" s="23">
        <v>1.261574074074074E-3</v>
      </c>
      <c r="M70" s="32">
        <f t="shared" si="5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6"/>
        <v>160</v>
      </c>
      <c r="T70" t="s">
        <v>212</v>
      </c>
      <c r="U70" t="s">
        <v>237</v>
      </c>
    </row>
    <row r="71" spans="1:21" x14ac:dyDescent="0.3">
      <c r="A71" s="1">
        <f t="shared" si="7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4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6"/>
        <v>160</v>
      </c>
      <c r="T71" t="s">
        <v>212</v>
      </c>
      <c r="U71" t="s">
        <v>237</v>
      </c>
    </row>
    <row r="72" spans="1:21" x14ac:dyDescent="0.3">
      <c r="A72" s="1">
        <f t="shared" si="7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4"/>
        <v>63</v>
      </c>
      <c r="L72" s="23">
        <v>7.7546296296296304E-4</v>
      </c>
      <c r="M72" s="32">
        <f t="shared" si="5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6"/>
        <v>120</v>
      </c>
      <c r="T72" t="s">
        <v>211</v>
      </c>
      <c r="U72" t="s">
        <v>211</v>
      </c>
    </row>
    <row r="73" spans="1:21" x14ac:dyDescent="0.3">
      <c r="A73" s="1">
        <f t="shared" si="7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4"/>
        <v>43</v>
      </c>
      <c r="L73" s="23">
        <v>1.4583333333333334E-3</v>
      </c>
      <c r="M73" s="32">
        <f t="shared" si="5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6"/>
        <v>100</v>
      </c>
      <c r="T73" t="s">
        <v>211</v>
      </c>
      <c r="U73" t="s">
        <v>211</v>
      </c>
    </row>
    <row r="74" spans="1:21" x14ac:dyDescent="0.3">
      <c r="A74" s="1">
        <f t="shared" si="7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5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6"/>
        <v>140</v>
      </c>
      <c r="T74" t="s">
        <v>212</v>
      </c>
      <c r="U74" t="s">
        <v>237</v>
      </c>
    </row>
    <row r="75" spans="1:21" x14ac:dyDescent="0.3">
      <c r="A75" s="1">
        <f t="shared" si="7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8">IF(ABS(I75-J75)&gt;180,360-ABS(I75-J75),ABS(I75-J75))</f>
        <v>23</v>
      </c>
      <c r="L75" s="23">
        <v>7.5231481481481471E-4</v>
      </c>
      <c r="M75" s="32">
        <f t="shared" si="5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6"/>
        <v>80</v>
      </c>
      <c r="T75" t="s">
        <v>211</v>
      </c>
      <c r="U75" t="s">
        <v>211</v>
      </c>
    </row>
    <row r="76" spans="1:21" x14ac:dyDescent="0.3">
      <c r="A76" s="1">
        <f t="shared" si="7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8"/>
        <v>23</v>
      </c>
      <c r="L76" s="23">
        <v>7.8703703703703705E-4</v>
      </c>
      <c r="M76" s="32">
        <f t="shared" si="5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6"/>
        <v>80</v>
      </c>
      <c r="T76" t="s">
        <v>211</v>
      </c>
      <c r="U76" t="s">
        <v>211</v>
      </c>
    </row>
    <row r="77" spans="1:21" x14ac:dyDescent="0.3">
      <c r="A77" s="1">
        <f t="shared" si="7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8"/>
        <v>37</v>
      </c>
      <c r="L77" s="23">
        <v>1.5162037037037036E-3</v>
      </c>
      <c r="M77" s="32">
        <f t="shared" si="5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6"/>
        <v>130</v>
      </c>
      <c r="T77" t="s">
        <v>211</v>
      </c>
      <c r="U77" t="s">
        <v>211</v>
      </c>
    </row>
    <row r="78" spans="1:21" x14ac:dyDescent="0.3">
      <c r="A78" s="1">
        <f t="shared" si="7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8"/>
        <v>37</v>
      </c>
      <c r="L78" s="23">
        <v>1.5046296296296294E-3</v>
      </c>
      <c r="M78" s="32">
        <f t="shared" si="5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6"/>
        <v>130</v>
      </c>
      <c r="T78" t="s">
        <v>211</v>
      </c>
      <c r="U78" t="s">
        <v>211</v>
      </c>
    </row>
    <row r="79" spans="1:21" x14ac:dyDescent="0.3">
      <c r="A79" s="1">
        <f t="shared" si="7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8"/>
        <v>37</v>
      </c>
      <c r="L79" s="23">
        <v>2.8124999999999995E-3</v>
      </c>
      <c r="M79" s="32">
        <f t="shared" si="5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6"/>
        <v>130</v>
      </c>
      <c r="T79" t="s">
        <v>211</v>
      </c>
      <c r="U79" t="s">
        <v>211</v>
      </c>
    </row>
    <row r="80" spans="1:21" x14ac:dyDescent="0.3">
      <c r="A80" s="1">
        <f t="shared" si="7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8"/>
        <v>23</v>
      </c>
      <c r="L80" s="23">
        <v>1.261574074074074E-3</v>
      </c>
      <c r="M80" s="32">
        <f t="shared" si="5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6"/>
        <v>80</v>
      </c>
      <c r="T80" t="s">
        <v>211</v>
      </c>
      <c r="U80" t="s">
        <v>211</v>
      </c>
    </row>
    <row r="81" spans="1:21" x14ac:dyDescent="0.3">
      <c r="A81" s="1">
        <f t="shared" si="7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8"/>
        <v>23</v>
      </c>
      <c r="L81" s="23">
        <v>1.3541666666666667E-3</v>
      </c>
      <c r="M81" s="32">
        <f t="shared" si="5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6"/>
        <v>80</v>
      </c>
      <c r="T81" t="s">
        <v>211</v>
      </c>
      <c r="U81" t="s">
        <v>211</v>
      </c>
    </row>
    <row r="82" spans="1:21" x14ac:dyDescent="0.3">
      <c r="A82" s="1">
        <f t="shared" si="7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8"/>
        <v>23</v>
      </c>
      <c r="L82" s="23">
        <v>2.4305555555555556E-3</v>
      </c>
      <c r="M82" s="32">
        <f t="shared" si="5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6"/>
        <v>80</v>
      </c>
      <c r="T82" t="s">
        <v>211</v>
      </c>
      <c r="U82" t="s">
        <v>211</v>
      </c>
    </row>
    <row r="83" spans="1:21" x14ac:dyDescent="0.3">
      <c r="A83" s="1">
        <f t="shared" si="7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8"/>
        <v>23</v>
      </c>
      <c r="L83" s="23">
        <v>2.9629629629629628E-3</v>
      </c>
      <c r="M83" s="32">
        <f t="shared" si="5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6"/>
        <v>0</v>
      </c>
      <c r="T83" t="s">
        <v>210</v>
      </c>
      <c r="U83" t="s">
        <v>237</v>
      </c>
    </row>
    <row r="84" spans="1:21" x14ac:dyDescent="0.3">
      <c r="A84" s="1">
        <f t="shared" si="7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8"/>
        <v>23</v>
      </c>
      <c r="L84" s="23">
        <v>1.5624999999999999E-3</v>
      </c>
      <c r="M84" s="32">
        <f t="shared" si="5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6"/>
        <v>0</v>
      </c>
      <c r="T84" t="s">
        <v>210</v>
      </c>
      <c r="U84" t="s">
        <v>237</v>
      </c>
    </row>
    <row r="85" spans="1:21" x14ac:dyDescent="0.3">
      <c r="A85" s="1">
        <f t="shared" si="7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8"/>
        <v>2</v>
      </c>
      <c r="L85" s="23">
        <v>1.1689814814814816E-3</v>
      </c>
      <c r="M85" s="32">
        <f t="shared" si="5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1" x14ac:dyDescent="0.3">
      <c r="A86" s="1">
        <f t="shared" si="7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8"/>
        <v>2</v>
      </c>
      <c r="L86" s="23">
        <v>7.175925925925927E-4</v>
      </c>
      <c r="M86" s="32">
        <f t="shared" si="5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1" x14ac:dyDescent="0.3">
      <c r="A87" s="1">
        <f t="shared" si="7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8"/>
        <v>2</v>
      </c>
      <c r="L87" s="23">
        <v>1.1111111111111111E-3</v>
      </c>
      <c r="M87" s="32">
        <f t="shared" si="5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1" x14ac:dyDescent="0.3">
      <c r="A88" s="1">
        <f t="shared" si="7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8"/>
        <v>36</v>
      </c>
      <c r="N88" s="11"/>
    </row>
    <row r="89" spans="1:21" x14ac:dyDescent="0.3">
      <c r="A89" s="1">
        <f t="shared" si="7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8"/>
        <v>2</v>
      </c>
      <c r="L89" s="23">
        <v>1.0416666666666667E-3</v>
      </c>
      <c r="M89" s="32">
        <f t="shared" si="5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6"/>
        <v>165</v>
      </c>
      <c r="T89" t="s">
        <v>212</v>
      </c>
      <c r="U89" t="s">
        <v>237</v>
      </c>
    </row>
    <row r="90" spans="1:21" x14ac:dyDescent="0.3">
      <c r="A90" s="1">
        <f t="shared" si="7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8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6"/>
        <v>165</v>
      </c>
      <c r="T90" t="s">
        <v>212</v>
      </c>
      <c r="U90" t="s">
        <v>237</v>
      </c>
    </row>
    <row r="91" spans="1:21" x14ac:dyDescent="0.3">
      <c r="A91" s="1">
        <f t="shared" si="7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8"/>
        <v>2</v>
      </c>
      <c r="L91" s="23">
        <v>9.0277777777777784E-4</v>
      </c>
      <c r="M91" s="32">
        <f t="shared" si="5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6"/>
        <v>165</v>
      </c>
      <c r="T91" t="s">
        <v>212</v>
      </c>
      <c r="U91" t="s">
        <v>237</v>
      </c>
    </row>
    <row r="92" spans="1:21" x14ac:dyDescent="0.3">
      <c r="A92" s="1">
        <f t="shared" si="7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8"/>
        <v>2</v>
      </c>
      <c r="L92" s="23">
        <v>1.0185185185185186E-3</v>
      </c>
      <c r="M92" s="32">
        <f t="shared" si="5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6"/>
        <v>165</v>
      </c>
      <c r="T92" t="s">
        <v>212</v>
      </c>
      <c r="U92" t="s">
        <v>237</v>
      </c>
    </row>
    <row r="93" spans="1:21" x14ac:dyDescent="0.3">
      <c r="A93" s="1">
        <f t="shared" si="7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8"/>
        <v>2</v>
      </c>
      <c r="L93" s="23">
        <v>1.2152777777777778E-3</v>
      </c>
      <c r="M93" s="32">
        <f t="shared" si="5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6"/>
        <v>165</v>
      </c>
      <c r="T93" t="s">
        <v>212</v>
      </c>
      <c r="U93" t="s">
        <v>237</v>
      </c>
    </row>
    <row r="94" spans="1:21" x14ac:dyDescent="0.3">
      <c r="A94" s="1">
        <f t="shared" si="7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8"/>
        <v>2</v>
      </c>
      <c r="L94" s="23">
        <v>1.3888888888888889E-3</v>
      </c>
      <c r="M94" s="32">
        <f t="shared" si="5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6"/>
        <v>165</v>
      </c>
      <c r="T94" t="s">
        <v>212</v>
      </c>
      <c r="U94" t="s">
        <v>237</v>
      </c>
    </row>
    <row r="95" spans="1:21" x14ac:dyDescent="0.3">
      <c r="A95" s="1">
        <f t="shared" si="7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8"/>
        <v>2</v>
      </c>
      <c r="L95" s="23">
        <v>8.7962962962962962E-4</v>
      </c>
      <c r="M95" s="32">
        <f t="shared" si="5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6"/>
        <v>165</v>
      </c>
      <c r="T95" t="s">
        <v>212</v>
      </c>
      <c r="U95" t="s">
        <v>237</v>
      </c>
    </row>
    <row r="96" spans="1:21" x14ac:dyDescent="0.3">
      <c r="A96" s="1">
        <f t="shared" si="7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8"/>
        <v>8</v>
      </c>
      <c r="L96" s="23">
        <v>1.3078703703703705E-3</v>
      </c>
      <c r="M96" s="32">
        <f t="shared" si="5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6"/>
        <v>155</v>
      </c>
      <c r="T96" t="s">
        <v>212</v>
      </c>
      <c r="U96" t="s">
        <v>237</v>
      </c>
    </row>
    <row r="97" spans="1:21" x14ac:dyDescent="0.3">
      <c r="A97" s="1">
        <f t="shared" si="7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8"/>
        <v>2</v>
      </c>
      <c r="L97" s="23">
        <v>1.1226851851851851E-3</v>
      </c>
      <c r="M97" s="32">
        <f t="shared" si="5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6"/>
        <v>165</v>
      </c>
      <c r="T97" t="s">
        <v>212</v>
      </c>
      <c r="U97" t="s">
        <v>237</v>
      </c>
    </row>
    <row r="98" spans="1:21" x14ac:dyDescent="0.3">
      <c r="A98" s="1">
        <f t="shared" si="7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8"/>
        <v>2</v>
      </c>
      <c r="L98" s="23">
        <v>9.7222222222222209E-4</v>
      </c>
      <c r="M98" s="32">
        <f t="shared" si="5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6"/>
        <v>165</v>
      </c>
      <c r="T98" t="s">
        <v>212</v>
      </c>
      <c r="U98" t="s">
        <v>237</v>
      </c>
    </row>
    <row r="99" spans="1:21" x14ac:dyDescent="0.3">
      <c r="A99" s="1">
        <f t="shared" si="7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8"/>
        <v>2</v>
      </c>
      <c r="L99" s="23">
        <v>1.5624999999999999E-3</v>
      </c>
      <c r="M99" s="32">
        <f t="shared" si="5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6"/>
        <v>100</v>
      </c>
      <c r="T99" t="s">
        <v>211</v>
      </c>
      <c r="U99" t="s">
        <v>211</v>
      </c>
    </row>
    <row r="100" spans="1:21" x14ac:dyDescent="0.3">
      <c r="A100" s="1">
        <f t="shared" si="7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8"/>
        <v>2</v>
      </c>
      <c r="L100" s="23">
        <v>5.0925925925925921E-3</v>
      </c>
      <c r="M100" s="32">
        <f t="shared" si="5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6"/>
        <v>100</v>
      </c>
      <c r="T100" t="s">
        <v>211</v>
      </c>
      <c r="U100" t="s">
        <v>211</v>
      </c>
    </row>
    <row r="101" spans="1:21" x14ac:dyDescent="0.3">
      <c r="A101" s="1">
        <f t="shared" si="7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8"/>
        <v>28</v>
      </c>
      <c r="L101" s="23">
        <v>1.5624999999999999E-3</v>
      </c>
      <c r="M101" s="32">
        <f t="shared" si="5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6"/>
        <v>50</v>
      </c>
      <c r="T101" t="s">
        <v>211</v>
      </c>
      <c r="U101" t="s">
        <v>211</v>
      </c>
    </row>
    <row r="102" spans="1:21" x14ac:dyDescent="0.3">
      <c r="A102" s="1">
        <f t="shared" si="7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8"/>
        <v>68</v>
      </c>
      <c r="L102" s="23">
        <v>1.7708333333333332E-3</v>
      </c>
      <c r="M102" s="32">
        <f t="shared" si="5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6"/>
        <v>90</v>
      </c>
      <c r="T102" t="s">
        <v>211</v>
      </c>
      <c r="U102" t="s">
        <v>211</v>
      </c>
    </row>
    <row r="103" spans="1:21" x14ac:dyDescent="0.3">
      <c r="A103" s="1">
        <f t="shared" si="7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8"/>
        <v>28</v>
      </c>
      <c r="L103" s="23">
        <v>2.8819444444444444E-3</v>
      </c>
      <c r="M103" s="32">
        <f t="shared" si="5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6"/>
        <v>50</v>
      </c>
      <c r="T103" t="s">
        <v>211</v>
      </c>
      <c r="U103" t="s">
        <v>211</v>
      </c>
    </row>
    <row r="104" spans="1:21" x14ac:dyDescent="0.3">
      <c r="A104" s="1">
        <f t="shared" si="7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8"/>
        <v>28</v>
      </c>
      <c r="L104" s="23">
        <v>2.2337962962962967E-3</v>
      </c>
      <c r="M104" s="32">
        <f t="shared" si="5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6"/>
        <v>50</v>
      </c>
      <c r="T104" t="s">
        <v>211</v>
      </c>
      <c r="U104" t="s">
        <v>211</v>
      </c>
    </row>
    <row r="105" spans="1:21" x14ac:dyDescent="0.3">
      <c r="A105" s="1">
        <f t="shared" si="7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8"/>
        <v>28</v>
      </c>
      <c r="L105" s="23">
        <v>4.3518518518518515E-3</v>
      </c>
      <c r="M105" s="32">
        <f t="shared" si="5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6"/>
        <v>50</v>
      </c>
      <c r="T105" t="s">
        <v>211</v>
      </c>
      <c r="U105" t="s">
        <v>211</v>
      </c>
    </row>
    <row r="106" spans="1:21" x14ac:dyDescent="0.3">
      <c r="A106" s="1">
        <f t="shared" si="7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8"/>
        <v>28</v>
      </c>
      <c r="L106" s="23">
        <v>5.7870370370370376E-3</v>
      </c>
      <c r="M106" s="32">
        <f t="shared" si="5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6"/>
        <v>50</v>
      </c>
      <c r="T106" t="s">
        <v>211</v>
      </c>
      <c r="U106" t="s">
        <v>211</v>
      </c>
    </row>
    <row r="107" spans="1:21" x14ac:dyDescent="0.3">
      <c r="A107" s="1">
        <f t="shared" si="7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8"/>
        <v>28</v>
      </c>
      <c r="L107" s="23">
        <v>1.5740740740740741E-3</v>
      </c>
      <c r="M107" s="32">
        <f t="shared" si="5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6"/>
        <v>50</v>
      </c>
      <c r="T107" t="s">
        <v>211</v>
      </c>
      <c r="U107" t="s">
        <v>211</v>
      </c>
    </row>
    <row r="108" spans="1:21" x14ac:dyDescent="0.3">
      <c r="A108" s="1">
        <f t="shared" si="7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8"/>
        <v>28</v>
      </c>
      <c r="L108" s="23">
        <v>2.0254629629629629E-3</v>
      </c>
      <c r="M108" s="32">
        <f t="shared" si="5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6"/>
        <v>50</v>
      </c>
      <c r="T108" t="s">
        <v>211</v>
      </c>
      <c r="U108" t="s">
        <v>211</v>
      </c>
    </row>
    <row r="109" spans="1:21" x14ac:dyDescent="0.3">
      <c r="A109" s="1">
        <f t="shared" si="7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8"/>
        <v>44.399999999999977</v>
      </c>
      <c r="L109" s="23">
        <v>2.0833333333333333E-3</v>
      </c>
      <c r="M109" s="32">
        <f t="shared" si="5"/>
        <v>3.0000000001920002</v>
      </c>
      <c r="N109" s="11"/>
    </row>
    <row r="110" spans="1:21" x14ac:dyDescent="0.3">
      <c r="A110" s="1">
        <f t="shared" si="7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8"/>
        <v>14</v>
      </c>
      <c r="L110" s="23">
        <v>1.0416666666666667E-3</v>
      </c>
      <c r="M110" s="32">
        <f t="shared" si="5"/>
        <v>1.5000000000960001</v>
      </c>
      <c r="N110" s="11"/>
      <c r="O110">
        <v>0</v>
      </c>
    </row>
    <row r="111" spans="1:21" x14ac:dyDescent="0.3">
      <c r="A111" s="1">
        <f t="shared" si="7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8"/>
        <v>0.80000000000001137</v>
      </c>
      <c r="L111" s="23">
        <v>2.7777777777777779E-3</v>
      </c>
      <c r="M111" s="32">
        <f t="shared" si="5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6"/>
        <v>150</v>
      </c>
      <c r="T111" t="s">
        <v>212</v>
      </c>
      <c r="U111" t="s">
        <v>237</v>
      </c>
    </row>
    <row r="112" spans="1:21" x14ac:dyDescent="0.3">
      <c r="A112" s="1">
        <f t="shared" si="7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8"/>
        <v>0.80000000000001137</v>
      </c>
      <c r="L112" s="23">
        <v>3.472222222222222E-3</v>
      </c>
      <c r="M112" s="32">
        <f t="shared" si="5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6"/>
        <v>150</v>
      </c>
      <c r="T112" t="s">
        <v>212</v>
      </c>
      <c r="U112" t="s">
        <v>237</v>
      </c>
    </row>
    <row r="113" spans="1:21" x14ac:dyDescent="0.3">
      <c r="A113" s="1">
        <f t="shared" si="7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5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6"/>
        <v>90</v>
      </c>
      <c r="T113" t="s">
        <v>211</v>
      </c>
      <c r="U113" t="s">
        <v>211</v>
      </c>
    </row>
    <row r="114" spans="1:21" x14ac:dyDescent="0.3">
      <c r="A114" s="1">
        <f t="shared" si="7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5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6"/>
        <v>70</v>
      </c>
      <c r="T114" t="s">
        <v>211</v>
      </c>
      <c r="U114" t="s">
        <v>211</v>
      </c>
    </row>
    <row r="115" spans="1:21" x14ac:dyDescent="0.3">
      <c r="A115" s="1">
        <f t="shared" si="7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5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6"/>
        <v>70</v>
      </c>
      <c r="T115" t="s">
        <v>211</v>
      </c>
      <c r="U115" t="s">
        <v>211</v>
      </c>
    </row>
    <row r="116" spans="1:21" x14ac:dyDescent="0.3">
      <c r="A116" s="1">
        <f t="shared" si="7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5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6"/>
        <v>70</v>
      </c>
      <c r="T116" t="s">
        <v>211</v>
      </c>
      <c r="U116" t="s">
        <v>211</v>
      </c>
    </row>
    <row r="117" spans="1:21" x14ac:dyDescent="0.3">
      <c r="A117" s="1">
        <f t="shared" si="7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5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6"/>
        <v>60</v>
      </c>
      <c r="T117" t="s">
        <v>211</v>
      </c>
      <c r="U117" t="s">
        <v>211</v>
      </c>
    </row>
    <row r="118" spans="1:21" x14ac:dyDescent="0.3">
      <c r="A118" s="1">
        <f t="shared" si="7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5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6"/>
        <v>60</v>
      </c>
      <c r="T118" t="s">
        <v>211</v>
      </c>
      <c r="U118" t="s">
        <v>211</v>
      </c>
    </row>
    <row r="119" spans="1:21" x14ac:dyDescent="0.3">
      <c r="A119" s="1">
        <f t="shared" si="7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5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6"/>
        <v>65</v>
      </c>
      <c r="T119" t="s">
        <v>211</v>
      </c>
      <c r="U119" t="s">
        <v>211</v>
      </c>
    </row>
    <row r="120" spans="1:21" x14ac:dyDescent="0.3">
      <c r="A120" s="1">
        <f t="shared" si="7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5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6"/>
        <v>60</v>
      </c>
      <c r="T120" t="s">
        <v>211</v>
      </c>
      <c r="U120" t="s">
        <v>211</v>
      </c>
    </row>
    <row r="121" spans="1:21" x14ac:dyDescent="0.3">
      <c r="A121" s="1">
        <f t="shared" si="7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5"/>
        <v>2.50000000016</v>
      </c>
      <c r="N121" s="11"/>
    </row>
    <row r="122" spans="1:21" x14ac:dyDescent="0.3">
      <c r="A122" s="1">
        <f t="shared" si="7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5"/>
        <v>3.0000000001920002</v>
      </c>
      <c r="N122" s="11"/>
    </row>
    <row r="123" spans="1:21" x14ac:dyDescent="0.3">
      <c r="A123" s="1">
        <f t="shared" si="7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9">IF(ABS(I123-J123)&gt;180,360-ABS(I123-J123),ABS(I123-J123))</f>
        <v>18.400000000000006</v>
      </c>
      <c r="N123" s="11"/>
    </row>
    <row r="124" spans="1:21" x14ac:dyDescent="0.3">
      <c r="A124" s="1">
        <f t="shared" si="7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9"/>
        <v>11.599999999999994</v>
      </c>
      <c r="N124" s="11"/>
    </row>
    <row r="125" spans="1:21" x14ac:dyDescent="0.3">
      <c r="A125" s="1">
        <f t="shared" si="7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9"/>
        <v>16</v>
      </c>
      <c r="N125" s="11"/>
    </row>
    <row r="126" spans="1:21" x14ac:dyDescent="0.3">
      <c r="A126" s="1">
        <f t="shared" si="7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9"/>
        <v>4.1999999999999886</v>
      </c>
      <c r="N126" s="11"/>
    </row>
    <row r="127" spans="1:21" x14ac:dyDescent="0.3">
      <c r="A127" s="1">
        <f t="shared" si="7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9"/>
        <v>0.80000000000001137</v>
      </c>
      <c r="N127" s="11"/>
    </row>
    <row r="128" spans="1:21" x14ac:dyDescent="0.3">
      <c r="A128" s="1">
        <f t="shared" si="7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9"/>
        <v>8</v>
      </c>
      <c r="L128" s="23">
        <v>9.8379629629629642E-4</v>
      </c>
      <c r="M128" s="32">
        <f t="shared" si="5"/>
        <v>1.4166666667573335</v>
      </c>
      <c r="N128" s="11"/>
    </row>
    <row r="129" spans="1:21" x14ac:dyDescent="0.3">
      <c r="A129" s="1">
        <f t="shared" si="7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9"/>
        <v>56.199999999999989</v>
      </c>
      <c r="L129" s="23">
        <v>2.3726851851851851E-3</v>
      </c>
      <c r="M129" s="32">
        <f t="shared" si="5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6"/>
        <v>95</v>
      </c>
      <c r="T129" t="s">
        <v>211</v>
      </c>
      <c r="U129" t="s">
        <v>211</v>
      </c>
    </row>
    <row r="130" spans="1:21" x14ac:dyDescent="0.3">
      <c r="A130" s="1">
        <f t="shared" si="7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9"/>
        <v>56.199999999999989</v>
      </c>
      <c r="L130" s="23">
        <v>1.3888888888888889E-3</v>
      </c>
      <c r="M130" s="32">
        <f t="shared" si="5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6"/>
        <v>95</v>
      </c>
      <c r="T130" t="s">
        <v>211</v>
      </c>
      <c r="U130" t="s">
        <v>211</v>
      </c>
    </row>
    <row r="131" spans="1:21" x14ac:dyDescent="0.3">
      <c r="A131" s="1">
        <f t="shared" si="7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9"/>
        <v>56.199999999999989</v>
      </c>
      <c r="L131" s="23">
        <v>2.2569444444444447E-3</v>
      </c>
      <c r="M131" s="32">
        <f t="shared" ref="M131:M139" si="10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1">IF(ABS(J131-Q131)&gt;180,360-ABS(J131-Q131),ABS(J131-Q131))</f>
        <v>95</v>
      </c>
      <c r="T131" t="s">
        <v>211</v>
      </c>
      <c r="U131" t="s">
        <v>211</v>
      </c>
    </row>
    <row r="132" spans="1:21" x14ac:dyDescent="0.3">
      <c r="A132" s="1">
        <f t="shared" si="7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9"/>
        <v>13.800000000000011</v>
      </c>
      <c r="L132" s="23">
        <v>1.9675925925925928E-3</v>
      </c>
      <c r="M132" s="32">
        <f t="shared" si="10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1"/>
        <v>70</v>
      </c>
      <c r="T132" t="s">
        <v>211</v>
      </c>
      <c r="U132" t="s">
        <v>211</v>
      </c>
    </row>
    <row r="133" spans="1:21" x14ac:dyDescent="0.3">
      <c r="A133" s="1">
        <f t="shared" ref="A133:A196" si="12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9"/>
        <v>13.800000000000011</v>
      </c>
      <c r="L133" s="23">
        <v>2.3148148148148151E-3</v>
      </c>
      <c r="M133" s="32">
        <f t="shared" si="10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1"/>
        <v>70</v>
      </c>
      <c r="T133" t="s">
        <v>211</v>
      </c>
      <c r="U133" t="s">
        <v>211</v>
      </c>
    </row>
    <row r="134" spans="1:21" x14ac:dyDescent="0.3">
      <c r="A134" s="1">
        <f t="shared" si="12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9"/>
        <v>13.800000000000011</v>
      </c>
      <c r="L134" s="23">
        <v>2.0833333333333333E-3</v>
      </c>
      <c r="M134" s="32">
        <f t="shared" si="10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1"/>
        <v>70</v>
      </c>
      <c r="T134" t="s">
        <v>211</v>
      </c>
      <c r="U134" t="s">
        <v>211</v>
      </c>
    </row>
    <row r="135" spans="1:21" x14ac:dyDescent="0.3">
      <c r="A135" s="1">
        <f t="shared" si="12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9"/>
        <v>7</v>
      </c>
      <c r="L135" s="23">
        <v>1.3888888888888889E-3</v>
      </c>
      <c r="M135" s="32">
        <f t="shared" si="10"/>
        <v>2.0000000001280003</v>
      </c>
      <c r="N135" s="11"/>
    </row>
    <row r="136" spans="1:21" x14ac:dyDescent="0.3">
      <c r="A136" s="1">
        <f t="shared" si="12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9"/>
        <v>6.2000000000000455</v>
      </c>
      <c r="L136" s="23">
        <v>4.8611111111111112E-3</v>
      </c>
      <c r="M136" s="32">
        <f t="shared" si="10"/>
        <v>7.0000000004479999</v>
      </c>
      <c r="N136" s="11"/>
    </row>
    <row r="137" spans="1:21" x14ac:dyDescent="0.3">
      <c r="A137" s="1">
        <f t="shared" si="12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9"/>
        <v>11.699999999999989</v>
      </c>
      <c r="L137" s="23">
        <v>2.8703703703703708E-3</v>
      </c>
      <c r="M137" s="32">
        <f t="shared" si="10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1"/>
        <v>45</v>
      </c>
      <c r="T137" t="s">
        <v>210</v>
      </c>
      <c r="U137" t="s">
        <v>237</v>
      </c>
    </row>
    <row r="138" spans="1:21" x14ac:dyDescent="0.3">
      <c r="A138" s="1">
        <f t="shared" si="12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9"/>
        <v>11.699999999999989</v>
      </c>
      <c r="L138" s="23">
        <v>3.9236111111111112E-3</v>
      </c>
      <c r="M138" s="32">
        <f t="shared" si="10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1"/>
        <v>45</v>
      </c>
      <c r="T138" t="s">
        <v>210</v>
      </c>
      <c r="U138" t="s">
        <v>237</v>
      </c>
    </row>
    <row r="139" spans="1:21" x14ac:dyDescent="0.3">
      <c r="A139" s="1">
        <f t="shared" si="12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9"/>
        <v>11.699999999999989</v>
      </c>
      <c r="L139" s="23">
        <v>3.2870370370370367E-3</v>
      </c>
      <c r="M139" s="32">
        <f t="shared" si="10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1"/>
        <v>45</v>
      </c>
      <c r="T139" t="s">
        <v>210</v>
      </c>
      <c r="U139" t="s">
        <v>237</v>
      </c>
    </row>
    <row r="140" spans="1:21" x14ac:dyDescent="0.3">
      <c r="A140" s="1">
        <f t="shared" si="12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1" x14ac:dyDescent="0.3">
      <c r="A141" s="1">
        <f t="shared" si="12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3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1"/>
        <v>60</v>
      </c>
      <c r="T141" t="s">
        <v>211</v>
      </c>
      <c r="U141" t="s">
        <v>211</v>
      </c>
    </row>
    <row r="142" spans="1:21" x14ac:dyDescent="0.3">
      <c r="A142" s="1">
        <f t="shared" si="12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3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1"/>
        <v>60</v>
      </c>
      <c r="T142" t="s">
        <v>211</v>
      </c>
      <c r="U142" t="s">
        <v>211</v>
      </c>
    </row>
    <row r="143" spans="1:21" x14ac:dyDescent="0.3">
      <c r="A143" s="1">
        <f t="shared" si="12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3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1"/>
        <v>60</v>
      </c>
      <c r="T143" t="s">
        <v>211</v>
      </c>
      <c r="U143" t="s">
        <v>211</v>
      </c>
    </row>
    <row r="144" spans="1:21" x14ac:dyDescent="0.3">
      <c r="A144" s="1">
        <f t="shared" si="12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3"/>
        <v>15.800000000000011</v>
      </c>
      <c r="L144" s="23">
        <v>2.3148148148148151E-3</v>
      </c>
      <c r="M144" s="32">
        <f t="shared" ref="M144:M207" si="14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1"/>
        <v>60</v>
      </c>
      <c r="T144" t="s">
        <v>211</v>
      </c>
      <c r="U144" t="s">
        <v>211</v>
      </c>
    </row>
    <row r="145" spans="1:21" x14ac:dyDescent="0.3">
      <c r="A145" s="1">
        <f t="shared" si="12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3"/>
        <v>4</v>
      </c>
      <c r="L145" s="23">
        <v>1.4467592592592594E-3</v>
      </c>
      <c r="M145" s="32">
        <f t="shared" si="14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1"/>
        <v>80</v>
      </c>
      <c r="T145" t="s">
        <v>211</v>
      </c>
      <c r="U145" t="s">
        <v>211</v>
      </c>
    </row>
    <row r="146" spans="1:21" x14ac:dyDescent="0.3">
      <c r="A146" s="1">
        <f t="shared" si="12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3"/>
        <v>4</v>
      </c>
      <c r="L146" s="23">
        <v>1.7476851851851852E-3</v>
      </c>
      <c r="M146" s="32">
        <f t="shared" si="14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1"/>
        <v>80</v>
      </c>
      <c r="T146" t="s">
        <v>211</v>
      </c>
      <c r="U146" t="s">
        <v>211</v>
      </c>
    </row>
    <row r="147" spans="1:21" x14ac:dyDescent="0.3">
      <c r="A147" s="1">
        <f t="shared" si="12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3"/>
        <v>4</v>
      </c>
      <c r="L147" s="23">
        <v>1.5162037037037036E-3</v>
      </c>
      <c r="M147" s="32">
        <f t="shared" si="14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1"/>
        <v>80</v>
      </c>
      <c r="T147" t="s">
        <v>211</v>
      </c>
      <c r="U147" t="s">
        <v>211</v>
      </c>
    </row>
    <row r="148" spans="1:21" x14ac:dyDescent="0.3">
      <c r="A148" s="1">
        <f t="shared" si="12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3"/>
        <v>4</v>
      </c>
      <c r="L148" s="23">
        <v>2.3611111111111111E-3</v>
      </c>
      <c r="M148" s="32">
        <f t="shared" si="14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1"/>
        <v>80</v>
      </c>
      <c r="T148" t="s">
        <v>211</v>
      </c>
      <c r="U148" t="s">
        <v>211</v>
      </c>
    </row>
    <row r="149" spans="1:21" x14ac:dyDescent="0.3">
      <c r="A149" s="1">
        <f t="shared" si="12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3"/>
        <v>4</v>
      </c>
      <c r="L149" s="23">
        <v>1.2731481481481483E-3</v>
      </c>
      <c r="M149" s="32">
        <f t="shared" si="14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1"/>
        <v>80</v>
      </c>
      <c r="T149" t="s">
        <v>211</v>
      </c>
      <c r="U149" t="s">
        <v>211</v>
      </c>
    </row>
    <row r="150" spans="1:21" x14ac:dyDescent="0.3">
      <c r="A150" s="1">
        <f t="shared" si="12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3"/>
        <v>4</v>
      </c>
      <c r="L150" s="23">
        <v>1.8055555555555557E-3</v>
      </c>
      <c r="M150" s="32">
        <f t="shared" si="14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1"/>
        <v>80</v>
      </c>
      <c r="T150" t="s">
        <v>211</v>
      </c>
      <c r="U150" t="s">
        <v>211</v>
      </c>
    </row>
    <row r="151" spans="1:21" x14ac:dyDescent="0.3">
      <c r="A151" s="1">
        <f t="shared" si="12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3"/>
        <v>8</v>
      </c>
      <c r="L151" s="23">
        <v>2.4537037037037036E-3</v>
      </c>
      <c r="M151" s="32">
        <f t="shared" si="14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1" x14ac:dyDescent="0.3">
      <c r="A152" s="1">
        <f t="shared" si="12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3"/>
        <v>17</v>
      </c>
      <c r="N152" s="11">
        <v>0.3</v>
      </c>
      <c r="O152">
        <v>0</v>
      </c>
      <c r="P152">
        <v>3</v>
      </c>
      <c r="R152" s="7">
        <v>17</v>
      </c>
    </row>
    <row r="153" spans="1:21" x14ac:dyDescent="0.3">
      <c r="A153" s="1">
        <f t="shared" si="12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3"/>
        <v>38</v>
      </c>
      <c r="N153" s="11">
        <v>0.3</v>
      </c>
      <c r="O153">
        <v>0</v>
      </c>
      <c r="P153">
        <v>3</v>
      </c>
      <c r="R153" s="7">
        <v>17</v>
      </c>
    </row>
    <row r="154" spans="1:21" x14ac:dyDescent="0.3">
      <c r="A154" s="1">
        <f t="shared" si="12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3"/>
        <v>9</v>
      </c>
      <c r="L154" s="23">
        <v>1.7245370370370372E-3</v>
      </c>
      <c r="M154" s="32">
        <f t="shared" si="14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1"/>
        <v>175</v>
      </c>
      <c r="T154" t="s">
        <v>212</v>
      </c>
      <c r="U154" t="s">
        <v>237</v>
      </c>
    </row>
    <row r="155" spans="1:21" x14ac:dyDescent="0.3">
      <c r="A155" s="1">
        <f t="shared" si="12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3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1"/>
        <v>50</v>
      </c>
      <c r="T155" t="s">
        <v>211</v>
      </c>
      <c r="U155" t="s">
        <v>211</v>
      </c>
    </row>
    <row r="156" spans="1:21" x14ac:dyDescent="0.3">
      <c r="A156" s="1">
        <f t="shared" si="12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3"/>
        <v>15.800000000000011</v>
      </c>
      <c r="L156" s="23">
        <v>4.7453703703703703E-3</v>
      </c>
      <c r="M156" s="32">
        <f t="shared" si="14"/>
        <v>6.8333333337706668</v>
      </c>
      <c r="N156" s="11"/>
    </row>
    <row r="157" spans="1:21" x14ac:dyDescent="0.3">
      <c r="A157" s="1">
        <f t="shared" si="12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3"/>
        <v>15.800000000000011</v>
      </c>
      <c r="L157" s="23">
        <v>6.1342592592592594E-3</v>
      </c>
      <c r="M157" s="32">
        <f t="shared" si="14"/>
        <v>8.8333333338986666</v>
      </c>
      <c r="N157" s="11"/>
    </row>
    <row r="158" spans="1:21" x14ac:dyDescent="0.3">
      <c r="A158" s="1">
        <f t="shared" si="12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3"/>
        <v>15.800000000000011</v>
      </c>
      <c r="L158" s="23">
        <v>4.6874999999999998E-3</v>
      </c>
      <c r="M158" s="32">
        <f t="shared" si="14"/>
        <v>6.7500000004320002</v>
      </c>
      <c r="N158" s="11"/>
    </row>
    <row r="159" spans="1:21" x14ac:dyDescent="0.3">
      <c r="A159" s="1">
        <f t="shared" si="12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3"/>
        <v>28.399999999999977</v>
      </c>
      <c r="L159" s="23">
        <v>2.7777777777777779E-3</v>
      </c>
      <c r="M159" s="32">
        <f t="shared" si="14"/>
        <v>4.0000000002560006</v>
      </c>
      <c r="N159" s="11"/>
      <c r="R159" s="7">
        <v>12</v>
      </c>
    </row>
    <row r="160" spans="1:21" x14ac:dyDescent="0.3">
      <c r="A160" s="1">
        <f t="shared" si="12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3"/>
        <v>13</v>
      </c>
      <c r="L160" s="23">
        <v>1.6203703703703703E-3</v>
      </c>
      <c r="M160" s="32">
        <f t="shared" si="14"/>
        <v>2.3333333334826665</v>
      </c>
      <c r="N160" s="11"/>
      <c r="R160" s="7">
        <v>17</v>
      </c>
    </row>
    <row r="161" spans="1:21" x14ac:dyDescent="0.3">
      <c r="A161" s="1">
        <f t="shared" si="12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3"/>
        <v>8</v>
      </c>
      <c r="L161" s="23">
        <v>3.8773148148148143E-3</v>
      </c>
      <c r="M161" s="32">
        <f t="shared" si="14"/>
        <v>5.5833333336906659</v>
      </c>
      <c r="N161" s="11"/>
      <c r="R161" s="7">
        <v>15</v>
      </c>
    </row>
    <row r="162" spans="1:21" x14ac:dyDescent="0.3">
      <c r="A162" s="1">
        <f t="shared" si="12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3"/>
        <v>8</v>
      </c>
      <c r="L162" s="23">
        <v>3.3564814814814811E-3</v>
      </c>
      <c r="M162" s="32">
        <f t="shared" si="14"/>
        <v>4.833333333642666</v>
      </c>
      <c r="N162" s="11"/>
      <c r="R162" s="7">
        <v>15</v>
      </c>
    </row>
    <row r="163" spans="1:21" x14ac:dyDescent="0.3">
      <c r="A163" s="1">
        <f t="shared" si="12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3"/>
        <v>8</v>
      </c>
      <c r="L163" s="23">
        <v>1.736111111111111E-3</v>
      </c>
      <c r="M163" s="32">
        <f t="shared" si="14"/>
        <v>2.50000000016</v>
      </c>
      <c r="N163" s="11"/>
      <c r="R163" s="7">
        <v>15</v>
      </c>
    </row>
    <row r="164" spans="1:21" x14ac:dyDescent="0.3">
      <c r="A164" s="1">
        <f t="shared" si="12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3"/>
        <v>8</v>
      </c>
      <c r="L164" s="23">
        <v>3.1249999999999997E-3</v>
      </c>
      <c r="M164" s="32">
        <f t="shared" si="14"/>
        <v>4.5000000002879998</v>
      </c>
      <c r="N164" s="11"/>
      <c r="R164" s="7">
        <v>15</v>
      </c>
    </row>
    <row r="165" spans="1:21" x14ac:dyDescent="0.3">
      <c r="A165" s="1">
        <f t="shared" si="12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3"/>
        <v>9</v>
      </c>
      <c r="L165" s="23">
        <v>1.3888888888888889E-3</v>
      </c>
      <c r="M165" s="32">
        <f t="shared" si="14"/>
        <v>2.0000000001280003</v>
      </c>
      <c r="N165" s="11"/>
      <c r="R165" s="7">
        <v>15</v>
      </c>
    </row>
    <row r="166" spans="1:21" x14ac:dyDescent="0.3">
      <c r="A166" s="1">
        <f t="shared" si="12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3"/>
        <v>7</v>
      </c>
      <c r="L166" s="23">
        <v>1.736111111111111E-3</v>
      </c>
      <c r="M166" s="32">
        <f t="shared" si="14"/>
        <v>2.50000000016</v>
      </c>
      <c r="N166" s="11"/>
    </row>
    <row r="167" spans="1:21" x14ac:dyDescent="0.3">
      <c r="A167" s="1">
        <f t="shared" si="12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3"/>
        <v>7</v>
      </c>
      <c r="L167" s="23">
        <v>1.2731481481481483E-3</v>
      </c>
      <c r="M167" s="32">
        <f t="shared" si="14"/>
        <v>1.8333333334506667</v>
      </c>
      <c r="N167" s="11"/>
    </row>
    <row r="168" spans="1:21" x14ac:dyDescent="0.3">
      <c r="A168" s="1">
        <f t="shared" si="12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3"/>
        <v>7</v>
      </c>
      <c r="L168" s="23">
        <v>1.4120370370370369E-3</v>
      </c>
      <c r="M168" s="32">
        <f t="shared" si="14"/>
        <v>2.0333333334634665</v>
      </c>
      <c r="N168" s="11"/>
    </row>
    <row r="169" spans="1:21" x14ac:dyDescent="0.3">
      <c r="A169" s="1">
        <f t="shared" si="12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3"/>
        <v>7</v>
      </c>
      <c r="L169" s="23">
        <v>1.2152777777777778E-3</v>
      </c>
      <c r="M169" s="32">
        <f t="shared" si="14"/>
        <v>1.750000000112</v>
      </c>
      <c r="N169" s="11"/>
    </row>
    <row r="170" spans="1:21" x14ac:dyDescent="0.3">
      <c r="A170" s="1">
        <f t="shared" si="12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3"/>
        <v>7</v>
      </c>
      <c r="L170" s="23">
        <v>1.9675925925925928E-3</v>
      </c>
      <c r="M170" s="32">
        <f t="shared" si="14"/>
        <v>2.8333333335146671</v>
      </c>
      <c r="N170" s="11"/>
    </row>
    <row r="171" spans="1:21" x14ac:dyDescent="0.3">
      <c r="A171" s="1">
        <f t="shared" si="12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3"/>
        <v>6</v>
      </c>
      <c r="L171" s="23">
        <v>3.3564814814814811E-3</v>
      </c>
      <c r="M171" s="32">
        <f t="shared" si="14"/>
        <v>4.833333333642666</v>
      </c>
      <c r="N171" s="11"/>
    </row>
    <row r="172" spans="1:21" x14ac:dyDescent="0.3">
      <c r="A172" s="1">
        <f t="shared" si="12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3"/>
        <v>93</v>
      </c>
      <c r="L172" s="23">
        <v>8.3333333333333332E-3</v>
      </c>
      <c r="M172" s="32">
        <f t="shared" si="14"/>
        <v>12.000000000768001</v>
      </c>
      <c r="N172" s="11"/>
    </row>
    <row r="173" spans="1:21" x14ac:dyDescent="0.3">
      <c r="A173" s="1">
        <f t="shared" si="12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4" si="15">IF(ABS(I173-J173)&gt;180,360-ABS(I173-J173),ABS(I173-J173))</f>
        <v>93</v>
      </c>
      <c r="L173" s="23">
        <v>4.9189814814814816E-3</v>
      </c>
      <c r="M173" s="32">
        <f t="shared" si="14"/>
        <v>7.0833333337866673</v>
      </c>
      <c r="N173" s="11"/>
    </row>
    <row r="174" spans="1:21" x14ac:dyDescent="0.3">
      <c r="A174" s="1">
        <f t="shared" si="12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5"/>
        <v>3</v>
      </c>
      <c r="L174" s="23">
        <v>1.3888888888888888E-2</v>
      </c>
      <c r="M174" s="32">
        <f t="shared" si="14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1"/>
        <v>15</v>
      </c>
      <c r="T174" t="s">
        <v>210</v>
      </c>
      <c r="U174" t="s">
        <v>237</v>
      </c>
    </row>
    <row r="175" spans="1:21" x14ac:dyDescent="0.3">
      <c r="A175" s="1">
        <f t="shared" si="12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5"/>
        <v>3</v>
      </c>
      <c r="L175" s="23">
        <v>7.9861111111111122E-3</v>
      </c>
      <c r="M175" s="32">
        <f t="shared" si="14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1"/>
        <v>15</v>
      </c>
      <c r="T175" t="s">
        <v>210</v>
      </c>
      <c r="U175" t="s">
        <v>237</v>
      </c>
    </row>
    <row r="176" spans="1:21" x14ac:dyDescent="0.3">
      <c r="A176" s="1">
        <f t="shared" si="12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5"/>
        <v>3</v>
      </c>
      <c r="L176" s="23">
        <v>1.3888888888888888E-2</v>
      </c>
      <c r="M176" s="32">
        <f t="shared" si="14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1"/>
        <v>15</v>
      </c>
      <c r="T176" t="s">
        <v>210</v>
      </c>
      <c r="U176" t="s">
        <v>237</v>
      </c>
    </row>
    <row r="177" spans="1:21" x14ac:dyDescent="0.3">
      <c r="A177" s="1">
        <f t="shared" si="12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5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1"/>
        <v>15</v>
      </c>
      <c r="T177" t="s">
        <v>210</v>
      </c>
      <c r="U177" t="s">
        <v>237</v>
      </c>
    </row>
    <row r="178" spans="1:21" x14ac:dyDescent="0.3">
      <c r="A178" s="1">
        <f t="shared" si="12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5"/>
        <v>3</v>
      </c>
      <c r="L178" s="23">
        <v>6.5624999999999998E-3</v>
      </c>
      <c r="M178" s="32">
        <f t="shared" si="14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1"/>
        <v>15</v>
      </c>
      <c r="T178" t="s">
        <v>210</v>
      </c>
      <c r="U178" t="s">
        <v>237</v>
      </c>
    </row>
    <row r="179" spans="1:21" x14ac:dyDescent="0.3">
      <c r="A179" s="1">
        <f t="shared" si="12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5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1"/>
        <v>15</v>
      </c>
      <c r="T179" t="s">
        <v>210</v>
      </c>
      <c r="U179" t="s">
        <v>237</v>
      </c>
    </row>
    <row r="180" spans="1:21" x14ac:dyDescent="0.3">
      <c r="A180" s="1">
        <f t="shared" si="12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5"/>
        <v>3</v>
      </c>
      <c r="L180" s="23">
        <v>5.6134259259259271E-3</v>
      </c>
      <c r="M180" s="32">
        <f t="shared" si="14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1"/>
        <v>15</v>
      </c>
      <c r="T180" t="s">
        <v>210</v>
      </c>
      <c r="U180" t="s">
        <v>237</v>
      </c>
    </row>
    <row r="181" spans="1:21" x14ac:dyDescent="0.3">
      <c r="A181" s="1">
        <f t="shared" si="12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5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1"/>
        <v>120</v>
      </c>
      <c r="T181" t="s">
        <v>211</v>
      </c>
      <c r="U181" t="s">
        <v>211</v>
      </c>
    </row>
    <row r="182" spans="1:21" x14ac:dyDescent="0.3">
      <c r="A182" s="1">
        <f t="shared" si="12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5"/>
        <v>3.6000000000000227</v>
      </c>
      <c r="L182" s="23">
        <v>4.1666666666666666E-3</v>
      </c>
      <c r="M182" s="32">
        <f t="shared" si="14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1" x14ac:dyDescent="0.3">
      <c r="A183" s="1">
        <f t="shared" si="12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5"/>
        <v>3.6000000000000227</v>
      </c>
      <c r="L183" s="23">
        <v>3.9930555555555561E-3</v>
      </c>
      <c r="M183" s="32">
        <f t="shared" si="14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1" x14ac:dyDescent="0.3">
      <c r="A184" s="1">
        <f t="shared" si="12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5"/>
        <v>3.6000000000000227</v>
      </c>
      <c r="L184" s="23">
        <v>4.340277777777778E-3</v>
      </c>
      <c r="M184" s="32">
        <f t="shared" si="14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1" x14ac:dyDescent="0.3">
      <c r="A185" s="1">
        <f t="shared" si="12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5"/>
        <v>5.8000000000000114</v>
      </c>
      <c r="L185" s="23">
        <v>2.8819444444444444E-3</v>
      </c>
      <c r="M185" s="32">
        <f t="shared" si="14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1" x14ac:dyDescent="0.3">
      <c r="A186" s="1">
        <f t="shared" si="12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5"/>
        <v>12</v>
      </c>
      <c r="L186" s="23">
        <v>1.1805555555555556E-3</v>
      </c>
      <c r="M186" s="32">
        <f t="shared" si="14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1" x14ac:dyDescent="0.3">
      <c r="A187" s="1">
        <f t="shared" si="12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5"/>
        <v>4.8999999999999773</v>
      </c>
      <c r="L187" s="23">
        <v>6.2499999999999995E-3</v>
      </c>
      <c r="M187" s="32">
        <f t="shared" si="14"/>
        <v>9.0000000005759997</v>
      </c>
      <c r="N187" s="11"/>
    </row>
    <row r="188" spans="1:21" x14ac:dyDescent="0.3">
      <c r="A188" s="1">
        <f t="shared" si="12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5"/>
        <v>7.1999999999999886</v>
      </c>
      <c r="N188" s="11"/>
    </row>
    <row r="189" spans="1:21" x14ac:dyDescent="0.3">
      <c r="A189" s="1">
        <f t="shared" si="12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5"/>
        <v>7</v>
      </c>
      <c r="N189" s="11"/>
    </row>
    <row r="190" spans="1:21" x14ac:dyDescent="0.3">
      <c r="A190" s="1">
        <f t="shared" si="12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5"/>
        <v>3.3000000000000114</v>
      </c>
      <c r="L190" s="23">
        <v>3.472222222222222E-3</v>
      </c>
      <c r="M190" s="32">
        <f t="shared" si="14"/>
        <v>5.00000000032</v>
      </c>
      <c r="N190" s="11"/>
      <c r="O190">
        <v>0</v>
      </c>
    </row>
    <row r="191" spans="1:21" x14ac:dyDescent="0.3">
      <c r="A191" s="1">
        <f t="shared" si="12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5"/>
        <v>54.5</v>
      </c>
      <c r="L191" s="23">
        <v>5.9027777777777776E-3</v>
      </c>
      <c r="M191" s="32">
        <f t="shared" si="14"/>
        <v>8.5000000005440004</v>
      </c>
      <c r="N191" s="11"/>
    </row>
    <row r="192" spans="1:21" x14ac:dyDescent="0.3">
      <c r="A192" s="1">
        <f t="shared" si="12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5"/>
        <v>7.5</v>
      </c>
      <c r="L192" s="23">
        <v>2.3958333333333336E-3</v>
      </c>
      <c r="M192" s="32">
        <f t="shared" si="14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1" x14ac:dyDescent="0.3">
      <c r="A193" s="1">
        <f t="shared" si="12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5"/>
        <v>7.5</v>
      </c>
      <c r="L193" s="23">
        <v>2.1874999999999998E-3</v>
      </c>
      <c r="M193" s="32">
        <f t="shared" si="14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1" x14ac:dyDescent="0.3">
      <c r="A194" s="1">
        <f t="shared" si="12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5"/>
        <v>7.5</v>
      </c>
      <c r="L194" s="23">
        <v>2.1759259259259258E-3</v>
      </c>
      <c r="M194" s="32">
        <f t="shared" si="14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1" x14ac:dyDescent="0.3">
      <c r="A195" s="1">
        <f t="shared" si="12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5"/>
        <v>7.5</v>
      </c>
      <c r="L195" s="23">
        <v>2.2453703703703702E-3</v>
      </c>
      <c r="M195" s="32">
        <f t="shared" si="14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1" x14ac:dyDescent="0.3">
      <c r="A196" s="1">
        <f t="shared" si="12"/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15"/>
        <v>12.200000000000003</v>
      </c>
      <c r="L196" s="23">
        <v>1.3888888888888889E-3</v>
      </c>
      <c r="M196" s="32">
        <f t="shared" si="14"/>
        <v>2.0000000001280003</v>
      </c>
      <c r="N196" s="11"/>
    </row>
    <row r="197" spans="1:21" x14ac:dyDescent="0.3">
      <c r="A197" s="1">
        <f t="shared" ref="A197:A260" si="16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5"/>
        <v>4.7999999999999972</v>
      </c>
      <c r="L197" s="23">
        <v>2.7777777777777779E-3</v>
      </c>
      <c r="M197" s="32">
        <f t="shared" si="14"/>
        <v>4.0000000002560006</v>
      </c>
      <c r="N197" s="11"/>
    </row>
    <row r="198" spans="1:21" x14ac:dyDescent="0.3">
      <c r="A198" s="1">
        <f t="shared" si="16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5"/>
        <v>40.799999999999997</v>
      </c>
      <c r="L198" s="23">
        <v>5.5555555555555558E-3</v>
      </c>
      <c r="M198" s="32">
        <f t="shared" si="14"/>
        <v>8.0000000005120011</v>
      </c>
      <c r="N198" s="11"/>
    </row>
    <row r="199" spans="1:21" x14ac:dyDescent="0.3">
      <c r="A199" s="1">
        <f t="shared" si="16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5"/>
        <v>27</v>
      </c>
      <c r="L199" s="28">
        <v>2.0833333333333333E-3</v>
      </c>
      <c r="M199" s="32">
        <f t="shared" si="14"/>
        <v>3.0000000001920002</v>
      </c>
      <c r="N199" s="11"/>
    </row>
    <row r="200" spans="1:21" x14ac:dyDescent="0.3">
      <c r="A200" s="1">
        <f t="shared" si="16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5"/>
        <v>12.100000000000023</v>
      </c>
      <c r="L200" s="28">
        <v>2.7777777777777779E-3</v>
      </c>
      <c r="M200" s="32">
        <f t="shared" si="14"/>
        <v>4.0000000002560006</v>
      </c>
      <c r="N200" s="11"/>
    </row>
    <row r="201" spans="1:21" x14ac:dyDescent="0.3">
      <c r="A201" s="1">
        <f t="shared" si="16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5"/>
        <v>7.6000000000000227</v>
      </c>
      <c r="L201" s="28">
        <v>5.5555555555555558E-3</v>
      </c>
      <c r="M201" s="32">
        <f t="shared" si="14"/>
        <v>8.0000000005120011</v>
      </c>
      <c r="N201" s="11"/>
    </row>
    <row r="202" spans="1:21" x14ac:dyDescent="0.3">
      <c r="A202" s="1">
        <f t="shared" si="16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5"/>
        <v>23.199999999999989</v>
      </c>
      <c r="L202" s="28">
        <v>2.7777777777777779E-3</v>
      </c>
      <c r="M202" s="32">
        <f t="shared" si="14"/>
        <v>4.0000000002560006</v>
      </c>
      <c r="N202" s="11"/>
    </row>
    <row r="203" spans="1:21" x14ac:dyDescent="0.3">
      <c r="A203" s="1">
        <f t="shared" si="16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5"/>
        <v>26.099999999999994</v>
      </c>
      <c r="L203" s="28">
        <v>4.8611111111111112E-3</v>
      </c>
      <c r="M203" s="32">
        <f t="shared" si="14"/>
        <v>7.0000000004479999</v>
      </c>
      <c r="N203" s="11"/>
    </row>
    <row r="204" spans="1:21" x14ac:dyDescent="0.3">
      <c r="A204" s="1">
        <f t="shared" si="16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5"/>
        <v>29.800000000000011</v>
      </c>
      <c r="L204" s="28">
        <v>4.8611111111111112E-3</v>
      </c>
      <c r="M204" s="32">
        <f t="shared" si="14"/>
        <v>7.0000000004479999</v>
      </c>
      <c r="N204" s="11"/>
    </row>
    <row r="205" spans="1:21" x14ac:dyDescent="0.3">
      <c r="A205" s="1">
        <f t="shared" si="16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36" si="17">IF(ABS(I205-J205)&gt;180,360-ABS(I205-J205),ABS(I205-J205))</f>
        <v>20.199999999999989</v>
      </c>
      <c r="L205" s="28">
        <v>4.8611111111111112E-3</v>
      </c>
      <c r="M205" s="32">
        <f t="shared" si="14"/>
        <v>7.0000000004479999</v>
      </c>
      <c r="N205" s="11"/>
    </row>
    <row r="206" spans="1:21" x14ac:dyDescent="0.3">
      <c r="A206" s="1">
        <f t="shared" si="16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17"/>
        <v>5.8000000000000114</v>
      </c>
      <c r="L206" s="23">
        <v>5.6481481481481478E-3</v>
      </c>
      <c r="M206" s="32">
        <f t="shared" si="14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18">IF(ABS(J206-Q206)&gt;180,360-ABS(J206-Q206),ABS(J206-Q206))</f>
        <v>10</v>
      </c>
      <c r="T206" t="s">
        <v>210</v>
      </c>
      <c r="U206" t="s">
        <v>237</v>
      </c>
    </row>
    <row r="207" spans="1:21" x14ac:dyDescent="0.3">
      <c r="A207" s="1">
        <f t="shared" si="16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17"/>
        <v>5.8000000000000114</v>
      </c>
      <c r="L207" s="23">
        <v>4.7453703703703703E-3</v>
      </c>
      <c r="M207" s="32">
        <f t="shared" si="14"/>
        <v>6.8333333337706668</v>
      </c>
      <c r="N207" s="11"/>
    </row>
    <row r="208" spans="1:21" x14ac:dyDescent="0.3">
      <c r="A208" s="1">
        <f t="shared" si="16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17"/>
        <v>16.800000000000011</v>
      </c>
      <c r="L208" s="23">
        <v>4.1666666666666666E-3</v>
      </c>
      <c r="M208" s="32">
        <f t="shared" ref="M208:M271" si="19">L208/0.0006944444444</f>
        <v>6.0000000003840004</v>
      </c>
      <c r="N208" s="11"/>
    </row>
    <row r="209" spans="1:22" x14ac:dyDescent="0.3">
      <c r="A209" s="1">
        <f t="shared" si="16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17"/>
        <v>16.800000000000011</v>
      </c>
      <c r="L209" s="23">
        <v>4.1666666666666666E-3</v>
      </c>
      <c r="M209" s="32">
        <f t="shared" si="19"/>
        <v>6.0000000003840004</v>
      </c>
      <c r="N209" s="11"/>
    </row>
    <row r="210" spans="1:22" x14ac:dyDescent="0.3">
      <c r="A210" s="1">
        <f t="shared" si="16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17"/>
        <v>16.800000000000011</v>
      </c>
      <c r="L210" s="23">
        <v>4.5138888888888893E-3</v>
      </c>
      <c r="M210" s="32">
        <f t="shared" si="19"/>
        <v>6.5000000004160006</v>
      </c>
      <c r="N210" s="11"/>
    </row>
    <row r="211" spans="1:22" x14ac:dyDescent="0.3">
      <c r="A211" s="1">
        <f t="shared" si="16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17"/>
        <v>13.399999999999977</v>
      </c>
      <c r="L211" s="23">
        <v>2.5462962962962961E-3</v>
      </c>
      <c r="M211" s="32">
        <f t="shared" si="19"/>
        <v>3.666666666901333</v>
      </c>
      <c r="N211" s="11"/>
    </row>
    <row r="212" spans="1:22" x14ac:dyDescent="0.3">
      <c r="A212" s="1">
        <f t="shared" si="16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17"/>
        <v>13.399999999999977</v>
      </c>
      <c r="L212" s="23">
        <v>3.2407407407407406E-3</v>
      </c>
      <c r="M212" s="32">
        <f t="shared" si="19"/>
        <v>4.6666666669653329</v>
      </c>
      <c r="N212" s="11"/>
    </row>
    <row r="213" spans="1:22" x14ac:dyDescent="0.3">
      <c r="A213" s="1">
        <f t="shared" si="16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17"/>
        <v>28</v>
      </c>
      <c r="L213" s="23">
        <v>3.472222222222222E-3</v>
      </c>
      <c r="M213" s="32">
        <f t="shared" si="19"/>
        <v>5.00000000032</v>
      </c>
      <c r="N213" s="11"/>
    </row>
    <row r="214" spans="1:22" x14ac:dyDescent="0.3">
      <c r="A214" s="1">
        <f t="shared" si="16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17"/>
        <v>27</v>
      </c>
      <c r="L214" s="23">
        <v>2.7777777777777779E-3</v>
      </c>
      <c r="M214" s="32">
        <f t="shared" si="19"/>
        <v>4.0000000002560006</v>
      </c>
      <c r="N214" s="11"/>
      <c r="V214" s="28"/>
    </row>
    <row r="215" spans="1:22" x14ac:dyDescent="0.3">
      <c r="A215" s="1">
        <f t="shared" si="16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17"/>
        <v>17</v>
      </c>
      <c r="L215" s="23">
        <v>2.3495370370370371E-3</v>
      </c>
      <c r="M215" s="32">
        <f t="shared" si="19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18"/>
        <v>50</v>
      </c>
      <c r="T215" t="s">
        <v>211</v>
      </c>
      <c r="U215" t="s">
        <v>211</v>
      </c>
    </row>
    <row r="216" spans="1:22" x14ac:dyDescent="0.3">
      <c r="A216" s="1">
        <f t="shared" si="16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17"/>
        <v>17</v>
      </c>
      <c r="L216" s="23">
        <v>1.1111111111111111E-3</v>
      </c>
      <c r="M216" s="32">
        <f t="shared" si="19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18"/>
        <v>50</v>
      </c>
      <c r="T216" t="s">
        <v>211</v>
      </c>
      <c r="U216" t="s">
        <v>211</v>
      </c>
    </row>
    <row r="217" spans="1:22" x14ac:dyDescent="0.3">
      <c r="A217" s="1">
        <f t="shared" si="16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17"/>
        <v>17</v>
      </c>
      <c r="L217" s="23">
        <v>1.5509259259259261E-3</v>
      </c>
      <c r="M217" s="32">
        <f t="shared" si="19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18"/>
        <v>50</v>
      </c>
      <c r="T217" t="s">
        <v>211</v>
      </c>
      <c r="U217" t="s">
        <v>211</v>
      </c>
    </row>
    <row r="218" spans="1:22" x14ac:dyDescent="0.3">
      <c r="A218" s="1">
        <f t="shared" si="16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17"/>
        <v>17</v>
      </c>
      <c r="L218" s="23">
        <v>8.9120370370370362E-4</v>
      </c>
      <c r="M218" s="32">
        <f t="shared" si="19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18"/>
        <v>50</v>
      </c>
      <c r="T218" t="s">
        <v>211</v>
      </c>
      <c r="U218" t="s">
        <v>211</v>
      </c>
    </row>
    <row r="219" spans="1:22" x14ac:dyDescent="0.3">
      <c r="A219" s="1">
        <f t="shared" si="16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17"/>
        <v>17</v>
      </c>
      <c r="L219" s="23">
        <v>1.0763888888888889E-3</v>
      </c>
      <c r="M219" s="32">
        <f t="shared" si="19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18"/>
        <v>50</v>
      </c>
      <c r="T219" t="s">
        <v>211</v>
      </c>
      <c r="U219" t="s">
        <v>211</v>
      </c>
    </row>
    <row r="220" spans="1:22" x14ac:dyDescent="0.3">
      <c r="A220" s="1">
        <f t="shared" si="16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17"/>
        <v>17</v>
      </c>
      <c r="L220" s="23">
        <v>1.8402777777777777E-3</v>
      </c>
      <c r="M220" s="32">
        <f t="shared" si="19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18"/>
        <v>50</v>
      </c>
      <c r="T220" t="s">
        <v>211</v>
      </c>
      <c r="U220" t="s">
        <v>211</v>
      </c>
    </row>
    <row r="221" spans="1:22" x14ac:dyDescent="0.3">
      <c r="A221" s="1">
        <f t="shared" si="16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17"/>
        <v>17</v>
      </c>
      <c r="L221" s="23">
        <v>2.615740740740741E-3</v>
      </c>
      <c r="M221" s="32">
        <f t="shared" si="19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18"/>
        <v>50</v>
      </c>
      <c r="T221" t="s">
        <v>211</v>
      </c>
      <c r="U221" t="s">
        <v>211</v>
      </c>
    </row>
    <row r="222" spans="1:22" x14ac:dyDescent="0.3">
      <c r="A222" s="1">
        <f t="shared" si="16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17"/>
        <v>33</v>
      </c>
      <c r="L222" s="23">
        <v>1.5509259259259261E-3</v>
      </c>
      <c r="M222" s="32">
        <f t="shared" si="19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18"/>
        <v>100</v>
      </c>
      <c r="T222" t="s">
        <v>211</v>
      </c>
      <c r="U222" t="s">
        <v>211</v>
      </c>
    </row>
    <row r="223" spans="1:22" x14ac:dyDescent="0.3">
      <c r="A223" s="1">
        <f t="shared" si="16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17"/>
        <v>17</v>
      </c>
      <c r="L223" s="23">
        <v>1.6435185185185183E-3</v>
      </c>
      <c r="M223" s="32">
        <f t="shared" si="19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18"/>
        <v>50</v>
      </c>
      <c r="T223" t="s">
        <v>211</v>
      </c>
      <c r="U223" t="s">
        <v>211</v>
      </c>
    </row>
    <row r="224" spans="1:22" x14ac:dyDescent="0.3">
      <c r="A224" s="1">
        <f t="shared" si="16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17"/>
        <v>17</v>
      </c>
      <c r="L224" s="23">
        <v>1.9328703703703704E-3</v>
      </c>
      <c r="M224" s="32">
        <f t="shared" si="19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18"/>
        <v>50</v>
      </c>
      <c r="T224" t="s">
        <v>211</v>
      </c>
      <c r="U224" t="s">
        <v>211</v>
      </c>
    </row>
    <row r="225" spans="1:22" x14ac:dyDescent="0.3">
      <c r="A225" s="1">
        <f t="shared" si="16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17"/>
        <v>17</v>
      </c>
      <c r="L225" s="23">
        <v>1.1458333333333333E-3</v>
      </c>
      <c r="M225" s="32">
        <f t="shared" si="19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18"/>
        <v>50</v>
      </c>
      <c r="T225" t="s">
        <v>211</v>
      </c>
      <c r="U225" t="s">
        <v>211</v>
      </c>
    </row>
    <row r="226" spans="1:22" x14ac:dyDescent="0.3">
      <c r="A226" s="1">
        <f t="shared" si="16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17"/>
        <v>17</v>
      </c>
      <c r="L226" s="23">
        <v>2.5925925925925925E-3</v>
      </c>
      <c r="M226" s="32">
        <f t="shared" si="19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18"/>
        <v>50</v>
      </c>
      <c r="T226" t="s">
        <v>211</v>
      </c>
      <c r="U226" t="s">
        <v>211</v>
      </c>
    </row>
    <row r="227" spans="1:22" x14ac:dyDescent="0.3">
      <c r="A227" s="1">
        <f t="shared" si="16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17"/>
        <v>17</v>
      </c>
      <c r="L227" s="23">
        <v>1.736111111111111E-3</v>
      </c>
      <c r="M227" s="32">
        <f t="shared" si="19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18"/>
        <v>50</v>
      </c>
      <c r="T227" t="s">
        <v>211</v>
      </c>
      <c r="U227" t="s">
        <v>211</v>
      </c>
    </row>
    <row r="228" spans="1:22" x14ac:dyDescent="0.3">
      <c r="A228" s="1">
        <f t="shared" si="16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17"/>
        <v>17</v>
      </c>
      <c r="L228" s="23">
        <v>2.8240740740740739E-3</v>
      </c>
      <c r="M228" s="32">
        <f t="shared" si="19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18"/>
        <v>50</v>
      </c>
      <c r="T228" t="s">
        <v>211</v>
      </c>
      <c r="U228" t="s">
        <v>211</v>
      </c>
    </row>
    <row r="229" spans="1:22" x14ac:dyDescent="0.3">
      <c r="A229" s="1">
        <f t="shared" si="16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17"/>
        <v>17</v>
      </c>
      <c r="L229" s="23">
        <v>1.712962962962963E-3</v>
      </c>
      <c r="M229" s="32">
        <f t="shared" si="19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18"/>
        <v>50</v>
      </c>
      <c r="T229" t="s">
        <v>211</v>
      </c>
      <c r="U229" t="s">
        <v>211</v>
      </c>
    </row>
    <row r="230" spans="1:22" x14ac:dyDescent="0.3">
      <c r="A230" s="1">
        <f t="shared" si="16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17"/>
        <v>17</v>
      </c>
      <c r="L230" s="23">
        <v>1.3194444444444443E-3</v>
      </c>
      <c r="M230" s="32">
        <f t="shared" si="19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18"/>
        <v>50</v>
      </c>
      <c r="T230" t="s">
        <v>211</v>
      </c>
      <c r="U230" t="s">
        <v>211</v>
      </c>
    </row>
    <row r="231" spans="1:22" x14ac:dyDescent="0.3">
      <c r="A231" s="1">
        <f t="shared" si="16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17"/>
        <v>17</v>
      </c>
      <c r="L231" s="23">
        <v>1.6782407407407406E-3</v>
      </c>
      <c r="M231" s="32">
        <f t="shared" si="19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18"/>
        <v>50</v>
      </c>
      <c r="T231" t="s">
        <v>211</v>
      </c>
      <c r="U231" t="s">
        <v>211</v>
      </c>
    </row>
    <row r="232" spans="1:22" x14ac:dyDescent="0.3">
      <c r="A232" s="1">
        <f t="shared" si="16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17"/>
        <v>17</v>
      </c>
      <c r="L232" s="23">
        <v>2.3148148148148151E-3</v>
      </c>
      <c r="M232" s="32">
        <f t="shared" si="19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18"/>
        <v>50</v>
      </c>
      <c r="T232" t="s">
        <v>211</v>
      </c>
      <c r="U232" t="s">
        <v>211</v>
      </c>
    </row>
    <row r="233" spans="1:22" x14ac:dyDescent="0.3">
      <c r="A233" s="1">
        <f t="shared" si="16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17"/>
        <v>24.199999999999989</v>
      </c>
      <c r="L233" s="23">
        <v>5.5555555555555558E-3</v>
      </c>
      <c r="M233" s="32">
        <f t="shared" si="19"/>
        <v>8.0000000005120011</v>
      </c>
      <c r="N233" s="11"/>
      <c r="V233" s="28"/>
    </row>
    <row r="234" spans="1:22" x14ac:dyDescent="0.3">
      <c r="A234" s="1">
        <f t="shared" si="16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17"/>
        <v>14</v>
      </c>
      <c r="L234" s="23">
        <v>4.8611111111111112E-3</v>
      </c>
      <c r="M234" s="32">
        <f t="shared" si="19"/>
        <v>7.0000000004479999</v>
      </c>
      <c r="N234" s="11"/>
    </row>
    <row r="235" spans="1:22" x14ac:dyDescent="0.3">
      <c r="A235" s="1">
        <f t="shared" si="16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17"/>
        <v>2</v>
      </c>
      <c r="L235" s="23">
        <v>6.9444444444444441E-3</v>
      </c>
      <c r="M235" s="32">
        <f t="shared" si="19"/>
        <v>10.00000000064</v>
      </c>
      <c r="N235" s="11"/>
    </row>
    <row r="236" spans="1:22" x14ac:dyDescent="0.3">
      <c r="A236" s="1">
        <f t="shared" si="16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17"/>
        <v>3.5999999999999943</v>
      </c>
      <c r="N236" s="11"/>
    </row>
    <row r="237" spans="1:22" x14ac:dyDescent="0.3">
      <c r="A237" s="1">
        <f t="shared" si="16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0">IF(ABS(I237-J237)&gt;180,360-ABS(I237-J237),ABS(I237-J237))</f>
        <v>4.1000000000000227</v>
      </c>
      <c r="L237" s="23">
        <v>3.472222222222222E-3</v>
      </c>
      <c r="M237" s="32">
        <f t="shared" si="19"/>
        <v>5.00000000032</v>
      </c>
      <c r="N237" s="11"/>
    </row>
    <row r="238" spans="1:22" x14ac:dyDescent="0.3">
      <c r="A238" s="1">
        <f t="shared" si="16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0"/>
        <v>7</v>
      </c>
      <c r="L238" s="23">
        <v>3.1249999999999997E-3</v>
      </c>
      <c r="M238" s="32">
        <f t="shared" si="19"/>
        <v>4.5000000002879998</v>
      </c>
      <c r="N238" s="11"/>
    </row>
    <row r="239" spans="1:22" x14ac:dyDescent="0.3">
      <c r="A239" s="1">
        <f t="shared" si="16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0"/>
        <v>4.3000000000000114</v>
      </c>
      <c r="N239" s="11"/>
    </row>
    <row r="240" spans="1:22" x14ac:dyDescent="0.3">
      <c r="A240" s="1">
        <f t="shared" si="16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0"/>
        <v>11.600000000000023</v>
      </c>
      <c r="L240" s="28">
        <v>4.3981481481481484E-3</v>
      </c>
      <c r="M240" s="32">
        <f t="shared" si="19"/>
        <v>6.3333333337386675</v>
      </c>
      <c r="N240" s="11"/>
      <c r="R240" s="7">
        <v>20</v>
      </c>
    </row>
    <row r="241" spans="1:21" x14ac:dyDescent="0.3">
      <c r="A241" s="1">
        <f t="shared" si="16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0"/>
        <v>21.600000000000023</v>
      </c>
      <c r="L241" s="28">
        <v>4.5138888888888893E-3</v>
      </c>
      <c r="M241" s="32">
        <f t="shared" si="19"/>
        <v>6.5000000004160006</v>
      </c>
      <c r="N241" s="11"/>
      <c r="R241" s="7">
        <v>20</v>
      </c>
    </row>
    <row r="242" spans="1:21" x14ac:dyDescent="0.3">
      <c r="A242" s="1">
        <f t="shared" si="16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0"/>
        <v>28.5</v>
      </c>
      <c r="L242" s="28">
        <v>2.7777777777777779E-3</v>
      </c>
      <c r="M242" s="32">
        <f t="shared" si="19"/>
        <v>4.0000000002560006</v>
      </c>
      <c r="N242" s="11"/>
    </row>
    <row r="243" spans="1:21" x14ac:dyDescent="0.3">
      <c r="A243" s="1">
        <f t="shared" si="16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0"/>
        <v>0</v>
      </c>
      <c r="L243" s="23">
        <v>5.5902777777777782E-3</v>
      </c>
      <c r="M243" s="32">
        <f t="shared" si="19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18"/>
        <v>113</v>
      </c>
      <c r="T243" t="s">
        <v>211</v>
      </c>
      <c r="U243" t="s">
        <v>211</v>
      </c>
    </row>
    <row r="244" spans="1:21" x14ac:dyDescent="0.3">
      <c r="A244" s="1">
        <f t="shared" si="16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0"/>
        <v>0</v>
      </c>
      <c r="L244" s="23">
        <v>3.4606481481481485E-3</v>
      </c>
      <c r="M244" s="32">
        <f t="shared" si="19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18"/>
        <v>113</v>
      </c>
      <c r="T244" t="s">
        <v>211</v>
      </c>
      <c r="U244" t="s">
        <v>211</v>
      </c>
    </row>
    <row r="245" spans="1:21" x14ac:dyDescent="0.3">
      <c r="A245" s="1">
        <f t="shared" si="16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0"/>
        <v>0</v>
      </c>
      <c r="L245" s="23">
        <v>3.2175925925925926E-3</v>
      </c>
      <c r="M245" s="32">
        <f t="shared" si="19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18"/>
        <v>113</v>
      </c>
      <c r="T245" t="s">
        <v>211</v>
      </c>
      <c r="U245" t="s">
        <v>211</v>
      </c>
    </row>
    <row r="246" spans="1:21" x14ac:dyDescent="0.3">
      <c r="A246" s="1">
        <f t="shared" si="16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0"/>
        <v>0</v>
      </c>
      <c r="L246" s="23">
        <v>1.1574074074074073E-3</v>
      </c>
      <c r="M246" s="32">
        <f t="shared" si="19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18"/>
        <v>113</v>
      </c>
      <c r="T246" t="s">
        <v>211</v>
      </c>
      <c r="U246" t="s">
        <v>211</v>
      </c>
    </row>
    <row r="247" spans="1:21" x14ac:dyDescent="0.3">
      <c r="A247" s="1">
        <f t="shared" si="16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0"/>
        <v>0</v>
      </c>
      <c r="L247" s="23">
        <v>1.423611111111111E-3</v>
      </c>
      <c r="M247" s="32">
        <f t="shared" si="19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18"/>
        <v>113</v>
      </c>
      <c r="T247" t="s">
        <v>211</v>
      </c>
      <c r="U247" t="s">
        <v>211</v>
      </c>
    </row>
    <row r="248" spans="1:21" x14ac:dyDescent="0.3">
      <c r="A248" s="1">
        <f t="shared" si="16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0"/>
        <v>0</v>
      </c>
      <c r="L248" s="23">
        <v>7.1759259259259259E-3</v>
      </c>
      <c r="M248" s="32">
        <f t="shared" si="19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18"/>
        <v>113</v>
      </c>
      <c r="T248" t="s">
        <v>211</v>
      </c>
      <c r="U248" t="s">
        <v>211</v>
      </c>
    </row>
    <row r="249" spans="1:21" x14ac:dyDescent="0.3">
      <c r="A249" s="1">
        <f t="shared" si="16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0"/>
        <v>0</v>
      </c>
      <c r="L249" s="23">
        <v>8.564814814814815E-3</v>
      </c>
      <c r="M249" s="32">
        <f t="shared" si="19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18"/>
        <v>113</v>
      </c>
      <c r="T249" t="s">
        <v>211</v>
      </c>
      <c r="U249" t="s">
        <v>211</v>
      </c>
    </row>
    <row r="250" spans="1:21" x14ac:dyDescent="0.3">
      <c r="A250" s="1">
        <f t="shared" si="16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0"/>
        <v>0</v>
      </c>
      <c r="L250" s="23">
        <v>4.3981481481481484E-3</v>
      </c>
      <c r="M250" s="32">
        <f t="shared" si="19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18"/>
        <v>113</v>
      </c>
      <c r="T250" t="s">
        <v>211</v>
      </c>
      <c r="U250" t="s">
        <v>211</v>
      </c>
    </row>
    <row r="251" spans="1:21" x14ac:dyDescent="0.3">
      <c r="A251" s="1">
        <f t="shared" si="16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0"/>
        <v>0</v>
      </c>
      <c r="L251" s="23">
        <v>2.6967592592592594E-3</v>
      </c>
      <c r="M251" s="32">
        <f t="shared" si="19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18"/>
        <v>113</v>
      </c>
      <c r="T251" t="s">
        <v>211</v>
      </c>
      <c r="U251" t="s">
        <v>211</v>
      </c>
    </row>
    <row r="252" spans="1:21" x14ac:dyDescent="0.3">
      <c r="A252" s="1">
        <f t="shared" si="16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0"/>
        <v>0</v>
      </c>
      <c r="L252" s="23">
        <v>2.9861111111111113E-3</v>
      </c>
      <c r="M252" s="32">
        <f t="shared" si="19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18"/>
        <v>113</v>
      </c>
      <c r="T252" t="s">
        <v>211</v>
      </c>
      <c r="U252" t="s">
        <v>211</v>
      </c>
    </row>
    <row r="253" spans="1:21" x14ac:dyDescent="0.3">
      <c r="A253" s="1">
        <f t="shared" si="16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0"/>
        <v>0</v>
      </c>
      <c r="L253" s="23">
        <v>3.2986111111111111E-3</v>
      </c>
      <c r="M253" s="32">
        <f t="shared" si="19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18"/>
        <v>113</v>
      </c>
      <c r="T253" t="s">
        <v>211</v>
      </c>
      <c r="U253" t="s">
        <v>211</v>
      </c>
    </row>
    <row r="254" spans="1:21" x14ac:dyDescent="0.3">
      <c r="A254" s="1">
        <f t="shared" si="16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0"/>
        <v>0</v>
      </c>
      <c r="L254" s="23">
        <v>3.2407407407407406E-3</v>
      </c>
      <c r="M254" s="32">
        <f t="shared" si="19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18"/>
        <v>83</v>
      </c>
      <c r="T254" t="s">
        <v>211</v>
      </c>
      <c r="U254" t="s">
        <v>211</v>
      </c>
    </row>
    <row r="255" spans="1:21" x14ac:dyDescent="0.3">
      <c r="A255" s="1">
        <f t="shared" si="16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0"/>
        <v>0</v>
      </c>
      <c r="L255" s="23">
        <v>1.5277777777777779E-3</v>
      </c>
      <c r="M255" s="32">
        <f t="shared" si="19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18"/>
        <v>83</v>
      </c>
      <c r="T255" t="s">
        <v>211</v>
      </c>
      <c r="U255" t="s">
        <v>211</v>
      </c>
    </row>
    <row r="256" spans="1:21" x14ac:dyDescent="0.3">
      <c r="A256" s="1">
        <f t="shared" si="16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0"/>
        <v>0</v>
      </c>
      <c r="L256" s="23">
        <v>1.0995370370370371E-3</v>
      </c>
      <c r="M256" s="32">
        <f t="shared" si="19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1">IF(ABS(J256-Q256)&gt;180,360-ABS(J256-Q256),ABS(J256-Q256))</f>
        <v>83</v>
      </c>
      <c r="T256" t="s">
        <v>211</v>
      </c>
      <c r="U256" t="s">
        <v>211</v>
      </c>
    </row>
    <row r="257" spans="1:21" x14ac:dyDescent="0.3">
      <c r="A257" s="1">
        <f t="shared" si="16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0"/>
        <v>0</v>
      </c>
      <c r="L257" s="23">
        <v>3.8194444444444443E-3</v>
      </c>
      <c r="M257" s="32">
        <f t="shared" si="19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1"/>
        <v>83</v>
      </c>
      <c r="T257" t="s">
        <v>211</v>
      </c>
      <c r="U257" t="s">
        <v>211</v>
      </c>
    </row>
    <row r="258" spans="1:21" x14ac:dyDescent="0.3">
      <c r="A258" s="1">
        <f t="shared" si="16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0"/>
        <v>0</v>
      </c>
      <c r="L258" s="23">
        <v>3.0902777777777782E-3</v>
      </c>
      <c r="M258" s="32">
        <f t="shared" si="19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1"/>
        <v>83</v>
      </c>
      <c r="T258" t="s">
        <v>211</v>
      </c>
      <c r="U258" t="s">
        <v>211</v>
      </c>
    </row>
    <row r="259" spans="1:21" x14ac:dyDescent="0.3">
      <c r="A259" s="1">
        <f t="shared" si="16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0"/>
        <v>0</v>
      </c>
      <c r="L259" s="23">
        <v>1.2037037037037038E-3</v>
      </c>
      <c r="M259" s="32">
        <f t="shared" si="19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1"/>
        <v>83</v>
      </c>
      <c r="T259" t="s">
        <v>211</v>
      </c>
      <c r="U259" t="s">
        <v>211</v>
      </c>
    </row>
    <row r="260" spans="1:21" x14ac:dyDescent="0.3">
      <c r="A260" s="1">
        <f t="shared" si="16"/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0"/>
        <v>0</v>
      </c>
      <c r="L260" s="23">
        <v>1.8981481481481482E-3</v>
      </c>
      <c r="M260" s="32">
        <f t="shared" si="19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1"/>
        <v>83</v>
      </c>
      <c r="T260" t="s">
        <v>211</v>
      </c>
      <c r="U260" t="s">
        <v>211</v>
      </c>
    </row>
    <row r="261" spans="1:21" x14ac:dyDescent="0.3">
      <c r="A261" s="1">
        <f t="shared" ref="A261:A285" si="22">A260+1</f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0"/>
        <v>0</v>
      </c>
      <c r="L261" s="23">
        <v>1.0995370370370371E-3</v>
      </c>
      <c r="M261" s="32">
        <f t="shared" si="19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1"/>
        <v>83</v>
      </c>
      <c r="T261" t="s">
        <v>211</v>
      </c>
      <c r="U261" t="s">
        <v>211</v>
      </c>
    </row>
    <row r="262" spans="1:21" x14ac:dyDescent="0.3">
      <c r="A262" s="1">
        <f t="shared" si="22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0"/>
        <v>0</v>
      </c>
      <c r="L262" s="23">
        <v>1.1574074074074073E-3</v>
      </c>
      <c r="M262" s="32">
        <f t="shared" si="19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1"/>
        <v>83</v>
      </c>
      <c r="T262" t="s">
        <v>211</v>
      </c>
      <c r="U262" t="s">
        <v>211</v>
      </c>
    </row>
    <row r="263" spans="1:21" x14ac:dyDescent="0.3">
      <c r="A263" s="1">
        <f t="shared" si="22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0"/>
        <v>0</v>
      </c>
      <c r="L263" s="23">
        <v>9.2592592592592585E-4</v>
      </c>
      <c r="M263" s="32">
        <f t="shared" si="19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1"/>
        <v>83</v>
      </c>
      <c r="T263" t="s">
        <v>211</v>
      </c>
      <c r="U263" t="s">
        <v>211</v>
      </c>
    </row>
    <row r="264" spans="1:21" x14ac:dyDescent="0.3">
      <c r="A264" s="1">
        <f t="shared" si="22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0"/>
        <v>7</v>
      </c>
      <c r="L264" s="23">
        <v>6.053240740740741E-3</v>
      </c>
      <c r="M264" s="32">
        <f t="shared" si="19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1"/>
        <v>160</v>
      </c>
      <c r="T264" t="s">
        <v>212</v>
      </c>
      <c r="U264" t="s">
        <v>237</v>
      </c>
    </row>
    <row r="265" spans="1:21" x14ac:dyDescent="0.3">
      <c r="A265" s="1">
        <f t="shared" si="22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0"/>
        <v>7</v>
      </c>
      <c r="L265" s="23">
        <v>1.4699074074074074E-3</v>
      </c>
      <c r="M265" s="32">
        <f t="shared" si="19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1"/>
        <v>160</v>
      </c>
      <c r="T265" t="s">
        <v>212</v>
      </c>
      <c r="U265" t="s">
        <v>237</v>
      </c>
    </row>
    <row r="266" spans="1:21" x14ac:dyDescent="0.3">
      <c r="A266" s="1">
        <f t="shared" si="22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0"/>
        <v>7</v>
      </c>
      <c r="L266" s="23">
        <v>2.6388888888888885E-3</v>
      </c>
      <c r="M266" s="32">
        <f t="shared" si="19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1"/>
        <v>160</v>
      </c>
      <c r="T266" t="s">
        <v>212</v>
      </c>
      <c r="U266" t="s">
        <v>237</v>
      </c>
    </row>
    <row r="267" spans="1:21" x14ac:dyDescent="0.3">
      <c r="A267" s="1">
        <f t="shared" si="22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0"/>
        <v>3</v>
      </c>
      <c r="L267" s="23">
        <v>1.6435185185185183E-3</v>
      </c>
      <c r="M267" s="32">
        <f t="shared" si="19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1"/>
        <v>170</v>
      </c>
      <c r="T267" t="s">
        <v>212</v>
      </c>
      <c r="U267" t="s">
        <v>237</v>
      </c>
    </row>
    <row r="268" spans="1:21" x14ac:dyDescent="0.3">
      <c r="A268" s="1">
        <f t="shared" si="22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0"/>
        <v>3</v>
      </c>
      <c r="L268" s="23">
        <v>4.1319444444444442E-3</v>
      </c>
      <c r="M268" s="32">
        <f t="shared" si="19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1"/>
        <v>170</v>
      </c>
      <c r="T268" t="s">
        <v>212</v>
      </c>
      <c r="U268" t="s">
        <v>237</v>
      </c>
    </row>
    <row r="269" spans="1:21" x14ac:dyDescent="0.3">
      <c r="A269" s="1">
        <f t="shared" si="22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3">IF(ABS(I269-J269)&gt;180,360-ABS(I269-J269),ABS(I269-J269))</f>
        <v>3</v>
      </c>
      <c r="L269" s="23">
        <v>1.736111111111111E-3</v>
      </c>
      <c r="M269" s="32">
        <f t="shared" si="19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1"/>
        <v>170</v>
      </c>
      <c r="T269" t="s">
        <v>212</v>
      </c>
      <c r="U269" t="s">
        <v>237</v>
      </c>
    </row>
    <row r="270" spans="1:21" x14ac:dyDescent="0.3">
      <c r="A270" s="1">
        <f t="shared" si="22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3"/>
        <v>3</v>
      </c>
      <c r="L270" s="23">
        <v>1.1805555555555556E-3</v>
      </c>
      <c r="M270" s="32">
        <f t="shared" si="19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1"/>
        <v>170</v>
      </c>
      <c r="T270" t="s">
        <v>212</v>
      </c>
      <c r="U270" t="s">
        <v>237</v>
      </c>
    </row>
    <row r="271" spans="1:21" x14ac:dyDescent="0.3">
      <c r="A271" s="1">
        <f t="shared" si="22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3"/>
        <v>3</v>
      </c>
      <c r="L271" s="23">
        <v>3.8310185185185183E-3</v>
      </c>
      <c r="M271" s="32">
        <f t="shared" si="19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1"/>
        <v>170</v>
      </c>
      <c r="T271" t="s">
        <v>212</v>
      </c>
      <c r="U271" t="s">
        <v>237</v>
      </c>
    </row>
    <row r="272" spans="1:21" x14ac:dyDescent="0.3">
      <c r="A272" s="1">
        <f t="shared" si="22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3"/>
        <v>3</v>
      </c>
      <c r="L272" s="23">
        <v>2.2569444444444447E-3</v>
      </c>
      <c r="M272" s="32">
        <f t="shared" ref="M272:M285" si="24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1"/>
        <v>170</v>
      </c>
      <c r="T272" t="s">
        <v>212</v>
      </c>
      <c r="U272" t="s">
        <v>237</v>
      </c>
    </row>
    <row r="273" spans="1:21" x14ac:dyDescent="0.3">
      <c r="A273" s="1">
        <f t="shared" si="22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3"/>
        <v>3</v>
      </c>
      <c r="L273" s="23">
        <v>1.9560185185185184E-3</v>
      </c>
      <c r="M273" s="32">
        <f t="shared" si="24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1"/>
        <v>170</v>
      </c>
      <c r="T273" t="s">
        <v>212</v>
      </c>
      <c r="U273" t="s">
        <v>237</v>
      </c>
    </row>
    <row r="274" spans="1:21" x14ac:dyDescent="0.3">
      <c r="A274" s="1">
        <f t="shared" si="22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3"/>
        <v>3</v>
      </c>
      <c r="L274" s="23">
        <v>1.5972222222222221E-3</v>
      </c>
      <c r="M274" s="32">
        <f t="shared" si="24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1"/>
        <v>170</v>
      </c>
      <c r="T274" t="s">
        <v>212</v>
      </c>
      <c r="U274" t="s">
        <v>237</v>
      </c>
    </row>
    <row r="275" spans="1:21" x14ac:dyDescent="0.3">
      <c r="A275" s="1">
        <f t="shared" si="22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3"/>
        <v>3</v>
      </c>
      <c r="L275" s="23">
        <v>2.488425925925926E-3</v>
      </c>
      <c r="M275" s="32">
        <f t="shared" si="24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1"/>
        <v>170</v>
      </c>
      <c r="T275" t="s">
        <v>212</v>
      </c>
      <c r="U275" t="s">
        <v>237</v>
      </c>
    </row>
    <row r="276" spans="1:21" x14ac:dyDescent="0.3">
      <c r="A276" s="1">
        <f t="shared" si="22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3"/>
        <v>3</v>
      </c>
      <c r="L276" s="23">
        <v>3.1597222222222222E-3</v>
      </c>
      <c r="M276" s="32">
        <f t="shared" si="24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1"/>
        <v>170</v>
      </c>
      <c r="T276" t="s">
        <v>212</v>
      </c>
      <c r="U276" t="s">
        <v>237</v>
      </c>
    </row>
    <row r="277" spans="1:21" x14ac:dyDescent="0.3">
      <c r="A277" s="1">
        <f t="shared" si="22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3"/>
        <v>3</v>
      </c>
      <c r="L277" s="23">
        <v>5.6712962962962958E-3</v>
      </c>
      <c r="M277" s="32">
        <f t="shared" si="24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1"/>
        <v>170</v>
      </c>
      <c r="T277" t="s">
        <v>212</v>
      </c>
      <c r="U277" t="s">
        <v>237</v>
      </c>
    </row>
    <row r="278" spans="1:21" x14ac:dyDescent="0.3">
      <c r="A278" s="1">
        <f t="shared" si="22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3"/>
        <v>45</v>
      </c>
      <c r="L278" s="23">
        <v>2.0138888888888888E-3</v>
      </c>
      <c r="M278" s="32">
        <f t="shared" si="24"/>
        <v>2.9000000001855999</v>
      </c>
      <c r="N278" s="11"/>
    </row>
    <row r="279" spans="1:21" x14ac:dyDescent="0.3">
      <c r="A279" s="1">
        <f t="shared" si="22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23"/>
        <v>45</v>
      </c>
      <c r="L279" s="23">
        <v>1.736111111111111E-3</v>
      </c>
      <c r="M279" s="32">
        <f t="shared" si="24"/>
        <v>2.50000000016</v>
      </c>
      <c r="N279" s="11"/>
    </row>
    <row r="280" spans="1:21" x14ac:dyDescent="0.3">
      <c r="A280" s="1">
        <f t="shared" si="22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3"/>
        <v>10</v>
      </c>
      <c r="L280" s="23">
        <v>2.4305555555555556E-3</v>
      </c>
      <c r="M280" s="32">
        <f t="shared" si="24"/>
        <v>3.5000000002239999</v>
      </c>
      <c r="N280" s="11"/>
    </row>
    <row r="281" spans="1:21" x14ac:dyDescent="0.3">
      <c r="A281" s="1">
        <f t="shared" si="22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23"/>
        <v>40</v>
      </c>
      <c r="L281" s="23">
        <v>2.1296296296296298E-3</v>
      </c>
      <c r="M281" s="32">
        <f t="shared" si="24"/>
        <v>3.0666666668629334</v>
      </c>
      <c r="N281" s="11"/>
    </row>
    <row r="282" spans="1:21" x14ac:dyDescent="0.3">
      <c r="A282" s="1">
        <f t="shared" si="22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23"/>
        <v>20</v>
      </c>
      <c r="N282" s="11"/>
    </row>
    <row r="283" spans="1:21" x14ac:dyDescent="0.3">
      <c r="A283" s="1">
        <f t="shared" si="22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23"/>
        <v>32</v>
      </c>
      <c r="N283" s="11"/>
    </row>
    <row r="284" spans="1:21" x14ac:dyDescent="0.3">
      <c r="A284" s="1">
        <f t="shared" si="22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23"/>
        <v>10.3</v>
      </c>
      <c r="L284" s="23">
        <v>4.1666666666666666E-3</v>
      </c>
      <c r="M284" s="32">
        <f t="shared" si="24"/>
        <v>6.0000000003840004</v>
      </c>
    </row>
    <row r="285" spans="1:21" x14ac:dyDescent="0.3">
      <c r="A285" s="1">
        <f t="shared" si="22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23"/>
        <v>10</v>
      </c>
      <c r="L285" s="23">
        <v>6.2499999999999995E-3</v>
      </c>
      <c r="M285" s="32">
        <f t="shared" si="24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topLeftCell="P1" zoomScale="123" zoomScaleNormal="74" workbookViewId="0">
      <pane ySplit="1" topLeftCell="A83" activePane="bottomLeft" state="frozen"/>
      <selection pane="bottomLeft" activeCell="U95" sqref="U9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 s="1">
        <f t="shared" ref="S2:S25" si="2">IF(ABS(J2-Q2)&gt;180,360-ABS(J2-Q2),ABS(J2-Q2))</f>
        <v>20</v>
      </c>
      <c r="T2" s="1" t="s">
        <v>210</v>
      </c>
      <c r="U2" s="1" t="s">
        <v>237</v>
      </c>
    </row>
    <row r="3" spans="1:21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 s="1">
        <f t="shared" si="2"/>
        <v>50</v>
      </c>
      <c r="T3" t="s">
        <v>211</v>
      </c>
      <c r="U3" t="s">
        <v>211</v>
      </c>
    </row>
    <row r="4" spans="1:21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 s="1">
        <f t="shared" si="2"/>
        <v>50</v>
      </c>
      <c r="T4" t="s">
        <v>211</v>
      </c>
      <c r="U4" t="s">
        <v>211</v>
      </c>
    </row>
    <row r="5" spans="1:21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 s="1">
        <f t="shared" si="2"/>
        <v>120</v>
      </c>
      <c r="T5" t="s">
        <v>211</v>
      </c>
      <c r="U5" t="s">
        <v>211</v>
      </c>
    </row>
    <row r="6" spans="1:21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 s="1">
        <f t="shared" si="2"/>
        <v>120</v>
      </c>
      <c r="T6" t="s">
        <v>211</v>
      </c>
      <c r="U6" t="s">
        <v>211</v>
      </c>
    </row>
    <row r="7" spans="1:21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 s="1">
        <f t="shared" si="2"/>
        <v>120</v>
      </c>
      <c r="T7" t="s">
        <v>211</v>
      </c>
      <c r="U7" t="s">
        <v>211</v>
      </c>
    </row>
    <row r="8" spans="1:21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 s="1">
        <f t="shared" si="2"/>
        <v>100</v>
      </c>
      <c r="T8" t="s">
        <v>211</v>
      </c>
      <c r="U8" t="s">
        <v>211</v>
      </c>
    </row>
    <row r="9" spans="1:21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 s="1">
        <f t="shared" si="2"/>
        <v>40</v>
      </c>
      <c r="T9" t="s">
        <v>210</v>
      </c>
      <c r="U9" t="s">
        <v>237</v>
      </c>
    </row>
    <row r="10" spans="1:21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 s="1">
        <f t="shared" si="2"/>
        <v>90</v>
      </c>
      <c r="T10" t="s">
        <v>211</v>
      </c>
      <c r="U10" t="s">
        <v>211</v>
      </c>
    </row>
    <row r="11" spans="1:21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3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 s="1">
        <f t="shared" si="2"/>
        <v>75</v>
      </c>
      <c r="T11" t="s">
        <v>211</v>
      </c>
      <c r="U11" t="s">
        <v>211</v>
      </c>
    </row>
    <row r="12" spans="1:21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3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 s="1">
        <f t="shared" si="2"/>
        <v>30</v>
      </c>
      <c r="T12" t="s">
        <v>210</v>
      </c>
      <c r="U12" t="s">
        <v>237</v>
      </c>
    </row>
    <row r="13" spans="1:21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3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 s="1">
        <f t="shared" si="2"/>
        <v>115</v>
      </c>
      <c r="T13" t="s">
        <v>211</v>
      </c>
      <c r="U13" t="s">
        <v>211</v>
      </c>
    </row>
    <row r="14" spans="1:21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3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 s="1">
        <f t="shared" si="2"/>
        <v>50</v>
      </c>
      <c r="T14" t="s">
        <v>211</v>
      </c>
      <c r="U14" t="s">
        <v>211</v>
      </c>
    </row>
    <row r="15" spans="1:21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3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 s="1">
        <f t="shared" si="2"/>
        <v>60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3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2"/>
        <v>112</v>
      </c>
      <c r="T16" t="s">
        <v>211</v>
      </c>
      <c r="U16" t="s">
        <v>211</v>
      </c>
    </row>
    <row r="17" spans="1:21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3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 s="1">
        <f t="shared" si="2"/>
        <v>161</v>
      </c>
      <c r="T17" t="s">
        <v>212</v>
      </c>
      <c r="U17" t="s">
        <v>237</v>
      </c>
    </row>
    <row r="18" spans="1:21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3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 s="1">
        <f t="shared" si="2"/>
        <v>85</v>
      </c>
      <c r="T18" t="s">
        <v>211</v>
      </c>
      <c r="U18" t="s">
        <v>211</v>
      </c>
    </row>
    <row r="19" spans="1:21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3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 s="1">
        <f t="shared" si="2"/>
        <v>100</v>
      </c>
      <c r="T19" t="s">
        <v>211</v>
      </c>
      <c r="U19" t="s">
        <v>211</v>
      </c>
    </row>
    <row r="20" spans="1:21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3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 s="1">
        <f t="shared" si="2"/>
        <v>40</v>
      </c>
      <c r="T20" t="s">
        <v>210</v>
      </c>
      <c r="U20" t="s">
        <v>237</v>
      </c>
    </row>
    <row r="21" spans="1:21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3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 s="1">
        <f t="shared" si="2"/>
        <v>179</v>
      </c>
      <c r="T21" t="s">
        <v>212</v>
      </c>
      <c r="U21" t="s">
        <v>237</v>
      </c>
    </row>
    <row r="22" spans="1:21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3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 s="1">
        <f t="shared" si="2"/>
        <v>160</v>
      </c>
      <c r="T22" t="s">
        <v>212</v>
      </c>
      <c r="U22" t="s">
        <v>237</v>
      </c>
    </row>
    <row r="23" spans="1:21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 s="1">
        <f t="shared" si="2"/>
        <v>140</v>
      </c>
      <c r="T23" t="s">
        <v>212</v>
      </c>
      <c r="U23" t="s">
        <v>237</v>
      </c>
    </row>
    <row r="24" spans="1:21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4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 s="1">
        <f t="shared" si="2"/>
        <v>130</v>
      </c>
      <c r="T24" t="s">
        <v>211</v>
      </c>
      <c r="U24" t="s">
        <v>211</v>
      </c>
    </row>
    <row r="25" spans="1:21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4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 s="1">
        <f t="shared" si="2"/>
        <v>80</v>
      </c>
      <c r="T25" t="s">
        <v>211</v>
      </c>
      <c r="U25" t="s">
        <v>211</v>
      </c>
    </row>
    <row r="26" spans="1:21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4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  <c r="S26" s="1"/>
    </row>
    <row r="27" spans="1:21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4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 s="1">
        <f>IF(ABS(J27-Q27)&gt;180,360-ABS(J27-Q27),ABS(J27-Q27))</f>
        <v>165</v>
      </c>
      <c r="T27" t="s">
        <v>212</v>
      </c>
      <c r="U27" t="s">
        <v>237</v>
      </c>
    </row>
    <row r="28" spans="1:21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4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 s="1">
        <f>IF(ABS(J28-Q28)&gt;180,360-ABS(J28-Q28),ABS(J28-Q28))</f>
        <v>165</v>
      </c>
      <c r="T28" t="s">
        <v>212</v>
      </c>
      <c r="U28" t="s">
        <v>237</v>
      </c>
    </row>
    <row r="29" spans="1:21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4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 s="1">
        <f>IF(ABS(J29-Q29)&gt;180,360-ABS(J29-Q29),ABS(J29-Q29))</f>
        <v>50</v>
      </c>
      <c r="T29" t="s">
        <v>211</v>
      </c>
      <c r="U29" t="s">
        <v>211</v>
      </c>
    </row>
    <row r="30" spans="1:21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4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 s="1">
        <f>IF(ABS(J30-Q30)&gt;180,360-ABS(J30-Q30),ABS(J30-Q30))</f>
        <v>50</v>
      </c>
      <c r="T30" t="s">
        <v>211</v>
      </c>
      <c r="U30" t="s">
        <v>211</v>
      </c>
    </row>
    <row r="31" spans="1:21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4"/>
        <v>44.399999999999977</v>
      </c>
      <c r="L31" s="23">
        <v>2.0833333333333333E-3</v>
      </c>
      <c r="M31" s="32">
        <f t="shared" si="1"/>
        <v>3.0000000001920002</v>
      </c>
      <c r="N31" s="11"/>
      <c r="S31" s="1"/>
    </row>
    <row r="32" spans="1:21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4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  <c r="S32" s="1"/>
    </row>
    <row r="33" spans="1:21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4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 s="1">
        <f>IF(ABS(J33-Q33)&gt;180,360-ABS(J33-Q33),ABS(J33-Q33))</f>
        <v>150</v>
      </c>
      <c r="T33" t="s">
        <v>212</v>
      </c>
      <c r="U33" t="s">
        <v>237</v>
      </c>
    </row>
    <row r="34" spans="1:21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4"/>
        <v>10.800000000000011</v>
      </c>
      <c r="L34" s="23">
        <v>2.5462962962962961E-3</v>
      </c>
      <c r="M34" s="32">
        <f t="shared" ref="M34:M64" si="5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 s="1">
        <f>IF(ABS(J34-Q34)&gt;180,360-ABS(J34-Q34),ABS(J34-Q34))</f>
        <v>70</v>
      </c>
      <c r="T34" t="s">
        <v>211</v>
      </c>
      <c r="U34" t="s">
        <v>211</v>
      </c>
    </row>
    <row r="35" spans="1:21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5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5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 s="1">
        <f>IF(ABS(J36-Q36)&gt;180,360-ABS(J36-Q36),ABS(J36-Q36))</f>
        <v>65</v>
      </c>
      <c r="T36" t="s">
        <v>211</v>
      </c>
      <c r="U36" t="s">
        <v>211</v>
      </c>
    </row>
    <row r="37" spans="1:21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5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 s="1">
        <f>IF(ABS(J37-Q37)&gt;180,360-ABS(J37-Q37),ABS(J37-Q37))</f>
        <v>60</v>
      </c>
      <c r="T37" t="s">
        <v>211</v>
      </c>
      <c r="U37" t="s">
        <v>211</v>
      </c>
    </row>
    <row r="38" spans="1:21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5"/>
        <v>2.50000000016</v>
      </c>
      <c r="N38" s="11"/>
      <c r="S38" s="1"/>
    </row>
    <row r="39" spans="1:21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6">IF(ABS(I39-J39)&gt;180,360-ABS(I39-J39),ABS(I39-J39))</f>
        <v>8</v>
      </c>
      <c r="L39" s="23">
        <v>9.8379629629629642E-4</v>
      </c>
      <c r="M39" s="32">
        <f t="shared" si="5"/>
        <v>1.4166666667573335</v>
      </c>
      <c r="N39" s="11"/>
      <c r="S39" s="1"/>
    </row>
    <row r="40" spans="1:21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6"/>
        <v>56.199999999999989</v>
      </c>
      <c r="L40" s="23">
        <v>1.3888888888888889E-3</v>
      </c>
      <c r="M40" s="32">
        <f t="shared" si="5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 s="1">
        <f>IF(ABS(J40-Q40)&gt;180,360-ABS(J40-Q40),ABS(J40-Q40))</f>
        <v>95</v>
      </c>
      <c r="T40" t="s">
        <v>211</v>
      </c>
      <c r="U40" t="s">
        <v>211</v>
      </c>
    </row>
    <row r="41" spans="1:21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6"/>
        <v>13.800000000000011</v>
      </c>
      <c r="L41" s="23">
        <v>1.9675925925925928E-3</v>
      </c>
      <c r="M41" s="32">
        <f t="shared" si="5"/>
        <v>2.8333333335146671</v>
      </c>
      <c r="N41" s="33">
        <v>0.9</v>
      </c>
      <c r="O41">
        <v>0</v>
      </c>
      <c r="P41">
        <v>0</v>
      </c>
      <c r="R41" s="7">
        <v>17</v>
      </c>
      <c r="S41" s="1"/>
    </row>
    <row r="42" spans="1:21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6"/>
        <v>7</v>
      </c>
      <c r="L42" s="23">
        <v>1.3888888888888889E-3</v>
      </c>
      <c r="M42" s="32">
        <f t="shared" si="5"/>
        <v>2.0000000001280003</v>
      </c>
      <c r="N42" s="11"/>
      <c r="S42" s="1"/>
    </row>
    <row r="43" spans="1:21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6"/>
        <v>6.2000000000000455</v>
      </c>
      <c r="L43" s="23">
        <v>4.8611111111111112E-3</v>
      </c>
      <c r="M43" s="32">
        <f t="shared" si="5"/>
        <v>7.0000000004479999</v>
      </c>
      <c r="N43" s="11"/>
      <c r="S43" s="1"/>
    </row>
    <row r="44" spans="1:21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6"/>
        <v>11.699999999999989</v>
      </c>
      <c r="L44" s="23">
        <v>2.8703703703703708E-3</v>
      </c>
      <c r="M44" s="32">
        <f t="shared" si="5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 s="1">
        <f>IF(ABS(J44-Q44)&gt;180,360-ABS(J44-Q44),ABS(J44-Q44))</f>
        <v>45</v>
      </c>
      <c r="T44" t="s">
        <v>210</v>
      </c>
      <c r="U44" t="s">
        <v>237</v>
      </c>
    </row>
    <row r="45" spans="1:21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5"/>
        <v>8.5000000005440004</v>
      </c>
      <c r="N45" s="11"/>
      <c r="S45" s="1"/>
    </row>
    <row r="46" spans="1:21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7">IF(ABS(I46-J46)&gt;180,360-ABS(I46-J46),ABS(I46-J46))</f>
        <v>15.800000000000011</v>
      </c>
      <c r="L46" s="23">
        <v>4.7453703703703703E-3</v>
      </c>
      <c r="M46" s="32">
        <f t="shared" si="5"/>
        <v>6.8333333337706668</v>
      </c>
      <c r="N46" s="11"/>
      <c r="S46" s="1"/>
    </row>
    <row r="47" spans="1:21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7"/>
        <v>15.800000000000011</v>
      </c>
      <c r="L47" s="23">
        <v>4.6874999999999998E-3</v>
      </c>
      <c r="M47" s="32">
        <f t="shared" si="5"/>
        <v>6.7500000004320002</v>
      </c>
      <c r="N47" s="11"/>
      <c r="S47" s="1"/>
    </row>
    <row r="48" spans="1:21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7"/>
        <v>15.800000000000011</v>
      </c>
      <c r="L48" s="23">
        <v>2.3148148148148151E-3</v>
      </c>
      <c r="M48" s="32">
        <f t="shared" si="5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 s="1">
        <f>IF(ABS(J48-Q48)&gt;180,360-ABS(J48-Q48),ABS(J48-Q48))</f>
        <v>60</v>
      </c>
      <c r="T48" t="s">
        <v>211</v>
      </c>
      <c r="U48" t="s">
        <v>211</v>
      </c>
    </row>
    <row r="49" spans="1:21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7"/>
        <v>28.399999999999977</v>
      </c>
      <c r="L49" s="23">
        <v>2.7777777777777779E-3</v>
      </c>
      <c r="M49" s="32">
        <f t="shared" si="5"/>
        <v>4.0000000002560006</v>
      </c>
      <c r="N49" s="11"/>
      <c r="R49" s="7">
        <v>12</v>
      </c>
      <c r="S49" s="1"/>
    </row>
    <row r="50" spans="1:21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7"/>
        <v>4</v>
      </c>
      <c r="L50" s="23">
        <v>1.2731481481481483E-3</v>
      </c>
      <c r="M50" s="32">
        <f t="shared" si="5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 s="1">
        <f>IF(ABS(J50-Q50)&gt;180,360-ABS(J50-Q50),ABS(J50-Q50))</f>
        <v>80</v>
      </c>
      <c r="T50" t="s">
        <v>211</v>
      </c>
      <c r="U50" t="s">
        <v>211</v>
      </c>
    </row>
    <row r="51" spans="1:21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7"/>
        <v>13</v>
      </c>
      <c r="L51" s="23">
        <v>1.6203703703703703E-3</v>
      </c>
      <c r="M51" s="32">
        <f t="shared" si="5"/>
        <v>2.3333333334826665</v>
      </c>
      <c r="N51" s="11"/>
      <c r="R51" s="7">
        <v>17</v>
      </c>
      <c r="S51" s="1"/>
    </row>
    <row r="52" spans="1:21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7"/>
        <v>9</v>
      </c>
      <c r="L52" s="23">
        <v>1.3888888888888889E-3</v>
      </c>
      <c r="M52" s="32">
        <f t="shared" si="5"/>
        <v>2.0000000001280003</v>
      </c>
      <c r="N52" s="11"/>
      <c r="R52" s="7">
        <v>15</v>
      </c>
      <c r="S52" s="1"/>
    </row>
    <row r="53" spans="1:21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7"/>
        <v>7</v>
      </c>
      <c r="L53" s="23">
        <v>1.2152777777777778E-3</v>
      </c>
      <c r="M53" s="32">
        <f t="shared" si="5"/>
        <v>1.750000000112</v>
      </c>
      <c r="N53" s="11"/>
      <c r="S53" s="1"/>
    </row>
    <row r="54" spans="1:21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7"/>
        <v>7</v>
      </c>
      <c r="L54" s="23">
        <v>1.9675925925925928E-3</v>
      </c>
      <c r="M54" s="32">
        <f t="shared" si="5"/>
        <v>2.8333333335146671</v>
      </c>
      <c r="N54" s="11"/>
      <c r="S54" s="1"/>
    </row>
    <row r="55" spans="1:21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7"/>
        <v>93</v>
      </c>
      <c r="L55" s="23">
        <v>4.9189814814814816E-3</v>
      </c>
      <c r="M55" s="32">
        <f t="shared" si="5"/>
        <v>7.0833333337866673</v>
      </c>
      <c r="N55" s="11"/>
      <c r="S55" s="1"/>
    </row>
    <row r="56" spans="1:21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7"/>
        <v>9</v>
      </c>
      <c r="L56" s="23">
        <v>1.7245370370370372E-3</v>
      </c>
      <c r="M56" s="32">
        <f t="shared" si="5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 s="1">
        <f>IF(ABS(J56-Q56)&gt;180,360-ABS(J56-Q56),ABS(J56-Q56))</f>
        <v>175</v>
      </c>
      <c r="T56" t="s">
        <v>212</v>
      </c>
      <c r="U56" t="s">
        <v>237</v>
      </c>
    </row>
    <row r="57" spans="1:21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7"/>
        <v>3</v>
      </c>
      <c r="L57" s="23">
        <v>5.6134259259259271E-3</v>
      </c>
      <c r="M57" s="32">
        <f t="shared" si="5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 s="1">
        <f>IF(ABS(J57-Q57)&gt;180,360-ABS(J57-Q57),ABS(J57-Q57))</f>
        <v>15</v>
      </c>
      <c r="T57" t="s">
        <v>210</v>
      </c>
      <c r="U57" t="s">
        <v>237</v>
      </c>
    </row>
    <row r="58" spans="1:21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7"/>
        <v>3.6000000000000227</v>
      </c>
      <c r="L58" s="23">
        <v>3.9930555555555561E-3</v>
      </c>
      <c r="M58" s="32">
        <f t="shared" si="5"/>
        <v>5.7500000003680007</v>
      </c>
      <c r="N58" s="33">
        <v>0.25</v>
      </c>
      <c r="O58">
        <v>0</v>
      </c>
      <c r="P58">
        <v>1</v>
      </c>
      <c r="R58" s="7">
        <v>25</v>
      </c>
      <c r="S58" s="1"/>
    </row>
    <row r="59" spans="1:21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7"/>
        <v>5.8000000000000114</v>
      </c>
      <c r="L59" s="23">
        <v>2.8819444444444444E-3</v>
      </c>
      <c r="M59" s="32">
        <f t="shared" si="5"/>
        <v>4.1500000002656003</v>
      </c>
      <c r="N59" s="33">
        <v>0.75</v>
      </c>
      <c r="O59">
        <v>0</v>
      </c>
      <c r="P59">
        <v>3</v>
      </c>
      <c r="R59" s="7">
        <v>15</v>
      </c>
      <c r="S59" s="1"/>
    </row>
    <row r="60" spans="1:21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7"/>
        <v>12</v>
      </c>
      <c r="L60" s="23">
        <v>1.1805555555555556E-3</v>
      </c>
      <c r="M60" s="32">
        <f t="shared" si="5"/>
        <v>1.7000000001088</v>
      </c>
      <c r="N60" s="33">
        <v>0.75</v>
      </c>
      <c r="O60">
        <v>0</v>
      </c>
      <c r="P60">
        <v>3</v>
      </c>
      <c r="R60" s="7">
        <v>15</v>
      </c>
      <c r="S60" s="1"/>
    </row>
    <row r="61" spans="1:21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7"/>
        <v>4.8999999999999773</v>
      </c>
      <c r="L61" s="23">
        <v>6.2499999999999995E-3</v>
      </c>
      <c r="M61" s="32">
        <f t="shared" si="5"/>
        <v>9.0000000005759997</v>
      </c>
      <c r="N61" s="11"/>
      <c r="S61" s="1"/>
    </row>
    <row r="62" spans="1:21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7"/>
        <v>3.3000000000000114</v>
      </c>
      <c r="L62" s="23">
        <v>3.472222222222222E-3</v>
      </c>
      <c r="M62" s="32">
        <f t="shared" si="5"/>
        <v>5.00000000032</v>
      </c>
      <c r="N62" s="11"/>
      <c r="O62">
        <v>0</v>
      </c>
      <c r="S62" s="1"/>
    </row>
    <row r="63" spans="1:21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7"/>
        <v>54.5</v>
      </c>
      <c r="L63" s="23">
        <v>5.9027777777777776E-3</v>
      </c>
      <c r="M63" s="32">
        <f t="shared" si="5"/>
        <v>8.5000000005440004</v>
      </c>
      <c r="N63" s="11"/>
      <c r="S63" s="1"/>
    </row>
    <row r="64" spans="1:21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7"/>
        <v>7.5</v>
      </c>
      <c r="L64" s="23">
        <v>2.1759259259259258E-3</v>
      </c>
      <c r="M64" s="32">
        <f t="shared" si="5"/>
        <v>3.1333333335338667</v>
      </c>
      <c r="N64" s="33">
        <v>1</v>
      </c>
      <c r="O64">
        <v>0</v>
      </c>
      <c r="P64">
        <v>0</v>
      </c>
      <c r="R64" s="7">
        <v>18</v>
      </c>
      <c r="S64" s="1"/>
    </row>
    <row r="65" spans="1:21" x14ac:dyDescent="0.3">
      <c r="A65" s="1">
        <v>64</v>
      </c>
      <c r="B65" s="5">
        <v>44841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76</v>
      </c>
      <c r="K65">
        <f t="shared" si="7"/>
        <v>12.200000000000003</v>
      </c>
      <c r="L65" s="23">
        <v>1.3888888888888889E-3</v>
      </c>
      <c r="M65" s="32">
        <f t="shared" ref="M65:M96" si="8">L65/0.0006944444444</f>
        <v>2.0000000001280003</v>
      </c>
      <c r="N65" s="11"/>
      <c r="S65" s="1"/>
    </row>
    <row r="66" spans="1:21" x14ac:dyDescent="0.3">
      <c r="A66" s="1">
        <v>65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7"/>
        <v>40.799999999999997</v>
      </c>
      <c r="L66" s="23">
        <v>5.5555555555555558E-3</v>
      </c>
      <c r="M66" s="32">
        <f t="shared" si="8"/>
        <v>8.0000000005120011</v>
      </c>
      <c r="N66" s="11"/>
      <c r="S66" s="1"/>
    </row>
    <row r="67" spans="1:21" x14ac:dyDescent="0.3">
      <c r="A67" s="1">
        <v>66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7"/>
        <v>27</v>
      </c>
      <c r="L67" s="28">
        <v>2.0833333333333333E-3</v>
      </c>
      <c r="M67" s="32">
        <f t="shared" si="8"/>
        <v>3.0000000001920002</v>
      </c>
      <c r="N67" s="11"/>
      <c r="S67" s="1"/>
    </row>
    <row r="68" spans="1:21" x14ac:dyDescent="0.3">
      <c r="A68" s="1">
        <v>67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7"/>
        <v>12.100000000000023</v>
      </c>
      <c r="L68" s="28">
        <v>2.7777777777777779E-3</v>
      </c>
      <c r="M68" s="32">
        <f t="shared" si="8"/>
        <v>4.0000000002560006</v>
      </c>
      <c r="N68" s="11"/>
      <c r="S68" s="1"/>
    </row>
    <row r="69" spans="1:21" x14ac:dyDescent="0.3">
      <c r="A69" s="1">
        <v>68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7"/>
        <v>7.6000000000000227</v>
      </c>
      <c r="L69" s="28">
        <v>5.5555555555555558E-3</v>
      </c>
      <c r="M69" s="32">
        <f t="shared" si="8"/>
        <v>8.0000000005120011</v>
      </c>
      <c r="N69" s="11"/>
      <c r="S69" s="1"/>
    </row>
    <row r="70" spans="1:21" x14ac:dyDescent="0.3">
      <c r="A70" s="1">
        <v>69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7"/>
        <v>23.199999999999989</v>
      </c>
      <c r="L70" s="28">
        <v>2.7777777777777779E-3</v>
      </c>
      <c r="M70" s="32">
        <f t="shared" si="8"/>
        <v>4.0000000002560006</v>
      </c>
      <c r="N70" s="11"/>
      <c r="S70" s="1"/>
    </row>
    <row r="71" spans="1:21" x14ac:dyDescent="0.3">
      <c r="A71" s="1">
        <v>70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7"/>
        <v>26.099999999999994</v>
      </c>
      <c r="L71" s="28">
        <v>4.8611111111111112E-3</v>
      </c>
      <c r="M71" s="32">
        <f t="shared" si="8"/>
        <v>7.0000000004479999</v>
      </c>
      <c r="N71" s="11"/>
      <c r="S71" s="1"/>
    </row>
    <row r="72" spans="1:21" x14ac:dyDescent="0.3">
      <c r="A72" s="1">
        <v>71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7"/>
        <v>29.800000000000011</v>
      </c>
      <c r="L72" s="28">
        <v>4.8611111111111112E-3</v>
      </c>
      <c r="M72" s="32">
        <f t="shared" si="8"/>
        <v>7.0000000004479999</v>
      </c>
      <c r="N72" s="11"/>
      <c r="S72" s="1"/>
    </row>
    <row r="73" spans="1:21" x14ac:dyDescent="0.3">
      <c r="A73" s="1">
        <v>72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7"/>
        <v>20.199999999999989</v>
      </c>
      <c r="L73" s="28">
        <v>4.8611111111111112E-3</v>
      </c>
      <c r="M73" s="32">
        <f t="shared" si="8"/>
        <v>7.0000000004479999</v>
      </c>
      <c r="N73" s="11"/>
      <c r="S73" s="1"/>
    </row>
    <row r="74" spans="1:21" x14ac:dyDescent="0.3">
      <c r="A74" s="1">
        <v>73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7"/>
        <v>5.8000000000000114</v>
      </c>
      <c r="L74" s="23">
        <v>5.6481481481481478E-3</v>
      </c>
      <c r="M74" s="32">
        <f t="shared" si="8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 s="1">
        <f>IF(ABS(J74-Q74)&gt;180,360-ABS(J74-Q74),ABS(J74-Q74))</f>
        <v>10</v>
      </c>
      <c r="T74" t="s">
        <v>210</v>
      </c>
      <c r="U74" t="s">
        <v>237</v>
      </c>
    </row>
    <row r="75" spans="1:21" x14ac:dyDescent="0.3">
      <c r="A75" s="1">
        <v>74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7"/>
        <v>5.8000000000000114</v>
      </c>
      <c r="L75" s="23">
        <v>4.7453703703703703E-3</v>
      </c>
      <c r="M75" s="32">
        <f t="shared" si="8"/>
        <v>6.8333333337706668</v>
      </c>
      <c r="N75" s="11"/>
      <c r="S75" s="1"/>
    </row>
    <row r="76" spans="1:21" x14ac:dyDescent="0.3">
      <c r="A76" s="1">
        <v>75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7"/>
        <v>16.800000000000011</v>
      </c>
      <c r="L76" s="23">
        <v>4.1666666666666666E-3</v>
      </c>
      <c r="M76" s="32">
        <f t="shared" si="8"/>
        <v>6.0000000003840004</v>
      </c>
      <c r="N76" s="11"/>
      <c r="S76" s="1"/>
    </row>
    <row r="77" spans="1:21" x14ac:dyDescent="0.3">
      <c r="A77" s="1">
        <v>76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7"/>
        <v>13.399999999999977</v>
      </c>
      <c r="L77" s="23">
        <v>2.5462962962962961E-3</v>
      </c>
      <c r="M77" s="32">
        <f t="shared" si="8"/>
        <v>3.666666666901333</v>
      </c>
      <c r="N77" s="11"/>
      <c r="S77" s="1"/>
    </row>
    <row r="78" spans="1:21" x14ac:dyDescent="0.3">
      <c r="A78" s="1">
        <v>77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9">IF(ABS(I78-J78)&gt;180,360-ABS(I78-J78),ABS(I78-J78))</f>
        <v>27</v>
      </c>
      <c r="L78" s="23">
        <v>2.7777777777777779E-3</v>
      </c>
      <c r="M78" s="32">
        <f t="shared" si="8"/>
        <v>4.0000000002560006</v>
      </c>
      <c r="N78" s="11"/>
      <c r="S78" s="1"/>
    </row>
    <row r="79" spans="1:21" x14ac:dyDescent="0.3">
      <c r="A79" s="1">
        <v>78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9"/>
        <v>17</v>
      </c>
      <c r="L79" s="23">
        <v>1.5509259259259261E-3</v>
      </c>
      <c r="M79" s="32">
        <f t="shared" si="8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 s="1">
        <f>IF(ABS(J79-Q79)&gt;180,360-ABS(J79-Q79),ABS(J79-Q79))</f>
        <v>50</v>
      </c>
      <c r="T79" t="s">
        <v>211</v>
      </c>
      <c r="U79" t="s">
        <v>211</v>
      </c>
    </row>
    <row r="80" spans="1:21" x14ac:dyDescent="0.3">
      <c r="A80" s="1">
        <v>79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9"/>
        <v>17</v>
      </c>
      <c r="L80" s="23">
        <v>8.9120370370370362E-4</v>
      </c>
      <c r="M80" s="32">
        <f t="shared" si="8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 s="1">
        <f>IF(ABS(J80-Q80)&gt;180,360-ABS(J80-Q80),ABS(J80-Q80))</f>
        <v>50</v>
      </c>
      <c r="T80" t="s">
        <v>211</v>
      </c>
      <c r="U80" t="s">
        <v>211</v>
      </c>
    </row>
    <row r="81" spans="1:22" x14ac:dyDescent="0.3">
      <c r="A81" s="1">
        <v>80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9"/>
        <v>17</v>
      </c>
      <c r="L81" s="23">
        <v>1.9328703703703704E-3</v>
      </c>
      <c r="M81" s="32">
        <f t="shared" si="8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 s="1">
        <f>IF(ABS(J81-Q81)&gt;180,360-ABS(J81-Q81),ABS(J81-Q81))</f>
        <v>50</v>
      </c>
      <c r="T81" t="s">
        <v>211</v>
      </c>
      <c r="U81" t="s">
        <v>211</v>
      </c>
    </row>
    <row r="82" spans="1:22" x14ac:dyDescent="0.3">
      <c r="A82" s="1">
        <v>81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9"/>
        <v>24.199999999999989</v>
      </c>
      <c r="L82" s="23">
        <v>5.5555555555555558E-3</v>
      </c>
      <c r="M82" s="32">
        <f t="shared" si="8"/>
        <v>8.0000000005120011</v>
      </c>
      <c r="N82" s="11"/>
      <c r="S82" s="1"/>
    </row>
    <row r="83" spans="1:22" x14ac:dyDescent="0.3">
      <c r="A83" s="1">
        <v>82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9"/>
        <v>14</v>
      </c>
      <c r="L83" s="23">
        <v>4.8611111111111112E-3</v>
      </c>
      <c r="M83" s="32">
        <f t="shared" si="8"/>
        <v>7.0000000004479999</v>
      </c>
      <c r="N83" s="11"/>
      <c r="S83" s="1"/>
    </row>
    <row r="84" spans="1:22" x14ac:dyDescent="0.3">
      <c r="A84" s="1">
        <v>83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9"/>
        <v>2</v>
      </c>
      <c r="L84" s="23">
        <v>6.9444444444444441E-3</v>
      </c>
      <c r="M84" s="32">
        <f t="shared" si="8"/>
        <v>10.00000000064</v>
      </c>
      <c r="N84" s="11"/>
      <c r="S84" s="1"/>
    </row>
    <row r="85" spans="1:22" x14ac:dyDescent="0.3">
      <c r="A85" s="1">
        <v>84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9"/>
        <v>4.1000000000000227</v>
      </c>
      <c r="L85" s="23">
        <v>3.472222222222222E-3</v>
      </c>
      <c r="M85" s="32">
        <f t="shared" si="8"/>
        <v>5.00000000032</v>
      </c>
      <c r="N85" s="11"/>
      <c r="S85" s="1"/>
    </row>
    <row r="86" spans="1:22" x14ac:dyDescent="0.3">
      <c r="A86" s="1">
        <v>85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9"/>
        <v>7</v>
      </c>
      <c r="L86" s="23">
        <v>3.1249999999999997E-3</v>
      </c>
      <c r="M86" s="32">
        <f t="shared" si="8"/>
        <v>4.5000000002879998</v>
      </c>
      <c r="N86" s="11"/>
      <c r="S86" s="1"/>
    </row>
    <row r="87" spans="1:22" x14ac:dyDescent="0.3">
      <c r="A87" s="1">
        <v>86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9"/>
        <v>11.600000000000023</v>
      </c>
      <c r="L87" s="28">
        <v>4.3981481481481484E-3</v>
      </c>
      <c r="M87" s="32">
        <f t="shared" si="8"/>
        <v>6.3333333337386675</v>
      </c>
      <c r="N87" s="11"/>
      <c r="R87" s="7">
        <v>20</v>
      </c>
      <c r="S87" s="1"/>
    </row>
    <row r="88" spans="1:22" x14ac:dyDescent="0.3">
      <c r="A88" s="1">
        <v>87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9"/>
        <v>21.600000000000023</v>
      </c>
      <c r="L88" s="28">
        <v>4.5138888888888893E-3</v>
      </c>
      <c r="M88" s="32">
        <f t="shared" si="8"/>
        <v>6.5000000004160006</v>
      </c>
      <c r="N88" s="11"/>
      <c r="R88" s="7">
        <v>20</v>
      </c>
      <c r="S88" s="1"/>
    </row>
    <row r="89" spans="1:22" x14ac:dyDescent="0.3">
      <c r="A89" s="1">
        <v>88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9"/>
        <v>28.5</v>
      </c>
      <c r="L89" s="28">
        <v>2.7777777777777779E-3</v>
      </c>
      <c r="M89" s="32">
        <f t="shared" si="8"/>
        <v>4.0000000002560006</v>
      </c>
      <c r="N89" s="11"/>
      <c r="S89" s="1"/>
    </row>
    <row r="90" spans="1:22" x14ac:dyDescent="0.3">
      <c r="A90" s="1">
        <v>89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9"/>
        <v>0</v>
      </c>
      <c r="L90" s="23">
        <v>1.1574074074074073E-3</v>
      </c>
      <c r="M90" s="32">
        <f t="shared" si="8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 s="1">
        <f>IF(ABS(J90-Q90)&gt;180,360-ABS(J90-Q90),ABS(J90-Q90))</f>
        <v>113</v>
      </c>
      <c r="T90" t="s">
        <v>211</v>
      </c>
      <c r="U90" t="s">
        <v>211</v>
      </c>
    </row>
    <row r="91" spans="1:22" x14ac:dyDescent="0.3">
      <c r="A91" s="1">
        <v>90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9"/>
        <v>0</v>
      </c>
      <c r="L91" s="23">
        <v>1.0995370370370371E-3</v>
      </c>
      <c r="M91" s="32">
        <f t="shared" si="8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 s="1">
        <f>IF(ABS(J91-Q91)&gt;180,360-ABS(J91-Q91),ABS(J91-Q91))</f>
        <v>83</v>
      </c>
      <c r="T91" t="s">
        <v>211</v>
      </c>
      <c r="U91" t="s">
        <v>211</v>
      </c>
    </row>
    <row r="92" spans="1:22" x14ac:dyDescent="0.3">
      <c r="A92" s="1">
        <v>91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9"/>
        <v>0</v>
      </c>
      <c r="L92" s="23">
        <v>9.2592592592592585E-4</v>
      </c>
      <c r="M92" s="32">
        <f t="shared" si="8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 s="1">
        <f>IF(ABS(J92-Q92)&gt;180,360-ABS(J92-Q92),ABS(J92-Q92))</f>
        <v>83</v>
      </c>
      <c r="T92" t="s">
        <v>211</v>
      </c>
      <c r="U92" t="s">
        <v>211</v>
      </c>
    </row>
    <row r="93" spans="1:22" x14ac:dyDescent="0.3">
      <c r="A93" s="1">
        <v>92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9"/>
        <v>7</v>
      </c>
      <c r="L93" s="23">
        <v>1.4699074074074074E-3</v>
      </c>
      <c r="M93" s="32">
        <f t="shared" si="8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 s="1">
        <f>IF(ABS(J93-Q93)&gt;180,360-ABS(J93-Q93),ABS(J93-Q93))</f>
        <v>160</v>
      </c>
      <c r="T93" t="s">
        <v>212</v>
      </c>
      <c r="U93" t="s">
        <v>237</v>
      </c>
      <c r="V93" s="28"/>
    </row>
    <row r="94" spans="1:22" x14ac:dyDescent="0.3">
      <c r="A94" s="1">
        <v>93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9"/>
        <v>3</v>
      </c>
      <c r="L94" s="23">
        <v>1.1805555555555556E-3</v>
      </c>
      <c r="M94" s="32">
        <f t="shared" si="8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 s="1">
        <f>IF(ABS(J94-Q94)&gt;180,360-ABS(J94-Q94),ABS(J94-Q94))</f>
        <v>170</v>
      </c>
      <c r="T94" t="s">
        <v>212</v>
      </c>
      <c r="U94" t="s">
        <v>237</v>
      </c>
      <c r="V94" s="28"/>
    </row>
    <row r="95" spans="1:22" x14ac:dyDescent="0.3">
      <c r="A95" s="1">
        <v>94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9"/>
        <v>45</v>
      </c>
      <c r="L95" s="23">
        <v>1.736111111111111E-3</v>
      </c>
      <c r="M95" s="32">
        <f t="shared" si="8"/>
        <v>2.50000000016</v>
      </c>
      <c r="N95" s="11"/>
      <c r="S95" s="1"/>
    </row>
    <row r="96" spans="1:22" x14ac:dyDescent="0.3">
      <c r="A96" s="1">
        <v>95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9"/>
        <v>40</v>
      </c>
      <c r="L96" s="23">
        <v>2.1296296296296298E-3</v>
      </c>
      <c r="M96" s="32">
        <f t="shared" si="8"/>
        <v>3.0666666668629334</v>
      </c>
      <c r="N96" s="11"/>
      <c r="S96" s="1"/>
    </row>
    <row r="97" spans="1:13" x14ac:dyDescent="0.3">
      <c r="A97" s="1">
        <v>96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9"/>
        <v>10.3</v>
      </c>
      <c r="L97" s="23">
        <v>4.1666666666666666E-3</v>
      </c>
      <c r="M97" s="32">
        <f t="shared" ref="M97:M98" si="10">L97/0.0006944444444</f>
        <v>6.0000000003840004</v>
      </c>
    </row>
    <row r="98" spans="1:13" x14ac:dyDescent="0.3">
      <c r="A98" s="1">
        <v>97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9"/>
        <v>10</v>
      </c>
      <c r="L98" s="23">
        <v>6.2499999999999995E-3</v>
      </c>
      <c r="M98" s="32">
        <f t="shared" si="10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v>49</v>
      </c>
      <c r="B50" s="5">
        <v>44841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76</v>
      </c>
      <c r="K50">
        <f t="shared" si="4"/>
        <v>12.200000000000003</v>
      </c>
      <c r="L50" s="23">
        <v>1.3888888888888889E-3</v>
      </c>
      <c r="M50" s="32">
        <f t="shared" si="5"/>
        <v>2.0000000001280003</v>
      </c>
      <c r="N50" s="11"/>
      <c r="S50" s="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6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6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6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6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6"/>
        <v>14</v>
      </c>
      <c r="L64" s="23">
        <v>4.8611111111111112E-3</v>
      </c>
      <c r="M64" s="32">
        <f t="shared" ref="M64:M76" si="7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6"/>
        <v>2</v>
      </c>
      <c r="L65" s="23">
        <v>6.9444444444444441E-3</v>
      </c>
      <c r="M65" s="32">
        <f t="shared" si="7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6"/>
        <v>4.1000000000000227</v>
      </c>
      <c r="L66" s="23">
        <v>3.472222222222222E-3</v>
      </c>
      <c r="M66" s="32">
        <f t="shared" si="7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6"/>
        <v>7</v>
      </c>
      <c r="L67" s="23">
        <v>3.1249999999999997E-3</v>
      </c>
      <c r="M67" s="32">
        <f t="shared" si="7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6"/>
        <v>11.600000000000023</v>
      </c>
      <c r="L68" s="28">
        <v>4.3981481481481484E-3</v>
      </c>
      <c r="M68" s="32">
        <f t="shared" si="7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6"/>
        <v>28.5</v>
      </c>
      <c r="L69" s="28">
        <v>2.7777777777777779E-3</v>
      </c>
      <c r="M69" s="32">
        <f t="shared" si="7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6"/>
        <v>0</v>
      </c>
      <c r="L70" s="23">
        <v>9.2592592592592585E-4</v>
      </c>
      <c r="M70" s="32">
        <f t="shared" si="7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6"/>
        <v>7</v>
      </c>
      <c r="L71" s="23">
        <v>1.4699074074074074E-3</v>
      </c>
      <c r="M71" s="32">
        <f t="shared" si="7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6"/>
        <v>3</v>
      </c>
      <c r="L72" s="23">
        <v>1.1805555555555556E-3</v>
      </c>
      <c r="M72" s="32">
        <f t="shared" si="7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6"/>
        <v>45</v>
      </c>
      <c r="L73" s="23">
        <v>1.736111111111111E-3</v>
      </c>
      <c r="M73" s="32">
        <f t="shared" si="7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6"/>
        <v>40</v>
      </c>
      <c r="L74" s="23">
        <v>2.1296296296296298E-3</v>
      </c>
      <c r="M74" s="32">
        <f t="shared" si="7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6"/>
        <v>10.3</v>
      </c>
      <c r="L75" s="23">
        <v>4.1666666666666666E-3</v>
      </c>
      <c r="M75" s="32">
        <f t="shared" si="7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6"/>
        <v>10</v>
      </c>
      <c r="L76" s="23">
        <v>6.2499999999999995E-3</v>
      </c>
      <c r="M76" s="32">
        <f t="shared" si="7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tabSelected="1"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141" activePane="bottomLeft" state="frozen"/>
      <selection pane="bottomLeft" activeCell="A157" sqref="A157:G157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M89"/>
  <sheetViews>
    <sheetView zoomScale="121" workbookViewId="0">
      <pane xSplit="1" topLeftCell="B1" activePane="topRight" state="frozen"/>
      <selection pane="topRight" activeCell="O8" sqref="O8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3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</row>
    <row r="2" spans="1:13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</row>
    <row r="3" spans="1:13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</row>
    <row r="4" spans="1:13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</row>
    <row r="5" spans="1:13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</row>
    <row r="6" spans="1:13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</row>
    <row r="7" spans="1:13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</row>
    <row r="8" spans="1:13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</row>
    <row r="9" spans="1:13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</row>
    <row r="10" spans="1:13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</row>
    <row r="11" spans="1:13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</row>
    <row r="12" spans="1:13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</row>
    <row r="13" spans="1:13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</row>
    <row r="14" spans="1:13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</row>
    <row r="15" spans="1:13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</row>
    <row r="16" spans="1:13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</row>
    <row r="17" spans="1:13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</row>
    <row r="18" spans="1:13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</row>
    <row r="19" spans="1:13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</row>
    <row r="20" spans="1:13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</row>
    <row r="21" spans="1:13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</row>
    <row r="22" spans="1:13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</row>
    <row r="23" spans="1:13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</row>
    <row r="24" spans="1:13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</row>
    <row r="25" spans="1:13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</row>
    <row r="26" spans="1:13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</row>
    <row r="27" spans="1:13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</row>
    <row r="28" spans="1:13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</row>
    <row r="29" spans="1:13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</row>
    <row r="30" spans="1:13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</row>
    <row r="31" spans="1:13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</row>
    <row r="32" spans="1:13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</row>
    <row r="33" spans="1:13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</row>
    <row r="34" spans="1:13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</row>
    <row r="35" spans="1:13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</row>
    <row r="36" spans="1:13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</row>
    <row r="37" spans="1:13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</row>
    <row r="38" spans="1:13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</row>
    <row r="39" spans="1:13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</row>
    <row r="40" spans="1:13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</row>
    <row r="41" spans="1:13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</row>
    <row r="42" spans="1:13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</row>
    <row r="43" spans="1:13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</row>
    <row r="44" spans="1:13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</row>
    <row r="45" spans="1:13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</row>
    <row r="46" spans="1:13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</row>
    <row r="47" spans="1:13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</row>
    <row r="48" spans="1:13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</row>
    <row r="49" spans="1:13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</row>
    <row r="50" spans="1:13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</row>
    <row r="51" spans="1:13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</row>
    <row r="52" spans="1:13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</row>
    <row r="53" spans="1:13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</row>
    <row r="54" spans="1:13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</row>
    <row r="55" spans="1:13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</row>
    <row r="56" spans="1:13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</row>
    <row r="57" spans="1:13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</row>
    <row r="58" spans="1:13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</row>
    <row r="59" spans="1:13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</row>
    <row r="60" spans="1:13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</row>
    <row r="61" spans="1:13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</row>
    <row r="62" spans="1:13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</row>
    <row r="63" spans="1:13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</row>
    <row r="64" spans="1:13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</row>
    <row r="65" spans="1:13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</row>
    <row r="66" spans="1:13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</row>
    <row r="67" spans="1:13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</row>
    <row r="68" spans="1:13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</row>
    <row r="69" spans="1:13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</row>
    <row r="70" spans="1:13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</row>
    <row r="71" spans="1:13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</row>
    <row r="72" spans="1:13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</row>
    <row r="73" spans="1:13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</row>
    <row r="74" spans="1:13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</row>
    <row r="75" spans="1:13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</row>
    <row r="76" spans="1:13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</row>
    <row r="77" spans="1:13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</row>
    <row r="78" spans="1:13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</row>
    <row r="79" spans="1:13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</row>
    <row r="80" spans="1:13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</row>
    <row r="81" spans="1:13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</row>
    <row r="82" spans="1:13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</row>
    <row r="83" spans="1:13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</row>
    <row r="84" spans="1:13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</row>
    <row r="85" spans="1:13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</row>
    <row r="86" spans="1:13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</row>
    <row r="87" spans="1:13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</row>
    <row r="88" spans="1:13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</row>
    <row r="89" spans="1:13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Flights</vt:lpstr>
      <vt:lpstr>Shortest per ind</vt:lpstr>
      <vt:lpstr>Shortest per pot</vt:lpstr>
      <vt:lpstr>Individuals</vt:lpstr>
      <vt:lpstr>Nests_all</vt:lpstr>
      <vt:lpstr>Nests_useful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2023-02-13T15:32:56Z</dcterms:modified>
</cp:coreProperties>
</file>