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30"/>
  </bookViews>
  <sheets>
    <sheet name="Sheet1" sheetId="1" r:id="rId1"/>
  </sheets>
  <calcPr calcId="144525"/>
</workbook>
</file>

<file path=xl/sharedStrings.xml><?xml version="1.0" encoding="utf-8"?>
<sst xmlns="http://schemas.openxmlformats.org/spreadsheetml/2006/main" count="18" uniqueCount="17">
  <si>
    <t>x</t>
  </si>
  <si>
    <t>y</t>
  </si>
  <si>
    <t>xibar</t>
  </si>
  <si>
    <t>yibar</t>
  </si>
  <si>
    <t>xi^2</t>
  </si>
  <si>
    <t>yi^2</t>
  </si>
  <si>
    <t>xiyi</t>
  </si>
  <si>
    <t>xi-xbar</t>
  </si>
  <si>
    <t>yi-ybar</t>
  </si>
  <si>
    <t>(xi-x)*(yi-y)</t>
  </si>
  <si>
    <t>(xi-xbar)^2</t>
  </si>
  <si>
    <t>(yi-ybar)^2</t>
  </si>
  <si>
    <t>a</t>
  </si>
  <si>
    <t>b</t>
  </si>
  <si>
    <t>r</t>
  </si>
  <si>
    <t>interpretasi</t>
  </si>
  <si>
    <t>Berdasarkan hasil pengujian, dapat disimpulkan bahwa nilai korelasi antara variabel Kalori per hari dan variabel Berat Badan adalah 0.96. Artinya, terdapat hubungan yang sangat kuat antara asupan kalori per hari dan berat badan.</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</si>
</sst>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1">
    <font>
      <sz val="11"/>
      <color theme="1"/>
      <name val="Calibri"/>
      <charset val="134"/>
      <scheme val="minor"/>
    </font>
    <font>
      <b/>
      <sz val="11"/>
      <color theme="1"/>
      <name val="Calibri"/>
      <charset val="134"/>
      <scheme val="minor"/>
    </font>
    <font>
      <sz val="11"/>
      <color theme="1"/>
      <name val="Calibri"/>
      <charset val="0"/>
      <scheme val="minor"/>
    </font>
    <font>
      <sz val="11"/>
      <color rgb="FF9C0006"/>
      <name val="Calibri"/>
      <charset val="0"/>
      <scheme val="minor"/>
    </font>
    <font>
      <sz val="11"/>
      <color theme="0"/>
      <name val="Calibri"/>
      <charset val="0"/>
      <scheme val="minor"/>
    </font>
    <font>
      <i/>
      <sz val="11"/>
      <color rgb="FF7F7F7F"/>
      <name val="Calibri"/>
      <charset val="0"/>
      <scheme val="minor"/>
    </font>
    <font>
      <b/>
      <sz val="13"/>
      <color theme="3"/>
      <name val="Calibri"/>
      <charset val="134"/>
      <scheme val="minor"/>
    </font>
    <font>
      <sz val="11"/>
      <color rgb="FF006100"/>
      <name val="Calibri"/>
      <charset val="0"/>
      <scheme val="minor"/>
    </font>
    <font>
      <u/>
      <sz val="11"/>
      <color rgb="FF0000FF"/>
      <name val="Calibri"/>
      <charset val="0"/>
      <scheme val="minor"/>
    </font>
    <font>
      <b/>
      <sz val="11"/>
      <color rgb="FFFFFFFF"/>
      <name val="Calibri"/>
      <charset val="0"/>
      <scheme val="minor"/>
    </font>
    <font>
      <b/>
      <sz val="18"/>
      <color theme="3"/>
      <name val="Calibri"/>
      <charset val="134"/>
      <scheme val="minor"/>
    </font>
    <font>
      <sz val="11"/>
      <color rgb="FFFA7D00"/>
      <name val="Calibri"/>
      <charset val="0"/>
      <scheme val="minor"/>
    </font>
    <font>
      <b/>
      <sz val="11"/>
      <color theme="3"/>
      <name val="Calibri"/>
      <charset val="134"/>
      <scheme val="minor"/>
    </font>
    <font>
      <b/>
      <sz val="11"/>
      <color rgb="FF3F3F3F"/>
      <name val="Calibri"/>
      <charset val="0"/>
      <scheme val="minor"/>
    </font>
    <font>
      <sz val="11"/>
      <color rgb="FF3F3F76"/>
      <name val="Calibri"/>
      <charset val="0"/>
      <scheme val="minor"/>
    </font>
    <font>
      <b/>
      <sz val="11"/>
      <color rgb="FFFA7D00"/>
      <name val="Calibri"/>
      <charset val="0"/>
      <scheme val="minor"/>
    </font>
    <font>
      <sz val="11"/>
      <color rgb="FFFF0000"/>
      <name val="Calibri"/>
      <charset val="0"/>
      <scheme val="minor"/>
    </font>
    <font>
      <b/>
      <sz val="11"/>
      <color theme="1"/>
      <name val="Calibri"/>
      <charset val="0"/>
      <scheme val="minor"/>
    </font>
    <font>
      <sz val="11"/>
      <color rgb="FF9C6500"/>
      <name val="Calibri"/>
      <charset val="0"/>
      <scheme val="minor"/>
    </font>
    <font>
      <b/>
      <sz val="15"/>
      <color theme="3"/>
      <name val="Calibri"/>
      <charset val="134"/>
      <scheme val="minor"/>
    </font>
    <font>
      <u/>
      <sz val="11"/>
      <color rgb="FF800080"/>
      <name val="Calibri"/>
      <charset val="0"/>
      <scheme val="minor"/>
    </font>
  </fonts>
  <fills count="37">
    <fill>
      <patternFill patternType="none"/>
    </fill>
    <fill>
      <patternFill patternType="gray125"/>
    </fill>
    <fill>
      <patternFill patternType="solid">
        <fgColor theme="8" tint="0.6"/>
        <bgColor indexed="64"/>
      </patternFill>
    </fill>
    <fill>
      <patternFill patternType="solid">
        <fgColor theme="4" tint="0.8"/>
        <bgColor indexed="64"/>
      </patternFill>
    </fill>
    <fill>
      <patternFill patternType="solid">
        <fgColor theme="9" tint="0.8"/>
        <bgColor indexed="64"/>
      </patternFill>
    </fill>
    <fill>
      <patternFill patternType="solid">
        <fgColor theme="7"/>
        <bgColor indexed="64"/>
      </patternFill>
    </fill>
    <fill>
      <patternFill patternType="solid">
        <fgColor rgb="FFFFFF00"/>
        <bgColor indexed="64"/>
      </patternFill>
    </fill>
    <fill>
      <patternFill patternType="solid">
        <fgColor theme="7"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theme="8"/>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6"/>
        <bgColor indexed="64"/>
      </patternFill>
    </fill>
    <fill>
      <patternFill patternType="solid">
        <fgColor theme="9" tint="0.799981688894314"/>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CC99"/>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s>
  <cellStyleXfs count="49">
    <xf numFmtId="0" fontId="0" fillId="0" borderId="0">
      <alignment vertical="center"/>
    </xf>
    <xf numFmtId="0" fontId="2" fillId="13"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9" fillId="14" borderId="3" applyNumberFormat="0" applyAlignment="0" applyProtection="0">
      <alignment vertical="center"/>
    </xf>
    <xf numFmtId="0" fontId="6" fillId="0" borderId="2" applyNumberFormat="0" applyFill="0" applyAlignment="0" applyProtection="0">
      <alignment vertical="center"/>
    </xf>
    <xf numFmtId="0" fontId="0" fillId="18" borderId="4" applyNumberFormat="0" applyFont="0" applyAlignment="0" applyProtection="0">
      <alignment vertical="center"/>
    </xf>
    <xf numFmtId="0" fontId="8" fillId="0" borderId="0" applyNumberFormat="0" applyFill="0" applyBorder="0" applyAlignment="0" applyProtection="0">
      <alignment vertical="center"/>
    </xf>
    <xf numFmtId="0" fontId="4" fillId="26" borderId="0" applyNumberFormat="0" applyBorder="0" applyAlignment="0" applyProtection="0">
      <alignment vertical="center"/>
    </xf>
    <xf numFmtId="0" fontId="20" fillId="0" borderId="0" applyNumberFormat="0" applyFill="0" applyBorder="0" applyAlignment="0" applyProtection="0">
      <alignment vertical="center"/>
    </xf>
    <xf numFmtId="0" fontId="2" fillId="12" borderId="0" applyNumberFormat="0" applyBorder="0" applyAlignment="0" applyProtection="0">
      <alignment vertical="center"/>
    </xf>
    <xf numFmtId="0" fontId="16" fillId="0" borderId="0" applyNumberFormat="0" applyFill="0" applyBorder="0" applyAlignment="0" applyProtection="0">
      <alignment vertical="center"/>
    </xf>
    <xf numFmtId="0" fontId="2" fillId="36" borderId="0" applyNumberFormat="0" applyBorder="0" applyAlignment="0" applyProtection="0">
      <alignment vertical="center"/>
    </xf>
    <xf numFmtId="0" fontId="10"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9" fillId="0" borderId="2" applyNumberFormat="0" applyFill="0" applyAlignment="0" applyProtection="0">
      <alignment vertical="center"/>
    </xf>
    <xf numFmtId="0" fontId="12" fillId="0" borderId="6" applyNumberFormat="0" applyFill="0" applyAlignment="0" applyProtection="0">
      <alignment vertical="center"/>
    </xf>
    <xf numFmtId="0" fontId="12" fillId="0" borderId="0" applyNumberFormat="0" applyFill="0" applyBorder="0" applyAlignment="0" applyProtection="0">
      <alignment vertical="center"/>
    </xf>
    <xf numFmtId="0" fontId="14" fillId="25" borderId="8" applyNumberFormat="0" applyAlignment="0" applyProtection="0">
      <alignment vertical="center"/>
    </xf>
    <xf numFmtId="0" fontId="4" fillId="9" borderId="0" applyNumberFormat="0" applyBorder="0" applyAlignment="0" applyProtection="0">
      <alignment vertical="center"/>
    </xf>
    <xf numFmtId="0" fontId="7" fillId="11" borderId="0" applyNumberFormat="0" applyBorder="0" applyAlignment="0" applyProtection="0">
      <alignment vertical="center"/>
    </xf>
    <xf numFmtId="0" fontId="13" fillId="24" borderId="7" applyNumberFormat="0" applyAlignment="0" applyProtection="0">
      <alignment vertical="center"/>
    </xf>
    <xf numFmtId="0" fontId="2" fillId="32" borderId="0" applyNumberFormat="0" applyBorder="0" applyAlignment="0" applyProtection="0">
      <alignment vertical="center"/>
    </xf>
    <xf numFmtId="0" fontId="15" fillId="24" borderId="8" applyNumberFormat="0" applyAlignment="0" applyProtection="0">
      <alignment vertical="center"/>
    </xf>
    <xf numFmtId="0" fontId="11" fillId="0" borderId="5" applyNumberFormat="0" applyFill="0" applyAlignment="0" applyProtection="0">
      <alignment vertical="center"/>
    </xf>
    <xf numFmtId="0" fontId="17" fillId="0" borderId="9" applyNumberFormat="0" applyFill="0" applyAlignment="0" applyProtection="0">
      <alignment vertical="center"/>
    </xf>
    <xf numFmtId="0" fontId="3" fillId="8" borderId="0" applyNumberFormat="0" applyBorder="0" applyAlignment="0" applyProtection="0">
      <alignment vertical="center"/>
    </xf>
    <xf numFmtId="0" fontId="18" fillId="35" borderId="0" applyNumberFormat="0" applyBorder="0" applyAlignment="0" applyProtection="0">
      <alignment vertical="center"/>
    </xf>
    <xf numFmtId="0" fontId="4" fillId="22" borderId="0" applyNumberFormat="0" applyBorder="0" applyAlignment="0" applyProtection="0">
      <alignment vertical="center"/>
    </xf>
    <xf numFmtId="0" fontId="2" fillId="17" borderId="0" applyNumberFormat="0" applyBorder="0" applyAlignment="0" applyProtection="0">
      <alignment vertical="center"/>
    </xf>
    <xf numFmtId="0" fontId="4" fillId="28" borderId="0" applyNumberFormat="0" applyBorder="0" applyAlignment="0" applyProtection="0">
      <alignment vertical="center"/>
    </xf>
    <xf numFmtId="0" fontId="4" fillId="23" borderId="0" applyNumberFormat="0" applyBorder="0" applyAlignment="0" applyProtection="0">
      <alignment vertical="center"/>
    </xf>
    <xf numFmtId="0" fontId="2" fillId="31" borderId="0" applyNumberFormat="0" applyBorder="0" applyAlignment="0" applyProtection="0">
      <alignment vertical="center"/>
    </xf>
    <xf numFmtId="0" fontId="2" fillId="21" borderId="0" applyNumberFormat="0" applyBorder="0" applyAlignment="0" applyProtection="0">
      <alignment vertical="center"/>
    </xf>
    <xf numFmtId="0" fontId="4" fillId="34" borderId="0" applyNumberFormat="0" applyBorder="0" applyAlignment="0" applyProtection="0">
      <alignment vertical="center"/>
    </xf>
    <xf numFmtId="0" fontId="4" fillId="20" borderId="0" applyNumberFormat="0" applyBorder="0" applyAlignment="0" applyProtection="0">
      <alignment vertical="center"/>
    </xf>
    <xf numFmtId="0" fontId="2" fillId="19" borderId="0" applyNumberFormat="0" applyBorder="0" applyAlignment="0" applyProtection="0">
      <alignment vertical="center"/>
    </xf>
    <xf numFmtId="0" fontId="4" fillId="5" borderId="0" applyNumberFormat="0" applyBorder="0" applyAlignment="0" applyProtection="0">
      <alignment vertical="center"/>
    </xf>
    <xf numFmtId="0" fontId="2" fillId="16" borderId="0" applyNumberFormat="0" applyBorder="0" applyAlignment="0" applyProtection="0">
      <alignment vertical="center"/>
    </xf>
    <xf numFmtId="0" fontId="2" fillId="7" borderId="0" applyNumberFormat="0" applyBorder="0" applyAlignment="0" applyProtection="0">
      <alignment vertical="center"/>
    </xf>
    <xf numFmtId="0" fontId="4" fillId="10" borderId="0" applyNumberFormat="0" applyBorder="0" applyAlignment="0" applyProtection="0">
      <alignment vertical="center"/>
    </xf>
    <xf numFmtId="0" fontId="2" fillId="30" borderId="0" applyNumberFormat="0" applyBorder="0" applyAlignment="0" applyProtection="0">
      <alignment vertical="center"/>
    </xf>
    <xf numFmtId="0" fontId="4" fillId="33" borderId="0" applyNumberFormat="0" applyBorder="0" applyAlignment="0" applyProtection="0">
      <alignment vertical="center"/>
    </xf>
    <xf numFmtId="0" fontId="4" fillId="15" borderId="0" applyNumberFormat="0" applyBorder="0" applyAlignment="0" applyProtection="0">
      <alignment vertical="center"/>
    </xf>
    <xf numFmtId="0" fontId="2" fillId="29" borderId="0" applyNumberFormat="0" applyBorder="0" applyAlignment="0" applyProtection="0">
      <alignment vertical="center"/>
    </xf>
    <xf numFmtId="0" fontId="4" fillId="27" borderId="0" applyNumberFormat="0" applyBorder="0" applyAlignment="0" applyProtection="0">
      <alignment vertical="center"/>
    </xf>
  </cellStyleXfs>
  <cellXfs count="14">
    <xf numFmtId="0" fontId="0" fillId="0" borderId="0" xfId="0">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3" borderId="1" xfId="0" applyFill="1" applyBorder="1">
      <alignment vertical="center"/>
    </xf>
    <xf numFmtId="0" fontId="0" fillId="4" borderId="0" xfId="0" applyFill="1">
      <alignment vertical="center"/>
    </xf>
    <xf numFmtId="0" fontId="1" fillId="5" borderId="0" xfId="0" applyFont="1" applyFill="1">
      <alignment vertical="center"/>
    </xf>
    <xf numFmtId="0" fontId="1" fillId="5" borderId="0" xfId="0" applyFont="1" applyFill="1">
      <alignment vertical="center"/>
    </xf>
    <xf numFmtId="0" fontId="0" fillId="6" borderId="0" xfId="0" applyFill="1">
      <alignment vertical="center"/>
    </xf>
    <xf numFmtId="0" fontId="0" fillId="0" borderId="0" xfId="0"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6"/>
  <sheetViews>
    <sheetView tabSelected="1" zoomScale="80" zoomScaleNormal="80" workbookViewId="0">
      <selection activeCell="J15" sqref="J15"/>
    </sheetView>
  </sheetViews>
  <sheetFormatPr defaultColWidth="9.14285714285714" defaultRowHeight="15"/>
  <cols>
    <col min="1" max="1" width="18.1428571428571" customWidth="1"/>
    <col min="2" max="2" width="20.5714285714286" customWidth="1"/>
    <col min="3" max="5" width="12.8571428571429"/>
    <col min="8" max="8" width="14"/>
    <col min="9" max="9" width="10.8857142857143" customWidth="1"/>
    <col min="10" max="10" width="14.2857142857143" customWidth="1"/>
    <col min="11" max="11" width="12.8571428571429"/>
    <col min="12" max="12" width="13.2095238095238" customWidth="1"/>
  </cols>
  <sheetData>
    <row r="1" spans="1:12">
      <c r="A1" s="1" t="s">
        <v>0</v>
      </c>
      <c r="B1" s="1" t="s">
        <v>1</v>
      </c>
      <c r="C1" s="2" t="s">
        <v>2</v>
      </c>
      <c r="D1" s="2" t="s">
        <v>3</v>
      </c>
      <c r="E1" s="2" t="s">
        <v>4</v>
      </c>
      <c r="F1" s="2" t="s">
        <v>5</v>
      </c>
      <c r="G1" s="2" t="s">
        <v>6</v>
      </c>
      <c r="H1" s="2" t="s">
        <v>7</v>
      </c>
      <c r="I1" s="2" t="s">
        <v>8</v>
      </c>
      <c r="J1" s="2" t="s">
        <v>9</v>
      </c>
      <c r="K1" s="2" t="s">
        <v>10</v>
      </c>
      <c r="L1" s="2" t="s">
        <v>11</v>
      </c>
    </row>
    <row r="2" spans="1:12">
      <c r="A2" s="3">
        <v>2500</v>
      </c>
      <c r="B2" s="3">
        <v>60</v>
      </c>
      <c r="C2" s="4">
        <f>A9/7</f>
        <v>2342.85714285714</v>
      </c>
      <c r="D2" s="5">
        <f>B9/7</f>
        <v>59</v>
      </c>
      <c r="E2" s="6">
        <f>A2^2</f>
        <v>6250000</v>
      </c>
      <c r="F2" s="6">
        <f>B2^2</f>
        <v>3600</v>
      </c>
      <c r="G2" s="6">
        <f>A2*B2</f>
        <v>150000</v>
      </c>
      <c r="H2" s="6">
        <f>A2-C2</f>
        <v>157.142857142857</v>
      </c>
      <c r="I2" s="6">
        <f>B2-D2</f>
        <v>1</v>
      </c>
      <c r="J2" s="6">
        <f>H2*I2</f>
        <v>157.142857142857</v>
      </c>
      <c r="K2" s="6">
        <f>H2^2</f>
        <v>24693.8775510205</v>
      </c>
      <c r="L2" s="6">
        <f>I2^2</f>
        <v>1</v>
      </c>
    </row>
    <row r="3" spans="1:12">
      <c r="A3" s="3">
        <v>3000</v>
      </c>
      <c r="B3" s="3">
        <v>80</v>
      </c>
      <c r="C3" s="4"/>
      <c r="D3" s="5"/>
      <c r="E3" s="6">
        <f t="shared" ref="E3:E8" si="0">A3^2</f>
        <v>9000000</v>
      </c>
      <c r="F3" s="6">
        <f t="shared" ref="F3:F8" si="1">B3^2</f>
        <v>6400</v>
      </c>
      <c r="G3" s="6">
        <f t="shared" ref="G3:G8" si="2">A3*B3</f>
        <v>240000</v>
      </c>
      <c r="H3" s="6">
        <f>A3-C2</f>
        <v>657.142857142857</v>
      </c>
      <c r="I3" s="6">
        <f>B3-D2</f>
        <v>21</v>
      </c>
      <c r="J3" s="6">
        <f t="shared" ref="J3:J8" si="3">H3*I3</f>
        <v>13800</v>
      </c>
      <c r="K3" s="6">
        <f t="shared" ref="K3:K8" si="4">H3^2</f>
        <v>431836.734693878</v>
      </c>
      <c r="L3" s="6">
        <f t="shared" ref="L3:L8" si="5">I3^2</f>
        <v>441</v>
      </c>
    </row>
    <row r="4" spans="1:12">
      <c r="A4" s="3">
        <v>2000</v>
      </c>
      <c r="B4" s="3">
        <v>50</v>
      </c>
      <c r="C4" s="4"/>
      <c r="D4" s="5"/>
      <c r="E4" s="6">
        <f t="shared" si="0"/>
        <v>4000000</v>
      </c>
      <c r="F4" s="6">
        <f t="shared" si="1"/>
        <v>2500</v>
      </c>
      <c r="G4" s="6">
        <f t="shared" si="2"/>
        <v>100000</v>
      </c>
      <c r="H4" s="6">
        <f>A4-C2</f>
        <v>-342.857142857143</v>
      </c>
      <c r="I4" s="6">
        <f>B4-D2</f>
        <v>-9</v>
      </c>
      <c r="J4" s="6">
        <f t="shared" si="3"/>
        <v>3085.71428571428</v>
      </c>
      <c r="K4" s="6">
        <f t="shared" si="4"/>
        <v>117551.020408163</v>
      </c>
      <c r="L4" s="6">
        <f t="shared" si="5"/>
        <v>81</v>
      </c>
    </row>
    <row r="5" spans="1:12">
      <c r="A5" s="3">
        <v>2300</v>
      </c>
      <c r="B5" s="3">
        <v>60</v>
      </c>
      <c r="C5" s="4"/>
      <c r="D5" s="5"/>
      <c r="E5" s="6">
        <f t="shared" si="0"/>
        <v>5290000</v>
      </c>
      <c r="F5" s="6">
        <f t="shared" si="1"/>
        <v>3600</v>
      </c>
      <c r="G5" s="6">
        <f t="shared" si="2"/>
        <v>138000</v>
      </c>
      <c r="H5" s="6">
        <f>A5-C2</f>
        <v>-42.8571428571427</v>
      </c>
      <c r="I5" s="6">
        <f>B5-D2</f>
        <v>1</v>
      </c>
      <c r="J5" s="6">
        <f t="shared" si="3"/>
        <v>-42.8571428571427</v>
      </c>
      <c r="K5" s="6">
        <f t="shared" si="4"/>
        <v>1836.73469387753</v>
      </c>
      <c r="L5" s="6">
        <f t="shared" si="5"/>
        <v>1</v>
      </c>
    </row>
    <row r="6" spans="1:12">
      <c r="A6" s="3">
        <v>2200</v>
      </c>
      <c r="B6" s="3">
        <v>55</v>
      </c>
      <c r="C6" s="4"/>
      <c r="D6" s="5"/>
      <c r="E6" s="6">
        <f t="shared" si="0"/>
        <v>4840000</v>
      </c>
      <c r="F6" s="6">
        <f t="shared" si="1"/>
        <v>3025</v>
      </c>
      <c r="G6" s="6">
        <f t="shared" si="2"/>
        <v>121000</v>
      </c>
      <c r="H6" s="6">
        <f>A6-C2</f>
        <v>-142.857142857143</v>
      </c>
      <c r="I6" s="6">
        <f>B6-D2</f>
        <v>-4</v>
      </c>
      <c r="J6" s="6">
        <f t="shared" si="3"/>
        <v>571.428571428571</v>
      </c>
      <c r="K6" s="6">
        <f t="shared" si="4"/>
        <v>20408.1632653061</v>
      </c>
      <c r="L6" s="6">
        <f t="shared" si="5"/>
        <v>16</v>
      </c>
    </row>
    <row r="7" spans="1:12">
      <c r="A7" s="3">
        <v>2000</v>
      </c>
      <c r="B7" s="3">
        <v>52</v>
      </c>
      <c r="C7" s="4"/>
      <c r="D7" s="5"/>
      <c r="E7" s="6">
        <f t="shared" si="0"/>
        <v>4000000</v>
      </c>
      <c r="F7" s="6">
        <f t="shared" si="1"/>
        <v>2704</v>
      </c>
      <c r="G7" s="6">
        <f t="shared" si="2"/>
        <v>104000</v>
      </c>
      <c r="H7" s="6">
        <f>A7-C2</f>
        <v>-342.857142857143</v>
      </c>
      <c r="I7" s="6">
        <f>B7-D2</f>
        <v>-7</v>
      </c>
      <c r="J7" s="6">
        <f t="shared" si="3"/>
        <v>2400</v>
      </c>
      <c r="K7" s="6">
        <f t="shared" si="4"/>
        <v>117551.020408163</v>
      </c>
      <c r="L7" s="6">
        <f t="shared" si="5"/>
        <v>49</v>
      </c>
    </row>
    <row r="8" spans="1:12">
      <c r="A8" s="3">
        <v>2400</v>
      </c>
      <c r="B8" s="3">
        <v>56</v>
      </c>
      <c r="C8" s="4"/>
      <c r="D8" s="5"/>
      <c r="E8" s="6">
        <f t="shared" si="0"/>
        <v>5760000</v>
      </c>
      <c r="F8" s="6">
        <f t="shared" si="1"/>
        <v>3136</v>
      </c>
      <c r="G8" s="6">
        <f t="shared" si="2"/>
        <v>134400</v>
      </c>
      <c r="H8" s="6">
        <f>A8-C2</f>
        <v>57.1428571428573</v>
      </c>
      <c r="I8" s="6">
        <f>B8-D2</f>
        <v>-3</v>
      </c>
      <c r="J8" s="6">
        <f t="shared" si="3"/>
        <v>-171.428571428572</v>
      </c>
      <c r="K8" s="6">
        <f t="shared" si="4"/>
        <v>3265.306122449</v>
      </c>
      <c r="L8" s="6">
        <f t="shared" si="5"/>
        <v>9</v>
      </c>
    </row>
    <row r="9" spans="1:12">
      <c r="A9" s="7">
        <f>SUM(A2:A8)</f>
        <v>16400</v>
      </c>
      <c r="B9" s="7">
        <f>SUM(B2:B8)</f>
        <v>413</v>
      </c>
      <c r="C9" s="7"/>
      <c r="D9" s="7"/>
      <c r="E9" s="7">
        <f>SUM(E2:E8)</f>
        <v>39140000</v>
      </c>
      <c r="F9" s="7">
        <f>SUM(F2:F8)</f>
        <v>24965</v>
      </c>
      <c r="G9" s="7">
        <f>SUM(G2:G8)</f>
        <v>987400</v>
      </c>
      <c r="H9" s="8"/>
      <c r="I9" s="7"/>
      <c r="J9" s="7">
        <f>SUM(J2:J8)</f>
        <v>19800</v>
      </c>
      <c r="K9" s="7">
        <f>SUM(K2:K8)</f>
        <v>717142.857142857</v>
      </c>
      <c r="L9" s="7">
        <f>SUM(L2:L8)</f>
        <v>598</v>
      </c>
    </row>
    <row r="12" spans="1:2">
      <c r="A12" s="9" t="s">
        <v>12</v>
      </c>
      <c r="B12">
        <f>J9</f>
        <v>19800</v>
      </c>
    </row>
    <row r="13" spans="1:2">
      <c r="A13" s="9" t="s">
        <v>13</v>
      </c>
      <c r="B13">
        <f>SQRT(K9)*SQRT(L9)</f>
        <v>20708.7283185479</v>
      </c>
    </row>
    <row r="14" spans="1:2">
      <c r="A14" s="10" t="s">
        <v>14</v>
      </c>
      <c r="B14" s="11">
        <f>B12/B13</f>
        <v>0.956118584175253</v>
      </c>
    </row>
    <row r="16" spans="1:1">
      <c r="A16" s="12" t="s">
        <v>15</v>
      </c>
    </row>
    <row r="17" spans="1:5">
      <c r="A17" s="13" t="s">
        <v>16</v>
      </c>
      <c r="B17" s="13"/>
      <c r="C17" s="13"/>
      <c r="D17" s="13"/>
      <c r="E17" s="13"/>
    </row>
    <row r="18" spans="1:5">
      <c r="A18" s="13"/>
      <c r="B18" s="13"/>
      <c r="C18" s="13"/>
      <c r="D18" s="13"/>
      <c r="E18" s="13"/>
    </row>
    <row r="19" spans="1:5">
      <c r="A19" s="13"/>
      <c r="B19" s="13"/>
      <c r="C19" s="13"/>
      <c r="D19" s="13"/>
      <c r="E19" s="13"/>
    </row>
    <row r="20" spans="1:5">
      <c r="A20" s="13"/>
      <c r="B20" s="13"/>
      <c r="C20" s="13"/>
      <c r="D20" s="13"/>
      <c r="E20" s="13"/>
    </row>
    <row r="21" spans="1:5">
      <c r="A21" s="13"/>
      <c r="B21" s="13"/>
      <c r="C21" s="13"/>
      <c r="D21" s="13"/>
      <c r="E21" s="13"/>
    </row>
    <row r="26" spans="1:2">
      <c r="A26" t="s">
        <v>12</v>
      </c>
      <c r="B26">
        <f>B17-B24*B16</f>
        <v>0</v>
      </c>
    </row>
  </sheetData>
  <mergeCells count="3">
    <mergeCell ref="C2:C8"/>
    <mergeCell ref="D2:D8"/>
    <mergeCell ref="A17:E2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2020-12-21T04:08:00Z</dcterms:created>
  <dcterms:modified xsi:type="dcterms:W3CDTF">2020-12-21T05:42:17Z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1033-11.2.0.9747</vt:lpwstr>
  </property>
</Properties>
</file>