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855" windowHeight="7155"/>
  </bookViews>
  <sheets>
    <sheet name="pmb_master" sheetId="1" r:id="rId1"/>
    <sheet name="opsi" sheetId="2" r:id="rId2"/>
  </sheets>
  <calcPr calcId="0"/>
</workbook>
</file>

<file path=xl/calcChain.xml><?xml version="1.0" encoding="utf-8"?>
<calcChain xmlns="http://schemas.openxmlformats.org/spreadsheetml/2006/main">
  <c r="AV12" i="1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B8"/>
  <c r="B9" s="1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AP6"/>
  <c r="AQ6" s="1"/>
  <c r="AR6" s="1"/>
  <c r="AP5"/>
  <c r="AQ5" s="1"/>
  <c r="AR5" s="1"/>
  <c r="AP4"/>
  <c r="AQ4" s="1"/>
  <c r="AR4" s="1"/>
  <c r="AP3"/>
  <c r="AQ3" s="1"/>
  <c r="AR3" s="1"/>
</calcChain>
</file>

<file path=xl/sharedStrings.xml><?xml version="1.0" encoding="utf-8"?>
<sst xmlns="http://schemas.openxmlformats.org/spreadsheetml/2006/main" count="166" uniqueCount="89">
  <si>
    <t>nama_calon</t>
  </si>
  <si>
    <t>email</t>
  </si>
  <si>
    <t>no_wa</t>
  </si>
  <si>
    <t>tahun_lulus</t>
  </si>
  <si>
    <t>nisn</t>
  </si>
  <si>
    <t>prodi_asal</t>
  </si>
  <si>
    <t>nik</t>
  </si>
  <si>
    <t>tanggal_lahir</t>
  </si>
  <si>
    <t>jenis_kelamin</t>
  </si>
  <si>
    <t>status_menikah</t>
  </si>
  <si>
    <t>agama</t>
  </si>
  <si>
    <t>warga_negara</t>
  </si>
  <si>
    <t>nama_ayah</t>
  </si>
  <si>
    <t>nama_ibu</t>
  </si>
  <si>
    <t>no_hp</t>
  </si>
  <si>
    <t>no_ayah</t>
  </si>
  <si>
    <t>no_ibu</t>
  </si>
  <si>
    <t>no_saudara</t>
  </si>
  <si>
    <t>is_bekerja</t>
  </si>
  <si>
    <t>is_wirausaha</t>
  </si>
  <si>
    <t>tanggal_daftar</t>
  </si>
  <si>
    <t>tanggal_submit_formulir</t>
  </si>
  <si>
    <t>tanggal_tes_pmb</t>
  </si>
  <si>
    <t>tanggal_lulus_tes</t>
  </si>
  <si>
    <t>tanggal_registrasi_ulang</t>
  </si>
  <si>
    <t>folder_uploads</t>
  </si>
  <si>
    <t>grade_lulus</t>
  </si>
  <si>
    <t>alasan_tidak_tes</t>
  </si>
  <si>
    <t>FAHMIALMALIK28@GMAIL.COM</t>
  </si>
  <si>
    <t>TEKNIK MESIN</t>
  </si>
  <si>
    <t>L</t>
  </si>
  <si>
    <t>KP. PAKEMITAN RT/RW 001/006 DS. MANDALAWANGI</t>
  </si>
  <si>
    <t>JL. DR. CIPTO MANGUNKUSUMO NO.7, PEKIRINGAN</t>
  </si>
  <si>
    <t>DUDI ZAMALUDIN MALIK</t>
  </si>
  <si>
    <t>MIRA FAJAR L</t>
  </si>
  <si>
    <t>TI</t>
  </si>
  <si>
    <t>RPL</t>
  </si>
  <si>
    <t>ARMANMAOLANA144@GMAIL.COM</t>
  </si>
  <si>
    <t>IPS</t>
  </si>
  <si>
    <t>BLOK JINGKANG RT. 09/12 DS. SUKADANA KEC. ARGAPURA KAB. MAJALENGKA</t>
  </si>
  <si>
    <t>RIDWAN</t>
  </si>
  <si>
    <t>WIWIN</t>
  </si>
  <si>
    <t>HIDAYATIBNUFAQIH3@GMAIL.COM</t>
  </si>
  <si>
    <t>BLOK KLIWON RT. 001/005</t>
  </si>
  <si>
    <t>TARMIN</t>
  </si>
  <si>
    <t>ANILAH</t>
  </si>
  <si>
    <t>GERADBEE@GMAIL.COM</t>
  </si>
  <si>
    <t>TKJ</t>
  </si>
  <si>
    <t>BLOK CANTILAN RT. 008/004 DS. KEDAWUNG KEC. KEDAWUNG KAB. CIREBON</t>
  </si>
  <si>
    <t>MAIN AFFANDI</t>
  </si>
  <si>
    <t>IIN MASRINAH</t>
  </si>
  <si>
    <t>A</t>
  </si>
  <si>
    <t>B</t>
  </si>
  <si>
    <t>-</t>
  </si>
  <si>
    <t>pekerjaan_ayah</t>
  </si>
  <si>
    <t>pekerjaan_ibu</t>
  </si>
  <si>
    <t>pilihan_prodi_pertama</t>
  </si>
  <si>
    <t>pilihan_prodi_kedua</t>
  </si>
  <si>
    <t>jalur_daftar</t>
  </si>
  <si>
    <t>shift_kelas</t>
  </si>
  <si>
    <t>pagi</t>
  </si>
  <si>
    <t>reg sore</t>
  </si>
  <si>
    <t>reg</t>
  </si>
  <si>
    <t>kip</t>
  </si>
  <si>
    <t>dapat_info_dari</t>
  </si>
  <si>
    <t>spanduk</t>
  </si>
  <si>
    <t>web ikmi</t>
  </si>
  <si>
    <t>alasan_tidak_daftar_ulang</t>
  </si>
  <si>
    <t>nama_kecamatan_di_ktp</t>
  </si>
  <si>
    <t>nama_kecamatan_domisili</t>
  </si>
  <si>
    <t>tempat_lahir</t>
  </si>
  <si>
    <t>gelombang_pendaftaran</t>
  </si>
  <si>
    <t>nama_kecamatan_sekolah_asal</t>
  </si>
  <si>
    <t>kode_pos_domisili</t>
  </si>
  <si>
    <t>kode_pos_ktp</t>
  </si>
  <si>
    <t>YA</t>
  </si>
  <si>
    <t>089223657998</t>
  </si>
  <si>
    <t>alamat_lengkap_di_ktp</t>
  </si>
  <si>
    <t>alamat_lengkap_domisili</t>
  </si>
  <si>
    <t>32111106870003</t>
  </si>
  <si>
    <t>32745612770062</t>
  </si>
  <si>
    <t>081223445662</t>
  </si>
  <si>
    <t>ZZZ</t>
  </si>
  <si>
    <t>ARSIP PMB</t>
  </si>
  <si>
    <t>tahun_angkatan</t>
  </si>
  <si>
    <t>Ahmad Firdaus Sholihin</t>
  </si>
  <si>
    <t>in pixel</t>
  </si>
  <si>
    <t>for array</t>
  </si>
  <si>
    <t>no</t>
  </si>
</sst>
</file>

<file path=xl/styles.xml><?xml version="1.0" encoding="utf-8"?>
<styleSheet xmlns="http://schemas.openxmlformats.org/spreadsheetml/2006/main">
  <numFmts count="2">
    <numFmt numFmtId="166" formatCode="yyyy\-mm\-dd"/>
    <numFmt numFmtId="167" formatCode="yyyy\-mm\-dd\ h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textRotation="45"/>
    </xf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>
      <pane xSplit="9" ySplit="2" topLeftCell="AV3" activePane="bottomRight" state="frozen"/>
      <selection pane="topRight" activeCell="C1" sqref="C1"/>
      <selection pane="bottomLeft" activeCell="A3" sqref="A3"/>
      <selection pane="bottomRight" activeCell="AW5" sqref="AW5"/>
    </sheetView>
  </sheetViews>
  <sheetFormatPr defaultRowHeight="15"/>
  <cols>
    <col min="2" max="2" width="4.28515625" customWidth="1"/>
    <col min="3" max="8" width="5.85546875" customWidth="1"/>
    <col min="9" max="9" width="22.28515625" bestFit="1" customWidth="1"/>
    <col min="10" max="10" width="33.28515625" bestFit="1" customWidth="1"/>
    <col min="11" max="11" width="13.140625" bestFit="1" customWidth="1"/>
    <col min="13" max="13" width="12.140625" customWidth="1"/>
    <col min="14" max="14" width="13.5703125" bestFit="1" customWidth="1"/>
    <col min="15" max="15" width="15.140625" bestFit="1" customWidth="1"/>
    <col min="16" max="16" width="11.140625" bestFit="1" customWidth="1"/>
    <col min="22" max="22" width="70.85546875" bestFit="1" customWidth="1"/>
    <col min="28" max="28" width="13.140625" bestFit="1" customWidth="1"/>
    <col min="40" max="43" width="18.28515625" bestFit="1" customWidth="1"/>
    <col min="44" max="44" width="18.42578125" bestFit="1" customWidth="1"/>
    <col min="45" max="45" width="21.42578125" bestFit="1" customWidth="1"/>
  </cols>
  <sheetData>
    <row r="1" spans="1:48" ht="28.5">
      <c r="B1" s="5" t="s">
        <v>83</v>
      </c>
      <c r="C1" s="5"/>
    </row>
    <row r="2" spans="1:48" ht="115.5">
      <c r="B2" s="1" t="s">
        <v>88</v>
      </c>
      <c r="C2" s="1" t="s">
        <v>84</v>
      </c>
      <c r="D2" s="1" t="s">
        <v>71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77</v>
      </c>
      <c r="V2" s="1" t="s">
        <v>78</v>
      </c>
      <c r="W2" s="1" t="s">
        <v>12</v>
      </c>
      <c r="X2" s="1" t="s">
        <v>13</v>
      </c>
      <c r="Y2" s="1" t="s">
        <v>54</v>
      </c>
      <c r="Z2" s="1" t="s">
        <v>55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74</v>
      </c>
      <c r="AH2" s="1" t="s">
        <v>73</v>
      </c>
      <c r="AI2" s="1" t="s">
        <v>72</v>
      </c>
      <c r="AJ2" s="1" t="s">
        <v>68</v>
      </c>
      <c r="AK2" s="1" t="s">
        <v>69</v>
      </c>
      <c r="AL2" s="1" t="s">
        <v>70</v>
      </c>
      <c r="AM2" s="1" t="s">
        <v>64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26</v>
      </c>
      <c r="AU2" s="1" t="s">
        <v>27</v>
      </c>
      <c r="AV2" s="1" t="s">
        <v>67</v>
      </c>
    </row>
    <row r="3" spans="1:48">
      <c r="B3">
        <v>1</v>
      </c>
      <c r="C3">
        <v>2020</v>
      </c>
      <c r="D3">
        <v>1</v>
      </c>
      <c r="E3" t="s">
        <v>35</v>
      </c>
      <c r="F3" t="s">
        <v>36</v>
      </c>
      <c r="G3" t="s">
        <v>61</v>
      </c>
      <c r="H3" t="s">
        <v>60</v>
      </c>
      <c r="I3" t="s">
        <v>85</v>
      </c>
      <c r="J3" t="s">
        <v>28</v>
      </c>
      <c r="K3" s="4" t="s">
        <v>81</v>
      </c>
      <c r="L3">
        <v>2021</v>
      </c>
      <c r="M3" s="4">
        <v>36655124</v>
      </c>
      <c r="N3" t="s">
        <v>29</v>
      </c>
      <c r="O3" s="4" t="s">
        <v>79</v>
      </c>
      <c r="P3" s="2">
        <v>37708</v>
      </c>
      <c r="Q3" t="s">
        <v>30</v>
      </c>
      <c r="R3">
        <v>1</v>
      </c>
      <c r="S3">
        <v>1</v>
      </c>
      <c r="T3">
        <v>1</v>
      </c>
      <c r="U3" t="s">
        <v>31</v>
      </c>
      <c r="V3" t="s">
        <v>32</v>
      </c>
      <c r="W3" t="s">
        <v>33</v>
      </c>
      <c r="X3" t="s">
        <v>34</v>
      </c>
      <c r="Y3" t="s">
        <v>53</v>
      </c>
      <c r="Z3" t="s">
        <v>53</v>
      </c>
      <c r="AA3" s="4" t="s">
        <v>53</v>
      </c>
      <c r="AB3" s="4" t="s">
        <v>76</v>
      </c>
      <c r="AC3" s="4" t="s">
        <v>53</v>
      </c>
      <c r="AD3" s="4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>
        <v>321707</v>
      </c>
      <c r="AK3" t="s">
        <v>53</v>
      </c>
      <c r="AL3">
        <v>3217</v>
      </c>
      <c r="AM3" t="s">
        <v>65</v>
      </c>
      <c r="AN3" s="3">
        <v>44838.619155092594</v>
      </c>
      <c r="AO3" s="3">
        <v>44838.62427083333</v>
      </c>
      <c r="AP3" s="3">
        <f>AO3+3.1</f>
        <v>44841.724270833329</v>
      </c>
      <c r="AQ3" s="3">
        <f t="shared" ref="AQ3:AR6" si="0">AP3+3.1</f>
        <v>44844.824270833327</v>
      </c>
      <c r="AR3" s="3">
        <f t="shared" si="0"/>
        <v>44847.924270833326</v>
      </c>
      <c r="AS3" t="s">
        <v>53</v>
      </c>
      <c r="AT3" t="s">
        <v>51</v>
      </c>
      <c r="AU3" t="s">
        <v>53</v>
      </c>
      <c r="AV3" t="s">
        <v>53</v>
      </c>
    </row>
    <row r="4" spans="1:48">
      <c r="B4">
        <v>2</v>
      </c>
      <c r="D4">
        <v>1</v>
      </c>
      <c r="E4" t="s">
        <v>35</v>
      </c>
      <c r="F4" t="s">
        <v>36</v>
      </c>
      <c r="G4" t="s">
        <v>62</v>
      </c>
      <c r="H4" t="s">
        <v>60</v>
      </c>
      <c r="I4" t="s">
        <v>82</v>
      </c>
      <c r="J4" t="s">
        <v>37</v>
      </c>
      <c r="K4" s="4" t="s">
        <v>81</v>
      </c>
      <c r="L4">
        <v>2022</v>
      </c>
      <c r="M4" s="4">
        <v>4223210016</v>
      </c>
      <c r="N4" t="s">
        <v>38</v>
      </c>
      <c r="O4" s="4" t="s">
        <v>53</v>
      </c>
      <c r="P4" s="2">
        <v>37929</v>
      </c>
      <c r="Q4" t="s">
        <v>30</v>
      </c>
      <c r="R4">
        <v>1</v>
      </c>
      <c r="S4">
        <v>1</v>
      </c>
      <c r="T4">
        <v>1</v>
      </c>
      <c r="U4" t="s">
        <v>39</v>
      </c>
      <c r="V4" t="s">
        <v>39</v>
      </c>
      <c r="W4" t="s">
        <v>40</v>
      </c>
      <c r="X4" t="s">
        <v>41</v>
      </c>
      <c r="Y4" t="s">
        <v>53</v>
      </c>
      <c r="Z4" t="s">
        <v>53</v>
      </c>
      <c r="AA4" s="4" t="s">
        <v>53</v>
      </c>
      <c r="AB4" s="4" t="s">
        <v>53</v>
      </c>
      <c r="AC4" s="4" t="s">
        <v>53</v>
      </c>
      <c r="AD4" s="4" t="s">
        <v>53</v>
      </c>
      <c r="AE4" t="s">
        <v>75</v>
      </c>
      <c r="AF4" t="s">
        <v>53</v>
      </c>
      <c r="AG4">
        <v>45462</v>
      </c>
      <c r="AH4">
        <v>45462</v>
      </c>
      <c r="AI4" t="s">
        <v>53</v>
      </c>
      <c r="AJ4">
        <v>321005</v>
      </c>
      <c r="AK4">
        <v>321005</v>
      </c>
      <c r="AL4">
        <v>3210</v>
      </c>
      <c r="AM4" t="s">
        <v>66</v>
      </c>
      <c r="AN4" s="3">
        <v>44837.488715277781</v>
      </c>
      <c r="AO4" s="3">
        <v>44837.501875000002</v>
      </c>
      <c r="AP4" s="3">
        <f t="shared" ref="AP4:AP6" si="1">AO4+3.1</f>
        <v>44840.601875</v>
      </c>
      <c r="AQ4" s="3">
        <f t="shared" si="0"/>
        <v>44843.701874999999</v>
      </c>
      <c r="AR4" s="3">
        <f t="shared" si="0"/>
        <v>44846.801874999997</v>
      </c>
      <c r="AS4" t="s">
        <v>53</v>
      </c>
      <c r="AT4" t="s">
        <v>52</v>
      </c>
      <c r="AU4" t="s">
        <v>53</v>
      </c>
      <c r="AV4" t="s">
        <v>53</v>
      </c>
    </row>
    <row r="5" spans="1:48">
      <c r="B5">
        <v>3</v>
      </c>
      <c r="D5">
        <v>2</v>
      </c>
      <c r="E5" t="s">
        <v>35</v>
      </c>
      <c r="F5" t="s">
        <v>36</v>
      </c>
      <c r="G5" t="s">
        <v>63</v>
      </c>
      <c r="H5" t="s">
        <v>60</v>
      </c>
      <c r="I5" t="s">
        <v>82</v>
      </c>
      <c r="J5" t="s">
        <v>42</v>
      </c>
      <c r="K5" s="4" t="s">
        <v>81</v>
      </c>
      <c r="L5">
        <v>2022</v>
      </c>
      <c r="M5" s="4">
        <v>46431425</v>
      </c>
      <c r="N5" t="s">
        <v>38</v>
      </c>
      <c r="O5" s="4" t="s">
        <v>53</v>
      </c>
      <c r="P5" s="2">
        <v>38001</v>
      </c>
      <c r="Q5" t="s">
        <v>30</v>
      </c>
      <c r="R5">
        <v>1</v>
      </c>
      <c r="S5">
        <v>1</v>
      </c>
      <c r="T5">
        <v>1</v>
      </c>
      <c r="U5" t="s">
        <v>43</v>
      </c>
      <c r="V5" t="s">
        <v>43</v>
      </c>
      <c r="W5" t="s">
        <v>44</v>
      </c>
      <c r="X5" t="s">
        <v>45</v>
      </c>
      <c r="Y5" t="s">
        <v>53</v>
      </c>
      <c r="Z5" t="s">
        <v>53</v>
      </c>
      <c r="AA5" s="4" t="s">
        <v>53</v>
      </c>
      <c r="AB5" s="4" t="s">
        <v>53</v>
      </c>
      <c r="AC5" s="4" t="s">
        <v>53</v>
      </c>
      <c r="AD5" s="4" t="s">
        <v>53</v>
      </c>
      <c r="AE5" t="s">
        <v>75</v>
      </c>
      <c r="AF5" t="s">
        <v>75</v>
      </c>
      <c r="AG5">
        <v>45468</v>
      </c>
      <c r="AH5">
        <v>45468</v>
      </c>
      <c r="AI5" t="s">
        <v>53</v>
      </c>
      <c r="AJ5">
        <v>321017</v>
      </c>
      <c r="AK5">
        <v>321017</v>
      </c>
      <c r="AL5">
        <v>3210</v>
      </c>
      <c r="AM5" t="s">
        <v>66</v>
      </c>
      <c r="AN5" s="3">
        <v>44833.428773148145</v>
      </c>
      <c r="AO5" s="3">
        <v>44837.488668981481</v>
      </c>
      <c r="AP5" s="3">
        <f t="shared" si="1"/>
        <v>44840.58866898148</v>
      </c>
      <c r="AQ5" s="3">
        <f t="shared" si="0"/>
        <v>44843.688668981478</v>
      </c>
      <c r="AR5" s="3">
        <f t="shared" si="0"/>
        <v>44846.788668981477</v>
      </c>
      <c r="AS5" t="s">
        <v>53</v>
      </c>
      <c r="AT5" t="s">
        <v>52</v>
      </c>
      <c r="AU5" t="s">
        <v>53</v>
      </c>
      <c r="AV5" t="s">
        <v>53</v>
      </c>
    </row>
    <row r="6" spans="1:48">
      <c r="B6">
        <v>4</v>
      </c>
      <c r="D6">
        <v>2</v>
      </c>
      <c r="E6" t="s">
        <v>35</v>
      </c>
      <c r="F6" t="s">
        <v>36</v>
      </c>
      <c r="G6" t="s">
        <v>63</v>
      </c>
      <c r="H6" t="s">
        <v>60</v>
      </c>
      <c r="I6" t="s">
        <v>82</v>
      </c>
      <c r="J6" t="s">
        <v>46</v>
      </c>
      <c r="K6" s="4" t="s">
        <v>81</v>
      </c>
      <c r="L6">
        <v>2019</v>
      </c>
      <c r="M6" s="4">
        <v>11559459</v>
      </c>
      <c r="N6" t="s">
        <v>47</v>
      </c>
      <c r="O6" s="4" t="s">
        <v>80</v>
      </c>
      <c r="P6" s="2">
        <v>37182</v>
      </c>
      <c r="Q6" t="s">
        <v>30</v>
      </c>
      <c r="R6">
        <v>1</v>
      </c>
      <c r="S6">
        <v>1</v>
      </c>
      <c r="T6">
        <v>1</v>
      </c>
      <c r="U6" t="s">
        <v>48</v>
      </c>
      <c r="V6" t="s">
        <v>48</v>
      </c>
      <c r="W6" t="s">
        <v>49</v>
      </c>
      <c r="X6" t="s">
        <v>50</v>
      </c>
      <c r="Y6" t="s">
        <v>53</v>
      </c>
      <c r="Z6" t="s">
        <v>53</v>
      </c>
      <c r="AA6" s="4" t="s">
        <v>53</v>
      </c>
      <c r="AB6" s="4" t="s">
        <v>53</v>
      </c>
      <c r="AC6" s="4" t="s">
        <v>53</v>
      </c>
      <c r="AD6" s="4" t="s">
        <v>53</v>
      </c>
      <c r="AE6" t="s">
        <v>53</v>
      </c>
      <c r="AF6" t="s">
        <v>53</v>
      </c>
      <c r="AG6" t="s">
        <v>53</v>
      </c>
      <c r="AH6">
        <v>45153</v>
      </c>
      <c r="AI6" t="s">
        <v>53</v>
      </c>
      <c r="AJ6">
        <v>320920</v>
      </c>
      <c r="AK6">
        <v>320920</v>
      </c>
      <c r="AL6">
        <v>3209</v>
      </c>
      <c r="AM6" t="s">
        <v>1</v>
      </c>
      <c r="AN6" s="3">
        <v>44830.467534722222</v>
      </c>
      <c r="AO6" s="3">
        <v>44830.472280092596</v>
      </c>
      <c r="AP6" s="3">
        <f t="shared" si="1"/>
        <v>44833.572280092594</v>
      </c>
      <c r="AQ6" s="3">
        <f t="shared" si="0"/>
        <v>44836.672280092593</v>
      </c>
      <c r="AR6" s="3">
        <f t="shared" si="0"/>
        <v>44839.772280092591</v>
      </c>
      <c r="AS6" t="s">
        <v>53</v>
      </c>
      <c r="AT6" t="s">
        <v>51</v>
      </c>
      <c r="AU6" t="s">
        <v>53</v>
      </c>
      <c r="AV6" t="s">
        <v>53</v>
      </c>
    </row>
    <row r="8" spans="1:48">
      <c r="B8">
        <f>LEN(B3)</f>
        <v>1</v>
      </c>
      <c r="C8">
        <f>LEN(C3)</f>
        <v>4</v>
      </c>
      <c r="D8">
        <f t="shared" ref="D8:AV8" si="2">LEN(D3)</f>
        <v>1</v>
      </c>
      <c r="E8">
        <f t="shared" si="2"/>
        <v>2</v>
      </c>
      <c r="F8">
        <f t="shared" si="2"/>
        <v>3</v>
      </c>
      <c r="G8">
        <f t="shared" si="2"/>
        <v>8</v>
      </c>
      <c r="H8">
        <f t="shared" si="2"/>
        <v>4</v>
      </c>
      <c r="I8">
        <f t="shared" si="2"/>
        <v>22</v>
      </c>
      <c r="J8">
        <f t="shared" si="2"/>
        <v>24</v>
      </c>
      <c r="K8">
        <f t="shared" si="2"/>
        <v>12</v>
      </c>
      <c r="L8">
        <f t="shared" si="2"/>
        <v>4</v>
      </c>
      <c r="M8">
        <f t="shared" si="2"/>
        <v>8</v>
      </c>
      <c r="N8">
        <f t="shared" si="2"/>
        <v>12</v>
      </c>
      <c r="O8">
        <f t="shared" si="2"/>
        <v>14</v>
      </c>
      <c r="P8">
        <f t="shared" si="2"/>
        <v>5</v>
      </c>
      <c r="Q8">
        <f t="shared" si="2"/>
        <v>1</v>
      </c>
      <c r="R8">
        <f t="shared" si="2"/>
        <v>1</v>
      </c>
      <c r="S8">
        <f t="shared" si="2"/>
        <v>1</v>
      </c>
      <c r="T8">
        <f t="shared" si="2"/>
        <v>1</v>
      </c>
      <c r="U8">
        <f t="shared" si="2"/>
        <v>44</v>
      </c>
      <c r="V8">
        <f t="shared" si="2"/>
        <v>43</v>
      </c>
      <c r="W8">
        <f t="shared" si="2"/>
        <v>20</v>
      </c>
      <c r="X8">
        <f t="shared" si="2"/>
        <v>12</v>
      </c>
      <c r="Y8">
        <f t="shared" si="2"/>
        <v>1</v>
      </c>
      <c r="Z8">
        <f t="shared" si="2"/>
        <v>1</v>
      </c>
      <c r="AA8">
        <f t="shared" si="2"/>
        <v>1</v>
      </c>
      <c r="AB8">
        <f t="shared" si="2"/>
        <v>12</v>
      </c>
      <c r="AC8">
        <f t="shared" si="2"/>
        <v>1</v>
      </c>
      <c r="AD8">
        <f t="shared" si="2"/>
        <v>1</v>
      </c>
      <c r="AE8">
        <f t="shared" si="2"/>
        <v>1</v>
      </c>
      <c r="AF8">
        <f t="shared" si="2"/>
        <v>1</v>
      </c>
      <c r="AG8">
        <f t="shared" si="2"/>
        <v>1</v>
      </c>
      <c r="AH8">
        <f t="shared" si="2"/>
        <v>1</v>
      </c>
      <c r="AI8">
        <f t="shared" si="2"/>
        <v>1</v>
      </c>
      <c r="AJ8">
        <f t="shared" si="2"/>
        <v>6</v>
      </c>
      <c r="AK8">
        <f t="shared" si="2"/>
        <v>1</v>
      </c>
      <c r="AL8">
        <f t="shared" si="2"/>
        <v>4</v>
      </c>
      <c r="AM8">
        <f t="shared" si="2"/>
        <v>7</v>
      </c>
      <c r="AN8">
        <f t="shared" si="2"/>
        <v>16</v>
      </c>
      <c r="AO8">
        <f t="shared" si="2"/>
        <v>16</v>
      </c>
      <c r="AP8">
        <f t="shared" si="2"/>
        <v>16</v>
      </c>
      <c r="AQ8">
        <f t="shared" si="2"/>
        <v>16</v>
      </c>
      <c r="AR8">
        <f t="shared" si="2"/>
        <v>16</v>
      </c>
      <c r="AS8">
        <f t="shared" si="2"/>
        <v>1</v>
      </c>
      <c r="AT8">
        <f t="shared" si="2"/>
        <v>1</v>
      </c>
      <c r="AU8">
        <f t="shared" si="2"/>
        <v>1</v>
      </c>
      <c r="AV8">
        <f t="shared" si="2"/>
        <v>1</v>
      </c>
    </row>
    <row r="9" spans="1:48">
      <c r="B9">
        <f>IF(B8&lt;4,4,B8)</f>
        <v>4</v>
      </c>
      <c r="C9">
        <f>IF(C8&lt;4,4,C8)</f>
        <v>4</v>
      </c>
      <c r="D9">
        <f t="shared" ref="D9:AV9" si="3">IF(D8&lt;4,4,D8)</f>
        <v>4</v>
      </c>
      <c r="E9">
        <f t="shared" si="3"/>
        <v>4</v>
      </c>
      <c r="F9">
        <f t="shared" si="3"/>
        <v>4</v>
      </c>
      <c r="G9">
        <f t="shared" si="3"/>
        <v>8</v>
      </c>
      <c r="H9">
        <f t="shared" si="3"/>
        <v>4</v>
      </c>
      <c r="I9">
        <f t="shared" si="3"/>
        <v>22</v>
      </c>
      <c r="J9">
        <f t="shared" si="3"/>
        <v>24</v>
      </c>
      <c r="K9">
        <f t="shared" si="3"/>
        <v>12</v>
      </c>
      <c r="L9">
        <f t="shared" si="3"/>
        <v>4</v>
      </c>
      <c r="M9">
        <f t="shared" si="3"/>
        <v>8</v>
      </c>
      <c r="N9">
        <f t="shared" si="3"/>
        <v>12</v>
      </c>
      <c r="O9">
        <f t="shared" si="3"/>
        <v>14</v>
      </c>
      <c r="P9">
        <f t="shared" si="3"/>
        <v>5</v>
      </c>
      <c r="Q9">
        <f t="shared" si="3"/>
        <v>4</v>
      </c>
      <c r="R9">
        <f t="shared" si="3"/>
        <v>4</v>
      </c>
      <c r="S9">
        <f t="shared" si="3"/>
        <v>4</v>
      </c>
      <c r="T9">
        <f t="shared" si="3"/>
        <v>4</v>
      </c>
      <c r="U9">
        <f t="shared" si="3"/>
        <v>44</v>
      </c>
      <c r="V9">
        <f t="shared" si="3"/>
        <v>43</v>
      </c>
      <c r="W9">
        <f t="shared" si="3"/>
        <v>20</v>
      </c>
      <c r="X9">
        <f t="shared" si="3"/>
        <v>12</v>
      </c>
      <c r="Y9">
        <f t="shared" si="3"/>
        <v>4</v>
      </c>
      <c r="Z9">
        <f t="shared" si="3"/>
        <v>4</v>
      </c>
      <c r="AA9">
        <f t="shared" si="3"/>
        <v>4</v>
      </c>
      <c r="AB9">
        <f t="shared" si="3"/>
        <v>12</v>
      </c>
      <c r="AC9">
        <f t="shared" si="3"/>
        <v>4</v>
      </c>
      <c r="AD9">
        <f t="shared" si="3"/>
        <v>4</v>
      </c>
      <c r="AE9">
        <f t="shared" si="3"/>
        <v>4</v>
      </c>
      <c r="AF9">
        <f t="shared" si="3"/>
        <v>4</v>
      </c>
      <c r="AG9">
        <f t="shared" si="3"/>
        <v>4</v>
      </c>
      <c r="AH9">
        <f t="shared" si="3"/>
        <v>4</v>
      </c>
      <c r="AI9">
        <f t="shared" si="3"/>
        <v>4</v>
      </c>
      <c r="AJ9">
        <f t="shared" si="3"/>
        <v>6</v>
      </c>
      <c r="AK9">
        <f t="shared" si="3"/>
        <v>4</v>
      </c>
      <c r="AL9">
        <f t="shared" si="3"/>
        <v>4</v>
      </c>
      <c r="AM9">
        <f t="shared" si="3"/>
        <v>7</v>
      </c>
      <c r="AN9">
        <f t="shared" si="3"/>
        <v>16</v>
      </c>
      <c r="AO9">
        <f t="shared" si="3"/>
        <v>16</v>
      </c>
      <c r="AP9">
        <f t="shared" si="3"/>
        <v>16</v>
      </c>
      <c r="AQ9">
        <f t="shared" si="3"/>
        <v>16</v>
      </c>
      <c r="AR9">
        <f t="shared" si="3"/>
        <v>16</v>
      </c>
      <c r="AS9">
        <f t="shared" si="3"/>
        <v>4</v>
      </c>
      <c r="AT9">
        <f t="shared" si="3"/>
        <v>4</v>
      </c>
      <c r="AU9">
        <f t="shared" si="3"/>
        <v>4</v>
      </c>
      <c r="AV9">
        <f t="shared" si="3"/>
        <v>4</v>
      </c>
    </row>
    <row r="10" spans="1:48">
      <c r="A10" t="s">
        <v>86</v>
      </c>
      <c r="B10">
        <f>B9*5</f>
        <v>20</v>
      </c>
      <c r="C10">
        <f t="shared" ref="C10:AV10" si="4">C9*5</f>
        <v>20</v>
      </c>
      <c r="D10">
        <f t="shared" si="4"/>
        <v>20</v>
      </c>
      <c r="E10">
        <f t="shared" si="4"/>
        <v>20</v>
      </c>
      <c r="F10">
        <f t="shared" si="4"/>
        <v>20</v>
      </c>
      <c r="G10">
        <f t="shared" si="4"/>
        <v>40</v>
      </c>
      <c r="H10">
        <f t="shared" si="4"/>
        <v>20</v>
      </c>
      <c r="I10">
        <f t="shared" si="4"/>
        <v>110</v>
      </c>
      <c r="J10">
        <f t="shared" si="4"/>
        <v>120</v>
      </c>
      <c r="K10">
        <f t="shared" si="4"/>
        <v>60</v>
      </c>
      <c r="L10">
        <f t="shared" si="4"/>
        <v>20</v>
      </c>
      <c r="M10">
        <f t="shared" si="4"/>
        <v>40</v>
      </c>
      <c r="N10">
        <f t="shared" si="4"/>
        <v>60</v>
      </c>
      <c r="O10">
        <f t="shared" si="4"/>
        <v>70</v>
      </c>
      <c r="P10">
        <f t="shared" si="4"/>
        <v>25</v>
      </c>
      <c r="Q10">
        <f t="shared" si="4"/>
        <v>20</v>
      </c>
      <c r="R10">
        <f t="shared" si="4"/>
        <v>20</v>
      </c>
      <c r="S10">
        <f t="shared" si="4"/>
        <v>20</v>
      </c>
      <c r="T10">
        <f t="shared" si="4"/>
        <v>20</v>
      </c>
      <c r="U10">
        <f t="shared" si="4"/>
        <v>220</v>
      </c>
      <c r="V10">
        <f t="shared" si="4"/>
        <v>215</v>
      </c>
      <c r="W10">
        <f t="shared" si="4"/>
        <v>100</v>
      </c>
      <c r="X10">
        <f t="shared" si="4"/>
        <v>60</v>
      </c>
      <c r="Y10">
        <f t="shared" si="4"/>
        <v>20</v>
      </c>
      <c r="Z10">
        <f t="shared" si="4"/>
        <v>20</v>
      </c>
      <c r="AA10">
        <f t="shared" si="4"/>
        <v>20</v>
      </c>
      <c r="AB10">
        <f t="shared" si="4"/>
        <v>60</v>
      </c>
      <c r="AC10">
        <f t="shared" si="4"/>
        <v>20</v>
      </c>
      <c r="AD10">
        <f t="shared" si="4"/>
        <v>20</v>
      </c>
      <c r="AE10">
        <f t="shared" si="4"/>
        <v>20</v>
      </c>
      <c r="AF10">
        <f t="shared" si="4"/>
        <v>20</v>
      </c>
      <c r="AG10">
        <f t="shared" si="4"/>
        <v>20</v>
      </c>
      <c r="AH10">
        <f t="shared" si="4"/>
        <v>20</v>
      </c>
      <c r="AI10">
        <f t="shared" si="4"/>
        <v>20</v>
      </c>
      <c r="AJ10">
        <f t="shared" si="4"/>
        <v>30</v>
      </c>
      <c r="AK10">
        <f t="shared" si="4"/>
        <v>20</v>
      </c>
      <c r="AL10">
        <f t="shared" si="4"/>
        <v>20</v>
      </c>
      <c r="AM10">
        <f t="shared" si="4"/>
        <v>35</v>
      </c>
      <c r="AN10">
        <f t="shared" si="4"/>
        <v>80</v>
      </c>
      <c r="AO10">
        <f t="shared" si="4"/>
        <v>80</v>
      </c>
      <c r="AP10">
        <f t="shared" si="4"/>
        <v>80</v>
      </c>
      <c r="AQ10">
        <f t="shared" si="4"/>
        <v>80</v>
      </c>
      <c r="AR10">
        <f t="shared" si="4"/>
        <v>80</v>
      </c>
      <c r="AS10">
        <f t="shared" si="4"/>
        <v>20</v>
      </c>
      <c r="AT10">
        <f t="shared" si="4"/>
        <v>20</v>
      </c>
      <c r="AU10">
        <f t="shared" si="4"/>
        <v>20</v>
      </c>
      <c r="AV10">
        <f t="shared" si="4"/>
        <v>20</v>
      </c>
    </row>
    <row r="11" spans="1:48">
      <c r="A11" t="s">
        <v>87</v>
      </c>
      <c r="B11" t="str">
        <f>B10&amp;","</f>
        <v>20,</v>
      </c>
      <c r="C11" t="str">
        <f t="shared" ref="C11:AV11" si="5">C10&amp;","</f>
        <v>20,</v>
      </c>
      <c r="D11" t="str">
        <f t="shared" si="5"/>
        <v>20,</v>
      </c>
      <c r="E11" t="str">
        <f t="shared" si="5"/>
        <v>20,</v>
      </c>
      <c r="F11" t="str">
        <f t="shared" si="5"/>
        <v>20,</v>
      </c>
      <c r="G11" t="str">
        <f t="shared" si="5"/>
        <v>40,</v>
      </c>
      <c r="H11" t="str">
        <f t="shared" si="5"/>
        <v>20,</v>
      </c>
      <c r="I11" t="str">
        <f t="shared" si="5"/>
        <v>110,</v>
      </c>
      <c r="J11" t="str">
        <f t="shared" si="5"/>
        <v>120,</v>
      </c>
      <c r="K11" t="str">
        <f t="shared" si="5"/>
        <v>60,</v>
      </c>
      <c r="L11" t="str">
        <f t="shared" si="5"/>
        <v>20,</v>
      </c>
      <c r="M11" t="str">
        <f t="shared" si="5"/>
        <v>40,</v>
      </c>
      <c r="N11" t="str">
        <f t="shared" si="5"/>
        <v>60,</v>
      </c>
      <c r="O11" t="str">
        <f t="shared" si="5"/>
        <v>70,</v>
      </c>
      <c r="P11" t="str">
        <f t="shared" si="5"/>
        <v>25,</v>
      </c>
      <c r="Q11" t="str">
        <f t="shared" si="5"/>
        <v>20,</v>
      </c>
      <c r="R11" t="str">
        <f t="shared" si="5"/>
        <v>20,</v>
      </c>
      <c r="S11" t="str">
        <f t="shared" si="5"/>
        <v>20,</v>
      </c>
      <c r="T11" t="str">
        <f t="shared" si="5"/>
        <v>20,</v>
      </c>
      <c r="U11" t="str">
        <f t="shared" si="5"/>
        <v>220,</v>
      </c>
      <c r="V11" t="str">
        <f t="shared" si="5"/>
        <v>215,</v>
      </c>
      <c r="W11" t="str">
        <f t="shared" si="5"/>
        <v>100,</v>
      </c>
      <c r="X11" t="str">
        <f t="shared" si="5"/>
        <v>60,</v>
      </c>
      <c r="Y11" t="str">
        <f t="shared" si="5"/>
        <v>20,</v>
      </c>
      <c r="Z11" t="str">
        <f t="shared" si="5"/>
        <v>20,</v>
      </c>
      <c r="AA11" t="str">
        <f t="shared" si="5"/>
        <v>20,</v>
      </c>
      <c r="AB11" t="str">
        <f t="shared" si="5"/>
        <v>60,</v>
      </c>
      <c r="AC11" t="str">
        <f t="shared" si="5"/>
        <v>20,</v>
      </c>
      <c r="AD11" t="str">
        <f t="shared" si="5"/>
        <v>20,</v>
      </c>
      <c r="AE11" t="str">
        <f t="shared" si="5"/>
        <v>20,</v>
      </c>
      <c r="AF11" t="str">
        <f t="shared" si="5"/>
        <v>20,</v>
      </c>
      <c r="AG11" t="str">
        <f t="shared" si="5"/>
        <v>20,</v>
      </c>
      <c r="AH11" t="str">
        <f t="shared" si="5"/>
        <v>20,</v>
      </c>
      <c r="AI11" t="str">
        <f t="shared" si="5"/>
        <v>20,</v>
      </c>
      <c r="AJ11" t="str">
        <f t="shared" si="5"/>
        <v>30,</v>
      </c>
      <c r="AK11" t="str">
        <f t="shared" si="5"/>
        <v>20,</v>
      </c>
      <c r="AL11" t="str">
        <f t="shared" si="5"/>
        <v>20,</v>
      </c>
      <c r="AM11" t="str">
        <f t="shared" si="5"/>
        <v>35,</v>
      </c>
      <c r="AN11" t="str">
        <f t="shared" si="5"/>
        <v>80,</v>
      </c>
      <c r="AO11" t="str">
        <f t="shared" si="5"/>
        <v>80,</v>
      </c>
      <c r="AP11" t="str">
        <f t="shared" si="5"/>
        <v>80,</v>
      </c>
      <c r="AQ11" t="str">
        <f t="shared" si="5"/>
        <v>80,</v>
      </c>
      <c r="AR11" t="str">
        <f t="shared" si="5"/>
        <v>80,</v>
      </c>
      <c r="AS11" t="str">
        <f t="shared" si="5"/>
        <v>20,</v>
      </c>
      <c r="AT11" t="str">
        <f t="shared" si="5"/>
        <v>20,</v>
      </c>
      <c r="AU11" t="str">
        <f t="shared" si="5"/>
        <v>20,</v>
      </c>
      <c r="AV11" t="str">
        <f t="shared" si="5"/>
        <v>20,</v>
      </c>
    </row>
    <row r="12" spans="1:48">
      <c r="B12" t="str">
        <f>"'"&amp;B2&amp;"',"</f>
        <v>'no',</v>
      </c>
      <c r="C12" t="str">
        <f t="shared" ref="C12:AV12" si="6">"'"&amp;C2&amp;"',"</f>
        <v>'tahun_angkatan',</v>
      </c>
      <c r="D12" t="str">
        <f t="shared" si="6"/>
        <v>'gelombang_pendaftaran',</v>
      </c>
      <c r="E12" t="str">
        <f t="shared" si="6"/>
        <v>'pilihan_prodi_pertama',</v>
      </c>
      <c r="F12" t="str">
        <f t="shared" si="6"/>
        <v>'pilihan_prodi_kedua',</v>
      </c>
      <c r="G12" t="str">
        <f t="shared" si="6"/>
        <v>'jalur_daftar',</v>
      </c>
      <c r="H12" t="str">
        <f t="shared" si="6"/>
        <v>'shift_kelas',</v>
      </c>
      <c r="I12" t="str">
        <f t="shared" si="6"/>
        <v>'nama_calon',</v>
      </c>
      <c r="J12" t="str">
        <f t="shared" si="6"/>
        <v>'email',</v>
      </c>
      <c r="K12" t="str">
        <f t="shared" si="6"/>
        <v>'no_wa',</v>
      </c>
      <c r="L12" t="str">
        <f t="shared" si="6"/>
        <v>'tahun_lulus',</v>
      </c>
      <c r="M12" t="str">
        <f t="shared" si="6"/>
        <v>'nisn',</v>
      </c>
      <c r="N12" t="str">
        <f t="shared" si="6"/>
        <v>'prodi_asal',</v>
      </c>
      <c r="O12" t="str">
        <f t="shared" si="6"/>
        <v>'nik',</v>
      </c>
      <c r="P12" t="str">
        <f t="shared" si="6"/>
        <v>'tanggal_lahir',</v>
      </c>
      <c r="Q12" t="str">
        <f t="shared" si="6"/>
        <v>'jenis_kelamin',</v>
      </c>
      <c r="R12" t="str">
        <f t="shared" si="6"/>
        <v>'status_menikah',</v>
      </c>
      <c r="S12" t="str">
        <f t="shared" si="6"/>
        <v>'agama',</v>
      </c>
      <c r="T12" t="str">
        <f t="shared" si="6"/>
        <v>'warga_negara',</v>
      </c>
      <c r="U12" t="str">
        <f t="shared" si="6"/>
        <v>'alamat_lengkap_di_ktp',</v>
      </c>
      <c r="V12" t="str">
        <f t="shared" si="6"/>
        <v>'alamat_lengkap_domisili',</v>
      </c>
      <c r="W12" t="str">
        <f t="shared" si="6"/>
        <v>'nama_ayah',</v>
      </c>
      <c r="X12" t="str">
        <f t="shared" si="6"/>
        <v>'nama_ibu',</v>
      </c>
      <c r="Y12" t="str">
        <f t="shared" si="6"/>
        <v>'pekerjaan_ayah',</v>
      </c>
      <c r="Z12" t="str">
        <f t="shared" si="6"/>
        <v>'pekerjaan_ibu',</v>
      </c>
      <c r="AA12" t="str">
        <f t="shared" si="6"/>
        <v>'no_hp',</v>
      </c>
      <c r="AB12" t="str">
        <f t="shared" si="6"/>
        <v>'no_ayah',</v>
      </c>
      <c r="AC12" t="str">
        <f t="shared" si="6"/>
        <v>'no_ibu',</v>
      </c>
      <c r="AD12" t="str">
        <f t="shared" si="6"/>
        <v>'no_saudara',</v>
      </c>
      <c r="AE12" t="str">
        <f t="shared" si="6"/>
        <v>'is_bekerja',</v>
      </c>
      <c r="AF12" t="str">
        <f t="shared" si="6"/>
        <v>'is_wirausaha',</v>
      </c>
      <c r="AG12" t="str">
        <f t="shared" si="6"/>
        <v>'kode_pos_ktp',</v>
      </c>
      <c r="AH12" t="str">
        <f t="shared" si="6"/>
        <v>'kode_pos_domisili',</v>
      </c>
      <c r="AI12" t="str">
        <f t="shared" si="6"/>
        <v>'nama_kecamatan_sekolah_asal',</v>
      </c>
      <c r="AJ12" t="str">
        <f t="shared" si="6"/>
        <v>'nama_kecamatan_di_ktp',</v>
      </c>
      <c r="AK12" t="str">
        <f t="shared" si="6"/>
        <v>'nama_kecamatan_domisili',</v>
      </c>
      <c r="AL12" t="str">
        <f t="shared" si="6"/>
        <v>'tempat_lahir',</v>
      </c>
      <c r="AM12" t="str">
        <f t="shared" si="6"/>
        <v>'dapat_info_dari',</v>
      </c>
      <c r="AN12" t="str">
        <f t="shared" si="6"/>
        <v>'tanggal_daftar',</v>
      </c>
      <c r="AO12" t="str">
        <f t="shared" si="6"/>
        <v>'tanggal_submit_formulir',</v>
      </c>
      <c r="AP12" t="str">
        <f t="shared" si="6"/>
        <v>'tanggal_tes_pmb',</v>
      </c>
      <c r="AQ12" t="str">
        <f t="shared" si="6"/>
        <v>'tanggal_lulus_tes',</v>
      </c>
      <c r="AR12" t="str">
        <f t="shared" si="6"/>
        <v>'tanggal_registrasi_ulang',</v>
      </c>
      <c r="AS12" t="str">
        <f t="shared" si="6"/>
        <v>'folder_uploads',</v>
      </c>
      <c r="AT12" t="str">
        <f t="shared" si="6"/>
        <v>'grade_lulus',</v>
      </c>
      <c r="AU12" t="str">
        <f t="shared" si="6"/>
        <v>'alasan_tidak_tes',</v>
      </c>
      <c r="AV12" t="str">
        <f t="shared" si="6"/>
        <v>'alasan_tidak_daftar_ulang',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pmb_master</vt:lpstr>
      <vt:lpstr>opsi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 Sholihin</dc:creator>
  <cp:lastModifiedBy>Iin Sholihin</cp:lastModifiedBy>
  <dcterms:created xsi:type="dcterms:W3CDTF">2022-10-05T08:32:47Z</dcterms:created>
  <dcterms:modified xsi:type="dcterms:W3CDTF">2022-10-05T09:26:56Z</dcterms:modified>
</cp:coreProperties>
</file>