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C2" i="2"/>
  <c r="D6" i="2"/>
  <c r="E6" i="2"/>
  <c r="F6" i="2"/>
  <c r="G6" i="2"/>
  <c r="H6" i="2"/>
  <c r="I6" i="2"/>
  <c r="J6" i="2"/>
  <c r="K6" i="2"/>
  <c r="L6" i="2"/>
  <c r="C6" i="2"/>
  <c r="D5" i="2"/>
  <c r="E5" i="2"/>
  <c r="F5" i="2"/>
  <c r="G5" i="2"/>
  <c r="H5" i="2"/>
  <c r="I5" i="2"/>
  <c r="J5" i="2"/>
  <c r="K5" i="2"/>
  <c r="L5" i="2"/>
  <c r="C5" i="2"/>
  <c r="O2" i="2"/>
  <c r="P2" i="2"/>
  <c r="Q2" i="2"/>
  <c r="R2" i="2"/>
  <c r="S2" i="2"/>
  <c r="T2" i="2"/>
  <c r="U2" i="2"/>
  <c r="V2" i="2"/>
  <c r="W2" i="2"/>
  <c r="N2" i="2"/>
</calcChain>
</file>

<file path=xl/sharedStrings.xml><?xml version="1.0" encoding="utf-8"?>
<sst xmlns="http://schemas.openxmlformats.org/spreadsheetml/2006/main" count="21" uniqueCount="19">
  <si>
    <t>0..17</t>
  </si>
  <si>
    <t>电流I/mA</t>
    <phoneticPr fontId="2" type="noConversion"/>
  </si>
  <si>
    <t>电压U/V</t>
    <phoneticPr fontId="2" type="noConversion"/>
  </si>
  <si>
    <t>偏振片偏转角度α</t>
  </si>
  <si>
    <t>30°</t>
  </si>
  <si>
    <t>60°</t>
  </si>
  <si>
    <t>90°</t>
  </si>
  <si>
    <t>10°</t>
    <phoneticPr fontId="2" type="noConversion"/>
  </si>
  <si>
    <t>20°</t>
    <phoneticPr fontId="2" type="noConversion"/>
  </si>
  <si>
    <t>40°</t>
  </si>
  <si>
    <t>50°</t>
  </si>
  <si>
    <t>70°</t>
  </si>
  <si>
    <t>80°</t>
  </si>
  <si>
    <t>0°</t>
    <phoneticPr fontId="2" type="noConversion"/>
  </si>
  <si>
    <t>相对光强I/I0</t>
    <phoneticPr fontId="2" type="noConversion"/>
  </si>
  <si>
    <t>电流</t>
    <phoneticPr fontId="2" type="noConversion"/>
  </si>
  <si>
    <t>U=1.0V</t>
    <phoneticPr fontId="2" type="noConversion"/>
  </si>
  <si>
    <t>U=1.5V</t>
    <phoneticPr fontId="2" type="noConversion"/>
  </si>
  <si>
    <t>电阻R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</si>
</sst>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_ "/>
  </numFmts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电流I/mA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0.21</c:v>
                </c:pt>
                <c:pt idx="3">
                  <c:v>0.33</c:v>
                </c:pt>
                <c:pt idx="4">
                  <c:v>0.47</c:v>
                </c:pt>
                <c:pt idx="5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1F-417D-8D1D-D5CBA8C2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34495"/>
        <c:axId val="2079248223"/>
      </c:scatterChart>
      <c:valAx>
        <c:axId val="20792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248223"/>
        <c:crosses val="autoZero"/>
        <c:crossBetween val="midCat"/>
      </c:valAx>
      <c:valAx>
        <c:axId val="2079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2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电阻与相对光强的关系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574110454637104E-2"/>
          <c:y val="7.8921881532784732E-2"/>
          <c:w val="0.91678565939861423"/>
          <c:h val="0.818439459730349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Sheet2!$A$5:$B$5</c:f>
              <c:strCache>
                <c:ptCount val="2"/>
                <c:pt idx="0">
                  <c:v>电阻R</c:v>
                </c:pt>
                <c:pt idx="1">
                  <c:v>U=1.0V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Sheet2!$C$2:$L$2</c:f>
              <c:numCache>
                <c:formatCode>0.00_ 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xVal>
          <c:yVal>
            <c:numRef>
              <c:f>Sheet2!$C$5:$L$5</c:f>
              <c:numCache>
                <c:formatCode>0.00_ </c:formatCode>
                <c:ptCount val="10"/>
                <c:pt idx="0">
                  <c:v>3.125</c:v>
                </c:pt>
                <c:pt idx="1">
                  <c:v>3.2258064516129035</c:v>
                </c:pt>
                <c:pt idx="2">
                  <c:v>3.3333333333333335</c:v>
                </c:pt>
                <c:pt idx="3">
                  <c:v>3.5714285714285712</c:v>
                </c:pt>
                <c:pt idx="4">
                  <c:v>4.166666666666667</c:v>
                </c:pt>
                <c:pt idx="5">
                  <c:v>5.2631578947368425</c:v>
                </c:pt>
                <c:pt idx="6">
                  <c:v>7.1428571428571423</c:v>
                </c:pt>
                <c:pt idx="7">
                  <c:v>11.111111111111111</c:v>
                </c:pt>
                <c:pt idx="8">
                  <c:v>20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4-42CD-850F-0C8C56FB4FE0}"/>
            </c:ext>
          </c:extLst>
        </c:ser>
        <c:ser>
          <c:idx val="1"/>
          <c:order val="1"/>
          <c:tx>
            <c:strRef>
              <c:f>Sheet2!$A$6:$B$6</c:f>
              <c:strCache>
                <c:ptCount val="2"/>
                <c:pt idx="0">
                  <c:v>电阻R</c:v>
                </c:pt>
                <c:pt idx="1">
                  <c:v>U=1.5V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Sheet2!$C$2:$L$2</c:f>
              <c:numCache>
                <c:formatCode>0.00_ 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xVal>
          <c:yVal>
            <c:numRef>
              <c:f>Sheet2!$C$6:$L$6</c:f>
              <c:numCache>
                <c:formatCode>0.00_ </c:formatCode>
                <c:ptCount val="10"/>
                <c:pt idx="0">
                  <c:v>3</c:v>
                </c:pt>
                <c:pt idx="1">
                  <c:v>3.0612244897959182</c:v>
                </c:pt>
                <c:pt idx="2">
                  <c:v>3.191489361702128</c:v>
                </c:pt>
                <c:pt idx="3">
                  <c:v>3.4883720930232558</c:v>
                </c:pt>
                <c:pt idx="4">
                  <c:v>4.0540540540540544</c:v>
                </c:pt>
                <c:pt idx="5">
                  <c:v>5</c:v>
                </c:pt>
                <c:pt idx="6">
                  <c:v>6.5217391304347823</c:v>
                </c:pt>
                <c:pt idx="7">
                  <c:v>10.714285714285714</c:v>
                </c:pt>
                <c:pt idx="8">
                  <c:v>21.428571428571427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904-42CD-850F-0C8C56FB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03599"/>
        <c:axId val="1898006095"/>
      </c:scatterChart>
      <c:valAx>
        <c:axId val="18980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006095"/>
        <c:crosses val="autoZero"/>
        <c:crossBetween val="midCat"/>
      </c:valAx>
      <c:valAx>
        <c:axId val="1898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00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80961</xdr:colOff>
      <xdr:row>16</xdr:row>
      <xdr:rowOff>4762</xdr:rowOff>
    </xdr:from>
    <xdr:to>
      <xdr:col>23</xdr:col>
      <xdr:colOff>542924</xdr:colOff>
      <xdr:row>46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11</xdr:row>
      <xdr:rowOff>100011</xdr:rowOff>
    </xdr:from>
    <xdr:to>
      <xdr:col>24</xdr:col>
      <xdr:colOff>323850</xdr:colOff>
      <xdr:row>51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6" sqref="E6:J6"/>
    </sheetView>
  </sheetViews>
  <sheetFormatPr defaultRowHeight="14.25" x14ac:dyDescent="0.2"/>
  <sheetData>
    <row r="1" spans="1:10" ht="15" thickBot="1" x14ac:dyDescent="0.25">
      <c r="A1" s="1">
        <v>0</v>
      </c>
      <c r="B1" s="2">
        <v>0.5</v>
      </c>
      <c r="C1" s="2">
        <v>1</v>
      </c>
      <c r="D1" s="2">
        <v>1.5</v>
      </c>
      <c r="E1" s="2">
        <v>2</v>
      </c>
      <c r="F1" s="2">
        <v>2.5</v>
      </c>
    </row>
    <row r="2" spans="1:10" ht="15" thickBot="1" x14ac:dyDescent="0.25">
      <c r="A2" s="3">
        <v>0</v>
      </c>
      <c r="B2" s="4" t="s">
        <v>0</v>
      </c>
      <c r="C2" s="4">
        <v>0.32</v>
      </c>
      <c r="D2" s="4">
        <v>0.51</v>
      </c>
      <c r="E2" s="4">
        <v>0.69</v>
      </c>
      <c r="F2" s="4">
        <v>0.86</v>
      </c>
    </row>
    <row r="6" spans="1:10" ht="15" thickBot="1" x14ac:dyDescent="0.25">
      <c r="A6" t="s">
        <v>2</v>
      </c>
      <c r="B6" t="s">
        <v>1</v>
      </c>
      <c r="E6" s="3">
        <v>0</v>
      </c>
      <c r="F6" s="4">
        <v>0.11</v>
      </c>
      <c r="G6" s="4">
        <v>0.21</v>
      </c>
      <c r="H6" s="4">
        <v>0.33</v>
      </c>
      <c r="I6" s="4">
        <v>0.47</v>
      </c>
      <c r="J6" s="4">
        <v>0.57999999999999996</v>
      </c>
    </row>
    <row r="7" spans="1:10" ht="15" thickBot="1" x14ac:dyDescent="0.25">
      <c r="A7" s="1">
        <v>0</v>
      </c>
      <c r="B7" s="3">
        <v>0</v>
      </c>
    </row>
    <row r="8" spans="1:10" ht="15" thickBot="1" x14ac:dyDescent="0.25">
      <c r="A8" s="2">
        <v>0.5</v>
      </c>
      <c r="B8" s="4">
        <v>0.11</v>
      </c>
    </row>
    <row r="9" spans="1:10" ht="15" thickBot="1" x14ac:dyDescent="0.25">
      <c r="A9" s="2">
        <v>1</v>
      </c>
      <c r="B9" s="4">
        <v>0.21</v>
      </c>
    </row>
    <row r="10" spans="1:10" ht="15" thickBot="1" x14ac:dyDescent="0.25">
      <c r="A10" s="2">
        <v>1.5</v>
      </c>
      <c r="B10" s="4">
        <v>0.33</v>
      </c>
    </row>
    <row r="11" spans="1:10" ht="15" thickBot="1" x14ac:dyDescent="0.25">
      <c r="A11" s="2">
        <v>2</v>
      </c>
      <c r="B11" s="4">
        <v>0.47</v>
      </c>
    </row>
    <row r="12" spans="1:10" ht="15" thickBot="1" x14ac:dyDescent="0.25">
      <c r="A12" s="2">
        <v>2.5</v>
      </c>
      <c r="B12" s="4">
        <v>0.57999999999999996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C2" sqref="C2:L2"/>
    </sheetView>
  </sheetViews>
  <sheetFormatPr defaultRowHeight="14.25" x14ac:dyDescent="0.2"/>
  <sheetData>
    <row r="1" spans="1:23" ht="26.25" customHeight="1" thickBot="1" x14ac:dyDescent="0.25">
      <c r="A1" s="6" t="s">
        <v>3</v>
      </c>
      <c r="B1" s="7"/>
      <c r="C1" s="2" t="s">
        <v>13</v>
      </c>
      <c r="D1" s="2" t="s">
        <v>7</v>
      </c>
      <c r="E1" s="2" t="s">
        <v>8</v>
      </c>
      <c r="F1" s="2" t="s">
        <v>4</v>
      </c>
      <c r="G1" s="2" t="s">
        <v>9</v>
      </c>
      <c r="H1" s="2" t="s">
        <v>10</v>
      </c>
      <c r="I1" s="2" t="s">
        <v>5</v>
      </c>
      <c r="J1" s="2" t="s">
        <v>11</v>
      </c>
      <c r="K1" s="2" t="s">
        <v>12</v>
      </c>
      <c r="L1" s="2" t="s">
        <v>6</v>
      </c>
      <c r="N1">
        <v>0</v>
      </c>
      <c r="O1">
        <v>10</v>
      </c>
      <c r="P1">
        <v>20</v>
      </c>
      <c r="Q1">
        <v>30</v>
      </c>
      <c r="R1">
        <v>40</v>
      </c>
      <c r="S1">
        <v>50</v>
      </c>
      <c r="T1">
        <v>60</v>
      </c>
      <c r="U1">
        <v>70</v>
      </c>
      <c r="V1">
        <v>80</v>
      </c>
      <c r="W1">
        <v>90</v>
      </c>
    </row>
    <row r="2" spans="1:23" x14ac:dyDescent="0.2">
      <c r="A2" s="8" t="s">
        <v>14</v>
      </c>
      <c r="B2" s="8"/>
      <c r="C2" s="9">
        <f>COS(N2)^2</f>
        <v>1</v>
      </c>
      <c r="D2" s="9">
        <f t="shared" ref="D2:L2" si="0">COS(O2)^2</f>
        <v>0.9698463103929541</v>
      </c>
      <c r="E2" s="9">
        <f t="shared" si="0"/>
        <v>0.88302222155948906</v>
      </c>
      <c r="F2" s="9">
        <f t="shared" si="0"/>
        <v>0.75000000000000011</v>
      </c>
      <c r="G2" s="9">
        <f t="shared" si="0"/>
        <v>0.58682408883346515</v>
      </c>
      <c r="H2" s="9">
        <f t="shared" si="0"/>
        <v>0.41317591116653485</v>
      </c>
      <c r="I2" s="9">
        <f t="shared" si="0"/>
        <v>0.25000000000000011</v>
      </c>
      <c r="J2" s="9">
        <f t="shared" si="0"/>
        <v>0.11697777844051105</v>
      </c>
      <c r="K2" s="9">
        <f t="shared" si="0"/>
        <v>3.0153689607045831E-2</v>
      </c>
      <c r="L2" s="9">
        <f t="shared" si="0"/>
        <v>3.7524718414124473E-33</v>
      </c>
      <c r="N2">
        <f>(N1/180)*PI()</f>
        <v>0</v>
      </c>
      <c r="O2">
        <f t="shared" ref="O2:W2" si="1">(O1/180)*PI()</f>
        <v>0.17453292519943295</v>
      </c>
      <c r="P2">
        <f t="shared" si="1"/>
        <v>0.3490658503988659</v>
      </c>
      <c r="Q2">
        <f t="shared" si="1"/>
        <v>0.52359877559829882</v>
      </c>
      <c r="R2">
        <f t="shared" si="1"/>
        <v>0.69813170079773179</v>
      </c>
      <c r="S2">
        <f t="shared" si="1"/>
        <v>0.87266462599716477</v>
      </c>
      <c r="T2">
        <f t="shared" si="1"/>
        <v>1.0471975511965976</v>
      </c>
      <c r="U2">
        <f t="shared" si="1"/>
        <v>1.2217304763960306</v>
      </c>
      <c r="V2">
        <f t="shared" si="1"/>
        <v>1.3962634015954636</v>
      </c>
      <c r="W2">
        <f t="shared" si="1"/>
        <v>1.5707963267948966</v>
      </c>
    </row>
    <row r="3" spans="1:23" x14ac:dyDescent="0.2">
      <c r="A3" s="5" t="s">
        <v>15</v>
      </c>
      <c r="B3" t="s">
        <v>16</v>
      </c>
      <c r="C3" s="9">
        <v>0.32</v>
      </c>
      <c r="D3" s="9">
        <v>0.31</v>
      </c>
      <c r="E3" s="9">
        <v>0.3</v>
      </c>
      <c r="F3" s="9">
        <v>0.28000000000000003</v>
      </c>
      <c r="G3" s="9">
        <v>0.24</v>
      </c>
      <c r="H3" s="9">
        <v>0.19</v>
      </c>
      <c r="I3" s="9">
        <v>0.14000000000000001</v>
      </c>
      <c r="J3" s="9">
        <v>0.09</v>
      </c>
      <c r="K3" s="9">
        <v>0.05</v>
      </c>
      <c r="L3" s="9">
        <v>0.02</v>
      </c>
    </row>
    <row r="4" spans="1:23" x14ac:dyDescent="0.2">
      <c r="A4" s="5"/>
      <c r="B4" t="s">
        <v>17</v>
      </c>
      <c r="C4" s="9">
        <v>0.5</v>
      </c>
      <c r="D4" s="9">
        <v>0.49</v>
      </c>
      <c r="E4" s="9">
        <v>0.47</v>
      </c>
      <c r="F4" s="9">
        <v>0.43</v>
      </c>
      <c r="G4" s="9">
        <v>0.37</v>
      </c>
      <c r="H4" s="9">
        <v>0.3</v>
      </c>
      <c r="I4" s="9">
        <v>0.23</v>
      </c>
      <c r="J4" s="9">
        <v>0.14000000000000001</v>
      </c>
      <c r="K4" s="9">
        <v>7.0000000000000007E-2</v>
      </c>
      <c r="L4" s="9">
        <v>0.03</v>
      </c>
    </row>
    <row r="5" spans="1:23" x14ac:dyDescent="0.2">
      <c r="A5" s="5" t="s">
        <v>18</v>
      </c>
      <c r="B5" t="s">
        <v>16</v>
      </c>
      <c r="C5" s="9">
        <f>1/C3</f>
        <v>3.125</v>
      </c>
      <c r="D5" s="9">
        <f t="shared" ref="D5:L5" si="2">1/D3</f>
        <v>3.2258064516129035</v>
      </c>
      <c r="E5" s="9">
        <f t="shared" si="2"/>
        <v>3.3333333333333335</v>
      </c>
      <c r="F5" s="9">
        <f t="shared" si="2"/>
        <v>3.5714285714285712</v>
      </c>
      <c r="G5" s="9">
        <f t="shared" si="2"/>
        <v>4.166666666666667</v>
      </c>
      <c r="H5" s="9">
        <f t="shared" si="2"/>
        <v>5.2631578947368425</v>
      </c>
      <c r="I5" s="9">
        <f t="shared" si="2"/>
        <v>7.1428571428571423</v>
      </c>
      <c r="J5" s="9">
        <f t="shared" si="2"/>
        <v>11.111111111111111</v>
      </c>
      <c r="K5" s="9">
        <f t="shared" si="2"/>
        <v>20</v>
      </c>
      <c r="L5" s="9">
        <f t="shared" si="2"/>
        <v>50</v>
      </c>
    </row>
    <row r="6" spans="1:23" x14ac:dyDescent="0.2">
      <c r="A6" s="5"/>
      <c r="B6" t="s">
        <v>17</v>
      </c>
      <c r="C6" s="9">
        <f>1.5/C4</f>
        <v>3</v>
      </c>
      <c r="D6" s="9">
        <f t="shared" ref="D6:L6" si="3">1.5/D4</f>
        <v>3.0612244897959182</v>
      </c>
      <c r="E6" s="9">
        <f t="shared" si="3"/>
        <v>3.191489361702128</v>
      </c>
      <c r="F6" s="9">
        <f t="shared" si="3"/>
        <v>3.4883720930232558</v>
      </c>
      <c r="G6" s="9">
        <f t="shared" si="3"/>
        <v>4.0540540540540544</v>
      </c>
      <c r="H6" s="9">
        <f t="shared" si="3"/>
        <v>5</v>
      </c>
      <c r="I6" s="9">
        <f t="shared" si="3"/>
        <v>6.5217391304347823</v>
      </c>
      <c r="J6" s="9">
        <f t="shared" si="3"/>
        <v>10.714285714285714</v>
      </c>
      <c r="K6" s="9">
        <f t="shared" si="3"/>
        <v>21.428571428571427</v>
      </c>
      <c r="L6" s="9">
        <f t="shared" si="3"/>
        <v>50</v>
      </c>
    </row>
  </sheetData>
  <mergeCells count="4">
    <mergeCell ref="A3:A4"/>
    <mergeCell ref="A5:A6"/>
    <mergeCell ref="A1:B1"/>
    <mergeCell ref="A2:B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2024-05-27T06:56:00Z</dcterms:modified>
</cp:coreProperties>
</file>