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160" windowHeight="0" tabRatio="421" firstSheet="1" activeTab="4"/>
  </bookViews>
  <sheets>
    <sheet name="Count1" sheetId="4" r:id="rId1"/>
    <sheet name="Queries" sheetId="2" r:id="rId2"/>
    <sheet name="Samples" sheetId="3" r:id="rId3"/>
    <sheet name="UpdateQuery" sheetId="5" r:id="rId4"/>
    <sheet name="CheckList" sheetId="6" r:id="rId5"/>
    <sheet name="CheckList2" sheetId="7" r:id="rId6"/>
    <sheet name="ContainerSet" sheetId="9" r:id="rId7"/>
    <sheet name="help" sheetId="8" r:id="rId8"/>
  </sheets>
  <calcPr calcId="152511"/>
</workbook>
</file>

<file path=xl/calcChain.xml><?xml version="1.0" encoding="utf-8"?>
<calcChain xmlns="http://schemas.openxmlformats.org/spreadsheetml/2006/main">
  <c r="M3" i="4" l="1"/>
  <c r="M4" i="4"/>
  <c r="M5" i="4"/>
  <c r="N5" i="4" s="1"/>
  <c r="M6" i="4"/>
  <c r="M7" i="4"/>
  <c r="M8" i="4"/>
  <c r="M9" i="4"/>
  <c r="N9" i="4" s="1"/>
  <c r="M10" i="4"/>
  <c r="M11" i="4"/>
  <c r="N11" i="4" s="1"/>
  <c r="M12" i="4"/>
  <c r="M13" i="4"/>
  <c r="N13" i="4" s="1"/>
  <c r="M14" i="4"/>
  <c r="M15" i="4"/>
  <c r="M16" i="4"/>
  <c r="N16" i="4" s="1"/>
  <c r="M17" i="4"/>
  <c r="N17" i="4" s="1"/>
  <c r="M18" i="4"/>
  <c r="M19" i="4"/>
  <c r="M20" i="4"/>
  <c r="N20" i="4" s="1"/>
  <c r="M21" i="4"/>
  <c r="N21" i="4" s="1"/>
  <c r="M22" i="4"/>
  <c r="M23" i="4"/>
  <c r="M24" i="4"/>
  <c r="M25" i="4"/>
  <c r="M26" i="4"/>
  <c r="M27" i="4"/>
  <c r="M28" i="4"/>
  <c r="N28" i="4" s="1"/>
  <c r="M29" i="4"/>
  <c r="N29" i="4" s="1"/>
  <c r="M30" i="4"/>
  <c r="M31" i="4"/>
  <c r="M32" i="4"/>
  <c r="N32" i="4" s="1"/>
  <c r="M33" i="4"/>
  <c r="N33" i="4" s="1"/>
  <c r="M34" i="4"/>
  <c r="M35" i="4"/>
  <c r="M36" i="4"/>
  <c r="M37" i="4"/>
  <c r="N37" i="4" s="1"/>
  <c r="M38" i="4"/>
  <c r="M39" i="4"/>
  <c r="M40" i="4"/>
  <c r="M41" i="4"/>
  <c r="M42" i="4"/>
  <c r="M43" i="4"/>
  <c r="N43" i="4" s="1"/>
  <c r="M2" i="4"/>
  <c r="N2" i="4" s="1"/>
  <c r="N10" i="4"/>
  <c r="N15" i="4"/>
  <c r="N18" i="4"/>
  <c r="N25" i="4"/>
  <c r="N26" i="4"/>
  <c r="N34" i="4"/>
  <c r="N41" i="4"/>
  <c r="N42" i="4"/>
  <c r="N40" i="4"/>
  <c r="N39" i="4"/>
  <c r="N38" i="4"/>
  <c r="N36" i="4"/>
  <c r="N35" i="4"/>
  <c r="N31" i="4"/>
  <c r="N30" i="4"/>
  <c r="N27" i="4"/>
  <c r="N24" i="4"/>
  <c r="N23" i="4"/>
  <c r="N22" i="4"/>
  <c r="N19" i="4"/>
  <c r="N14" i="4"/>
  <c r="N12" i="4"/>
  <c r="N8" i="4"/>
  <c r="N7" i="4"/>
  <c r="N6" i="4"/>
  <c r="N4" i="4"/>
  <c r="N3" i="4"/>
  <c r="J3" i="4" l="1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2" i="4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5" i="5"/>
  <c r="F6" i="5"/>
  <c r="F7" i="5"/>
  <c r="F8" i="5"/>
  <c r="F9" i="5"/>
  <c r="G9" i="5" s="1"/>
  <c r="F10" i="5"/>
  <c r="G10" i="5" s="1"/>
  <c r="F11" i="5"/>
  <c r="G11" i="5" s="1"/>
  <c r="F12" i="5"/>
  <c r="F13" i="5"/>
  <c r="F14" i="5"/>
  <c r="G14" i="5" s="1"/>
  <c r="F15" i="5"/>
  <c r="G15" i="5" s="1"/>
  <c r="F16" i="5"/>
  <c r="G16" i="5" s="1"/>
  <c r="F17" i="5"/>
  <c r="G17" i="5" s="1"/>
  <c r="F18" i="5"/>
  <c r="G18" i="5" s="1"/>
  <c r="I18" i="5" s="1"/>
  <c r="F19" i="5"/>
  <c r="F20" i="5"/>
  <c r="F21" i="5"/>
  <c r="F22" i="5"/>
  <c r="G22" i="5" s="1"/>
  <c r="F5" i="5"/>
  <c r="I2" i="5"/>
  <c r="I3" i="5"/>
  <c r="I4" i="5"/>
  <c r="I1" i="5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1" i="3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2" i="4"/>
  <c r="F15" i="4"/>
  <c r="F16" i="4"/>
  <c r="F23" i="4"/>
  <c r="F24" i="4"/>
  <c r="F31" i="4"/>
  <c r="F32" i="4"/>
  <c r="F39" i="4"/>
  <c r="F40" i="4"/>
  <c r="E3" i="4"/>
  <c r="F3" i="4" s="1"/>
  <c r="E4" i="4"/>
  <c r="F4" i="4" s="1"/>
  <c r="E5" i="4"/>
  <c r="F5" i="4" s="1"/>
  <c r="E6" i="4"/>
  <c r="F6" i="4" s="1"/>
  <c r="E7" i="4"/>
  <c r="F7" i="4" s="1"/>
  <c r="E8" i="4"/>
  <c r="F8" i="4" s="1"/>
  <c r="E9" i="4"/>
  <c r="F9" i="4" s="1"/>
  <c r="E10" i="4"/>
  <c r="F10" i="4" s="1"/>
  <c r="E11" i="4"/>
  <c r="F11" i="4" s="1"/>
  <c r="E12" i="4"/>
  <c r="F12" i="4" s="1"/>
  <c r="E13" i="4"/>
  <c r="F13" i="4" s="1"/>
  <c r="E14" i="4"/>
  <c r="F14" i="4" s="1"/>
  <c r="E15" i="4"/>
  <c r="E16" i="4"/>
  <c r="E17" i="4"/>
  <c r="F17" i="4" s="1"/>
  <c r="E18" i="4"/>
  <c r="F18" i="4" s="1"/>
  <c r="E19" i="4"/>
  <c r="F19" i="4" s="1"/>
  <c r="E20" i="4"/>
  <c r="F20" i="4" s="1"/>
  <c r="E21" i="4"/>
  <c r="F21" i="4" s="1"/>
  <c r="E22" i="4"/>
  <c r="F22" i="4" s="1"/>
  <c r="E23" i="4"/>
  <c r="E24" i="4"/>
  <c r="E25" i="4"/>
  <c r="F25" i="4" s="1"/>
  <c r="E26" i="4"/>
  <c r="F26" i="4" s="1"/>
  <c r="E27" i="4"/>
  <c r="F27" i="4" s="1"/>
  <c r="E28" i="4"/>
  <c r="F28" i="4" s="1"/>
  <c r="E29" i="4"/>
  <c r="F29" i="4" s="1"/>
  <c r="E30" i="4"/>
  <c r="F30" i="4" s="1"/>
  <c r="E31" i="4"/>
  <c r="E32" i="4"/>
  <c r="E33" i="4"/>
  <c r="F33" i="4" s="1"/>
  <c r="E34" i="4"/>
  <c r="F34" i="4" s="1"/>
  <c r="E35" i="4"/>
  <c r="F35" i="4" s="1"/>
  <c r="E36" i="4"/>
  <c r="F36" i="4" s="1"/>
  <c r="E37" i="4"/>
  <c r="F37" i="4" s="1"/>
  <c r="E38" i="4"/>
  <c r="F38" i="4" s="1"/>
  <c r="E39" i="4"/>
  <c r="E40" i="4"/>
  <c r="E41" i="4"/>
  <c r="F41" i="4" s="1"/>
  <c r="E42" i="4"/>
  <c r="F42" i="4" s="1"/>
  <c r="E43" i="4"/>
  <c r="F43" i="4" s="1"/>
  <c r="E2" i="4"/>
  <c r="F2" i="4" s="1"/>
  <c r="G8" i="5" l="1"/>
  <c r="I8" i="5" s="1"/>
  <c r="G21" i="5"/>
  <c r="I21" i="5" s="1"/>
  <c r="G12" i="5"/>
  <c r="I12" i="5" s="1"/>
  <c r="I10" i="5"/>
  <c r="G20" i="5"/>
  <c r="I20" i="5" s="1"/>
  <c r="G19" i="5"/>
  <c r="I19" i="5" s="1"/>
  <c r="I17" i="5"/>
  <c r="I16" i="5"/>
  <c r="I15" i="5"/>
  <c r="I22" i="5"/>
  <c r="I14" i="5"/>
  <c r="I11" i="5"/>
  <c r="G7" i="5"/>
  <c r="I7" i="5" s="1"/>
  <c r="G6" i="5"/>
  <c r="I6" i="5" s="1"/>
  <c r="I9" i="5"/>
  <c r="G13" i="5"/>
  <c r="I13" i="5" s="1"/>
  <c r="G5" i="5"/>
  <c r="I5" i="5" s="1"/>
</calcChain>
</file>

<file path=xl/sharedStrings.xml><?xml version="1.0" encoding="utf-8"?>
<sst xmlns="http://schemas.openxmlformats.org/spreadsheetml/2006/main" count="330" uniqueCount="143">
  <si>
    <t>BATCH_SALE</t>
  </si>
  <si>
    <t>BATCH_SALE_PRICE_DETAIL</t>
  </si>
  <si>
    <t>BILLING_HISTORY</t>
  </si>
  <si>
    <t>BILLING_INVOICE</t>
  </si>
  <si>
    <t>BOOKING</t>
  </si>
  <si>
    <t>BOOKING_DETAIL</t>
  </si>
  <si>
    <t>BOOKING_DETAIL_CONTAINER</t>
  </si>
  <si>
    <t>CONTAINER</t>
  </si>
  <si>
    <t>CONTAINER_FOUND</t>
  </si>
  <si>
    <t>CONTAINER_HISTORY</t>
  </si>
  <si>
    <t>CONTAINER_LOST</t>
  </si>
  <si>
    <t>COST_DETAIL</t>
  </si>
  <si>
    <t>COST_DETAIL_COST_TARIFF</t>
  </si>
  <si>
    <t>COST_TARIFF</t>
  </si>
  <si>
    <t>DIRECT_INTERCHANGE</t>
  </si>
  <si>
    <t>ESTIMATE_REP_SUMMARY</t>
  </si>
  <si>
    <t>FOUND_CHARGE</t>
  </si>
  <si>
    <t>LOST_CHARGE</t>
  </si>
  <si>
    <t>MNR_DETAILS</t>
  </si>
  <si>
    <t>PICKUP</t>
  </si>
  <si>
    <t>PRICE_DETAIL</t>
  </si>
  <si>
    <t>PRICE_DETAIL_CONTAINER</t>
  </si>
  <si>
    <t>PURCHASE_ORDER</t>
  </si>
  <si>
    <t>REDEL_AUTH</t>
  </si>
  <si>
    <t>REDEL_AUTH_DETAIL</t>
  </si>
  <si>
    <t>RELEASE_SALE_CONS</t>
  </si>
  <si>
    <t>REPAIR_BILLING_HISTORY</t>
  </si>
  <si>
    <t>REPAIR_COMPLETE</t>
  </si>
  <si>
    <t>REPAIR_ESTIMATE</t>
  </si>
  <si>
    <t>REPAIR_ESTIMATE_MNR_DETAILS</t>
  </si>
  <si>
    <t>REPAIR_SUMMARY</t>
  </si>
  <si>
    <t>REP_COM_REP_ESTIMATE</t>
  </si>
  <si>
    <t>SALE_CONTAINER</t>
  </si>
  <si>
    <t>SALE_DET_SALE_CON</t>
  </si>
  <si>
    <t>SALE_GATE_OUT</t>
  </si>
  <si>
    <t>SALE_INVOICE</t>
  </si>
  <si>
    <t>SALE_INVOICE_DETAIL</t>
  </si>
  <si>
    <t>SALE_OFFER</t>
  </si>
  <si>
    <t>SALE_RELEASE</t>
  </si>
  <si>
    <t>SERIES_PURCHASE</t>
  </si>
  <si>
    <t>SID_DETAIL</t>
  </si>
  <si>
    <t>SURVEY_DETAIL</t>
  </si>
  <si>
    <t>TableName</t>
  </si>
  <si>
    <t>sno</t>
  </si>
  <si>
    <t xml:space="preserve">truncate table DB_TABLE_ROW_COUNT;
execute ALL_TABLE_COUNT ('icoralv2');
select * from DB_TABLE_ROW_COUNT;
  </t>
  </si>
  <si>
    <t xml:space="preserve"> Get Row Count for All Tables</t>
  </si>
  <si>
    <t>UPDATE QUERY</t>
  </si>
  <si>
    <t>TIME OPTIMIZING</t>
  </si>
  <si>
    <t>CHECK EXISTENCE OF PARTICULAR RECORD</t>
  </si>
  <si>
    <t>3_SET_COUNT</t>
  </si>
  <si>
    <t>2_SET_COUNT</t>
  </si>
  <si>
    <t>1_SET_COUNT</t>
  </si>
  <si>
    <r>
      <rPr>
        <sz val="11"/>
        <color rgb="FFFF0000"/>
        <rFont val="Calibri"/>
        <family val="2"/>
        <scheme val="minor"/>
      </rPr>
      <t>SALE_OFFER</t>
    </r>
    <r>
      <rPr>
        <sz val="11"/>
        <color theme="1"/>
        <rFont val="Calibri"/>
        <family val="2"/>
        <scheme val="minor"/>
      </rPr>
      <t xml:space="preserve"> WHERE SALE_OFFER_NO NOT LIKE  'IIC-SAL%'
</t>
    </r>
    <r>
      <rPr>
        <sz val="11"/>
        <color rgb="FFFF0000"/>
        <rFont val="Calibri"/>
        <family val="2"/>
        <scheme val="minor"/>
      </rPr>
      <t>PURCHASE_ORDER</t>
    </r>
    <r>
      <rPr>
        <sz val="11"/>
        <color theme="1"/>
        <rFont val="Calibri"/>
        <family val="2"/>
        <scheme val="minor"/>
      </rPr>
      <t xml:space="preserve"> WHERE PO_REF_NO NOT LIKE 'IIC-PO%';
</t>
    </r>
    <r>
      <rPr>
        <sz val="11"/>
        <color rgb="FFFF0000"/>
        <rFont val="Calibri"/>
        <family val="2"/>
        <scheme val="minor"/>
      </rPr>
      <t>CONTAINER</t>
    </r>
    <r>
      <rPr>
        <sz val="11"/>
        <color theme="1"/>
        <rFont val="Calibri"/>
        <family val="2"/>
        <scheme val="minor"/>
      </rPr>
      <t xml:space="preserve"> -- WHERE CONTAINER_NO NOT LIKE 'AB%'
</t>
    </r>
    <r>
      <rPr>
        <sz val="11"/>
        <color rgb="FFFF0000"/>
        <rFont val="Calibri"/>
        <family val="2"/>
        <scheme val="minor"/>
      </rPr>
      <t>SALE_INVOICE</t>
    </r>
    <r>
      <rPr>
        <sz val="11"/>
        <color theme="1"/>
        <rFont val="Calibri"/>
        <family val="2"/>
        <scheme val="minor"/>
      </rPr>
      <t xml:space="preserve"> --WHERE INVOICE_NO NOT LIKE 'IIC-SIV%'
</t>
    </r>
    <r>
      <rPr>
        <sz val="11"/>
        <color rgb="FFFF0000"/>
        <rFont val="Calibri"/>
        <family val="2"/>
        <scheme val="minor"/>
      </rPr>
      <t>SALE_INVOICE_DETAIL</t>
    </r>
    <r>
      <rPr>
        <sz val="11"/>
        <color theme="1"/>
        <rFont val="Calibri"/>
        <family val="2"/>
        <scheme val="minor"/>
      </rPr>
      <t xml:space="preserve"> --WHERE INVOICE_NO NOT LIKE 'IIC-SIV%'
</t>
    </r>
    <r>
      <rPr>
        <sz val="11"/>
        <color rgb="FFFF0000"/>
        <rFont val="Calibri"/>
        <family val="2"/>
        <scheme val="minor"/>
      </rPr>
      <t>SALE_RELEASE</t>
    </r>
    <r>
      <rPr>
        <sz val="11"/>
        <color theme="1"/>
        <rFont val="Calibri"/>
        <family val="2"/>
        <scheme val="minor"/>
      </rPr>
      <t xml:space="preserve"> --WHERE  RELEASE_REF_NO  NOT LIKE 'IIC-REL%'
</t>
    </r>
    <r>
      <rPr>
        <sz val="11"/>
        <color rgb="FFFF0000"/>
        <rFont val="Calibri"/>
        <family val="2"/>
        <scheme val="minor"/>
      </rPr>
      <t>BOOKING</t>
    </r>
    <r>
      <rPr>
        <sz val="11"/>
        <color theme="1"/>
        <rFont val="Calibri"/>
        <family val="2"/>
        <scheme val="minor"/>
      </rPr>
      <t xml:space="preserve"> -- WHERE AUTHORIZATION_NO NOT LIKE 'IIC-BK%'
</t>
    </r>
    <r>
      <rPr>
        <sz val="11"/>
        <color rgb="FFFF0000"/>
        <rFont val="Calibri"/>
        <family val="2"/>
        <scheme val="minor"/>
      </rPr>
      <t>SPECIAL_OFFER</t>
    </r>
    <r>
      <rPr>
        <sz val="11"/>
        <color theme="1"/>
        <rFont val="Calibri"/>
        <family val="2"/>
        <scheme val="minor"/>
      </rPr>
      <t xml:space="preserve"> -- where REF_NAME  not like 'IIC-SP%'
</t>
    </r>
    <r>
      <rPr>
        <sz val="11"/>
        <color rgb="FFFF0000"/>
        <rFont val="Calibri"/>
        <family val="2"/>
        <scheme val="minor"/>
      </rPr>
      <t>LEASE_CONTRACT</t>
    </r>
    <r>
      <rPr>
        <sz val="11"/>
        <color theme="1"/>
        <rFont val="Calibri"/>
        <family val="2"/>
        <scheme val="minor"/>
      </rPr>
      <t xml:space="preserve"> -- where  LEASE_NO NOT LIKE  'IIC-LS%' 
</t>
    </r>
    <r>
      <rPr>
        <sz val="11"/>
        <color rgb="FFFF0000"/>
        <rFont val="Calibri"/>
        <family val="2"/>
        <scheme val="minor"/>
      </rPr>
      <t>REDEL_AUTH</t>
    </r>
    <r>
      <rPr>
        <sz val="11"/>
        <color theme="1"/>
        <rFont val="Calibri"/>
        <family val="2"/>
        <scheme val="minor"/>
      </rPr>
      <t xml:space="preserve"> --    WHERE RA_AUTH_NO  NOT LIKE  'IIC-RA%' 
</t>
    </r>
    <r>
      <rPr>
        <sz val="11"/>
        <color rgb="FFFF0000"/>
        <rFont val="Calibri"/>
        <family val="2"/>
        <scheme val="minor"/>
      </rPr>
      <t>BATCH_SALE</t>
    </r>
    <r>
      <rPr>
        <sz val="11"/>
        <color theme="1"/>
        <rFont val="Calibri"/>
        <family val="2"/>
        <scheme val="minor"/>
      </rPr>
      <t xml:space="preserve"> -- WHERE  INVOICE_NO  NOT LIKE  'IIC-BS%'
</t>
    </r>
    <r>
      <rPr>
        <sz val="11"/>
        <color rgb="FFFF0000"/>
        <rFont val="Calibri"/>
        <family val="2"/>
        <scheme val="minor"/>
      </rPr>
      <t>REPAIR_ESTIMATE</t>
    </r>
    <r>
      <rPr>
        <sz val="11"/>
        <color theme="1"/>
        <rFont val="Calibri"/>
        <family val="2"/>
        <scheme val="minor"/>
      </rPr>
      <t xml:space="preserve">  -- where estimate_no not like 'IIC-ES%'
</t>
    </r>
    <r>
      <rPr>
        <sz val="11"/>
        <color rgb="FFFF0000"/>
        <rFont val="Calibri"/>
        <family val="2"/>
        <scheme val="minor"/>
      </rPr>
      <t xml:space="preserve">DIRECT_INTERCHANGE --  </t>
    </r>
    <r>
      <rPr>
        <sz val="11"/>
        <color theme="1"/>
        <rFont val="Calibri"/>
        <family val="2"/>
        <scheme val="minor"/>
      </rPr>
      <t xml:space="preserve">where DIO_NO NOT LIKE  'IIC-DIO%' 
</t>
    </r>
    <r>
      <rPr>
        <sz val="11"/>
        <color rgb="FFFF0000"/>
        <rFont val="Calibri"/>
        <family val="2"/>
        <scheme val="minor"/>
      </rPr>
      <t xml:space="preserve">REDEL_AUTH </t>
    </r>
    <r>
      <rPr>
        <sz val="11"/>
        <color theme="1"/>
        <rFont val="Calibri"/>
        <family val="2"/>
        <scheme val="minor"/>
      </rPr>
      <t xml:space="preserve">--where  RA_AUTH_NO  NOT LIKE   'IIC-RA%' </t>
    </r>
  </si>
  <si>
    <t>Note</t>
  </si>
  <si>
    <t>Don’t run Lease and SpecialOffer  update Query in 185 url</t>
  </si>
  <si>
    <t xml:space="preserve">  alter table REDEL_AUTH_DETAIL add RA_AUTH_NO VARCHAR2(255 CHAR);</t>
  </si>
  <si>
    <t>Table_Count_need_to check</t>
  </si>
  <si>
    <t xml:space="preserve">
select * from DB_TABLE_ROW_COUNT where TABLE_NAME in ( 'PURCHASE_ORDER', 'SERIES_PURCHASE','COST_DETAIL','COST_TARIFF','COST_DETAIL_COST_TARIFF','CONTAINER','SALE_INVOICE',
'SALE_OFFER','SALE_CONTAINER','SALE_INVOICE_DETAIL','SID_DETAIL','SALE_DET_SALE_CON','SALE_RELEASE','RELEASE_SALE_CONS','SALE_GATE_OUT','BOOKING','BOOKING_DETAIL','BOOKING_DETAIL_CONTAINER',
'PICKUP','REDEL_AUTH','REDEL_AUTH_DETAIL','CONTAINER_LOST','LOST_CHARGE','CONTAINER_FOUND','FOUND_CHARGE','BATCH_SALE','PRICE_DETAIL','BATCH_SALE_PRICE_DETAIL','PRICE_DETAIL_CONTAINER',
'DIRECT_INTERCHANGE','REPAIR_ESTIMATE','MNR_DETAILS','REPAIR_ESTIMATE_MNR_DETAILS','REPAIR_SUMMARY','ESTIMATE_REP_SUMMARY','REPAIR_COMPLETE','REP_COM_REP_ESTIMATE','SURVEY_DETAIL',
'REPAIR_BILLING_HISTORY','CONTAINER_HISTORY','BILLING_INVOICE','BILLING_HISTORY') order by TABLE_NAME;</t>
  </si>
  <si>
    <t>2SetExpectCount</t>
  </si>
  <si>
    <t>2SetDiff</t>
  </si>
  <si>
    <t>3SetExpectCount</t>
  </si>
  <si>
    <t>3SetDiff</t>
  </si>
  <si>
    <t>UPDATE PURCHASE_ORDER SET PO_NUMBER='IIC-PO1' || PO_NUMBER, PO_REF_NO='IIC-PO1' || PO_REF_NO  WHERE PO_NUMBER NOT LIKE 'IIC-PO1%';</t>
  </si>
  <si>
    <r>
      <rPr>
        <sz val="11"/>
        <color rgb="FFFF0000"/>
        <rFont val="Calibri"/>
        <family val="2"/>
        <scheme val="minor"/>
      </rPr>
      <t>0.UPDATE LEASE_CONTRACT SET LEASE_NO = 'IIC-LS1' || LEASE_NO, LEASE_REF_NAME='IIC-LS1' || LEASE_REF_NAME WHERE LEASE_NO NOT LIKE 'IIC-LS1%';  
0.UPDATE SPECIAL_OFFER SET REF_NAME='IIC-SP1' || REF_NAME WHERE REF_NAME NOT LIKE 'IIC-SP1%' AND REF_NAME IS NOT NULL;
0.UPDATE REDEL_AUTH SET SPECIAL_OFFER_NOS='IIC-SP1' || SPECIAL_OFFER_NOS WHERE SPECIAL_OFFER_NOS NOT LIKE 'IIC-SP1%' AND SPECIAL_OFFER_NOS IS NOT NULL;
0.UPDATE REDEL_AUTH SET LEASE_NOS='IIC-LS1' || LEASE_NOS, LEASE_REF_NAMES='IIC-LS1' || LEASE_REF_NAMES WHERE LEASE_NOS NOT LIKE 'IIC-LS1%'; 
1.</t>
    </r>
    <r>
      <rPr>
        <sz val="11"/>
        <color theme="1"/>
        <rFont val="Calibri"/>
        <family val="2"/>
        <scheme val="minor"/>
      </rPr>
      <t xml:space="preserve">UPDATE PURCHASE_ORDER SET PO_NUMBER='IIC-PO1' || PO_NUMBER, PO_REF_NO='IIC-PO1' || PO_REF_NO  WHERE PO_NUMBER NOT LIKE 'IIC-PO1%';
2.UPDATE SALE_INVOICE SET INVOICE_NO='IIC-SIV1' ||INVOICE_NO WHERE INVOICE_NO NOT LIKE 'IIC-SIV%' AND INVOICE_NO IS NOT NULL;
3.UPDATE SALE_INVOICE_DETAIL SET INVOICE_NO='IIC-SIV1' || INVOICE_NO WHERE INVOICE_NO NOT LIKE 'IIC-SIV%' AND INVOICE_NO IS NOT NULL;
4.UPDATE SALE_OFFER SET SALE_OFFER_NO = 'IIC-SAL1' || SALE_OFFER_NO WHERE SALE_OFFER_NO NOT LIKE 'IIC-SAL1%';
5.UPDATE SALE_RELEASE SET RELEASE_REF_NO = 'IIC-REL1' || RELEASE_REF_NO WHERE RELEASE_REF_NO NOT LIKE 'IIC-REL1%' AND RELEASE_REF_NO IS NOT NULL;
6.UPDATE BOOKING SET AUTHORIZATION_NO = 'IIC-BK1' || AUTHORIZATION_NO WHERE AUTHORIZATION_NO NOT LIKE 'IIC-BK1%';
7.UPDATE REDEL_AUTH SET RA_AUTH_NO= 'IIC-RA1' || RA_AUTH_NO, BOOKING_AUTH_NOS = 'IIC-BK1' || BOOKING_AUTH_NOS WHERE RA_AUTH_NO NOT LIKE 'IIC-RA1%'; 
8.UPDATE CONTAINER_LOST SET AUTH_NO = 'IIC-CLO1' || AUTH_NO WHERE AUTH_NO NOT LIKE 'IIC-CLO1%';
9.UPDATE CONTAINER_FOUND SET AUTH_NO = 'IIC-CFO1' || AUTH_NO WHERE AUTH_NO NOT LIKE 'IIC-CFO1%';
10.UPDATE container_found SET INVOICE_NO = 'IIC-INV1' || INVOICE_NO WHERE INVOICE_NO NOT LIKE 'IIC-INV1%';  
11.UPDATE container_lost SET INVOICE_NO = 'IIC-INV1' || INVOICE_NO WHERE INVOICE_NO NOT LIKE 'IIC-INV1%';
12.UPDATE BATCH_SALE SET INVOICE_NO = 'IIC-BS1' || INVOICE_NO WHERE INVOICE_NO NOT LIKE 'IIC-BS1%' AND INVOICE_NO IS NOT NULL;
13.UPDATE DIRECT_INTERCHANGE SET DI_NO = 'IIC-DI1' || DI_NO WHERE DI_NO NOT LIKE 'IIC-DI1%';
14.UPDATE DIRECT_INTERCHANGE SET DIO_NO = 'IIC-DIO1' || DIO_NO WHERE DIO_NO NOT LIKE 'IIC-DIO1%' AND DIO_NO IS NOT NULL;
15.UPDATE REPAIR_ESTIMATE SET ESTIMATE_NO = 'IIC-ES1' || ESTIMATE_NO WHERE ESTIMATE_NO NOT LIKE 'IIC-ES1%';
16.UPDATE REPAIR_COMPLETE SET COMPLETE_NO = 'IIC-RC1' || COMPLETE_NO WHERE COMPLETE_NO NOT LIKE 'IIC-RC1%';
17.UPDATE BILLING_INVOICE SET INVOICE_NO = 'IIC-INV1' || INVOICE_NO WHERE INVOICE_NO NOT LIKE 'IIC-INV1%' AND INVOICE_NO IS NOT NULL;
18.UPDATE MISCELLANEOUS_INVOICE SET INVOICE_NO = 'IIC-MINV1' || INVOICE_NO WHERE INVOICE_NO NOT LIKE 'IIC-MINV1%';
</t>
    </r>
  </si>
  <si>
    <t xml:space="preserve">0.UPDATE LEASE_CONTRACT SET LEASE_NO = 'IIC-LS1' || LEASE_NO, LEASE_REF_NAME='IIC-LS1' || LEASE_REF_NAME WHERE LEASE_NO NOT LIKE 'IIC-LS1%';  </t>
  </si>
  <si>
    <t>0.UPDATE SPECIAL_OFFER SET REF_NAME='IIC-SP1' || REF_NAME WHERE REF_NAME NOT LIKE 'IIC-SP1%' AND REF_NAME IS NOT NULL;</t>
  </si>
  <si>
    <t>0.UPDATE REDEL_AUTH SET SPECIAL_OFFER_NOS='IIC-SP1' || SPECIAL_OFFER_NOS WHERE SPECIAL_OFFER_NOS NOT LIKE 'IIC-SP1%' AND SPECIAL_OFFER_NOS IS NOT NULL;</t>
  </si>
  <si>
    <t xml:space="preserve">0.UPDATE REDEL_AUTH SET LEASE_NOS='IIC-LS1' || LEASE_NOS, LEASE_REF_NAMES='IIC-LS1' || LEASE_REF_NAMES WHERE LEASE_NOS NOT LIKE 'IIC-LS1%'; </t>
  </si>
  <si>
    <t>UPDATE SALE_INVOICE SET INVOICE_NO='IIC-SIV1' ||INVOICE_NO WHERE INVOICE_NO NOT LIKE 'IIC-SIV%' AND INVOICE_NO IS NOT NULL;</t>
  </si>
  <si>
    <t>UPDATE SALE_INVOICE_DETAIL SET INVOICE_NO='IIC-SIV1' || INVOICE_NO WHERE INVOICE_NO NOT LIKE 'IIC-SIV%' AND INVOICE_NO IS NOT NULL;</t>
  </si>
  <si>
    <t>UPDATE SALE_OFFER SET SALE_OFFER_NO = 'IIC-SAL1' || SALE_OFFER_NO WHERE SALE_OFFER_NO NOT LIKE 'IIC-SAL1%';</t>
  </si>
  <si>
    <t>UPDATE SALE_RELEASE SET RELEASE_REF_NO = 'IIC-REL1' || RELEASE_REF_NO WHERE RELEASE_REF_NO NOT LIKE 'IIC-REL1%' AND RELEASE_REF_NO IS NOT NULL;</t>
  </si>
  <si>
    <t>UPDATE BOOKING SET AUTHORIZATION_NO = 'IIC-BK1' || AUTHORIZATION_NO WHERE AUTHORIZATION_NO NOT LIKE 'IIC-BK1%';</t>
  </si>
  <si>
    <t xml:space="preserve">UPDATE REDEL_AUTH SET RA_AUTH_NO= 'IIC-RA1' || RA_AUTH_NO, BOOKING_AUTH_NOS = 'IIC-BK1' || BOOKING_AUTH_NOS WHERE RA_AUTH_NO NOT LIKE 'IIC-RA1%'; </t>
  </si>
  <si>
    <t>UPDATE CONTAINER_LOST SET AUTH_NO = 'IIC-CLO1' || AUTH_NO WHERE AUTH_NO NOT LIKE 'IIC-CLO1%';</t>
  </si>
  <si>
    <t>UPDATE CONTAINER_FOUND SET AUTH_NO = 'IIC-CFO1' || AUTH_NO WHERE AUTH_NO NOT LIKE 'IIC-CFO1%';</t>
  </si>
  <si>
    <t xml:space="preserve">UPDATE container_found SET INVOICE_NO = 'IIC-INV1' || INVOICE_NO WHERE INVOICE_NO NOT LIKE 'IIC-INV1%';  </t>
  </si>
  <si>
    <t>UPDATE container_lost SET INVOICE_NO = 'IIC-INV1' || INVOICE_NO WHERE INVOICE_NO NOT LIKE 'IIC-INV1%';</t>
  </si>
  <si>
    <t>UPDATE BATCH_SALE SET INVOICE_NO = 'IIC-BS1' || INVOICE_NO WHERE INVOICE_NO NOT LIKE 'IIC-BS1%' AND INVOICE_NO IS NOT NULL;</t>
  </si>
  <si>
    <t>UPDATE DIRECT_INTERCHANGE SET DI_NO = 'IIC-DI1' || DI_NO WHERE DI_NO NOT LIKE 'IIC-DI1%';</t>
  </si>
  <si>
    <t>UPDATE DIRECT_INTERCHANGE SET DIO_NO = 'IIC-DIO1' || DIO_NO WHERE DIO_NO NOT LIKE 'IIC-DIO1%' AND DIO_NO IS NOT NULL;</t>
  </si>
  <si>
    <t>UPDATE REPAIR_ESTIMATE SET ESTIMATE_NO = 'IIC-ES1' || ESTIMATE_NO WHERE ESTIMATE_NO NOT LIKE 'IIC-ES1%';</t>
  </si>
  <si>
    <t>UPDATE REPAIR_COMPLETE SET COMPLETE_NO = 'IIC-RC1' || COMPLETE_NO WHERE COMPLETE_NO NOT LIKE 'IIC-RC1%';</t>
  </si>
  <si>
    <t>UPDATE BILLING_INVOICE SET INVOICE_NO = 'IIC-INV1' || INVOICE_NO WHERE INVOICE_NO NOT LIKE 'IIC-INV1%' AND INVOICE_NO IS NOT NULL;</t>
  </si>
  <si>
    <t>UPDATE MISCELLANEOUS_INVOICE SET INVOICE_NO = 'IIC-MINV1' || INVOICE_NO WHERE INVOICE_NO NOT LIKE 'IIC-MINV1%';</t>
  </si>
  <si>
    <t>IIC-PO</t>
  </si>
  <si>
    <t>IIC-SIV</t>
  </si>
  <si>
    <t>IIC-SAL</t>
  </si>
  <si>
    <t>IIC-REL</t>
  </si>
  <si>
    <t>IIC-BK</t>
  </si>
  <si>
    <t>IIC-RA</t>
  </si>
  <si>
    <t>IIC-CLO</t>
  </si>
  <si>
    <t>IIC-CFO</t>
  </si>
  <si>
    <t>IIC-INV</t>
  </si>
  <si>
    <t>IIC-BS</t>
  </si>
  <si>
    <t>IIC-DI</t>
  </si>
  <si>
    <t>IIC-DIO</t>
  </si>
  <si>
    <t>IIC-ES</t>
  </si>
  <si>
    <t>IIC-RC</t>
  </si>
  <si>
    <t>IIC-MINV</t>
  </si>
  <si>
    <t>IIC-PO1</t>
  </si>
  <si>
    <t>IIC-SIV1</t>
  </si>
  <si>
    <t>IIC-SAL1</t>
  </si>
  <si>
    <t>IIC-REL1</t>
  </si>
  <si>
    <t>IIC-BK1</t>
  </si>
  <si>
    <t>IIC-RA1</t>
  </si>
  <si>
    <t>IIC-CLO1</t>
  </si>
  <si>
    <t>IIC-CFO1</t>
  </si>
  <si>
    <t>IIC-INV1</t>
  </si>
  <si>
    <t>IIC-BS1</t>
  </si>
  <si>
    <t>IIC-DI1</t>
  </si>
  <si>
    <t>IIC-DIO1</t>
  </si>
  <si>
    <t>IIC-ES1</t>
  </si>
  <si>
    <t>IIC-RC1</t>
  </si>
  <si>
    <t>IIC-MINV1</t>
  </si>
  <si>
    <t>Table</t>
  </si>
  <si>
    <t>PurchaseOrder</t>
  </si>
  <si>
    <t>select * from COST_TARIFF where id in (select COST_TARIFF_ID from COST_DETAIL_COST_TARIFF where COST_DETAIL_COST_TARIFFS_ID in ( select id from COST_DETAIL WHERE PURCHASE_ORDER_ID IN (select ID from PURCHASE_ORDER WHERE PO_NUMBER LIKE '%AQ00000070%' OR PO_NUMBER LIKE '%WO00000914%'))
)</t>
  </si>
  <si>
    <t>select * from PURCHASE_ORDER WHERE PO_NUMBER NOT LIKE 'IIC-PO%';--
select count(*) from PURCHASE_ORDER ;
select * from PURCHASE_ORDER WHERE PO_NUMBER NOT LIKE 'IIC-PO%';--
select * from PURCHASE_ORDER WHERE PO_NUMBER LIKE '%AQ00000070%' OR PO_NUMBER LIKE '%WO00000914%';--
select ID,PO_NUMBER from PURCHASE_ORDER WHERE PO_NUMBER LIKE '%AQ00000070%' OR PO_NUMBER LIKE '%WO00000914%';--</t>
  </si>
  <si>
    <t>select count(*) from COST_DETAIL ;
select * from COST_DETAIL where PURCHASE_ORDER_ID IN (select id from PURCHASE_ORDER WHERE PO_NUMBER NOT LIKE 'IIC-PO%');
select * from COST_DETAIL WHERE PURCHASE_ORDER_ID IN (select ID from PURCHASE_ORDER WHERE PO_NUMBER LIKE '%AQ00000070%' OR PO_NUMBER LIKE '%WO00000914%')</t>
  </si>
  <si>
    <t>select count(*) from container;--
select container_no from container where container_no not like 'AB%';--
select * from container where container_no not like 'AB%';--</t>
  </si>
  <si>
    <t>select * from SERIES_PURCHASE WHERE PURCHASE_ORDER_ID IN (select id from PURCHASE_ORDER WHERE PO_NUMBER NOT LIKE 'IIC-PO%')
select count(*) from SERIES_PURCHASE ;
select ID,PO_NUMBER from PURCHASE_ORDER WHERE ID IN (235,1592)
select * from SERIES_PURCHASE WHERE PURCHASE_ORDER_ID IN (select ID from PURCHASE_ORDER WHERE PO_NUMBER LIKE '%AQ00000510%' OR PO_NUMBER LIKE '%WO00000910%')</t>
  </si>
  <si>
    <t xml:space="preserve">select count(*)  from COST_DETAIL_COST_TARIFF;--
select count(*)  from COST_TARIFF;--
select * from COST_DETAIL_COST_TARIFF where COST_DETAIL_COST_TARIFFS_ID in ( select id from COST_DETAIL WHERE PURCHASE_ORDER_ID IN (select ID from PURCHASE_ORDER WHERE PO_NUMBER LIKE '%AQ00000070%' OR PO_NUMBER LIKE '%WO00000914%'))
</t>
  </si>
  <si>
    <t>select ID,PO_NUMBER from PURCHASE_ORDER WHERE PO_NUMBER LIKE '%AQ00000070%' OR PO_NUMBER LIKE '%WO00000914%';--</t>
  </si>
  <si>
    <t>select SALE_OFFER_NO from SALE_OFFER where SALE_OFFER_NO like '%SL001166%'</t>
  </si>
  <si>
    <t xml:space="preserve">select id,invoice_no from sale_invoice where invoice_no like '%S0000002%' or invoice_no like '%S0005780%' </t>
  </si>
  <si>
    <t>4_SET_COUNT</t>
  </si>
  <si>
    <t xml:space="preserve">SELECT ID,SALE_OFFER_NO FROM SALE_OFFER WHERE SALE_OFFER_NO LIKE '%SL000003%' OR SALE_OFFER_NO LIKE '%SL005475%' </t>
  </si>
  <si>
    <t xml:space="preserve">TRUNCATE TABLE DEPENDENCY_TABLE;
EXECUTE AAA_DEPENDENCYCHECK('ICORALDAM','billing_invoice');
SELECT * FROM  DEPENDENCY_TABLE;
create table DEPENDENCY_TABLE (TableName varchar(50 char),col1 varchar(50 char),TableName2 varchar(50 char),col2 varchar(50 char));
ACTIVITY_SUMMARY
BILLING_DETAIL
BILL_INV_PAY
INVESTOR_PAYOUT
MISCELLANEOUS_INVOICE
PAYOUT_INVOICE
PAYOUT_TARIFF
UNIT_SUMMARY
update ACTIVITY_SUMMARY set BILLING_INVOICE_ID=50301601 where BILLING_INVOICE_ID=3051001012;
update ACTIVITY_SUMMARY set BILLING_INVOICE_ID=50301599 where BILLING_INVOICE_ID =3051001023;
update ACTIVITY_SUMMARY set BILLING_INVOICE_ID=50301600 where BILLING_INVOICE_ID=3051000969;
update BILLING_DETAIL set BILLING_INVOICE_ID=50301601 where BILLING_INVOICE_ID=3051001012;
update BILLING_DETAIL set BILLING_INVOICE_ID=50301599 where BILLING_INVOICE_ID =3051001023;
update BILLING_DETAIL set BILLING_INVOICE_ID=50301600 where BILLING_INVOICE_ID=3051000969;
update BILL_INV_PAY set BI_ID=50301601 where BI_ID=3051001012;
update BILL_INV_PAY set BI_ID=50301599 where BI_ID =3051001023;
update BILL_INV_PAY set BI_ID=50301600 where BI_ID=3051000969;
update INVESTOR_PAYOUT set BILLING_INVOICE_ID=50301601 where BILLING_INVOICE_ID=3051001012;
update INVESTOR_PAYOUT set BILLING_INVOICE_ID=50301599 where BILLING_INVOICE_ID =3051001023;
update INVESTOR_PAYOUT set BILLING_INVOICE_ID=50301600 where BILLING_INVOICE_ID=3051000969;
update MISCELLANEOUS_INVOICE set CUSTOMER_INVOICE_ID=50301601 where CUSTOMER_INVOICE_ID=3051001012;
update MISCELLANEOUS_INVOICE set CUSTOMER_INVOICE_ID=50301599 where CUSTOMER_INVOICE_ID =3051001023;
update MISCELLANEOUS_INVOICE set CUSTOMER_INVOICE_ID=50301600 where CUSTOMER_INVOICE_ID=3051000969;
update PAYOUT_INVOICE set BILLING_INVOICE=50301598 where BILLING_INVOICE_ID=3051001012;
update PAYOUT_INVOICE set BILLING_INVOICE_ID=50301599 where BILLING_INVOICE_ID =3051001023;
update PAYOUT_INVOICE set BILLING_INVOICE_ID=50301600 where BILLING_INVOICE_ID=3051000969;
update PAYOUT_TARIFF set BILLING_INVOICE_ID=50301598 where BILLING_INVOICE_ID=3051001012;
update PAYOUT_TARIFF set BILLING_INVOICE_ID=50301599 where BILLING_INVOICE_ID =3051001023;
update PAYOUT_TARIFF set BILLING_INVOICE_ID=50301600 where BILLING_INVOICE_ID=3051000969;
update UNIT_SUMMARY set BILLING_INVOICE_ID=50301601 where BILLING_INVOICE_ID=3051001012;
update UNIT_SUMMARY set BILLING_INVOICE_ID=50301599 where BILLING_INVOICE_ID =3051001023;
update UNIT_SUMMARY set BILLING_INVOICE_ID=50301600 where BILLING_INVOICE_ID=3051000969;
update billing_invoice set id=50301601 where id=3051001012; 
update billing_invoice set id=50301599 where id=3051001023; 
update billing_invoice set id=50301600 where id=3051000969;
</t>
  </si>
  <si>
    <t>FileName</t>
  </si>
  <si>
    <t>SetNo</t>
  </si>
  <si>
    <t>ABCU</t>
  </si>
  <si>
    <t>ABFU</t>
  </si>
  <si>
    <t>ABIU</t>
  </si>
  <si>
    <t>ABLU</t>
  </si>
  <si>
    <t>ABPU</t>
  </si>
  <si>
    <t>ABVU</t>
  </si>
  <si>
    <t>ABYU</t>
  </si>
  <si>
    <t>DABU</t>
  </si>
  <si>
    <t>DAIU</t>
  </si>
  <si>
    <t>DALU</t>
  </si>
  <si>
    <t>DAEU</t>
  </si>
  <si>
    <t xml:space="preserve">select ID,PO_NUMBER from PURCHASE_ORDER WHERE PO_NUMBER LIKE '%AQ00000070%' ;
select * from SERIES_PURCHASE WHERE PURCHASE_ORDER_ID IN (select ID from PURCHASE_ORDER WHERE PO_NUMBER LIKE '%AQ00000510%' );
select * from COST_DETAIL WHERE PURCHASE_ORDER_ID IN (select ID from PURCHASE_ORDER WHERE PO_NUMBER LIKE '%AQ00000070%');
select * from COST_DETAIL_COST_TARIFF where COST_DETAIL_COST_TARIFFS_ID in ( select id from COST_DETAIL WHERE PURCHASE_ORDER_ID IN (select ID from PURCHASE_ORDER WHERE PO_NUMBER LIKE '%AQ00000070%' ));
select * from COST_TARIFF where id in (select COST_TARIFF_ID from COST_DETAIL_COST_TARIFF where COST_DETAIL_COST_TARIFFS_ID in ( select id from COST_DETAIL WHERE PURCHASE_ORDER_ID IN (select ID from PURCHASE_ORDER WHERE PO_NUMBER LIKE '%AQ00000070%')));
select container_no from container where container_no not like 'AB%' and container_no not like  'DA%';
select id,invoice_no from sale_invoice where invoice_no like '%S0000002%' ;
SELECT ID,SALE_OFFER_NO FROM SALE_OFFER WHERE SALE_OFFER_NO LIKE '%SL000003%' ;
select RELEASE_REF_NO from sale_release where RELEASE_REF_NO like '%SALES-2751%';
select AUTHORIZATION_NO from booking where AUTHORIZATION_NO like '%00152/B1089%';
select * from redel_auth where RA_AUTH_NO like  '%BSI00605A-66470%';
select * from container_lost where auth_no like '%LT-0367%' ;
select * from container_found where AUTH_NO like '%00234%';
select invoice_no from batch_sale where invoice_no like '%M0000996%';
select di_no from DIRECT_INTERCHANGE where di_no like '%B4912_1%';
select estimate_no from repair_estimate where estimate_no like '%MR00000002%' ;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</si>
</sst>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0" fontId="0" fillId="2" borderId="1" xfId="0" applyFill="1" applyBorder="1"/>
    <xf numFmtId="0" fontId="0" fillId="3" borderId="1" xfId="0" applyFill="1" applyBorder="1"/>
    <xf numFmtId="0" fontId="0" fillId="0" borderId="1" xfId="0" applyBorder="1"/>
    <xf numFmtId="0" fontId="0" fillId="3" borderId="1" xfId="0" applyFill="1" applyBorder="1" applyAlignment="1">
      <alignment wrapText="1"/>
    </xf>
    <xf numFmtId="0" fontId="0" fillId="4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3"/>
  <sheetViews>
    <sheetView workbookViewId="0">
      <selection activeCell="N11" sqref="A11:N11"/>
    </sheetView>
  </sheetViews>
  <sheetFormatPr defaultRowHeight="15" x14ac:dyDescent="0.25"/>
  <cols>
    <col min="1" max="1" width="31" customWidth="1"/>
    <col min="2" max="2" width="20" customWidth="1"/>
    <col min="3" max="3" width="27.85546875" customWidth="1"/>
    <col min="4" max="4" width="16.5703125" customWidth="1"/>
    <col min="5" max="5" width="16.140625" customWidth="1"/>
    <col min="6" max="6" width="9.28515625" customWidth="1"/>
    <col min="7" max="7" width="27.42578125" customWidth="1"/>
    <col min="8" max="8" width="17.5703125" customWidth="1"/>
    <col min="9" max="9" width="16" customWidth="1"/>
    <col min="11" max="11" width="27.42578125" customWidth="1"/>
    <col min="12" max="12" width="17.5703125" customWidth="1"/>
    <col min="13" max="13" width="16" customWidth="1"/>
  </cols>
  <sheetData>
    <row r="1" spans="1:14" x14ac:dyDescent="0.25">
      <c r="A1" t="s">
        <v>42</v>
      </c>
      <c r="B1" t="s">
        <v>51</v>
      </c>
      <c r="C1" s="2" t="s">
        <v>42</v>
      </c>
      <c r="D1" s="2" t="s">
        <v>50</v>
      </c>
      <c r="E1" s="2" t="s">
        <v>58</v>
      </c>
      <c r="F1" s="2" t="s">
        <v>59</v>
      </c>
      <c r="G1" s="3" t="s">
        <v>42</v>
      </c>
      <c r="H1" s="3" t="s">
        <v>49</v>
      </c>
      <c r="I1" s="3" t="s">
        <v>60</v>
      </c>
      <c r="J1" s="3" t="s">
        <v>61</v>
      </c>
      <c r="K1" s="3" t="s">
        <v>42</v>
      </c>
      <c r="L1" s="3" t="s">
        <v>126</v>
      </c>
      <c r="M1" s="3" t="s">
        <v>60</v>
      </c>
      <c r="N1" s="3" t="s">
        <v>61</v>
      </c>
    </row>
    <row r="2" spans="1:14" x14ac:dyDescent="0.25">
      <c r="A2" t="s">
        <v>0</v>
      </c>
      <c r="B2">
        <v>28</v>
      </c>
      <c r="C2" s="2" t="s">
        <v>0</v>
      </c>
      <c r="D2" s="2">
        <v>56</v>
      </c>
      <c r="E2" s="2">
        <f t="shared" ref="E2:E43" si="0">B2*2</f>
        <v>56</v>
      </c>
      <c r="F2" s="2">
        <f t="shared" ref="F2:F43" si="1">ROUNDDOWN(E2-D2,2)</f>
        <v>0</v>
      </c>
      <c r="G2" s="3" t="s">
        <v>0</v>
      </c>
      <c r="H2" s="3"/>
      <c r="I2" s="3">
        <f>B2*3</f>
        <v>84</v>
      </c>
      <c r="J2" s="3">
        <f>ROUNDDOWN(H2-I2,2)</f>
        <v>-84</v>
      </c>
      <c r="K2" s="3" t="s">
        <v>0</v>
      </c>
      <c r="L2" s="3"/>
      <c r="M2" s="3">
        <f>B2*4</f>
        <v>112</v>
      </c>
      <c r="N2" s="3">
        <f>ROUNDDOWN(L2-M2,2)</f>
        <v>-112</v>
      </c>
    </row>
    <row r="3" spans="1:14" x14ac:dyDescent="0.25">
      <c r="A3" t="s">
        <v>1</v>
      </c>
      <c r="B3">
        <v>35</v>
      </c>
      <c r="C3" s="2" t="s">
        <v>1</v>
      </c>
      <c r="D3" s="2">
        <v>70</v>
      </c>
      <c r="E3" s="2">
        <f t="shared" si="0"/>
        <v>70</v>
      </c>
      <c r="F3" s="2">
        <f t="shared" si="1"/>
        <v>0</v>
      </c>
      <c r="G3" s="3" t="s">
        <v>1</v>
      </c>
      <c r="H3" s="3"/>
      <c r="I3" s="3">
        <f t="shared" ref="I3:I43" si="2">B3*3</f>
        <v>105</v>
      </c>
      <c r="J3" s="3">
        <f t="shared" ref="J3:J43" si="3">ROUNDDOWN(H3-I3,2)</f>
        <v>-105</v>
      </c>
      <c r="K3" s="3" t="s">
        <v>1</v>
      </c>
      <c r="L3" s="3"/>
      <c r="M3" s="3">
        <f t="shared" ref="M3:M43" si="4">B3*4</f>
        <v>140</v>
      </c>
      <c r="N3" s="3">
        <f t="shared" ref="N3:N43" si="5">ROUNDDOWN(L3-M3,2)</f>
        <v>-140</v>
      </c>
    </row>
    <row r="4" spans="1:14" x14ac:dyDescent="0.25">
      <c r="A4" t="s">
        <v>2</v>
      </c>
      <c r="B4">
        <v>470703</v>
      </c>
      <c r="C4" s="2" t="s">
        <v>2</v>
      </c>
      <c r="D4" s="2">
        <v>941406</v>
      </c>
      <c r="E4" s="2">
        <f t="shared" si="0"/>
        <v>941406</v>
      </c>
      <c r="F4" s="2">
        <f t="shared" si="1"/>
        <v>0</v>
      </c>
      <c r="G4" s="3" t="s">
        <v>2</v>
      </c>
      <c r="H4" s="3"/>
      <c r="I4" s="3">
        <f t="shared" si="2"/>
        <v>1412109</v>
      </c>
      <c r="J4" s="3">
        <f t="shared" si="3"/>
        <v>-1412109</v>
      </c>
      <c r="K4" s="3" t="s">
        <v>2</v>
      </c>
      <c r="L4" s="3"/>
      <c r="M4" s="3">
        <f t="shared" si="4"/>
        <v>1882812</v>
      </c>
      <c r="N4" s="3">
        <f t="shared" si="5"/>
        <v>-1882812</v>
      </c>
    </row>
    <row r="5" spans="1:14" x14ac:dyDescent="0.25">
      <c r="A5" t="s">
        <v>3</v>
      </c>
      <c r="B5">
        <v>60290</v>
      </c>
      <c r="C5" s="2" t="s">
        <v>3</v>
      </c>
      <c r="D5" s="2">
        <v>120593</v>
      </c>
      <c r="E5" s="2">
        <f t="shared" si="0"/>
        <v>120580</v>
      </c>
      <c r="F5" s="2">
        <f t="shared" si="1"/>
        <v>-13</v>
      </c>
      <c r="G5" s="3" t="s">
        <v>3</v>
      </c>
      <c r="H5" s="3"/>
      <c r="I5" s="3">
        <f t="shared" si="2"/>
        <v>180870</v>
      </c>
      <c r="J5" s="3">
        <f t="shared" si="3"/>
        <v>-180870</v>
      </c>
      <c r="K5" s="3" t="s">
        <v>3</v>
      </c>
      <c r="L5" s="3"/>
      <c r="M5" s="3">
        <f t="shared" si="4"/>
        <v>241160</v>
      </c>
      <c r="N5" s="3">
        <f t="shared" si="5"/>
        <v>-241160</v>
      </c>
    </row>
    <row r="6" spans="1:14" x14ac:dyDescent="0.25">
      <c r="A6" t="s">
        <v>4</v>
      </c>
      <c r="B6">
        <v>10859</v>
      </c>
      <c r="C6" s="2" t="s">
        <v>4</v>
      </c>
      <c r="D6" s="2">
        <v>21718</v>
      </c>
      <c r="E6" s="2">
        <f t="shared" si="0"/>
        <v>21718</v>
      </c>
      <c r="F6" s="2">
        <f t="shared" si="1"/>
        <v>0</v>
      </c>
      <c r="G6" s="3" t="s">
        <v>4</v>
      </c>
      <c r="H6" s="3"/>
      <c r="I6" s="3">
        <f t="shared" si="2"/>
        <v>32577</v>
      </c>
      <c r="J6" s="3">
        <f t="shared" si="3"/>
        <v>-32577</v>
      </c>
      <c r="K6" s="3" t="s">
        <v>4</v>
      </c>
      <c r="L6" s="3"/>
      <c r="M6" s="3">
        <f t="shared" si="4"/>
        <v>43436</v>
      </c>
      <c r="N6" s="3">
        <f t="shared" si="5"/>
        <v>-43436</v>
      </c>
    </row>
    <row r="7" spans="1:14" x14ac:dyDescent="0.25">
      <c r="A7" t="s">
        <v>5</v>
      </c>
      <c r="B7">
        <v>10786</v>
      </c>
      <c r="C7" s="2" t="s">
        <v>5</v>
      </c>
      <c r="D7" s="2">
        <v>21572</v>
      </c>
      <c r="E7" s="2">
        <f t="shared" si="0"/>
        <v>21572</v>
      </c>
      <c r="F7" s="2">
        <f t="shared" si="1"/>
        <v>0</v>
      </c>
      <c r="G7" s="3" t="s">
        <v>5</v>
      </c>
      <c r="H7" s="3"/>
      <c r="I7" s="3">
        <f t="shared" si="2"/>
        <v>32358</v>
      </c>
      <c r="J7" s="3">
        <f t="shared" si="3"/>
        <v>-32358</v>
      </c>
      <c r="K7" s="3" t="s">
        <v>5</v>
      </c>
      <c r="L7" s="3"/>
      <c r="M7" s="3">
        <f t="shared" si="4"/>
        <v>43144</v>
      </c>
      <c r="N7" s="3">
        <f t="shared" si="5"/>
        <v>-43144</v>
      </c>
    </row>
    <row r="8" spans="1:14" x14ac:dyDescent="0.25">
      <c r="A8" t="s">
        <v>6</v>
      </c>
      <c r="B8">
        <v>934544</v>
      </c>
      <c r="C8" s="2" t="s">
        <v>6</v>
      </c>
      <c r="D8" s="2">
        <v>934544</v>
      </c>
      <c r="E8" s="2">
        <f t="shared" si="0"/>
        <v>1869088</v>
      </c>
      <c r="F8" s="2">
        <f t="shared" si="1"/>
        <v>934544</v>
      </c>
      <c r="G8" s="3" t="s">
        <v>6</v>
      </c>
      <c r="H8" s="3"/>
      <c r="I8" s="3">
        <f t="shared" si="2"/>
        <v>2803632</v>
      </c>
      <c r="J8" s="3">
        <f t="shared" si="3"/>
        <v>-2803632</v>
      </c>
      <c r="K8" s="3" t="s">
        <v>6</v>
      </c>
      <c r="L8" s="3"/>
      <c r="M8" s="3">
        <f t="shared" si="4"/>
        <v>3738176</v>
      </c>
      <c r="N8" s="3">
        <f t="shared" si="5"/>
        <v>-3738176</v>
      </c>
    </row>
    <row r="9" spans="1:14" x14ac:dyDescent="0.25">
      <c r="A9" t="s">
        <v>7</v>
      </c>
      <c r="B9">
        <v>323780</v>
      </c>
      <c r="C9" s="2" t="s">
        <v>7</v>
      </c>
      <c r="D9" s="2">
        <v>647560</v>
      </c>
      <c r="E9" s="2">
        <f t="shared" si="0"/>
        <v>647560</v>
      </c>
      <c r="F9" s="2">
        <f t="shared" si="1"/>
        <v>0</v>
      </c>
      <c r="G9" s="3" t="s">
        <v>7</v>
      </c>
      <c r="H9" s="3">
        <v>971340</v>
      </c>
      <c r="I9" s="3">
        <f t="shared" si="2"/>
        <v>971340</v>
      </c>
      <c r="J9" s="3">
        <f t="shared" si="3"/>
        <v>0</v>
      </c>
      <c r="K9" s="3" t="s">
        <v>7</v>
      </c>
      <c r="L9" s="3">
        <v>971340</v>
      </c>
      <c r="M9" s="3">
        <f t="shared" si="4"/>
        <v>1295120</v>
      </c>
      <c r="N9" s="3">
        <f t="shared" si="5"/>
        <v>-323780</v>
      </c>
    </row>
    <row r="10" spans="1:14" x14ac:dyDescent="0.25">
      <c r="A10" t="s">
        <v>8</v>
      </c>
      <c r="B10">
        <v>216</v>
      </c>
      <c r="C10" s="2" t="s">
        <v>8</v>
      </c>
      <c r="D10" s="2">
        <v>432</v>
      </c>
      <c r="E10" s="2">
        <f t="shared" si="0"/>
        <v>432</v>
      </c>
      <c r="F10" s="2">
        <f t="shared" si="1"/>
        <v>0</v>
      </c>
      <c r="G10" s="3" t="s">
        <v>8</v>
      </c>
      <c r="H10" s="3"/>
      <c r="I10" s="3">
        <f t="shared" si="2"/>
        <v>648</v>
      </c>
      <c r="J10" s="3">
        <f t="shared" si="3"/>
        <v>-648</v>
      </c>
      <c r="K10" s="3" t="s">
        <v>8</v>
      </c>
      <c r="L10" s="3"/>
      <c r="M10" s="3">
        <f t="shared" si="4"/>
        <v>864</v>
      </c>
      <c r="N10" s="3">
        <f t="shared" si="5"/>
        <v>-864</v>
      </c>
    </row>
    <row r="11" spans="1:14" x14ac:dyDescent="0.25">
      <c r="A11" t="s">
        <v>9</v>
      </c>
      <c r="B11">
        <v>2396234</v>
      </c>
      <c r="C11" s="2" t="s">
        <v>9</v>
      </c>
      <c r="D11" s="2">
        <v>4679656</v>
      </c>
      <c r="E11" s="2">
        <f t="shared" si="0"/>
        <v>4792468</v>
      </c>
      <c r="F11" s="2">
        <f t="shared" si="1"/>
        <v>112812</v>
      </c>
      <c r="G11" s="3" t="s">
        <v>9</v>
      </c>
      <c r="H11" s="3"/>
      <c r="I11" s="3">
        <f t="shared" si="2"/>
        <v>7188702</v>
      </c>
      <c r="J11" s="3">
        <f t="shared" si="3"/>
        <v>-7188702</v>
      </c>
      <c r="K11" s="3" t="s">
        <v>9</v>
      </c>
      <c r="L11" s="3"/>
      <c r="M11" s="3">
        <f t="shared" si="4"/>
        <v>9584936</v>
      </c>
      <c r="N11" s="3">
        <f t="shared" si="5"/>
        <v>-9584936</v>
      </c>
    </row>
    <row r="12" spans="1:14" x14ac:dyDescent="0.25">
      <c r="A12" t="s">
        <v>10</v>
      </c>
      <c r="B12">
        <v>2744</v>
      </c>
      <c r="C12" s="2" t="s">
        <v>10</v>
      </c>
      <c r="D12" s="2">
        <v>5488</v>
      </c>
      <c r="E12" s="2">
        <f t="shared" si="0"/>
        <v>5488</v>
      </c>
      <c r="F12" s="2">
        <f t="shared" si="1"/>
        <v>0</v>
      </c>
      <c r="G12" s="3" t="s">
        <v>10</v>
      </c>
      <c r="H12" s="3"/>
      <c r="I12" s="3">
        <f t="shared" si="2"/>
        <v>8232</v>
      </c>
      <c r="J12" s="3">
        <f t="shared" si="3"/>
        <v>-8232</v>
      </c>
      <c r="K12" s="3" t="s">
        <v>10</v>
      </c>
      <c r="L12" s="3"/>
      <c r="M12" s="3">
        <f t="shared" si="4"/>
        <v>10976</v>
      </c>
      <c r="N12" s="3">
        <f t="shared" si="5"/>
        <v>-10976</v>
      </c>
    </row>
    <row r="13" spans="1:14" x14ac:dyDescent="0.25">
      <c r="A13" t="s">
        <v>11</v>
      </c>
      <c r="B13">
        <v>1596</v>
      </c>
      <c r="C13" s="2" t="s">
        <v>11</v>
      </c>
      <c r="D13" s="2">
        <v>3192</v>
      </c>
      <c r="E13" s="2">
        <f t="shared" si="0"/>
        <v>3192</v>
      </c>
      <c r="F13" s="2">
        <f t="shared" si="1"/>
        <v>0</v>
      </c>
      <c r="G13" s="3" t="s">
        <v>11</v>
      </c>
      <c r="H13" s="3">
        <v>4788</v>
      </c>
      <c r="I13" s="3">
        <f t="shared" si="2"/>
        <v>4788</v>
      </c>
      <c r="J13" s="3">
        <f t="shared" si="3"/>
        <v>0</v>
      </c>
      <c r="K13" s="3" t="s">
        <v>11</v>
      </c>
      <c r="L13" s="3">
        <v>4788</v>
      </c>
      <c r="M13" s="3">
        <f t="shared" si="4"/>
        <v>6384</v>
      </c>
      <c r="N13" s="3">
        <f t="shared" si="5"/>
        <v>-1596</v>
      </c>
    </row>
    <row r="14" spans="1:14" x14ac:dyDescent="0.25">
      <c r="A14" t="s">
        <v>12</v>
      </c>
      <c r="B14">
        <v>5481</v>
      </c>
      <c r="C14" s="2" t="s">
        <v>12</v>
      </c>
      <c r="D14" s="2">
        <v>10962</v>
      </c>
      <c r="E14" s="2">
        <f t="shared" si="0"/>
        <v>10962</v>
      </c>
      <c r="F14" s="2">
        <f t="shared" si="1"/>
        <v>0</v>
      </c>
      <c r="G14" s="3" t="s">
        <v>12</v>
      </c>
      <c r="H14" s="3">
        <v>16443</v>
      </c>
      <c r="I14" s="3">
        <f t="shared" si="2"/>
        <v>16443</v>
      </c>
      <c r="J14" s="3">
        <f t="shared" si="3"/>
        <v>0</v>
      </c>
      <c r="K14" s="3" t="s">
        <v>12</v>
      </c>
      <c r="L14" s="3">
        <v>16443</v>
      </c>
      <c r="M14" s="3">
        <f t="shared" si="4"/>
        <v>21924</v>
      </c>
      <c r="N14" s="3">
        <f t="shared" si="5"/>
        <v>-5481</v>
      </c>
    </row>
    <row r="15" spans="1:14" x14ac:dyDescent="0.25">
      <c r="A15" t="s">
        <v>13</v>
      </c>
      <c r="B15">
        <v>1236568</v>
      </c>
      <c r="C15" s="2" t="s">
        <v>13</v>
      </c>
      <c r="D15" s="2">
        <v>1242049</v>
      </c>
      <c r="E15" s="2">
        <f t="shared" si="0"/>
        <v>2473136</v>
      </c>
      <c r="F15" s="2">
        <f t="shared" si="1"/>
        <v>1231087</v>
      </c>
      <c r="G15" s="3" t="s">
        <v>13</v>
      </c>
      <c r="H15">
        <v>1247530</v>
      </c>
      <c r="I15" s="3">
        <f t="shared" si="2"/>
        <v>3709704</v>
      </c>
      <c r="J15" s="3">
        <f t="shared" si="3"/>
        <v>-2462174</v>
      </c>
      <c r="K15" s="3" t="s">
        <v>13</v>
      </c>
      <c r="L15">
        <v>1247530</v>
      </c>
      <c r="M15" s="3">
        <f t="shared" si="4"/>
        <v>4946272</v>
      </c>
      <c r="N15" s="3">
        <f t="shared" si="5"/>
        <v>-3698742</v>
      </c>
    </row>
    <row r="16" spans="1:14" x14ac:dyDescent="0.25">
      <c r="A16" t="s">
        <v>14</v>
      </c>
      <c r="B16">
        <v>3225</v>
      </c>
      <c r="C16" s="2" t="s">
        <v>14</v>
      </c>
      <c r="D16" s="2">
        <v>6450</v>
      </c>
      <c r="E16" s="2">
        <f t="shared" si="0"/>
        <v>6450</v>
      </c>
      <c r="F16" s="2">
        <f t="shared" si="1"/>
        <v>0</v>
      </c>
      <c r="G16" s="3" t="s">
        <v>14</v>
      </c>
      <c r="H16" s="3"/>
      <c r="I16" s="3">
        <f t="shared" si="2"/>
        <v>9675</v>
      </c>
      <c r="J16" s="3">
        <f t="shared" si="3"/>
        <v>-9675</v>
      </c>
      <c r="K16" s="3" t="s">
        <v>14</v>
      </c>
      <c r="L16" s="3"/>
      <c r="M16" s="3">
        <f t="shared" si="4"/>
        <v>12900</v>
      </c>
      <c r="N16" s="3">
        <f t="shared" si="5"/>
        <v>-12900</v>
      </c>
    </row>
    <row r="17" spans="1:14" x14ac:dyDescent="0.25">
      <c r="A17" t="s">
        <v>15</v>
      </c>
      <c r="B17">
        <v>976400</v>
      </c>
      <c r="C17" s="2" t="s">
        <v>15</v>
      </c>
      <c r="D17" s="2">
        <v>1952800</v>
      </c>
      <c r="E17" s="2">
        <f t="shared" si="0"/>
        <v>1952800</v>
      </c>
      <c r="F17" s="2">
        <f t="shared" si="1"/>
        <v>0</v>
      </c>
      <c r="G17" s="3" t="s">
        <v>15</v>
      </c>
      <c r="H17" s="3"/>
      <c r="I17" s="3">
        <f t="shared" si="2"/>
        <v>2929200</v>
      </c>
      <c r="J17" s="3">
        <f t="shared" si="3"/>
        <v>-2929200</v>
      </c>
      <c r="K17" s="3" t="s">
        <v>15</v>
      </c>
      <c r="L17" s="3"/>
      <c r="M17" s="3">
        <f t="shared" si="4"/>
        <v>3905600</v>
      </c>
      <c r="N17" s="3">
        <f t="shared" si="5"/>
        <v>-3905600</v>
      </c>
    </row>
    <row r="18" spans="1:14" x14ac:dyDescent="0.25">
      <c r="A18" t="s">
        <v>16</v>
      </c>
      <c r="B18">
        <v>309</v>
      </c>
      <c r="C18" s="2" t="s">
        <v>16</v>
      </c>
      <c r="D18" s="2">
        <v>618</v>
      </c>
      <c r="E18" s="2">
        <f t="shared" si="0"/>
        <v>618</v>
      </c>
      <c r="F18" s="2">
        <f t="shared" si="1"/>
        <v>0</v>
      </c>
      <c r="G18" s="3" t="s">
        <v>16</v>
      </c>
      <c r="H18" s="3"/>
      <c r="I18" s="3">
        <f t="shared" si="2"/>
        <v>927</v>
      </c>
      <c r="J18" s="3">
        <f t="shared" si="3"/>
        <v>-927</v>
      </c>
      <c r="K18" s="3" t="s">
        <v>16</v>
      </c>
      <c r="L18" s="3"/>
      <c r="M18" s="3">
        <f t="shared" si="4"/>
        <v>1236</v>
      </c>
      <c r="N18" s="3">
        <f t="shared" si="5"/>
        <v>-1236</v>
      </c>
    </row>
    <row r="19" spans="1:14" x14ac:dyDescent="0.25">
      <c r="A19" t="s">
        <v>17</v>
      </c>
      <c r="B19">
        <v>4502</v>
      </c>
      <c r="C19" s="2" t="s">
        <v>17</v>
      </c>
      <c r="D19" s="2">
        <v>9004</v>
      </c>
      <c r="E19" s="2">
        <f t="shared" si="0"/>
        <v>9004</v>
      </c>
      <c r="F19" s="2">
        <f t="shared" si="1"/>
        <v>0</v>
      </c>
      <c r="G19" s="3" t="s">
        <v>17</v>
      </c>
      <c r="H19" s="3"/>
      <c r="I19" s="3">
        <f t="shared" si="2"/>
        <v>13506</v>
      </c>
      <c r="J19" s="3">
        <f t="shared" si="3"/>
        <v>-13506</v>
      </c>
      <c r="K19" s="3" t="s">
        <v>17</v>
      </c>
      <c r="L19" s="3"/>
      <c r="M19" s="3">
        <f t="shared" si="4"/>
        <v>18008</v>
      </c>
      <c r="N19" s="3">
        <f t="shared" si="5"/>
        <v>-18008</v>
      </c>
    </row>
    <row r="20" spans="1:14" x14ac:dyDescent="0.25">
      <c r="A20" t="s">
        <v>18</v>
      </c>
      <c r="B20">
        <v>604093</v>
      </c>
      <c r="C20" s="2" t="s">
        <v>18</v>
      </c>
      <c r="D20" s="2">
        <v>1208186</v>
      </c>
      <c r="E20" s="2">
        <f t="shared" si="0"/>
        <v>1208186</v>
      </c>
      <c r="F20" s="2">
        <f t="shared" si="1"/>
        <v>0</v>
      </c>
      <c r="G20" s="3" t="s">
        <v>18</v>
      </c>
      <c r="H20" s="3"/>
      <c r="I20" s="3">
        <f t="shared" si="2"/>
        <v>1812279</v>
      </c>
      <c r="J20" s="3">
        <f t="shared" si="3"/>
        <v>-1812279</v>
      </c>
      <c r="K20" s="3" t="s">
        <v>18</v>
      </c>
      <c r="L20" s="3"/>
      <c r="M20" s="3">
        <f t="shared" si="4"/>
        <v>2416372</v>
      </c>
      <c r="N20" s="3">
        <f t="shared" si="5"/>
        <v>-2416372</v>
      </c>
    </row>
    <row r="21" spans="1:14" x14ac:dyDescent="0.25">
      <c r="A21" t="s">
        <v>19</v>
      </c>
      <c r="B21">
        <v>473101</v>
      </c>
      <c r="C21" s="2" t="s">
        <v>19</v>
      </c>
      <c r="D21" s="2">
        <v>946202</v>
      </c>
      <c r="E21" s="2">
        <f t="shared" si="0"/>
        <v>946202</v>
      </c>
      <c r="F21" s="2">
        <f t="shared" si="1"/>
        <v>0</v>
      </c>
      <c r="G21" s="3" t="s">
        <v>19</v>
      </c>
      <c r="H21" s="3"/>
      <c r="I21" s="3">
        <f t="shared" si="2"/>
        <v>1419303</v>
      </c>
      <c r="J21" s="3">
        <f t="shared" si="3"/>
        <v>-1419303</v>
      </c>
      <c r="K21" s="3" t="s">
        <v>19</v>
      </c>
      <c r="L21" s="3"/>
      <c r="M21" s="3">
        <f t="shared" si="4"/>
        <v>1892404</v>
      </c>
      <c r="N21" s="3">
        <f t="shared" si="5"/>
        <v>-1892404</v>
      </c>
    </row>
    <row r="22" spans="1:14" x14ac:dyDescent="0.25">
      <c r="A22" t="s">
        <v>20</v>
      </c>
      <c r="B22">
        <v>35</v>
      </c>
      <c r="C22" s="2" t="s">
        <v>20</v>
      </c>
      <c r="D22" s="2">
        <v>70</v>
      </c>
      <c r="E22" s="2">
        <f t="shared" si="0"/>
        <v>70</v>
      </c>
      <c r="F22" s="2">
        <f t="shared" si="1"/>
        <v>0</v>
      </c>
      <c r="G22" s="3" t="s">
        <v>20</v>
      </c>
      <c r="H22" s="3"/>
      <c r="I22" s="3">
        <f t="shared" si="2"/>
        <v>105</v>
      </c>
      <c r="J22" s="3">
        <f t="shared" si="3"/>
        <v>-105</v>
      </c>
      <c r="K22" s="3" t="s">
        <v>20</v>
      </c>
      <c r="L22" s="3"/>
      <c r="M22" s="3">
        <f t="shared" si="4"/>
        <v>140</v>
      </c>
      <c r="N22" s="3">
        <f t="shared" si="5"/>
        <v>-140</v>
      </c>
    </row>
    <row r="23" spans="1:14" x14ac:dyDescent="0.25">
      <c r="A23" t="s">
        <v>21</v>
      </c>
      <c r="B23">
        <v>8246</v>
      </c>
      <c r="C23" s="2" t="s">
        <v>21</v>
      </c>
      <c r="D23" s="2">
        <v>16492</v>
      </c>
      <c r="E23" s="2">
        <f t="shared" si="0"/>
        <v>16492</v>
      </c>
      <c r="F23" s="2">
        <f t="shared" si="1"/>
        <v>0</v>
      </c>
      <c r="G23" s="3" t="s">
        <v>21</v>
      </c>
      <c r="H23" s="3"/>
      <c r="I23" s="3">
        <f t="shared" si="2"/>
        <v>24738</v>
      </c>
      <c r="J23" s="3">
        <f t="shared" si="3"/>
        <v>-24738</v>
      </c>
      <c r="K23" s="3" t="s">
        <v>21</v>
      </c>
      <c r="L23" s="3"/>
      <c r="M23" s="3">
        <f t="shared" si="4"/>
        <v>32984</v>
      </c>
      <c r="N23" s="3">
        <f t="shared" si="5"/>
        <v>-32984</v>
      </c>
    </row>
    <row r="24" spans="1:14" x14ac:dyDescent="0.25">
      <c r="A24" t="s">
        <v>22</v>
      </c>
      <c r="B24">
        <v>1596</v>
      </c>
      <c r="C24" s="2" t="s">
        <v>22</v>
      </c>
      <c r="D24" s="2">
        <v>3192</v>
      </c>
      <c r="E24" s="2">
        <f t="shared" si="0"/>
        <v>3192</v>
      </c>
      <c r="F24" s="2">
        <f t="shared" si="1"/>
        <v>0</v>
      </c>
      <c r="G24" s="3" t="s">
        <v>22</v>
      </c>
      <c r="H24" s="3">
        <v>4788</v>
      </c>
      <c r="I24" s="3">
        <f t="shared" si="2"/>
        <v>4788</v>
      </c>
      <c r="J24" s="3">
        <f t="shared" si="3"/>
        <v>0</v>
      </c>
      <c r="K24" s="3" t="s">
        <v>22</v>
      </c>
      <c r="L24" s="3">
        <v>4788</v>
      </c>
      <c r="M24" s="3">
        <f t="shared" si="4"/>
        <v>6384</v>
      </c>
      <c r="N24" s="3">
        <f t="shared" si="5"/>
        <v>-1596</v>
      </c>
    </row>
    <row r="25" spans="1:14" x14ac:dyDescent="0.25">
      <c r="A25" t="s">
        <v>23</v>
      </c>
      <c r="B25">
        <v>51641</v>
      </c>
      <c r="C25" s="2" t="s">
        <v>23</v>
      </c>
      <c r="D25" s="2">
        <v>103282</v>
      </c>
      <c r="E25" s="2">
        <f t="shared" si="0"/>
        <v>103282</v>
      </c>
      <c r="F25" s="2">
        <f t="shared" si="1"/>
        <v>0</v>
      </c>
      <c r="G25" s="3" t="s">
        <v>23</v>
      </c>
      <c r="H25" s="3"/>
      <c r="I25" s="3">
        <f t="shared" si="2"/>
        <v>154923</v>
      </c>
      <c r="J25" s="3">
        <f t="shared" si="3"/>
        <v>-154923</v>
      </c>
      <c r="K25" s="3" t="s">
        <v>23</v>
      </c>
      <c r="L25" s="3"/>
      <c r="M25" s="3">
        <f t="shared" si="4"/>
        <v>206564</v>
      </c>
      <c r="N25" s="3">
        <f t="shared" si="5"/>
        <v>-206564</v>
      </c>
    </row>
    <row r="26" spans="1:14" x14ac:dyDescent="0.25">
      <c r="A26" t="s">
        <v>24</v>
      </c>
      <c r="B26">
        <v>244199</v>
      </c>
      <c r="C26" s="2" t="s">
        <v>24</v>
      </c>
      <c r="D26" s="2">
        <v>488398</v>
      </c>
      <c r="E26" s="2">
        <f t="shared" si="0"/>
        <v>488398</v>
      </c>
      <c r="F26" s="2">
        <f t="shared" si="1"/>
        <v>0</v>
      </c>
      <c r="G26" s="3" t="s">
        <v>24</v>
      </c>
      <c r="H26" s="3"/>
      <c r="I26" s="3">
        <f t="shared" si="2"/>
        <v>732597</v>
      </c>
      <c r="J26" s="3">
        <f t="shared" si="3"/>
        <v>-732597</v>
      </c>
      <c r="K26" s="3" t="s">
        <v>24</v>
      </c>
      <c r="L26" s="3"/>
      <c r="M26" s="3">
        <f t="shared" si="4"/>
        <v>976796</v>
      </c>
      <c r="N26" s="3">
        <f t="shared" si="5"/>
        <v>-976796</v>
      </c>
    </row>
    <row r="27" spans="1:14" x14ac:dyDescent="0.25">
      <c r="A27" t="s">
        <v>25</v>
      </c>
      <c r="B27">
        <v>15301</v>
      </c>
      <c r="C27" s="2" t="s">
        <v>25</v>
      </c>
      <c r="D27" s="2">
        <v>35601</v>
      </c>
      <c r="E27" s="2">
        <f t="shared" si="0"/>
        <v>30602</v>
      </c>
      <c r="F27" s="2">
        <f t="shared" si="1"/>
        <v>-4999</v>
      </c>
      <c r="G27" s="3" t="s">
        <v>25</v>
      </c>
      <c r="H27" s="3"/>
      <c r="I27" s="3">
        <f t="shared" si="2"/>
        <v>45903</v>
      </c>
      <c r="J27" s="3">
        <f t="shared" si="3"/>
        <v>-45903</v>
      </c>
      <c r="K27" s="3" t="s">
        <v>25</v>
      </c>
      <c r="L27" s="3"/>
      <c r="M27" s="3">
        <f t="shared" si="4"/>
        <v>61204</v>
      </c>
      <c r="N27" s="3">
        <f t="shared" si="5"/>
        <v>-61204</v>
      </c>
    </row>
    <row r="28" spans="1:14" x14ac:dyDescent="0.25">
      <c r="A28" t="s">
        <v>26</v>
      </c>
      <c r="B28">
        <v>45695</v>
      </c>
      <c r="C28" s="2" t="s">
        <v>26</v>
      </c>
      <c r="D28" s="2">
        <v>91390</v>
      </c>
      <c r="E28" s="2">
        <f t="shared" si="0"/>
        <v>91390</v>
      </c>
      <c r="F28" s="2">
        <f t="shared" si="1"/>
        <v>0</v>
      </c>
      <c r="G28" s="3" t="s">
        <v>26</v>
      </c>
      <c r="H28" s="3"/>
      <c r="I28" s="3">
        <f t="shared" si="2"/>
        <v>137085</v>
      </c>
      <c r="J28" s="3">
        <f t="shared" si="3"/>
        <v>-137085</v>
      </c>
      <c r="K28" s="3" t="s">
        <v>26</v>
      </c>
      <c r="L28" s="3"/>
      <c r="M28" s="3">
        <f t="shared" si="4"/>
        <v>182780</v>
      </c>
      <c r="N28" s="3">
        <f t="shared" si="5"/>
        <v>-182780</v>
      </c>
    </row>
    <row r="29" spans="1:14" x14ac:dyDescent="0.25">
      <c r="A29" t="s">
        <v>27</v>
      </c>
      <c r="B29">
        <v>70100</v>
      </c>
      <c r="C29" s="2" t="s">
        <v>27</v>
      </c>
      <c r="D29" s="2">
        <v>140200</v>
      </c>
      <c r="E29" s="2">
        <f t="shared" si="0"/>
        <v>140200</v>
      </c>
      <c r="F29" s="2">
        <f t="shared" si="1"/>
        <v>0</v>
      </c>
      <c r="G29" s="3" t="s">
        <v>27</v>
      </c>
      <c r="H29" s="3"/>
      <c r="I29" s="3">
        <f t="shared" si="2"/>
        <v>210300</v>
      </c>
      <c r="J29" s="3">
        <f t="shared" si="3"/>
        <v>-210300</v>
      </c>
      <c r="K29" s="3" t="s">
        <v>27</v>
      </c>
      <c r="L29" s="3"/>
      <c r="M29" s="3">
        <f t="shared" si="4"/>
        <v>280400</v>
      </c>
      <c r="N29" s="3">
        <f t="shared" si="5"/>
        <v>-280400</v>
      </c>
    </row>
    <row r="30" spans="1:14" x14ac:dyDescent="0.25">
      <c r="A30" t="s">
        <v>28</v>
      </c>
      <c r="B30">
        <v>122050</v>
      </c>
      <c r="C30" s="2" t="s">
        <v>28</v>
      </c>
      <c r="D30" s="2">
        <v>244100</v>
      </c>
      <c r="E30" s="2">
        <f t="shared" si="0"/>
        <v>244100</v>
      </c>
      <c r="F30" s="2">
        <f t="shared" si="1"/>
        <v>0</v>
      </c>
      <c r="G30" s="3" t="s">
        <v>28</v>
      </c>
      <c r="H30" s="3">
        <v>366150</v>
      </c>
      <c r="I30" s="3">
        <f t="shared" si="2"/>
        <v>366150</v>
      </c>
      <c r="J30" s="3">
        <f t="shared" si="3"/>
        <v>0</v>
      </c>
      <c r="K30" s="3" t="s">
        <v>28</v>
      </c>
      <c r="L30" s="3">
        <v>366150</v>
      </c>
      <c r="M30" s="3">
        <f t="shared" si="4"/>
        <v>488200</v>
      </c>
      <c r="N30" s="3">
        <f t="shared" si="5"/>
        <v>-122050</v>
      </c>
    </row>
    <row r="31" spans="1:14" x14ac:dyDescent="0.25">
      <c r="A31" t="s">
        <v>29</v>
      </c>
      <c r="B31">
        <v>604093</v>
      </c>
      <c r="C31" s="2" t="s">
        <v>29</v>
      </c>
      <c r="D31" s="2">
        <v>1208186</v>
      </c>
      <c r="E31" s="2">
        <f t="shared" si="0"/>
        <v>1208186</v>
      </c>
      <c r="F31" s="2">
        <f t="shared" si="1"/>
        <v>0</v>
      </c>
      <c r="G31" s="3" t="s">
        <v>29</v>
      </c>
      <c r="H31" s="3"/>
      <c r="I31" s="3">
        <f t="shared" si="2"/>
        <v>1812279</v>
      </c>
      <c r="J31" s="3">
        <f t="shared" si="3"/>
        <v>-1812279</v>
      </c>
      <c r="K31" s="3" t="s">
        <v>29</v>
      </c>
      <c r="L31" s="3"/>
      <c r="M31" s="3">
        <f t="shared" si="4"/>
        <v>2416372</v>
      </c>
      <c r="N31" s="3">
        <f t="shared" si="5"/>
        <v>-2416372</v>
      </c>
    </row>
    <row r="32" spans="1:14" x14ac:dyDescent="0.25">
      <c r="A32" t="s">
        <v>30</v>
      </c>
      <c r="B32">
        <v>976400</v>
      </c>
      <c r="C32" s="2" t="s">
        <v>30</v>
      </c>
      <c r="D32" s="2">
        <v>1952800</v>
      </c>
      <c r="E32" s="2">
        <f t="shared" si="0"/>
        <v>1952800</v>
      </c>
      <c r="F32" s="2">
        <f t="shared" si="1"/>
        <v>0</v>
      </c>
      <c r="G32" s="3" t="s">
        <v>30</v>
      </c>
      <c r="H32" s="3"/>
      <c r="I32" s="3">
        <f t="shared" si="2"/>
        <v>2929200</v>
      </c>
      <c r="J32" s="3">
        <f t="shared" si="3"/>
        <v>-2929200</v>
      </c>
      <c r="K32" s="3" t="s">
        <v>30</v>
      </c>
      <c r="L32" s="3"/>
      <c r="M32" s="3">
        <f t="shared" si="4"/>
        <v>3905600</v>
      </c>
      <c r="N32" s="3">
        <f t="shared" si="5"/>
        <v>-3905600</v>
      </c>
    </row>
    <row r="33" spans="1:14" x14ac:dyDescent="0.25">
      <c r="A33" t="s">
        <v>31</v>
      </c>
      <c r="B33">
        <v>70100</v>
      </c>
      <c r="C33" s="2" t="s">
        <v>31</v>
      </c>
      <c r="D33" s="2">
        <v>140200</v>
      </c>
      <c r="E33" s="2">
        <f t="shared" si="0"/>
        <v>140200</v>
      </c>
      <c r="F33" s="2">
        <f t="shared" si="1"/>
        <v>0</v>
      </c>
      <c r="G33" s="3" t="s">
        <v>31</v>
      </c>
      <c r="H33" s="3"/>
      <c r="I33" s="3">
        <f t="shared" si="2"/>
        <v>210300</v>
      </c>
      <c r="J33" s="3">
        <f t="shared" si="3"/>
        <v>-210300</v>
      </c>
      <c r="K33" s="3" t="s">
        <v>31</v>
      </c>
      <c r="L33" s="3"/>
      <c r="M33" s="3">
        <f t="shared" si="4"/>
        <v>280400</v>
      </c>
      <c r="N33" s="3">
        <f t="shared" si="5"/>
        <v>-280400</v>
      </c>
    </row>
    <row r="34" spans="1:14" x14ac:dyDescent="0.25">
      <c r="A34" t="s">
        <v>32</v>
      </c>
      <c r="B34">
        <v>14137</v>
      </c>
      <c r="C34" s="2" t="s">
        <v>32</v>
      </c>
      <c r="D34" s="2">
        <v>34075</v>
      </c>
      <c r="E34" s="2">
        <f t="shared" si="0"/>
        <v>28274</v>
      </c>
      <c r="F34" s="2">
        <f t="shared" si="1"/>
        <v>-5801</v>
      </c>
      <c r="G34" s="3" t="s">
        <v>32</v>
      </c>
      <c r="H34" s="3">
        <v>54013</v>
      </c>
      <c r="I34" s="3">
        <f t="shared" si="2"/>
        <v>42411</v>
      </c>
      <c r="J34" s="3">
        <f t="shared" si="3"/>
        <v>11602</v>
      </c>
      <c r="K34" s="3" t="s">
        <v>32</v>
      </c>
      <c r="L34" s="3">
        <v>54013</v>
      </c>
      <c r="M34" s="3">
        <f t="shared" si="4"/>
        <v>56548</v>
      </c>
      <c r="N34" s="3">
        <f t="shared" si="5"/>
        <v>-2535</v>
      </c>
    </row>
    <row r="35" spans="1:14" x14ac:dyDescent="0.25">
      <c r="A35" t="s">
        <v>33</v>
      </c>
      <c r="B35">
        <v>14086</v>
      </c>
      <c r="C35" s="2" t="s">
        <v>33</v>
      </c>
      <c r="D35" s="2">
        <v>32396</v>
      </c>
      <c r="E35" s="2">
        <f t="shared" si="0"/>
        <v>28172</v>
      </c>
      <c r="F35" s="2">
        <f t="shared" si="1"/>
        <v>-4224</v>
      </c>
      <c r="G35" s="3" t="s">
        <v>33</v>
      </c>
      <c r="H35" s="3"/>
      <c r="I35" s="3">
        <f t="shared" si="2"/>
        <v>42258</v>
      </c>
      <c r="J35" s="3">
        <f t="shared" si="3"/>
        <v>-42258</v>
      </c>
      <c r="K35" s="3" t="s">
        <v>33</v>
      </c>
      <c r="L35" s="3"/>
      <c r="M35" s="3">
        <f t="shared" si="4"/>
        <v>56344</v>
      </c>
      <c r="N35" s="3">
        <f t="shared" si="5"/>
        <v>-56344</v>
      </c>
    </row>
    <row r="36" spans="1:14" x14ac:dyDescent="0.25">
      <c r="A36" t="s">
        <v>34</v>
      </c>
      <c r="B36">
        <v>18274</v>
      </c>
      <c r="C36" s="2" t="s">
        <v>34</v>
      </c>
      <c r="D36" s="2">
        <v>36548</v>
      </c>
      <c r="E36" s="2">
        <f t="shared" si="0"/>
        <v>36548</v>
      </c>
      <c r="F36" s="2">
        <f t="shared" si="1"/>
        <v>0</v>
      </c>
      <c r="G36" s="3" t="s">
        <v>34</v>
      </c>
      <c r="H36" s="3"/>
      <c r="I36" s="3">
        <f t="shared" si="2"/>
        <v>54822</v>
      </c>
      <c r="J36" s="3">
        <f t="shared" si="3"/>
        <v>-54822</v>
      </c>
      <c r="K36" s="3" t="s">
        <v>34</v>
      </c>
      <c r="L36" s="3"/>
      <c r="M36" s="3">
        <f t="shared" si="4"/>
        <v>73096</v>
      </c>
      <c r="N36" s="3">
        <f t="shared" si="5"/>
        <v>-73096</v>
      </c>
    </row>
    <row r="37" spans="1:14" x14ac:dyDescent="0.25">
      <c r="A37" t="s">
        <v>35</v>
      </c>
      <c r="B37">
        <v>5276</v>
      </c>
      <c r="C37" s="2" t="s">
        <v>35</v>
      </c>
      <c r="D37" s="2">
        <v>10552</v>
      </c>
      <c r="E37" s="2">
        <f t="shared" si="0"/>
        <v>10552</v>
      </c>
      <c r="F37" s="2">
        <f t="shared" si="1"/>
        <v>0</v>
      </c>
      <c r="G37" s="3" t="s">
        <v>35</v>
      </c>
      <c r="H37" s="3"/>
      <c r="I37" s="3">
        <f t="shared" si="2"/>
        <v>15828</v>
      </c>
      <c r="J37" s="3">
        <f t="shared" si="3"/>
        <v>-15828</v>
      </c>
      <c r="K37" s="3" t="s">
        <v>35</v>
      </c>
      <c r="L37" s="3"/>
      <c r="M37" s="3">
        <f t="shared" si="4"/>
        <v>21104</v>
      </c>
      <c r="N37" s="3">
        <f t="shared" si="5"/>
        <v>-21104</v>
      </c>
    </row>
    <row r="38" spans="1:14" x14ac:dyDescent="0.25">
      <c r="A38" t="s">
        <v>36</v>
      </c>
      <c r="B38">
        <v>11558</v>
      </c>
      <c r="C38" s="2" t="s">
        <v>36</v>
      </c>
      <c r="D38" s="2">
        <v>11558</v>
      </c>
      <c r="E38" s="2">
        <f t="shared" si="0"/>
        <v>23116</v>
      </c>
      <c r="F38" s="2">
        <f t="shared" si="1"/>
        <v>11558</v>
      </c>
      <c r="G38" s="3" t="s">
        <v>36</v>
      </c>
      <c r="H38" s="3"/>
      <c r="I38" s="3">
        <f t="shared" si="2"/>
        <v>34674</v>
      </c>
      <c r="J38" s="3">
        <f t="shared" si="3"/>
        <v>-34674</v>
      </c>
      <c r="K38" s="3" t="s">
        <v>36</v>
      </c>
      <c r="L38" s="3"/>
      <c r="M38" s="3">
        <f t="shared" si="4"/>
        <v>46232</v>
      </c>
      <c r="N38" s="3">
        <f t="shared" si="5"/>
        <v>-46232</v>
      </c>
    </row>
    <row r="39" spans="1:14" x14ac:dyDescent="0.25">
      <c r="A39" t="s">
        <v>37</v>
      </c>
      <c r="B39">
        <v>5313</v>
      </c>
      <c r="C39" s="2" t="s">
        <v>37</v>
      </c>
      <c r="D39" s="2">
        <v>10626</v>
      </c>
      <c r="E39" s="2">
        <f t="shared" si="0"/>
        <v>10626</v>
      </c>
      <c r="F39" s="2">
        <f t="shared" si="1"/>
        <v>0</v>
      </c>
      <c r="G39" s="3" t="s">
        <v>37</v>
      </c>
      <c r="H39" s="3"/>
      <c r="I39" s="3">
        <f t="shared" si="2"/>
        <v>15939</v>
      </c>
      <c r="J39" s="3">
        <f t="shared" si="3"/>
        <v>-15939</v>
      </c>
      <c r="K39" s="3" t="s">
        <v>37</v>
      </c>
      <c r="L39" s="3"/>
      <c r="M39" s="3">
        <f t="shared" si="4"/>
        <v>21252</v>
      </c>
      <c r="N39" s="3">
        <f t="shared" si="5"/>
        <v>-21252</v>
      </c>
    </row>
    <row r="40" spans="1:14" x14ac:dyDescent="0.25">
      <c r="A40" t="s">
        <v>38</v>
      </c>
      <c r="B40">
        <v>5154</v>
      </c>
      <c r="C40" s="2" t="s">
        <v>38</v>
      </c>
      <c r="D40" s="2">
        <v>10308</v>
      </c>
      <c r="E40" s="2">
        <f t="shared" si="0"/>
        <v>10308</v>
      </c>
      <c r="F40" s="2">
        <f t="shared" si="1"/>
        <v>0</v>
      </c>
      <c r="G40" s="3" t="s">
        <v>38</v>
      </c>
      <c r="H40" s="3"/>
      <c r="I40" s="3">
        <f t="shared" si="2"/>
        <v>15462</v>
      </c>
      <c r="J40" s="3">
        <f t="shared" si="3"/>
        <v>-15462</v>
      </c>
      <c r="K40" s="3" t="s">
        <v>38</v>
      </c>
      <c r="L40" s="3"/>
      <c r="M40" s="3">
        <f t="shared" si="4"/>
        <v>20616</v>
      </c>
      <c r="N40" s="3">
        <f t="shared" si="5"/>
        <v>-20616</v>
      </c>
    </row>
    <row r="41" spans="1:14" x14ac:dyDescent="0.25">
      <c r="A41" t="s">
        <v>39</v>
      </c>
      <c r="B41">
        <v>773</v>
      </c>
      <c r="C41" s="2" t="s">
        <v>39</v>
      </c>
      <c r="D41" s="2">
        <v>1546</v>
      </c>
      <c r="E41" s="2">
        <f t="shared" si="0"/>
        <v>1546</v>
      </c>
      <c r="F41" s="2">
        <f t="shared" si="1"/>
        <v>0</v>
      </c>
      <c r="G41" s="3" t="s">
        <v>39</v>
      </c>
      <c r="H41" s="3">
        <v>2319</v>
      </c>
      <c r="I41" s="3">
        <f t="shared" si="2"/>
        <v>2319</v>
      </c>
      <c r="J41" s="3">
        <f t="shared" si="3"/>
        <v>0</v>
      </c>
      <c r="K41" s="3" t="s">
        <v>39</v>
      </c>
      <c r="L41" s="3">
        <v>2319</v>
      </c>
      <c r="M41" s="3">
        <f t="shared" si="4"/>
        <v>3092</v>
      </c>
      <c r="N41" s="3">
        <f t="shared" si="5"/>
        <v>-773</v>
      </c>
    </row>
    <row r="42" spans="1:14" x14ac:dyDescent="0.25">
      <c r="A42" t="s">
        <v>40</v>
      </c>
      <c r="B42">
        <v>11558</v>
      </c>
      <c r="C42" s="2" t="s">
        <v>40</v>
      </c>
      <c r="D42" s="2">
        <v>11558</v>
      </c>
      <c r="E42" s="2">
        <f t="shared" si="0"/>
        <v>23116</v>
      </c>
      <c r="F42" s="2">
        <f t="shared" si="1"/>
        <v>11558</v>
      </c>
      <c r="G42" s="3" t="s">
        <v>40</v>
      </c>
      <c r="H42" s="3"/>
      <c r="I42" s="3">
        <f t="shared" si="2"/>
        <v>34674</v>
      </c>
      <c r="J42" s="3">
        <f t="shared" si="3"/>
        <v>-34674</v>
      </c>
      <c r="K42" s="3" t="s">
        <v>40</v>
      </c>
      <c r="L42" s="3"/>
      <c r="M42" s="3">
        <f t="shared" si="4"/>
        <v>46232</v>
      </c>
      <c r="N42" s="3">
        <f t="shared" si="5"/>
        <v>-46232</v>
      </c>
    </row>
    <row r="43" spans="1:14" x14ac:dyDescent="0.25">
      <c r="A43" t="s">
        <v>41</v>
      </c>
      <c r="B43">
        <v>5975</v>
      </c>
      <c r="C43" s="2" t="s">
        <v>41</v>
      </c>
      <c r="D43" s="2">
        <v>11950</v>
      </c>
      <c r="E43" s="2">
        <f t="shared" si="0"/>
        <v>11950</v>
      </c>
      <c r="F43" s="2">
        <f t="shared" si="1"/>
        <v>0</v>
      </c>
      <c r="G43" s="3" t="s">
        <v>41</v>
      </c>
      <c r="H43" s="3"/>
      <c r="I43" s="3">
        <f t="shared" si="2"/>
        <v>17925</v>
      </c>
      <c r="J43" s="3">
        <f t="shared" si="3"/>
        <v>-17925</v>
      </c>
      <c r="K43" s="3" t="s">
        <v>41</v>
      </c>
      <c r="L43" s="3"/>
      <c r="M43" s="3">
        <f t="shared" si="4"/>
        <v>23900</v>
      </c>
      <c r="N43" s="3">
        <f t="shared" si="5"/>
        <v>-23900</v>
      </c>
    </row>
  </sheetData>
  <conditionalFormatting sqref="A1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topLeftCell="A4" workbookViewId="0">
      <selection activeCell="B3" sqref="B3"/>
    </sheetView>
  </sheetViews>
  <sheetFormatPr defaultRowHeight="15" x14ac:dyDescent="0.25"/>
  <cols>
    <col min="2" max="2" width="36.28515625" customWidth="1"/>
    <col min="3" max="3" width="167" customWidth="1"/>
    <col min="4" max="4" width="97.140625" customWidth="1"/>
  </cols>
  <sheetData>
    <row r="1" spans="1:3" x14ac:dyDescent="0.25">
      <c r="A1" t="s">
        <v>43</v>
      </c>
    </row>
    <row r="2" spans="1:3" ht="60" x14ac:dyDescent="0.25">
      <c r="A2">
        <v>1</v>
      </c>
      <c r="B2" t="s">
        <v>45</v>
      </c>
      <c r="C2" s="1" t="s">
        <v>44</v>
      </c>
    </row>
    <row r="3" spans="1:3" ht="210" x14ac:dyDescent="0.25">
      <c r="A3">
        <v>2</v>
      </c>
      <c r="B3" t="s">
        <v>47</v>
      </c>
      <c r="C3" s="1" t="s">
        <v>52</v>
      </c>
    </row>
    <row r="4" spans="1:3" ht="382.5" customHeight="1" x14ac:dyDescent="0.25">
      <c r="A4">
        <v>3</v>
      </c>
      <c r="B4" t="s">
        <v>46</v>
      </c>
      <c r="C4" s="1" t="s">
        <v>63</v>
      </c>
    </row>
    <row r="5" spans="1:3" x14ac:dyDescent="0.25">
      <c r="A5">
        <v>4</v>
      </c>
      <c r="B5" t="s">
        <v>48</v>
      </c>
    </row>
    <row r="6" spans="1:3" x14ac:dyDescent="0.25">
      <c r="A6">
        <v>5</v>
      </c>
      <c r="B6" t="s">
        <v>53</v>
      </c>
      <c r="C6" s="1" t="s">
        <v>54</v>
      </c>
    </row>
    <row r="7" spans="1:3" x14ac:dyDescent="0.25">
      <c r="A7">
        <v>6</v>
      </c>
      <c r="C7" s="1" t="s">
        <v>55</v>
      </c>
    </row>
    <row r="8" spans="1:3" ht="150" x14ac:dyDescent="0.25">
      <c r="A8">
        <v>7</v>
      </c>
      <c r="B8" t="s">
        <v>56</v>
      </c>
      <c r="C8" s="1" t="s">
        <v>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2"/>
  <sheetViews>
    <sheetView topLeftCell="A4" workbookViewId="0">
      <selection activeCell="D1" sqref="D1:D23"/>
    </sheetView>
  </sheetViews>
  <sheetFormatPr defaultRowHeight="15" x14ac:dyDescent="0.25"/>
  <cols>
    <col min="1" max="1" width="36.85546875" customWidth="1"/>
    <col min="2" max="2" width="52.140625" customWidth="1"/>
  </cols>
  <sheetData>
    <row r="1" spans="1:2" x14ac:dyDescent="0.25">
      <c r="A1" t="s">
        <v>0</v>
      </c>
      <c r="B1" t="str">
        <f xml:space="preserve"> CONCATENATE("select * from ",A1," ;")</f>
        <v>select * from BATCH_SALE ;</v>
      </c>
    </row>
    <row r="2" spans="1:2" x14ac:dyDescent="0.25">
      <c r="A2" t="s">
        <v>1</v>
      </c>
      <c r="B2" t="str">
        <f t="shared" ref="B2:B42" si="0" xml:space="preserve"> CONCATENATE("select * from ",A2," ;")</f>
        <v>select * from BATCH_SALE_PRICE_DETAIL ;</v>
      </c>
    </row>
    <row r="3" spans="1:2" x14ac:dyDescent="0.25">
      <c r="A3" t="s">
        <v>2</v>
      </c>
      <c r="B3" t="str">
        <f t="shared" si="0"/>
        <v>select * from BILLING_HISTORY ;</v>
      </c>
    </row>
    <row r="4" spans="1:2" x14ac:dyDescent="0.25">
      <c r="A4" t="s">
        <v>3</v>
      </c>
      <c r="B4" t="str">
        <f t="shared" si="0"/>
        <v>select * from BILLING_INVOICE ;</v>
      </c>
    </row>
    <row r="5" spans="1:2" x14ac:dyDescent="0.25">
      <c r="A5" t="s">
        <v>4</v>
      </c>
      <c r="B5" t="str">
        <f t="shared" si="0"/>
        <v>select * from BOOKING ;</v>
      </c>
    </row>
    <row r="6" spans="1:2" x14ac:dyDescent="0.25">
      <c r="A6" t="s">
        <v>5</v>
      </c>
      <c r="B6" t="str">
        <f t="shared" si="0"/>
        <v>select * from BOOKING_DETAIL ;</v>
      </c>
    </row>
    <row r="7" spans="1:2" x14ac:dyDescent="0.25">
      <c r="A7" t="s">
        <v>6</v>
      </c>
      <c r="B7" t="str">
        <f t="shared" si="0"/>
        <v>select * from BOOKING_DETAIL_CONTAINER ;</v>
      </c>
    </row>
    <row r="8" spans="1:2" x14ac:dyDescent="0.25">
      <c r="A8" t="s">
        <v>7</v>
      </c>
      <c r="B8" t="str">
        <f t="shared" si="0"/>
        <v>select * from CONTAINER ;</v>
      </c>
    </row>
    <row r="9" spans="1:2" x14ac:dyDescent="0.25">
      <c r="A9" t="s">
        <v>8</v>
      </c>
      <c r="B9" t="str">
        <f t="shared" si="0"/>
        <v>select * from CONTAINER_FOUND ;</v>
      </c>
    </row>
    <row r="10" spans="1:2" x14ac:dyDescent="0.25">
      <c r="A10" t="s">
        <v>9</v>
      </c>
      <c r="B10" t="str">
        <f t="shared" si="0"/>
        <v>select * from CONTAINER_HISTORY ;</v>
      </c>
    </row>
    <row r="11" spans="1:2" x14ac:dyDescent="0.25">
      <c r="A11" t="s">
        <v>10</v>
      </c>
      <c r="B11" t="str">
        <f t="shared" si="0"/>
        <v>select * from CONTAINER_LOST ;</v>
      </c>
    </row>
    <row r="12" spans="1:2" x14ac:dyDescent="0.25">
      <c r="A12" t="s">
        <v>11</v>
      </c>
      <c r="B12" t="str">
        <f t="shared" si="0"/>
        <v>select * from COST_DETAIL ;</v>
      </c>
    </row>
    <row r="13" spans="1:2" x14ac:dyDescent="0.25">
      <c r="A13" t="s">
        <v>12</v>
      </c>
      <c r="B13" t="str">
        <f t="shared" si="0"/>
        <v>select * from COST_DETAIL_COST_TARIFF ;</v>
      </c>
    </row>
    <row r="14" spans="1:2" x14ac:dyDescent="0.25">
      <c r="A14" t="s">
        <v>13</v>
      </c>
      <c r="B14" t="str">
        <f t="shared" si="0"/>
        <v>select * from COST_TARIFF ;</v>
      </c>
    </row>
    <row r="15" spans="1:2" x14ac:dyDescent="0.25">
      <c r="A15" t="s">
        <v>14</v>
      </c>
      <c r="B15" t="str">
        <f t="shared" si="0"/>
        <v>select * from DIRECT_INTERCHANGE ;</v>
      </c>
    </row>
    <row r="16" spans="1:2" x14ac:dyDescent="0.25">
      <c r="A16" t="s">
        <v>15</v>
      </c>
      <c r="B16" t="str">
        <f t="shared" si="0"/>
        <v>select * from ESTIMATE_REP_SUMMARY ;</v>
      </c>
    </row>
    <row r="17" spans="1:2" x14ac:dyDescent="0.25">
      <c r="A17" t="s">
        <v>16</v>
      </c>
      <c r="B17" t="str">
        <f t="shared" si="0"/>
        <v>select * from FOUND_CHARGE ;</v>
      </c>
    </row>
    <row r="18" spans="1:2" x14ac:dyDescent="0.25">
      <c r="A18" t="s">
        <v>17</v>
      </c>
      <c r="B18" t="str">
        <f t="shared" si="0"/>
        <v>select * from LOST_CHARGE ;</v>
      </c>
    </row>
    <row r="19" spans="1:2" x14ac:dyDescent="0.25">
      <c r="A19" t="s">
        <v>18</v>
      </c>
      <c r="B19" t="str">
        <f t="shared" si="0"/>
        <v>select * from MNR_DETAILS ;</v>
      </c>
    </row>
    <row r="20" spans="1:2" x14ac:dyDescent="0.25">
      <c r="A20" t="s">
        <v>19</v>
      </c>
      <c r="B20" t="str">
        <f t="shared" si="0"/>
        <v>select * from PICKUP ;</v>
      </c>
    </row>
    <row r="21" spans="1:2" x14ac:dyDescent="0.25">
      <c r="A21" t="s">
        <v>20</v>
      </c>
      <c r="B21" t="str">
        <f t="shared" si="0"/>
        <v>select * from PRICE_DETAIL ;</v>
      </c>
    </row>
    <row r="22" spans="1:2" x14ac:dyDescent="0.25">
      <c r="A22" t="s">
        <v>21</v>
      </c>
      <c r="B22" t="str">
        <f t="shared" si="0"/>
        <v>select * from PRICE_DETAIL_CONTAINER ;</v>
      </c>
    </row>
    <row r="23" spans="1:2" x14ac:dyDescent="0.25">
      <c r="A23" t="s">
        <v>22</v>
      </c>
      <c r="B23" t="str">
        <f t="shared" si="0"/>
        <v>select * from PURCHASE_ORDER ;</v>
      </c>
    </row>
    <row r="24" spans="1:2" x14ac:dyDescent="0.25">
      <c r="A24" t="s">
        <v>23</v>
      </c>
      <c r="B24" t="str">
        <f t="shared" si="0"/>
        <v>select * from REDEL_AUTH ;</v>
      </c>
    </row>
    <row r="25" spans="1:2" x14ac:dyDescent="0.25">
      <c r="A25" t="s">
        <v>24</v>
      </c>
      <c r="B25" t="str">
        <f t="shared" si="0"/>
        <v>select * from REDEL_AUTH_DETAIL ;</v>
      </c>
    </row>
    <row r="26" spans="1:2" x14ac:dyDescent="0.25">
      <c r="A26" t="s">
        <v>25</v>
      </c>
      <c r="B26" t="str">
        <f t="shared" si="0"/>
        <v>select * from RELEASE_SALE_CONS ;</v>
      </c>
    </row>
    <row r="27" spans="1:2" x14ac:dyDescent="0.25">
      <c r="A27" t="s">
        <v>26</v>
      </c>
      <c r="B27" t="str">
        <f t="shared" si="0"/>
        <v>select * from REPAIR_BILLING_HISTORY ;</v>
      </c>
    </row>
    <row r="28" spans="1:2" x14ac:dyDescent="0.25">
      <c r="A28" t="s">
        <v>27</v>
      </c>
      <c r="B28" t="str">
        <f t="shared" si="0"/>
        <v>select * from REPAIR_COMPLETE ;</v>
      </c>
    </row>
    <row r="29" spans="1:2" x14ac:dyDescent="0.25">
      <c r="A29" t="s">
        <v>28</v>
      </c>
      <c r="B29" t="str">
        <f t="shared" si="0"/>
        <v>select * from REPAIR_ESTIMATE ;</v>
      </c>
    </row>
    <row r="30" spans="1:2" x14ac:dyDescent="0.25">
      <c r="A30" t="s">
        <v>29</v>
      </c>
      <c r="B30" t="str">
        <f t="shared" si="0"/>
        <v>select * from REPAIR_ESTIMATE_MNR_DETAILS ;</v>
      </c>
    </row>
    <row r="31" spans="1:2" x14ac:dyDescent="0.25">
      <c r="A31" t="s">
        <v>30</v>
      </c>
      <c r="B31" t="str">
        <f t="shared" si="0"/>
        <v>select * from REPAIR_SUMMARY ;</v>
      </c>
    </row>
    <row r="32" spans="1:2" x14ac:dyDescent="0.25">
      <c r="A32" t="s">
        <v>31</v>
      </c>
      <c r="B32" t="str">
        <f t="shared" si="0"/>
        <v>select * from REP_COM_REP_ESTIMATE ;</v>
      </c>
    </row>
    <row r="33" spans="1:2" x14ac:dyDescent="0.25">
      <c r="A33" t="s">
        <v>32</v>
      </c>
      <c r="B33" t="str">
        <f t="shared" si="0"/>
        <v>select * from SALE_CONTAINER ;</v>
      </c>
    </row>
    <row r="34" spans="1:2" x14ac:dyDescent="0.25">
      <c r="A34" t="s">
        <v>33</v>
      </c>
      <c r="B34" t="str">
        <f t="shared" si="0"/>
        <v>select * from SALE_DET_SALE_CON ;</v>
      </c>
    </row>
    <row r="35" spans="1:2" x14ac:dyDescent="0.25">
      <c r="A35" t="s">
        <v>34</v>
      </c>
      <c r="B35" t="str">
        <f t="shared" si="0"/>
        <v>select * from SALE_GATE_OUT ;</v>
      </c>
    </row>
    <row r="36" spans="1:2" x14ac:dyDescent="0.25">
      <c r="A36" t="s">
        <v>35</v>
      </c>
      <c r="B36" t="str">
        <f t="shared" si="0"/>
        <v>select * from SALE_INVOICE ;</v>
      </c>
    </row>
    <row r="37" spans="1:2" x14ac:dyDescent="0.25">
      <c r="A37" t="s">
        <v>36</v>
      </c>
      <c r="B37" t="str">
        <f t="shared" si="0"/>
        <v>select * from SALE_INVOICE_DETAIL ;</v>
      </c>
    </row>
    <row r="38" spans="1:2" x14ac:dyDescent="0.25">
      <c r="A38" t="s">
        <v>37</v>
      </c>
      <c r="B38" t="str">
        <f t="shared" si="0"/>
        <v>select * from SALE_OFFER ;</v>
      </c>
    </row>
    <row r="39" spans="1:2" x14ac:dyDescent="0.25">
      <c r="A39" t="s">
        <v>38</v>
      </c>
      <c r="B39" t="str">
        <f t="shared" si="0"/>
        <v>select * from SALE_RELEASE ;</v>
      </c>
    </row>
    <row r="40" spans="1:2" x14ac:dyDescent="0.25">
      <c r="A40" t="s">
        <v>39</v>
      </c>
      <c r="B40" t="str">
        <f t="shared" si="0"/>
        <v>select * from SERIES_PURCHASE ;</v>
      </c>
    </row>
    <row r="41" spans="1:2" x14ac:dyDescent="0.25">
      <c r="A41" t="s">
        <v>40</v>
      </c>
      <c r="B41" t="str">
        <f t="shared" si="0"/>
        <v>select * from SID_DETAIL ;</v>
      </c>
    </row>
    <row r="42" spans="1:2" x14ac:dyDescent="0.25">
      <c r="A42" t="s">
        <v>41</v>
      </c>
      <c r="B42" t="str">
        <f t="shared" si="0"/>
        <v>select * from SURVEY_DETAIL ;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topLeftCell="D4" zoomScale="80" zoomScaleNormal="80" workbookViewId="0">
      <selection activeCell="I9" sqref="I9"/>
    </sheetView>
  </sheetViews>
  <sheetFormatPr defaultRowHeight="15" x14ac:dyDescent="0.25"/>
  <cols>
    <col min="2" max="2" width="74.7109375" style="1" customWidth="1"/>
    <col min="3" max="3" width="8.5703125" style="1" customWidth="1"/>
    <col min="4" max="4" width="10" style="1" customWidth="1"/>
    <col min="5" max="5" width="4.42578125" style="1" customWidth="1"/>
    <col min="6" max="6" width="8.28515625" style="1" customWidth="1"/>
    <col min="7" max="8" width="10.5703125" style="1" customWidth="1"/>
    <col min="9" max="9" width="171.5703125" style="1" customWidth="1"/>
  </cols>
  <sheetData>
    <row r="1" spans="1:9" ht="45" x14ac:dyDescent="0.25">
      <c r="B1" s="1" t="s">
        <v>64</v>
      </c>
      <c r="I1" s="1" t="str">
        <f>SUBSTITUTE( SUBSTITUTE(B1,"IIC-LS1","IIC-LS2"),"IIC-LS2%","IIC-LS%")</f>
        <v xml:space="preserve">0.UPDATE LEASE_CONTRACT SET LEASE_NO = 'IIC-LS2' || LEASE_NO, LEASE_REF_NAME='IIC-LS2' || LEASE_REF_NAME WHERE LEASE_NO NOT LIKE 'IIC-LS%';  </v>
      </c>
    </row>
    <row r="2" spans="1:9" ht="30" x14ac:dyDescent="0.25">
      <c r="B2" s="1" t="s">
        <v>65</v>
      </c>
      <c r="I2" s="1" t="str">
        <f>SUBSTITUTE( SUBSTITUTE(B2,"IIC-LS1","IIC-LS2"),"IIC-LS2%","IIC-LS%")</f>
        <v>0.UPDATE SPECIAL_OFFER SET REF_NAME='IIC-SP1' || REF_NAME WHERE REF_NAME NOT LIKE 'IIC-SP1%' AND REF_NAME IS NOT NULL;</v>
      </c>
    </row>
    <row r="3" spans="1:9" ht="45" x14ac:dyDescent="0.25">
      <c r="B3" s="1" t="s">
        <v>66</v>
      </c>
      <c r="E3" s="1">
        <v>4</v>
      </c>
      <c r="I3" s="1" t="str">
        <f>SUBSTITUTE( SUBSTITUTE(B3,"IIC-LS1","IIC-LS2"),"IIC-LS2%","IIC-LS%")</f>
        <v>0.UPDATE REDEL_AUTH SET SPECIAL_OFFER_NOS='IIC-SP1' || SPECIAL_OFFER_NOS WHERE SPECIAL_OFFER_NOS NOT LIKE 'IIC-SP1%' AND SPECIAL_OFFER_NOS IS NOT NULL;</v>
      </c>
    </row>
    <row r="4" spans="1:9" ht="45" x14ac:dyDescent="0.25">
      <c r="B4" s="1" t="s">
        <v>67</v>
      </c>
      <c r="E4" s="1">
        <v>4</v>
      </c>
      <c r="I4" s="1" t="str">
        <f>SUBSTITUTE( SUBSTITUTE(B4,"IIC-LS1","IIC-LS2"),"IIC-LS2%","IIC-LS%")</f>
        <v xml:space="preserve">0.UPDATE REDEL_AUTH SET LEASE_NOS='IIC-LS2' || LEASE_NOS, LEASE_REF_NAMES='IIC-LS2' || LEASE_REF_NAMES WHERE LEASE_NOS NOT LIKE 'IIC-LS%'; </v>
      </c>
    </row>
    <row r="5" spans="1:9" ht="30" x14ac:dyDescent="0.25">
      <c r="A5" s="4">
        <v>1</v>
      </c>
      <c r="B5" s="5" t="s">
        <v>62</v>
      </c>
      <c r="C5" s="5" t="s">
        <v>100</v>
      </c>
      <c r="D5" s="5" t="s">
        <v>85</v>
      </c>
      <c r="E5" s="5">
        <v>9</v>
      </c>
      <c r="F5" s="5" t="str">
        <f>CONCATENATE(D5,E5)</f>
        <v>IIC-PO9</v>
      </c>
      <c r="G5" s="5" t="str">
        <f>CONCATENATE(F5,"%")</f>
        <v>IIC-PO9%</v>
      </c>
      <c r="H5" s="5" t="str">
        <f>CONCATENATE(D5,"%")</f>
        <v>IIC-PO%</v>
      </c>
      <c r="I5" s="5" t="str">
        <f>SUBSTITUTE( SUBSTITUTE(B5,C5,F5),G5,H5)</f>
        <v>UPDATE PURCHASE_ORDER SET PO_NUMBER='IIC-PO9' || PO_NUMBER, PO_REF_NO='IIC-PO9' || PO_REF_NO  WHERE PO_NUMBER NOT LIKE 'IIC-PO%';</v>
      </c>
    </row>
    <row r="6" spans="1:9" ht="30" x14ac:dyDescent="0.25">
      <c r="A6" s="4">
        <v>2</v>
      </c>
      <c r="B6" s="5" t="s">
        <v>68</v>
      </c>
      <c r="C6" s="5" t="s">
        <v>101</v>
      </c>
      <c r="D6" s="5" t="s">
        <v>86</v>
      </c>
      <c r="E6" s="5">
        <v>9</v>
      </c>
      <c r="F6" s="5" t="str">
        <f t="shared" ref="F6:F22" si="0">CONCATENATE(D6,E6)</f>
        <v>IIC-SIV9</v>
      </c>
      <c r="G6" s="5" t="str">
        <f t="shared" ref="G6:G22" si="1">CONCATENATE(F6,"%")</f>
        <v>IIC-SIV9%</v>
      </c>
      <c r="H6" s="5" t="str">
        <f t="shared" ref="H6:H22" si="2">CONCATENATE(D6,"%")</f>
        <v>IIC-SIV%</v>
      </c>
      <c r="I6" s="5" t="str">
        <f t="shared" ref="I6:I22" si="3">SUBSTITUTE( SUBSTITUTE(B6,C6,F6),G6,H6)</f>
        <v>UPDATE SALE_INVOICE SET INVOICE_NO='IIC-SIV9' ||INVOICE_NO WHERE INVOICE_NO NOT LIKE 'IIC-SIV%' AND INVOICE_NO IS NOT NULL;</v>
      </c>
    </row>
    <row r="7" spans="1:9" ht="30" x14ac:dyDescent="0.25">
      <c r="A7" s="4">
        <v>3</v>
      </c>
      <c r="B7" s="5" t="s">
        <v>69</v>
      </c>
      <c r="C7" s="5" t="s">
        <v>101</v>
      </c>
      <c r="D7" s="5" t="s">
        <v>86</v>
      </c>
      <c r="E7" s="5">
        <v>9</v>
      </c>
      <c r="F7" s="5" t="str">
        <f t="shared" si="0"/>
        <v>IIC-SIV9</v>
      </c>
      <c r="G7" s="5" t="str">
        <f t="shared" si="1"/>
        <v>IIC-SIV9%</v>
      </c>
      <c r="H7" s="5" t="str">
        <f t="shared" si="2"/>
        <v>IIC-SIV%</v>
      </c>
      <c r="I7" s="5" t="str">
        <f t="shared" si="3"/>
        <v>UPDATE SALE_INVOICE_DETAIL SET INVOICE_NO='IIC-SIV9' || INVOICE_NO WHERE INVOICE_NO NOT LIKE 'IIC-SIV%' AND INVOICE_NO IS NOT NULL;</v>
      </c>
    </row>
    <row r="8" spans="1:9" ht="30" x14ac:dyDescent="0.25">
      <c r="A8" s="4">
        <v>4</v>
      </c>
      <c r="B8" s="5" t="s">
        <v>70</v>
      </c>
      <c r="C8" s="5" t="s">
        <v>102</v>
      </c>
      <c r="D8" s="5" t="s">
        <v>87</v>
      </c>
      <c r="E8" s="5">
        <v>9</v>
      </c>
      <c r="F8" s="5" t="str">
        <f t="shared" si="0"/>
        <v>IIC-SAL9</v>
      </c>
      <c r="G8" s="5" t="str">
        <f t="shared" si="1"/>
        <v>IIC-SAL9%</v>
      </c>
      <c r="H8" s="5" t="str">
        <f t="shared" si="2"/>
        <v>IIC-SAL%</v>
      </c>
      <c r="I8" s="5" t="str">
        <f t="shared" si="3"/>
        <v>UPDATE SALE_OFFER SET SALE_OFFER_NO = 'IIC-SAL9' || SALE_OFFER_NO WHERE SALE_OFFER_NO NOT LIKE 'IIC-SAL%';</v>
      </c>
    </row>
    <row r="9" spans="1:9" ht="45" x14ac:dyDescent="0.25">
      <c r="A9" s="4">
        <v>5</v>
      </c>
      <c r="B9" s="5" t="s">
        <v>71</v>
      </c>
      <c r="C9" s="5" t="s">
        <v>103</v>
      </c>
      <c r="D9" s="5" t="s">
        <v>88</v>
      </c>
      <c r="E9" s="5">
        <v>9</v>
      </c>
      <c r="F9" s="5" t="str">
        <f t="shared" si="0"/>
        <v>IIC-REL9</v>
      </c>
      <c r="G9" s="5" t="str">
        <f t="shared" si="1"/>
        <v>IIC-REL9%</v>
      </c>
      <c r="H9" s="5" t="str">
        <f t="shared" si="2"/>
        <v>IIC-REL%</v>
      </c>
      <c r="I9" s="5" t="str">
        <f t="shared" si="3"/>
        <v>UPDATE SALE_RELEASE SET RELEASE_REF_NO = 'IIC-REL9' || RELEASE_REF_NO WHERE RELEASE_REF_NO NOT LIKE 'IIC-REL%' AND RELEASE_REF_NO IS NOT NULL;</v>
      </c>
    </row>
    <row r="10" spans="1:9" ht="30" x14ac:dyDescent="0.25">
      <c r="A10" s="4">
        <v>6</v>
      </c>
      <c r="B10" s="5" t="s">
        <v>72</v>
      </c>
      <c r="C10" s="5" t="s">
        <v>104</v>
      </c>
      <c r="D10" s="5" t="s">
        <v>89</v>
      </c>
      <c r="E10" s="5">
        <v>9</v>
      </c>
      <c r="F10" s="5" t="str">
        <f t="shared" si="0"/>
        <v>IIC-BK9</v>
      </c>
      <c r="G10" s="5" t="str">
        <f t="shared" si="1"/>
        <v>IIC-BK9%</v>
      </c>
      <c r="H10" s="5" t="str">
        <f t="shared" si="2"/>
        <v>IIC-BK%</v>
      </c>
      <c r="I10" s="5" t="str">
        <f t="shared" si="3"/>
        <v>UPDATE BOOKING SET AUTHORIZATION_NO = 'IIC-BK9' || AUTHORIZATION_NO WHERE AUTHORIZATION_NO NOT LIKE 'IIC-BK%';</v>
      </c>
    </row>
    <row r="11" spans="1:9" ht="45" x14ac:dyDescent="0.25">
      <c r="A11" s="4">
        <v>7</v>
      </c>
      <c r="B11" s="5" t="s">
        <v>73</v>
      </c>
      <c r="C11" s="5" t="s">
        <v>105</v>
      </c>
      <c r="D11" s="5" t="s">
        <v>90</v>
      </c>
      <c r="E11" s="5">
        <v>9</v>
      </c>
      <c r="F11" s="5" t="str">
        <f t="shared" si="0"/>
        <v>IIC-RA9</v>
      </c>
      <c r="G11" s="5" t="str">
        <f t="shared" si="1"/>
        <v>IIC-RA9%</v>
      </c>
      <c r="H11" s="5" t="str">
        <f t="shared" si="2"/>
        <v>IIC-RA%</v>
      </c>
      <c r="I11" s="5" t="str">
        <f t="shared" si="3"/>
        <v xml:space="preserve">UPDATE REDEL_AUTH SET RA_AUTH_NO= 'IIC-RA9' || RA_AUTH_NO, BOOKING_AUTH_NOS = 'IIC-BK1' || BOOKING_AUTH_NOS WHERE RA_AUTH_NO NOT LIKE 'IIC-RA%'; </v>
      </c>
    </row>
    <row r="12" spans="1:9" ht="30" x14ac:dyDescent="0.25">
      <c r="A12" s="4">
        <v>8</v>
      </c>
      <c r="B12" s="5" t="s">
        <v>74</v>
      </c>
      <c r="C12" s="5" t="s">
        <v>106</v>
      </c>
      <c r="D12" s="5" t="s">
        <v>91</v>
      </c>
      <c r="E12" s="5">
        <v>9</v>
      </c>
      <c r="F12" s="5" t="str">
        <f t="shared" si="0"/>
        <v>IIC-CLO9</v>
      </c>
      <c r="G12" s="5" t="str">
        <f t="shared" si="1"/>
        <v>IIC-CLO9%</v>
      </c>
      <c r="H12" s="5" t="str">
        <f t="shared" si="2"/>
        <v>IIC-CLO%</v>
      </c>
      <c r="I12" s="5" t="str">
        <f t="shared" si="3"/>
        <v>UPDATE CONTAINER_LOST SET AUTH_NO = 'IIC-CLO9' || AUTH_NO WHERE AUTH_NO NOT LIKE 'IIC-CLO%';</v>
      </c>
    </row>
    <row r="13" spans="1:9" ht="30" x14ac:dyDescent="0.25">
      <c r="A13" s="4">
        <v>9</v>
      </c>
      <c r="B13" s="5" t="s">
        <v>75</v>
      </c>
      <c r="C13" s="5" t="s">
        <v>107</v>
      </c>
      <c r="D13" s="5" t="s">
        <v>92</v>
      </c>
      <c r="E13" s="5">
        <v>9</v>
      </c>
      <c r="F13" s="5" t="str">
        <f t="shared" si="0"/>
        <v>IIC-CFO9</v>
      </c>
      <c r="G13" s="5" t="str">
        <f t="shared" si="1"/>
        <v>IIC-CFO9%</v>
      </c>
      <c r="H13" s="5" t="str">
        <f t="shared" si="2"/>
        <v>IIC-CFO%</v>
      </c>
      <c r="I13" s="5" t="str">
        <f t="shared" si="3"/>
        <v>UPDATE CONTAINER_FOUND SET AUTH_NO = 'IIC-CFO9' || AUTH_NO WHERE AUTH_NO NOT LIKE 'IIC-CFO%';</v>
      </c>
    </row>
    <row r="14" spans="1:9" ht="30" x14ac:dyDescent="0.25">
      <c r="A14" s="4">
        <v>10</v>
      </c>
      <c r="B14" s="5" t="s">
        <v>76</v>
      </c>
      <c r="C14" s="5" t="s">
        <v>108</v>
      </c>
      <c r="D14" s="5" t="s">
        <v>93</v>
      </c>
      <c r="E14" s="5">
        <v>9</v>
      </c>
      <c r="F14" s="5" t="str">
        <f t="shared" si="0"/>
        <v>IIC-INV9</v>
      </c>
      <c r="G14" s="5" t="str">
        <f t="shared" si="1"/>
        <v>IIC-INV9%</v>
      </c>
      <c r="H14" s="5" t="str">
        <f t="shared" si="2"/>
        <v>IIC-INV%</v>
      </c>
      <c r="I14" s="5" t="str">
        <f t="shared" si="3"/>
        <v xml:space="preserve">UPDATE container_found SET INVOICE_NO = 'IIC-INV9' || INVOICE_NO WHERE INVOICE_NO NOT LIKE 'IIC-INV%';  </v>
      </c>
    </row>
    <row r="15" spans="1:9" ht="30" x14ac:dyDescent="0.25">
      <c r="A15" s="4">
        <v>11</v>
      </c>
      <c r="B15" s="5" t="s">
        <v>77</v>
      </c>
      <c r="C15" s="5" t="s">
        <v>108</v>
      </c>
      <c r="D15" s="5" t="s">
        <v>93</v>
      </c>
      <c r="E15" s="5">
        <v>9</v>
      </c>
      <c r="F15" s="5" t="str">
        <f t="shared" si="0"/>
        <v>IIC-INV9</v>
      </c>
      <c r="G15" s="5" t="str">
        <f t="shared" si="1"/>
        <v>IIC-INV9%</v>
      </c>
      <c r="H15" s="5" t="str">
        <f t="shared" si="2"/>
        <v>IIC-INV%</v>
      </c>
      <c r="I15" s="5" t="str">
        <f t="shared" si="3"/>
        <v>UPDATE container_lost SET INVOICE_NO = 'IIC-INV9' || INVOICE_NO WHERE INVOICE_NO NOT LIKE 'IIC-INV%';</v>
      </c>
    </row>
    <row r="16" spans="1:9" ht="30" x14ac:dyDescent="0.25">
      <c r="A16" s="4">
        <v>12</v>
      </c>
      <c r="B16" s="5" t="s">
        <v>78</v>
      </c>
      <c r="C16" s="5" t="s">
        <v>109</v>
      </c>
      <c r="D16" s="5" t="s">
        <v>94</v>
      </c>
      <c r="E16" s="5">
        <v>9</v>
      </c>
      <c r="F16" s="5" t="str">
        <f t="shared" si="0"/>
        <v>IIC-BS9</v>
      </c>
      <c r="G16" s="5" t="str">
        <f t="shared" si="1"/>
        <v>IIC-BS9%</v>
      </c>
      <c r="H16" s="5" t="str">
        <f t="shared" si="2"/>
        <v>IIC-BS%</v>
      </c>
      <c r="I16" s="5" t="str">
        <f t="shared" si="3"/>
        <v>UPDATE BATCH_SALE SET INVOICE_NO = 'IIC-BS9' || INVOICE_NO WHERE INVOICE_NO NOT LIKE 'IIC-BS%' AND INVOICE_NO IS NOT NULL;</v>
      </c>
    </row>
    <row r="17" spans="1:9" ht="30" x14ac:dyDescent="0.25">
      <c r="A17" s="4">
        <v>13</v>
      </c>
      <c r="B17" s="5" t="s">
        <v>79</v>
      </c>
      <c r="C17" s="5" t="s">
        <v>110</v>
      </c>
      <c r="D17" s="5" t="s">
        <v>95</v>
      </c>
      <c r="E17" s="5">
        <v>9</v>
      </c>
      <c r="F17" s="5" t="str">
        <f t="shared" si="0"/>
        <v>IIC-DI9</v>
      </c>
      <c r="G17" s="5" t="str">
        <f t="shared" si="1"/>
        <v>IIC-DI9%</v>
      </c>
      <c r="H17" s="5" t="str">
        <f t="shared" si="2"/>
        <v>IIC-DI%</v>
      </c>
      <c r="I17" s="5" t="str">
        <f t="shared" si="3"/>
        <v>UPDATE DIRECT_INTERCHANGE SET DI_NO = 'IIC-DI9' || DI_NO WHERE DI_NO NOT LIKE 'IIC-DI%';</v>
      </c>
    </row>
    <row r="18" spans="1:9" ht="30" x14ac:dyDescent="0.25">
      <c r="A18" s="4">
        <v>14</v>
      </c>
      <c r="B18" s="5" t="s">
        <v>80</v>
      </c>
      <c r="C18" s="5" t="s">
        <v>111</v>
      </c>
      <c r="D18" s="5" t="s">
        <v>96</v>
      </c>
      <c r="E18" s="5">
        <v>9</v>
      </c>
      <c r="F18" s="5" t="str">
        <f t="shared" si="0"/>
        <v>IIC-DIO9</v>
      </c>
      <c r="G18" s="5" t="str">
        <f t="shared" si="1"/>
        <v>IIC-DIO9%</v>
      </c>
      <c r="H18" s="5" t="str">
        <f t="shared" si="2"/>
        <v>IIC-DIO%</v>
      </c>
      <c r="I18" s="5" t="str">
        <f t="shared" si="3"/>
        <v>UPDATE DIRECT_INTERCHANGE SET DIO_NO = 'IIC-DIO9' || DIO_NO WHERE DIO_NO NOT LIKE 'IIC-DIO%' AND DIO_NO IS NOT NULL;</v>
      </c>
    </row>
    <row r="19" spans="1:9" ht="30" x14ac:dyDescent="0.25">
      <c r="A19" s="4">
        <v>15</v>
      </c>
      <c r="B19" s="5" t="s">
        <v>81</v>
      </c>
      <c r="C19" s="5" t="s">
        <v>112</v>
      </c>
      <c r="D19" s="5" t="s">
        <v>97</v>
      </c>
      <c r="E19" s="5">
        <v>9</v>
      </c>
      <c r="F19" s="5" t="str">
        <f t="shared" si="0"/>
        <v>IIC-ES9</v>
      </c>
      <c r="G19" s="5" t="str">
        <f t="shared" si="1"/>
        <v>IIC-ES9%</v>
      </c>
      <c r="H19" s="5" t="str">
        <f t="shared" si="2"/>
        <v>IIC-ES%</v>
      </c>
      <c r="I19" s="5" t="str">
        <f t="shared" si="3"/>
        <v>UPDATE REPAIR_ESTIMATE SET ESTIMATE_NO = 'IIC-ES9' || ESTIMATE_NO WHERE ESTIMATE_NO NOT LIKE 'IIC-ES%';</v>
      </c>
    </row>
    <row r="20" spans="1:9" ht="30" x14ac:dyDescent="0.25">
      <c r="A20" s="4">
        <v>16</v>
      </c>
      <c r="B20" s="5" t="s">
        <v>82</v>
      </c>
      <c r="C20" s="5" t="s">
        <v>113</v>
      </c>
      <c r="D20" s="5" t="s">
        <v>98</v>
      </c>
      <c r="E20" s="5">
        <v>9</v>
      </c>
      <c r="F20" s="5" t="str">
        <f t="shared" si="0"/>
        <v>IIC-RC9</v>
      </c>
      <c r="G20" s="5" t="str">
        <f t="shared" si="1"/>
        <v>IIC-RC9%</v>
      </c>
      <c r="H20" s="5" t="str">
        <f t="shared" si="2"/>
        <v>IIC-RC%</v>
      </c>
      <c r="I20" s="5" t="str">
        <f t="shared" si="3"/>
        <v>UPDATE REPAIR_COMPLETE SET COMPLETE_NO = 'IIC-RC9' || COMPLETE_NO WHERE COMPLETE_NO NOT LIKE 'IIC-RC%';</v>
      </c>
    </row>
    <row r="21" spans="1:9" ht="30" x14ac:dyDescent="0.25">
      <c r="A21" s="4">
        <v>17</v>
      </c>
      <c r="B21" s="5" t="s">
        <v>83</v>
      </c>
      <c r="C21" s="5" t="s">
        <v>108</v>
      </c>
      <c r="D21" s="5" t="s">
        <v>93</v>
      </c>
      <c r="E21" s="5">
        <v>9</v>
      </c>
      <c r="F21" s="5" t="str">
        <f t="shared" si="0"/>
        <v>IIC-INV9</v>
      </c>
      <c r="G21" s="5" t="str">
        <f t="shared" si="1"/>
        <v>IIC-INV9%</v>
      </c>
      <c r="H21" s="5" t="str">
        <f t="shared" si="2"/>
        <v>IIC-INV%</v>
      </c>
      <c r="I21" s="5" t="str">
        <f t="shared" si="3"/>
        <v>UPDATE BILLING_INVOICE SET INVOICE_NO = 'IIC-INV9' || INVOICE_NO WHERE INVOICE_NO NOT LIKE 'IIC-INV%' AND INVOICE_NO IS NOT NULL;</v>
      </c>
    </row>
    <row r="22" spans="1:9" ht="30" x14ac:dyDescent="0.25">
      <c r="A22" s="4">
        <v>18</v>
      </c>
      <c r="B22" s="5" t="s">
        <v>84</v>
      </c>
      <c r="C22" s="5" t="s">
        <v>114</v>
      </c>
      <c r="D22" s="5" t="s">
        <v>99</v>
      </c>
      <c r="E22" s="5">
        <v>9</v>
      </c>
      <c r="F22" s="5" t="str">
        <f t="shared" si="0"/>
        <v>IIC-MINV9</v>
      </c>
      <c r="G22" s="5" t="str">
        <f t="shared" si="1"/>
        <v>IIC-MINV9%</v>
      </c>
      <c r="H22" s="5" t="str">
        <f t="shared" si="2"/>
        <v>IIC-MINV%</v>
      </c>
      <c r="I22" s="5" t="str">
        <f t="shared" si="3"/>
        <v>UPDATE MISCELLANEOUS_INVOICE SET INVOICE_NO = 'IIC-MINV9' || INVOICE_NO WHERE INVOICE_NO NOT LIKE 'IIC-MINV%';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abSelected="1" topLeftCell="A7" workbookViewId="0">
      <selection activeCell="C20" sqref="C20"/>
    </sheetView>
  </sheetViews>
  <sheetFormatPr defaultRowHeight="15" x14ac:dyDescent="0.25"/>
  <cols>
    <col min="2" max="2" width="28.85546875" customWidth="1"/>
    <col min="3" max="3" width="173.7109375" customWidth="1"/>
  </cols>
  <sheetData>
    <row r="1" spans="1:4" x14ac:dyDescent="0.25">
      <c r="A1" t="s">
        <v>43</v>
      </c>
      <c r="B1" t="s">
        <v>115</v>
      </c>
    </row>
    <row r="2" spans="1:4" ht="83.25" customHeight="1" x14ac:dyDescent="0.25">
      <c r="A2">
        <v>1</v>
      </c>
      <c r="B2" t="s">
        <v>116</v>
      </c>
      <c r="C2" s="1" t="s">
        <v>118</v>
      </c>
      <c r="D2">
        <v>1596</v>
      </c>
    </row>
    <row r="3" spans="1:4" ht="71.25" customHeight="1" x14ac:dyDescent="0.25">
      <c r="A3">
        <v>2</v>
      </c>
      <c r="B3" t="s">
        <v>39</v>
      </c>
      <c r="C3" s="1" t="s">
        <v>121</v>
      </c>
      <c r="D3">
        <v>773</v>
      </c>
    </row>
    <row r="4" spans="1:4" ht="70.5" customHeight="1" x14ac:dyDescent="0.25">
      <c r="A4">
        <v>3</v>
      </c>
      <c r="B4" t="s">
        <v>11</v>
      </c>
      <c r="C4" s="1" t="s">
        <v>119</v>
      </c>
      <c r="D4">
        <v>1596</v>
      </c>
    </row>
    <row r="5" spans="1:4" ht="75" x14ac:dyDescent="0.25">
      <c r="A5">
        <v>4</v>
      </c>
      <c r="B5" t="s">
        <v>12</v>
      </c>
      <c r="C5" s="1" t="s">
        <v>122</v>
      </c>
      <c r="D5">
        <v>16443</v>
      </c>
    </row>
    <row r="6" spans="1:4" ht="45" x14ac:dyDescent="0.25">
      <c r="A6">
        <v>5</v>
      </c>
      <c r="B6" t="s">
        <v>13</v>
      </c>
      <c r="C6" s="1" t="s">
        <v>117</v>
      </c>
      <c r="D6">
        <v>1247530</v>
      </c>
    </row>
    <row r="7" spans="1:4" ht="45" x14ac:dyDescent="0.25">
      <c r="A7">
        <v>6</v>
      </c>
      <c r="B7" t="s">
        <v>7</v>
      </c>
      <c r="C7" s="1" t="s">
        <v>120</v>
      </c>
      <c r="D7">
        <v>323780</v>
      </c>
    </row>
    <row r="8" spans="1:4" x14ac:dyDescent="0.25">
      <c r="A8">
        <v>7</v>
      </c>
      <c r="B8" t="s">
        <v>35</v>
      </c>
      <c r="C8" s="1" t="s">
        <v>125</v>
      </c>
      <c r="D8">
        <v>5276</v>
      </c>
    </row>
    <row r="9" spans="1:4" x14ac:dyDescent="0.25">
      <c r="A9">
        <v>8</v>
      </c>
      <c r="B9" t="s">
        <v>37</v>
      </c>
      <c r="C9" t="s">
        <v>127</v>
      </c>
      <c r="D9">
        <v>5313</v>
      </c>
    </row>
    <row r="10" spans="1:4" x14ac:dyDescent="0.25">
      <c r="A10">
        <v>9</v>
      </c>
    </row>
    <row r="13" spans="1:4" ht="285" x14ac:dyDescent="0.25">
      <c r="C13" s="1" t="s">
        <v>142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3"/>
  <sheetViews>
    <sheetView workbookViewId="0">
      <selection activeCell="B3" sqref="B3"/>
    </sheetView>
  </sheetViews>
  <sheetFormatPr defaultRowHeight="15" x14ac:dyDescent="0.25"/>
  <cols>
    <col min="2" max="2" width="123.140625" customWidth="1"/>
  </cols>
  <sheetData>
    <row r="2" spans="1:2" ht="30" x14ac:dyDescent="0.25">
      <c r="A2">
        <v>1</v>
      </c>
      <c r="B2" s="1" t="s">
        <v>123</v>
      </c>
    </row>
    <row r="3" spans="1:2" x14ac:dyDescent="0.25">
      <c r="B3" t="s">
        <v>124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U25" sqref="U25"/>
    </sheetView>
  </sheetViews>
  <sheetFormatPr defaultRowHeight="15" x14ac:dyDescent="0.25"/>
  <cols>
    <col min="2" max="2" width="12.85546875" customWidth="1"/>
  </cols>
  <sheetData>
    <row r="1" spans="1:2" x14ac:dyDescent="0.25">
      <c r="A1" t="s">
        <v>130</v>
      </c>
      <c r="B1" t="s">
        <v>129</v>
      </c>
    </row>
    <row r="2" spans="1:2" x14ac:dyDescent="0.25">
      <c r="A2">
        <v>1</v>
      </c>
      <c r="B2" t="s">
        <v>131</v>
      </c>
    </row>
    <row r="3" spans="1:2" x14ac:dyDescent="0.25">
      <c r="A3">
        <v>2</v>
      </c>
      <c r="B3" t="s">
        <v>132</v>
      </c>
    </row>
    <row r="4" spans="1:2" x14ac:dyDescent="0.25">
      <c r="A4">
        <v>3</v>
      </c>
      <c r="B4" t="s">
        <v>133</v>
      </c>
    </row>
    <row r="5" spans="1:2" x14ac:dyDescent="0.25">
      <c r="A5">
        <v>4</v>
      </c>
      <c r="B5" t="s">
        <v>134</v>
      </c>
    </row>
    <row r="6" spans="1:2" x14ac:dyDescent="0.25">
      <c r="A6">
        <v>5</v>
      </c>
      <c r="B6" t="s">
        <v>135</v>
      </c>
    </row>
    <row r="7" spans="1:2" x14ac:dyDescent="0.25">
      <c r="A7">
        <v>6</v>
      </c>
      <c r="B7" t="s">
        <v>136</v>
      </c>
    </row>
    <row r="8" spans="1:2" x14ac:dyDescent="0.25">
      <c r="A8">
        <v>7</v>
      </c>
      <c r="B8" t="s">
        <v>137</v>
      </c>
    </row>
    <row r="9" spans="1:2" x14ac:dyDescent="0.25">
      <c r="A9" s="6">
        <v>8</v>
      </c>
      <c r="B9" s="6" t="s">
        <v>138</v>
      </c>
    </row>
    <row r="10" spans="1:2" x14ac:dyDescent="0.25">
      <c r="A10">
        <v>9</v>
      </c>
      <c r="B10" t="s">
        <v>141</v>
      </c>
    </row>
    <row r="11" spans="1:2" x14ac:dyDescent="0.25">
      <c r="A11">
        <v>10</v>
      </c>
      <c r="B11" t="s">
        <v>139</v>
      </c>
    </row>
    <row r="12" spans="1:2" x14ac:dyDescent="0.25">
      <c r="A12">
        <v>11</v>
      </c>
      <c r="B12" t="s">
        <v>140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cols>
    <col min="1" max="1" width="186" customWidth="1"/>
  </cols>
  <sheetData>
    <row r="1" spans="1:1" ht="409.5" x14ac:dyDescent="0.25">
      <c r="A1" s="1" t="s">
        <v>128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Count1</vt:lpstr>
      <vt:lpstr>Queries</vt:lpstr>
      <vt:lpstr>Samples</vt:lpstr>
      <vt:lpstr>UpdateQuery</vt:lpstr>
      <vt:lpstr>CheckList</vt:lpstr>
      <vt:lpstr>CheckList2</vt:lpstr>
      <vt:lpstr>ContainerSet</vt:lpstr>
      <vt:lpstr>help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2019-09-09T07:06:21Z</dcterms:modified>
</cp:coreProperties>
</file>