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esktop\Accountability_Council\"/>
    </mc:Choice>
  </mc:AlternateContent>
  <xr:revisionPtr revIDLastSave="0" documentId="13_ncr:1_{A1B36DBF-4EB1-470A-B08F-F7B2B2F23DF7}" xr6:coauthVersionLast="33" xr6:coauthVersionMax="33" xr10:uidLastSave="{00000000-0000-0000-0000-000000000000}"/>
  <bookViews>
    <workbookView xWindow="0" yWindow="0" windowWidth="20490" windowHeight="6945" xr2:uid="{00000000-000D-0000-FFFF-FFFF00000000}"/>
  </bookViews>
  <sheets>
    <sheet name="visualiztion" sheetId="2" r:id="rId1"/>
    <sheet name="data" sheetId="1" r:id="rId2"/>
  </sheets>
  <externalReferences>
    <externalReference r:id="rId3"/>
  </externalReferences>
  <calcPr calcId="17901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B23" i="1"/>
  <c r="B22" i="1"/>
  <c r="B21" i="1"/>
  <c r="B20" i="1"/>
  <c r="E23" i="1" s="1"/>
  <c r="B18" i="1"/>
  <c r="B19" i="1"/>
  <c r="D23" i="1" l="1"/>
  <c r="D21" i="1"/>
  <c r="C19" i="1"/>
  <c r="D22" i="1"/>
  <c r="C21" i="1"/>
  <c r="E22" i="1"/>
  <c r="C23" i="1"/>
  <c r="C20" i="1"/>
  <c r="C22" i="1"/>
  <c r="D20" i="1"/>
</calcChain>
</file>

<file path=xl/sharedStrings.xml><?xml version="1.0" encoding="utf-8"?>
<sst xmlns="http://schemas.openxmlformats.org/spreadsheetml/2006/main" count="40" uniqueCount="40">
  <si>
    <t>IAM</t>
  </si>
  <si>
    <t>closed_with_results</t>
  </si>
  <si>
    <t>closed_without_results</t>
  </si>
  <si>
    <t>active</t>
  </si>
  <si>
    <t>closed_with_results_outside</t>
  </si>
  <si>
    <t>monitoring</t>
  </si>
  <si>
    <t>prefiled</t>
  </si>
  <si>
    <t>total_closed_cases</t>
  </si>
  <si>
    <t>total_cases</t>
  </si>
  <si>
    <t>per_positive_total</t>
  </si>
  <si>
    <t>per_positive_closed</t>
  </si>
  <si>
    <t>per_within_results_total</t>
  </si>
  <si>
    <t>per_within_results_closed</t>
  </si>
  <si>
    <t>per_outside_results_total</t>
  </si>
  <si>
    <t>per_outside_results_closed</t>
  </si>
  <si>
    <t>ABD_SPF_CRP</t>
  </si>
  <si>
    <t>AfDB_IRM</t>
  </si>
  <si>
    <t>COES_CSR</t>
  </si>
  <si>
    <t>EIB_CM</t>
  </si>
  <si>
    <t>ERBD_IRM</t>
  </si>
  <si>
    <t>ERBD_PCM</t>
  </si>
  <si>
    <t>IDB_MICI</t>
  </si>
  <si>
    <t>IFC_CAO</t>
  </si>
  <si>
    <t>JBIC_EEG</t>
  </si>
  <si>
    <t>JICA_EEG</t>
  </si>
  <si>
    <t>OPIC_OA</t>
  </si>
  <si>
    <t>WB_Panel</t>
  </si>
  <si>
    <t>FMO_ICM</t>
  </si>
  <si>
    <t>UNDP_SRM</t>
  </si>
  <si>
    <t>Total Positive</t>
  </si>
  <si>
    <t>Total Closed</t>
  </si>
  <si>
    <t>Total Cases</t>
  </si>
  <si>
    <t>Total Negative</t>
  </si>
  <si>
    <t>Total</t>
  </si>
  <si>
    <t>Per_Total</t>
  </si>
  <si>
    <t>Per_Closed</t>
  </si>
  <si>
    <t>Per_Positive</t>
  </si>
  <si>
    <t>Inside System</t>
  </si>
  <si>
    <t>Outside System</t>
  </si>
  <si>
    <t>per_closed_without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</si>
</sst>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33" borderId="0" xfId="0" applyFill="1"/>
    <xf numFmtId="10" fontId="0" fillId="0" borderId="0" xfId="1" applyNumberFormat="1" applyFont="1"/>
    <xf numFmtId="0" fontId="0" fillId="0" borderId="0" xfId="0" applyFill="1"/>
    <xf numFmtId="10" fontId="0" fillId="0" borderId="0" xfId="0" applyNumberFormat="1"/>
    <xf numFmtId="0" fontId="0" fillId="34" borderId="0" xfId="0" applyFill="1"/>
    <xf numFmtId="164" fontId="0" fillId="0" borderId="0" xfId="1" applyNumberFormat="1" applyFont="1" applyFill="1"/>
    <xf numFmtId="10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How Positively Closed Cases Were Resolved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Percent Closed Within System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data!$A$2:$A$15</c:f>
              <c:strCache>
                <c:ptCount val="14"/>
                <c:pt idx="0">
                  <c:v>UNDP_SRM</c:v>
                </c:pt>
                <c:pt idx="1">
                  <c:v>WB_Panel</c:v>
                </c:pt>
                <c:pt idx="2">
                  <c:v>JBIC_EEG</c:v>
                </c:pt>
                <c:pt idx="3">
                  <c:v>AfDB_IRM</c:v>
                </c:pt>
                <c:pt idx="4">
                  <c:v>OPIC_OA</c:v>
                </c:pt>
                <c:pt idx="5">
                  <c:v>COES_CSR</c:v>
                </c:pt>
                <c:pt idx="6">
                  <c:v>JICA_EEG</c:v>
                </c:pt>
                <c:pt idx="7">
                  <c:v>ERBD_IRM</c:v>
                </c:pt>
                <c:pt idx="8">
                  <c:v>EIB_CM</c:v>
                </c:pt>
                <c:pt idx="9">
                  <c:v>ERBD_PCM</c:v>
                </c:pt>
                <c:pt idx="10">
                  <c:v>IFC_CAO</c:v>
                </c:pt>
                <c:pt idx="11">
                  <c:v>ABD_SPF_CRP</c:v>
                </c:pt>
                <c:pt idx="12">
                  <c:v>IDB_MICI</c:v>
                </c:pt>
                <c:pt idx="13">
                  <c:v>FMO_ICM</c:v>
                </c:pt>
              </c:strCache>
            </c:strRef>
          </c:cat>
          <c:val>
            <c:numRef>
              <c:f>data!$M$2:$M$15</c:f>
              <c:numCache>
                <c:formatCode>0.0%</c:formatCode>
                <c:ptCount val="14"/>
                <c:pt idx="0">
                  <c:v>0</c:v>
                </c:pt>
                <c:pt idx="1">
                  <c:v>0.30769230769230699</c:v>
                </c:pt>
                <c:pt idx="2">
                  <c:v>0.5</c:v>
                </c:pt>
                <c:pt idx="3">
                  <c:v>7.1428571428571397E-2</c:v>
                </c:pt>
                <c:pt idx="4">
                  <c:v>0.36363636363636298</c:v>
                </c:pt>
                <c:pt idx="5">
                  <c:v>0.16666666666666599</c:v>
                </c:pt>
                <c:pt idx="6">
                  <c:v>0.25</c:v>
                </c:pt>
                <c:pt idx="7">
                  <c:v>0.15384615384615299</c:v>
                </c:pt>
                <c:pt idx="8">
                  <c:v>0.12345679012345601</c:v>
                </c:pt>
                <c:pt idx="9">
                  <c:v>0.18181818181818099</c:v>
                </c:pt>
                <c:pt idx="10">
                  <c:v>0.17511520737327099</c:v>
                </c:pt>
                <c:pt idx="11">
                  <c:v>0.11111111111111099</c:v>
                </c:pt>
                <c:pt idx="12">
                  <c:v>8.98876404494382E-2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A-4BB4-9B02-8301610BED7F}"/>
            </c:ext>
          </c:extLst>
        </c:ser>
        <c:ser>
          <c:idx val="1"/>
          <c:order val="1"/>
          <c:tx>
            <c:v>Percent Closed Outside System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data!$A$2:$A$15</c:f>
              <c:strCache>
                <c:ptCount val="14"/>
                <c:pt idx="0">
                  <c:v>UNDP_SRM</c:v>
                </c:pt>
                <c:pt idx="1">
                  <c:v>WB_Panel</c:v>
                </c:pt>
                <c:pt idx="2">
                  <c:v>JBIC_EEG</c:v>
                </c:pt>
                <c:pt idx="3">
                  <c:v>AfDB_IRM</c:v>
                </c:pt>
                <c:pt idx="4">
                  <c:v>OPIC_OA</c:v>
                </c:pt>
                <c:pt idx="5">
                  <c:v>COES_CSR</c:v>
                </c:pt>
                <c:pt idx="6">
                  <c:v>JICA_EEG</c:v>
                </c:pt>
                <c:pt idx="7">
                  <c:v>ERBD_IRM</c:v>
                </c:pt>
                <c:pt idx="8">
                  <c:v>EIB_CM</c:v>
                </c:pt>
                <c:pt idx="9">
                  <c:v>ERBD_PCM</c:v>
                </c:pt>
                <c:pt idx="10">
                  <c:v>IFC_CAO</c:v>
                </c:pt>
                <c:pt idx="11">
                  <c:v>ABD_SPF_CRP</c:v>
                </c:pt>
                <c:pt idx="12">
                  <c:v>IDB_MICI</c:v>
                </c:pt>
                <c:pt idx="13">
                  <c:v>FMO_ICM</c:v>
                </c:pt>
              </c:strCache>
            </c:strRef>
          </c:cat>
          <c:val>
            <c:numRef>
              <c:f>data!$O$2:$O$15</c:f>
              <c:numCache>
                <c:formatCode>0.0%</c:formatCode>
                <c:ptCount val="14"/>
                <c:pt idx="0">
                  <c:v>0</c:v>
                </c:pt>
                <c:pt idx="1">
                  <c:v>0.26373626373626302</c:v>
                </c:pt>
                <c:pt idx="2">
                  <c:v>0</c:v>
                </c:pt>
                <c:pt idx="3">
                  <c:v>0.35714285714285698</c:v>
                </c:pt>
                <c:pt idx="4">
                  <c:v>0</c:v>
                </c:pt>
                <c:pt idx="5">
                  <c:v>0.16666666666666599</c:v>
                </c:pt>
                <c:pt idx="6">
                  <c:v>0</c:v>
                </c:pt>
                <c:pt idx="7">
                  <c:v>7.69230769230769E-2</c:v>
                </c:pt>
                <c:pt idx="8">
                  <c:v>8.6419753086419707E-2</c:v>
                </c:pt>
                <c:pt idx="9">
                  <c:v>1.2987012987012899E-2</c:v>
                </c:pt>
                <c:pt idx="10">
                  <c:v>1.8433179723502301E-2</c:v>
                </c:pt>
                <c:pt idx="11">
                  <c:v>9.2592592592592501E-3</c:v>
                </c:pt>
                <c:pt idx="12">
                  <c:v>2.2471910112359501E-2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A-4BB4-9B02-8301610B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163664"/>
        <c:axId val="398159400"/>
      </c:barChart>
      <c:catAx>
        <c:axId val="3981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9400"/>
        <c:crosses val="autoZero"/>
        <c:auto val="1"/>
        <c:lblAlgn val="ctr"/>
        <c:lblOffset val="100"/>
        <c:noMultiLvlLbl val="0"/>
      </c:catAx>
      <c:valAx>
        <c:axId val="3981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Closed Cases with Positive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33102036944168"/>
          <c:y val="0.18801120144281508"/>
          <c:w val="0.29729663310158522"/>
          <c:h val="0.13062498723853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How Cases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noFill/>
            </a:ln>
          </c:spPr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68-47A6-A536-EC174329DC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68-47A6-A536-EC174329DC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68-47A6-A536-EC174329DC3C}"/>
              </c:ext>
            </c:extLst>
          </c:dPt>
          <c:dLbls>
            <c:dLbl>
              <c:idx val="0"/>
              <c:layout>
                <c:manualLayout>
                  <c:x val="-8.1204396325459324E-2"/>
                  <c:y val="-0.160279235928842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8-47A6-A536-EC174329D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Closed Without a Result</c:v>
              </c:pt>
              <c:pt idx="1">
                <c:v>Closed With a Result Inside</c:v>
              </c:pt>
              <c:pt idx="2">
                <c:v>Closed With a Result Outside</c:v>
              </c:pt>
            </c:strLit>
          </c:cat>
          <c:val>
            <c:numRef>
              <c:f>(data!$B$21,data!$B$22,data!$B$23)</c:f>
              <c:numCache>
                <c:formatCode>General</c:formatCode>
                <c:ptCount val="3"/>
                <c:pt idx="0">
                  <c:v>550</c:v>
                </c:pt>
                <c:pt idx="1">
                  <c:v>120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8-47A6-A536-EC174329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38004911910913"/>
          <c:y val="0.37333151064450276"/>
          <c:w val="0.38849990773521342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How Positively Closed Cases Were Resolved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Percent of Positive Closed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data!$A$22:$A$23</c:f>
              <c:strCache>
                <c:ptCount val="2"/>
                <c:pt idx="0">
                  <c:v>Inside System</c:v>
                </c:pt>
                <c:pt idx="1">
                  <c:v>Outside System</c:v>
                </c:pt>
              </c:strCache>
            </c:strRef>
          </c:cat>
          <c:val>
            <c:numRef>
              <c:f>data!$E$22:$E$23</c:f>
              <c:numCache>
                <c:formatCode>0.00%</c:formatCode>
                <c:ptCount val="2"/>
                <c:pt idx="0">
                  <c:v>0.72289156626506024</c:v>
                </c:pt>
                <c:pt idx="1">
                  <c:v>0.27710843373493976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D-4C72-BBD9-FDAEDD2FEE36}"/>
            </c:ext>
          </c:extLst>
        </c:ser>
        <c:ser>
          <c:idx val="1"/>
          <c:order val="1"/>
          <c:tx>
            <c:v>Percent of All Closed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data!$A$22:$A$23</c:f>
              <c:strCache>
                <c:ptCount val="2"/>
                <c:pt idx="0">
                  <c:v>Inside System</c:v>
                </c:pt>
                <c:pt idx="1">
                  <c:v>Outside System</c:v>
                </c:pt>
              </c:strCache>
            </c:strRef>
          </c:cat>
          <c:val>
            <c:numRef>
              <c:f>data!$D$22:$D$23</c:f>
              <c:numCache>
                <c:formatCode>0.00%</c:formatCode>
                <c:ptCount val="2"/>
                <c:pt idx="0">
                  <c:v>0.16759776536312848</c:v>
                </c:pt>
                <c:pt idx="1">
                  <c:v>6.4245810055865923E-2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D-4C72-BBD9-FDAEDD2FEE36}"/>
            </c:ext>
          </c:extLst>
        </c:ser>
        <c:ser>
          <c:idx val="0"/>
          <c:order val="2"/>
          <c:tx>
            <c:v>Percent of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data!$A$22:$A$23</c:f>
              <c:strCache>
                <c:ptCount val="2"/>
                <c:pt idx="0">
                  <c:v>Inside System</c:v>
                </c:pt>
                <c:pt idx="1">
                  <c:v>Outside System</c:v>
                </c:pt>
              </c:strCache>
            </c:strRef>
          </c:cat>
          <c:val>
            <c:numRef>
              <c:f>data!$C$22:$C$23</c:f>
              <c:numCache>
                <c:formatCode>0.00%</c:formatCode>
                <c:ptCount val="2"/>
                <c:pt idx="0">
                  <c:v>0.14723926380368099</c:v>
                </c:pt>
                <c:pt idx="1">
                  <c:v>5.6441717791411043E-2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D-4C72-BBD9-FDAEDD2F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163664"/>
        <c:axId val="398159400"/>
      </c:barChart>
      <c:catAx>
        <c:axId val="3981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9400"/>
        <c:crosses val="autoZero"/>
        <c:auto val="1"/>
        <c:lblAlgn val="ctr"/>
        <c:lblOffset val="100"/>
        <c:noMultiLvlLbl val="0"/>
      </c:catAx>
      <c:valAx>
        <c:axId val="3981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Closed Cases with Positive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17783620420938"/>
          <c:y val="0.19962223015253119"/>
          <c:w val="0.25410691133487834"/>
          <c:h val="0.195937480857802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How Cases Closed by IAM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793590560216"/>
          <c:y val="0.15299465496502521"/>
          <c:w val="0.62884898423841595"/>
          <c:h val="0.67987113891392081"/>
        </c:manualLayout>
      </c:layout>
      <c:barChart>
        <c:barDir val="bar"/>
        <c:grouping val="stacked"/>
        <c:varyColors val="0"/>
        <c:ser>
          <c:idx val="0"/>
          <c:order val="0"/>
          <c:tx>
            <c:v>Without Result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data!$A$2:$A$15</c:f>
              <c:strCache>
                <c:ptCount val="14"/>
                <c:pt idx="0">
                  <c:v>UNDP_SRM</c:v>
                </c:pt>
                <c:pt idx="1">
                  <c:v>WB_Panel</c:v>
                </c:pt>
                <c:pt idx="2">
                  <c:v>JBIC_EEG</c:v>
                </c:pt>
                <c:pt idx="3">
                  <c:v>AfDB_IRM</c:v>
                </c:pt>
                <c:pt idx="4">
                  <c:v>OPIC_OA</c:v>
                </c:pt>
                <c:pt idx="5">
                  <c:v>COES_CSR</c:v>
                </c:pt>
                <c:pt idx="6">
                  <c:v>JICA_EEG</c:v>
                </c:pt>
                <c:pt idx="7">
                  <c:v>ERBD_IRM</c:v>
                </c:pt>
                <c:pt idx="8">
                  <c:v>EIB_CM</c:v>
                </c:pt>
                <c:pt idx="9">
                  <c:v>ERBD_PCM</c:v>
                </c:pt>
                <c:pt idx="10">
                  <c:v>IFC_CAO</c:v>
                </c:pt>
                <c:pt idx="11">
                  <c:v>ABD_SPF_CRP</c:v>
                </c:pt>
                <c:pt idx="12">
                  <c:v>IDB_MICI</c:v>
                </c:pt>
                <c:pt idx="13">
                  <c:v>FMO_ICM</c:v>
                </c:pt>
              </c:strCache>
            </c:strRef>
          </c:cat>
          <c:val>
            <c:numRef>
              <c:f>data!$P$2:$P$15</c:f>
              <c:numCache>
                <c:formatCode>0.00%</c:formatCode>
                <c:ptCount val="14"/>
                <c:pt idx="0">
                  <c:v>0</c:v>
                </c:pt>
                <c:pt idx="1">
                  <c:v>0.42857142857142855</c:v>
                </c:pt>
                <c:pt idx="2">
                  <c:v>0.5</c:v>
                </c:pt>
                <c:pt idx="3">
                  <c:v>0.5714285714285714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0.76923076923076927</c:v>
                </c:pt>
                <c:pt idx="8">
                  <c:v>0.79012345679012341</c:v>
                </c:pt>
                <c:pt idx="9">
                  <c:v>0.80519480519480524</c:v>
                </c:pt>
                <c:pt idx="10">
                  <c:v>0.80645161290322576</c:v>
                </c:pt>
                <c:pt idx="11">
                  <c:v>0.87962962962962965</c:v>
                </c:pt>
                <c:pt idx="12">
                  <c:v>0.88764044943820219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F-467C-96C9-DA6DDF139ACC}"/>
            </c:ext>
          </c:extLst>
        </c:ser>
        <c:ser>
          <c:idx val="1"/>
          <c:order val="1"/>
          <c:tx>
            <c:v>Result from System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data!$A$2:$A$15</c:f>
              <c:strCache>
                <c:ptCount val="14"/>
                <c:pt idx="0">
                  <c:v>UNDP_SRM</c:v>
                </c:pt>
                <c:pt idx="1">
                  <c:v>WB_Panel</c:v>
                </c:pt>
                <c:pt idx="2">
                  <c:v>JBIC_EEG</c:v>
                </c:pt>
                <c:pt idx="3">
                  <c:v>AfDB_IRM</c:v>
                </c:pt>
                <c:pt idx="4">
                  <c:v>OPIC_OA</c:v>
                </c:pt>
                <c:pt idx="5">
                  <c:v>COES_CSR</c:v>
                </c:pt>
                <c:pt idx="6">
                  <c:v>JICA_EEG</c:v>
                </c:pt>
                <c:pt idx="7">
                  <c:v>ERBD_IRM</c:v>
                </c:pt>
                <c:pt idx="8">
                  <c:v>EIB_CM</c:v>
                </c:pt>
                <c:pt idx="9">
                  <c:v>ERBD_PCM</c:v>
                </c:pt>
                <c:pt idx="10">
                  <c:v>IFC_CAO</c:v>
                </c:pt>
                <c:pt idx="11">
                  <c:v>ABD_SPF_CRP</c:v>
                </c:pt>
                <c:pt idx="12">
                  <c:v>IDB_MICI</c:v>
                </c:pt>
                <c:pt idx="13">
                  <c:v>FMO_ICM</c:v>
                </c:pt>
              </c:strCache>
            </c:strRef>
          </c:cat>
          <c:val>
            <c:numRef>
              <c:f>data!$M$2:$M$15</c:f>
              <c:numCache>
                <c:formatCode>0.0%</c:formatCode>
                <c:ptCount val="14"/>
                <c:pt idx="0">
                  <c:v>0</c:v>
                </c:pt>
                <c:pt idx="1">
                  <c:v>0.30769230769230699</c:v>
                </c:pt>
                <c:pt idx="2">
                  <c:v>0.5</c:v>
                </c:pt>
                <c:pt idx="3">
                  <c:v>7.1428571428571397E-2</c:v>
                </c:pt>
                <c:pt idx="4">
                  <c:v>0.36363636363636298</c:v>
                </c:pt>
                <c:pt idx="5">
                  <c:v>0.16666666666666599</c:v>
                </c:pt>
                <c:pt idx="6">
                  <c:v>0.25</c:v>
                </c:pt>
                <c:pt idx="7">
                  <c:v>0.15384615384615299</c:v>
                </c:pt>
                <c:pt idx="8">
                  <c:v>0.12345679012345601</c:v>
                </c:pt>
                <c:pt idx="9">
                  <c:v>0.18181818181818099</c:v>
                </c:pt>
                <c:pt idx="10">
                  <c:v>0.17511520737327099</c:v>
                </c:pt>
                <c:pt idx="11">
                  <c:v>0.11111111111111099</c:v>
                </c:pt>
                <c:pt idx="12">
                  <c:v>8.98876404494382E-2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F-467C-96C9-DA6DDF139ACC}"/>
            </c:ext>
          </c:extLst>
        </c:ser>
        <c:ser>
          <c:idx val="2"/>
          <c:order val="2"/>
          <c:tx>
            <c:v>Result from Outside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data!$O$2:$O$15</c:f>
              <c:numCache>
                <c:formatCode>0.0%</c:formatCode>
                <c:ptCount val="14"/>
                <c:pt idx="0">
                  <c:v>0</c:v>
                </c:pt>
                <c:pt idx="1">
                  <c:v>0.26373626373626302</c:v>
                </c:pt>
                <c:pt idx="2">
                  <c:v>0</c:v>
                </c:pt>
                <c:pt idx="3">
                  <c:v>0.35714285714285698</c:v>
                </c:pt>
                <c:pt idx="4">
                  <c:v>0</c:v>
                </c:pt>
                <c:pt idx="5">
                  <c:v>0.16666666666666599</c:v>
                </c:pt>
                <c:pt idx="6">
                  <c:v>0</c:v>
                </c:pt>
                <c:pt idx="7">
                  <c:v>7.69230769230769E-2</c:v>
                </c:pt>
                <c:pt idx="8">
                  <c:v>8.6419753086419707E-2</c:v>
                </c:pt>
                <c:pt idx="9">
                  <c:v>1.2987012987012899E-2</c:v>
                </c:pt>
                <c:pt idx="10">
                  <c:v>1.8433179723502301E-2</c:v>
                </c:pt>
                <c:pt idx="11">
                  <c:v>9.2592592592592501E-3</c:v>
                </c:pt>
                <c:pt idx="12">
                  <c:v>2.2471910112359501E-2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F-467C-96C9-DA6DDF13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163664"/>
        <c:axId val="398159400"/>
      </c:barChart>
      <c:catAx>
        <c:axId val="3981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9400"/>
        <c:crosses val="autoZero"/>
        <c:auto val="1"/>
        <c:lblAlgn val="ctr"/>
        <c:lblOffset val="100"/>
        <c:noMultiLvlLbl val="0"/>
      </c:catAx>
      <c:valAx>
        <c:axId val="398159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Closed Cases with Positive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17</xdr:row>
      <xdr:rowOff>133350</xdr:rowOff>
    </xdr:from>
    <xdr:to>
      <xdr:col>18</xdr:col>
      <xdr:colOff>190500</xdr:colOff>
      <xdr:row>34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6B11-2589-41AD-BA8C-FF1DB9AAA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547688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11E8C-7061-4A8E-B8C5-9302F4757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19050</xdr:rowOff>
    </xdr:from>
    <xdr:to>
      <xdr:col>16</xdr:col>
      <xdr:colOff>47625</xdr:colOff>
      <xdr:row>17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F7A28-C8D0-4A5C-8C63-2BE31B5F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123825</xdr:rowOff>
    </xdr:from>
    <xdr:to>
      <xdr:col>9</xdr:col>
      <xdr:colOff>47625</xdr:colOff>
      <xdr:row>34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B32DC-E12C-4A63-9B0D-3F31A33DA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k_resul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_resul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0C7E-2C10-4D56-B516-E1005ECD3378}">
  <dimension ref="A1"/>
  <sheetViews>
    <sheetView tabSelected="1" topLeftCell="A15" zoomScaleNormal="100" workbookViewId="0">
      <selection activeCell="E17" sqref="E17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workbookViewId="0">
      <selection activeCell="F1" sqref="F1"/>
    </sheetView>
  </sheetViews>
  <sheetFormatPr defaultRowHeight="15" x14ac:dyDescent="0.25"/>
  <cols>
    <col min="1" max="1" width="14" bestFit="1" customWidth="1"/>
  </cols>
  <sheetData>
    <row r="1" spans="1:18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39</v>
      </c>
    </row>
    <row r="2" spans="1:18" x14ac:dyDescent="0.25">
      <c r="A2" t="s">
        <v>28</v>
      </c>
      <c r="B2">
        <v>0</v>
      </c>
      <c r="C2" s="4">
        <v>0</v>
      </c>
      <c r="D2">
        <v>1</v>
      </c>
      <c r="E2">
        <v>0</v>
      </c>
      <c r="F2">
        <v>0</v>
      </c>
      <c r="G2">
        <v>0</v>
      </c>
      <c r="H2" s="4">
        <v>0</v>
      </c>
      <c r="I2">
        <v>1</v>
      </c>
      <c r="J2" s="1">
        <v>0</v>
      </c>
      <c r="K2" s="1">
        <v>0</v>
      </c>
      <c r="L2" s="7">
        <v>0</v>
      </c>
      <c r="M2" s="7">
        <v>0</v>
      </c>
      <c r="N2" s="7">
        <v>0</v>
      </c>
      <c r="O2" s="7">
        <v>0</v>
      </c>
      <c r="P2" s="8">
        <v>0</v>
      </c>
      <c r="R2" s="5"/>
    </row>
    <row r="3" spans="1:18" x14ac:dyDescent="0.25">
      <c r="A3" t="s">
        <v>26</v>
      </c>
      <c r="B3">
        <v>28</v>
      </c>
      <c r="C3" s="4">
        <v>39</v>
      </c>
      <c r="D3">
        <v>3</v>
      </c>
      <c r="E3">
        <v>24</v>
      </c>
      <c r="F3">
        <v>4</v>
      </c>
      <c r="G3">
        <v>0</v>
      </c>
      <c r="H3" s="4">
        <v>91</v>
      </c>
      <c r="I3">
        <v>98</v>
      </c>
      <c r="J3" s="1">
        <v>0.530612244897959</v>
      </c>
      <c r="K3" s="1">
        <v>0.57142857142857095</v>
      </c>
      <c r="L3" s="7">
        <v>0.28571428571428498</v>
      </c>
      <c r="M3" s="7">
        <v>0.30769230769230699</v>
      </c>
      <c r="N3" s="7">
        <v>0.24489795918367299</v>
      </c>
      <c r="O3" s="7">
        <v>0.26373626373626302</v>
      </c>
      <c r="P3" s="8">
        <f>C3/H3</f>
        <v>0.42857142857142855</v>
      </c>
      <c r="R3" s="5"/>
    </row>
    <row r="4" spans="1:18" x14ac:dyDescent="0.25">
      <c r="A4" t="s">
        <v>23</v>
      </c>
      <c r="B4">
        <v>1</v>
      </c>
      <c r="C4" s="4">
        <v>1</v>
      </c>
      <c r="D4">
        <v>0</v>
      </c>
      <c r="E4">
        <v>0</v>
      </c>
      <c r="F4">
        <v>0</v>
      </c>
      <c r="G4">
        <v>0</v>
      </c>
      <c r="H4" s="4">
        <v>2</v>
      </c>
      <c r="I4">
        <v>2</v>
      </c>
      <c r="J4" s="1">
        <v>0.5</v>
      </c>
      <c r="K4" s="1">
        <v>0.5</v>
      </c>
      <c r="L4" s="7">
        <v>0.5</v>
      </c>
      <c r="M4" s="7">
        <v>0.5</v>
      </c>
      <c r="N4" s="7">
        <v>0</v>
      </c>
      <c r="O4" s="7">
        <v>0</v>
      </c>
      <c r="P4" s="8">
        <f>C4/H4</f>
        <v>0.5</v>
      </c>
      <c r="R4" s="5"/>
    </row>
    <row r="5" spans="1:18" x14ac:dyDescent="0.25">
      <c r="A5" t="s">
        <v>16</v>
      </c>
      <c r="B5">
        <v>1</v>
      </c>
      <c r="C5" s="4">
        <v>8</v>
      </c>
      <c r="D5">
        <v>5</v>
      </c>
      <c r="E5">
        <v>5</v>
      </c>
      <c r="F5">
        <v>4</v>
      </c>
      <c r="G5">
        <v>1</v>
      </c>
      <c r="H5" s="4">
        <v>14</v>
      </c>
      <c r="I5">
        <v>24</v>
      </c>
      <c r="J5" s="1">
        <v>0.25</v>
      </c>
      <c r="K5" s="1">
        <v>0.42857142857142799</v>
      </c>
      <c r="L5" s="7">
        <v>4.1666666666666602E-2</v>
      </c>
      <c r="M5" s="7">
        <v>7.1428571428571397E-2</v>
      </c>
      <c r="N5" s="7">
        <v>0.20833333333333301</v>
      </c>
      <c r="O5" s="7">
        <v>0.35714285714285698</v>
      </c>
      <c r="P5" s="8">
        <f>C5/H5</f>
        <v>0.5714285714285714</v>
      </c>
      <c r="R5" s="5"/>
    </row>
    <row r="6" spans="1:18" x14ac:dyDescent="0.25">
      <c r="A6" t="s">
        <v>25</v>
      </c>
      <c r="B6">
        <v>4</v>
      </c>
      <c r="C6" s="4">
        <v>7</v>
      </c>
      <c r="D6">
        <v>0</v>
      </c>
      <c r="E6">
        <v>0</v>
      </c>
      <c r="F6">
        <v>0</v>
      </c>
      <c r="G6">
        <v>0</v>
      </c>
      <c r="H6" s="4">
        <v>11</v>
      </c>
      <c r="I6">
        <v>11</v>
      </c>
      <c r="J6" s="1">
        <v>0.36363636363636298</v>
      </c>
      <c r="K6" s="1">
        <v>0.36363636363636298</v>
      </c>
      <c r="L6" s="7">
        <v>0.36363636363636298</v>
      </c>
      <c r="M6" s="7">
        <v>0.36363636363636298</v>
      </c>
      <c r="N6" s="7">
        <v>0</v>
      </c>
      <c r="O6" s="7">
        <v>0</v>
      </c>
      <c r="P6" s="8">
        <f>C6/H6</f>
        <v>0.63636363636363635</v>
      </c>
      <c r="R6" s="5"/>
    </row>
    <row r="7" spans="1:18" x14ac:dyDescent="0.25">
      <c r="A7" t="s">
        <v>17</v>
      </c>
      <c r="B7">
        <v>1</v>
      </c>
      <c r="C7" s="4">
        <v>4</v>
      </c>
      <c r="D7">
        <v>0</v>
      </c>
      <c r="E7">
        <v>1</v>
      </c>
      <c r="F7">
        <v>0</v>
      </c>
      <c r="G7">
        <v>0</v>
      </c>
      <c r="H7" s="4">
        <v>6</v>
      </c>
      <c r="I7">
        <v>6</v>
      </c>
      <c r="J7" s="1">
        <v>0.33333333333333298</v>
      </c>
      <c r="K7" s="1">
        <v>0.33333333333333298</v>
      </c>
      <c r="L7" s="7">
        <v>0.16666666666666599</v>
      </c>
      <c r="M7" s="7">
        <v>0.16666666666666599</v>
      </c>
      <c r="N7" s="7">
        <v>0.16666666666666599</v>
      </c>
      <c r="O7" s="7">
        <v>0.16666666666666599</v>
      </c>
      <c r="P7" s="8">
        <f>C7/H7</f>
        <v>0.66666666666666663</v>
      </c>
      <c r="R7" s="5"/>
    </row>
    <row r="8" spans="1:18" x14ac:dyDescent="0.25">
      <c r="A8" t="s">
        <v>24</v>
      </c>
      <c r="B8">
        <v>1</v>
      </c>
      <c r="C8" s="4">
        <v>3</v>
      </c>
      <c r="D8">
        <v>0</v>
      </c>
      <c r="E8">
        <v>0</v>
      </c>
      <c r="F8">
        <v>0</v>
      </c>
      <c r="G8">
        <v>0</v>
      </c>
      <c r="H8" s="4">
        <v>4</v>
      </c>
      <c r="I8">
        <v>4</v>
      </c>
      <c r="J8" s="1">
        <v>0.25</v>
      </c>
      <c r="K8" s="1">
        <v>0.25</v>
      </c>
      <c r="L8" s="7">
        <v>0.25</v>
      </c>
      <c r="M8" s="7">
        <v>0.25</v>
      </c>
      <c r="N8" s="7">
        <v>0</v>
      </c>
      <c r="O8" s="7">
        <v>0</v>
      </c>
      <c r="P8" s="8">
        <f>C8/H8</f>
        <v>0.75</v>
      </c>
      <c r="R8" s="5"/>
    </row>
    <row r="9" spans="1:18" x14ac:dyDescent="0.25">
      <c r="A9" t="s">
        <v>19</v>
      </c>
      <c r="B9">
        <v>2</v>
      </c>
      <c r="C9" s="4">
        <v>10</v>
      </c>
      <c r="D9">
        <v>0</v>
      </c>
      <c r="E9">
        <v>1</v>
      </c>
      <c r="F9">
        <v>0</v>
      </c>
      <c r="G9">
        <v>0</v>
      </c>
      <c r="H9" s="4">
        <v>13</v>
      </c>
      <c r="I9">
        <v>13</v>
      </c>
      <c r="J9" s="1">
        <v>0.23076923076923</v>
      </c>
      <c r="K9" s="1">
        <v>0.23076923076923</v>
      </c>
      <c r="L9" s="7">
        <v>0.15384615384615299</v>
      </c>
      <c r="M9" s="7">
        <v>0.15384615384615299</v>
      </c>
      <c r="N9" s="7">
        <v>7.69230769230769E-2</v>
      </c>
      <c r="O9" s="7">
        <v>7.69230769230769E-2</v>
      </c>
      <c r="P9" s="8">
        <f>C9/H9</f>
        <v>0.76923076923076927</v>
      </c>
      <c r="R9" s="5"/>
    </row>
    <row r="10" spans="1:18" x14ac:dyDescent="0.25">
      <c r="A10" t="s">
        <v>18</v>
      </c>
      <c r="B10">
        <v>10</v>
      </c>
      <c r="C10" s="4">
        <v>64</v>
      </c>
      <c r="D10">
        <v>18</v>
      </c>
      <c r="E10">
        <v>7</v>
      </c>
      <c r="F10">
        <v>0</v>
      </c>
      <c r="G10">
        <v>0</v>
      </c>
      <c r="H10" s="4">
        <v>81</v>
      </c>
      <c r="I10">
        <v>99</v>
      </c>
      <c r="J10" s="1">
        <v>0.17171717171717099</v>
      </c>
      <c r="K10" s="1">
        <v>0.209876543209876</v>
      </c>
      <c r="L10" s="7">
        <v>0.10101010101010099</v>
      </c>
      <c r="M10" s="7">
        <v>0.12345679012345601</v>
      </c>
      <c r="N10" s="7">
        <v>7.0707070707070704E-2</v>
      </c>
      <c r="O10" s="7">
        <v>8.6419753086419707E-2</v>
      </c>
      <c r="P10" s="8">
        <f>C10/H10</f>
        <v>0.79012345679012341</v>
      </c>
      <c r="R10" s="5"/>
    </row>
    <row r="11" spans="1:18" x14ac:dyDescent="0.25">
      <c r="A11" t="s">
        <v>20</v>
      </c>
      <c r="B11">
        <v>14</v>
      </c>
      <c r="C11" s="4">
        <v>62</v>
      </c>
      <c r="D11">
        <v>0</v>
      </c>
      <c r="E11">
        <v>1</v>
      </c>
      <c r="F11">
        <v>5</v>
      </c>
      <c r="G11">
        <v>0</v>
      </c>
      <c r="H11" s="4">
        <v>77</v>
      </c>
      <c r="I11">
        <v>82</v>
      </c>
      <c r="J11" s="1">
        <v>0.18292682926829201</v>
      </c>
      <c r="K11" s="1">
        <v>0.19480519480519401</v>
      </c>
      <c r="L11" s="7">
        <v>0.17073170731707299</v>
      </c>
      <c r="M11" s="7">
        <v>0.18181818181818099</v>
      </c>
      <c r="N11" s="7">
        <v>1.21951219512195E-2</v>
      </c>
      <c r="O11" s="7">
        <v>1.2987012987012899E-2</v>
      </c>
      <c r="P11" s="8">
        <f>C11/H11</f>
        <v>0.80519480519480524</v>
      </c>
      <c r="R11" s="5"/>
    </row>
    <row r="12" spans="1:18" x14ac:dyDescent="0.25">
      <c r="A12" t="s">
        <v>22</v>
      </c>
      <c r="B12">
        <v>38</v>
      </c>
      <c r="C12" s="4">
        <v>175</v>
      </c>
      <c r="D12">
        <v>35</v>
      </c>
      <c r="E12">
        <v>4</v>
      </c>
      <c r="F12">
        <v>9</v>
      </c>
      <c r="G12">
        <v>2</v>
      </c>
      <c r="H12" s="4">
        <v>217</v>
      </c>
      <c r="I12">
        <v>263</v>
      </c>
      <c r="J12" s="1">
        <v>0.159695817490494</v>
      </c>
      <c r="K12" s="1">
        <v>0.19354838709677399</v>
      </c>
      <c r="L12" s="7">
        <v>0.144486692015209</v>
      </c>
      <c r="M12" s="7">
        <v>0.17511520737327099</v>
      </c>
      <c r="N12" s="7">
        <v>1.52091254752851E-2</v>
      </c>
      <c r="O12" s="7">
        <v>1.8433179723502301E-2</v>
      </c>
      <c r="P12" s="8">
        <f>C12/H12</f>
        <v>0.80645161290322576</v>
      </c>
      <c r="R12" s="5"/>
    </row>
    <row r="13" spans="1:18" x14ac:dyDescent="0.25">
      <c r="A13" t="s">
        <v>15</v>
      </c>
      <c r="B13">
        <v>12</v>
      </c>
      <c r="C13" s="4">
        <v>95</v>
      </c>
      <c r="D13">
        <v>0</v>
      </c>
      <c r="E13">
        <v>1</v>
      </c>
      <c r="F13">
        <v>3</v>
      </c>
      <c r="G13">
        <v>0</v>
      </c>
      <c r="H13" s="4">
        <v>108</v>
      </c>
      <c r="I13">
        <v>111</v>
      </c>
      <c r="J13" s="1">
        <v>0.117117117117117</v>
      </c>
      <c r="K13" s="1">
        <v>0.12037037037037</v>
      </c>
      <c r="L13" s="7">
        <v>0.108108108108108</v>
      </c>
      <c r="M13" s="7">
        <v>0.11111111111111099</v>
      </c>
      <c r="N13" s="7">
        <v>9.0090090090090003E-3</v>
      </c>
      <c r="O13" s="7">
        <v>9.2592592592592501E-3</v>
      </c>
      <c r="P13" s="8">
        <f>C13/H13</f>
        <v>0.87962962962962965</v>
      </c>
      <c r="R13" s="5"/>
    </row>
    <row r="14" spans="1:18" x14ac:dyDescent="0.25">
      <c r="A14" t="s">
        <v>21</v>
      </c>
      <c r="B14">
        <v>8</v>
      </c>
      <c r="C14" s="4">
        <v>79</v>
      </c>
      <c r="D14">
        <v>6</v>
      </c>
      <c r="E14">
        <v>2</v>
      </c>
      <c r="F14">
        <v>2</v>
      </c>
      <c r="G14">
        <v>0</v>
      </c>
      <c r="H14" s="4">
        <v>89</v>
      </c>
      <c r="I14">
        <v>97</v>
      </c>
      <c r="J14" s="1">
        <v>0.103092783505154</v>
      </c>
      <c r="K14" s="1">
        <v>0.112359550561797</v>
      </c>
      <c r="L14" s="7">
        <v>8.2474226804123696E-2</v>
      </c>
      <c r="M14" s="7">
        <v>8.98876404494382E-2</v>
      </c>
      <c r="N14" s="7">
        <v>2.06185567010309E-2</v>
      </c>
      <c r="O14" s="7">
        <v>2.2471910112359501E-2</v>
      </c>
      <c r="P14" s="8">
        <f>C14/H14</f>
        <v>0.88764044943820219</v>
      </c>
      <c r="R14" s="5"/>
    </row>
    <row r="15" spans="1:18" x14ac:dyDescent="0.25">
      <c r="A15" t="s">
        <v>27</v>
      </c>
      <c r="B15">
        <v>0</v>
      </c>
      <c r="C15" s="4">
        <v>3</v>
      </c>
      <c r="D15">
        <v>0</v>
      </c>
      <c r="E15">
        <v>0</v>
      </c>
      <c r="F15">
        <v>1</v>
      </c>
      <c r="G15">
        <v>0</v>
      </c>
      <c r="H15" s="4">
        <v>3</v>
      </c>
      <c r="I15">
        <v>4</v>
      </c>
      <c r="J15" s="1">
        <v>0</v>
      </c>
      <c r="K15" s="1">
        <v>0</v>
      </c>
      <c r="L15" s="7">
        <v>0</v>
      </c>
      <c r="M15" s="7">
        <v>0</v>
      </c>
      <c r="N15" s="7">
        <v>0</v>
      </c>
      <c r="O15" s="7">
        <v>0</v>
      </c>
      <c r="P15" s="8">
        <f>C15/H15</f>
        <v>1</v>
      </c>
      <c r="R15" s="5"/>
    </row>
    <row r="16" spans="1:18" s="2" customFormat="1" ht="4.5" customHeight="1" x14ac:dyDescent="0.25"/>
    <row r="17" spans="1:14" x14ac:dyDescent="0.25">
      <c r="B17" t="s">
        <v>33</v>
      </c>
      <c r="C17" t="s">
        <v>34</v>
      </c>
      <c r="D17" t="s">
        <v>35</v>
      </c>
      <c r="E17" t="s">
        <v>36</v>
      </c>
    </row>
    <row r="18" spans="1:14" x14ac:dyDescent="0.25">
      <c r="A18" t="s">
        <v>31</v>
      </c>
      <c r="B18">
        <f>SUM(I2:I15)</f>
        <v>815</v>
      </c>
      <c r="M18" s="1"/>
    </row>
    <row r="19" spans="1:14" x14ac:dyDescent="0.25">
      <c r="A19" t="s">
        <v>30</v>
      </c>
      <c r="B19">
        <f>SUM(H2:H15)</f>
        <v>716</v>
      </c>
      <c r="C19" s="3">
        <f>B19/B18</f>
        <v>0.87852760736196323</v>
      </c>
      <c r="D19" s="3"/>
      <c r="E19" s="3"/>
      <c r="F19" s="3"/>
    </row>
    <row r="20" spans="1:14" x14ac:dyDescent="0.25">
      <c r="A20" t="s">
        <v>29</v>
      </c>
      <c r="B20">
        <f>SUM(B2:B15,E2:E15)</f>
        <v>166</v>
      </c>
      <c r="C20" s="3">
        <f>B20/B18</f>
        <v>0.20368098159509201</v>
      </c>
      <c r="D20" s="3">
        <f>B20/B19</f>
        <v>0.23184357541899442</v>
      </c>
      <c r="E20" s="3"/>
      <c r="F20" s="3"/>
      <c r="M20" s="1"/>
      <c r="N20" s="1"/>
    </row>
    <row r="21" spans="1:14" x14ac:dyDescent="0.25">
      <c r="A21" t="s">
        <v>32</v>
      </c>
      <c r="B21">
        <f>SUM(C2:C15)</f>
        <v>550</v>
      </c>
      <c r="C21" s="3">
        <f>B21/B18</f>
        <v>0.67484662576687116</v>
      </c>
      <c r="D21" s="3">
        <f>B21/B19</f>
        <v>0.76815642458100564</v>
      </c>
      <c r="E21" s="3"/>
      <c r="F21" s="3"/>
      <c r="M21" s="1"/>
      <c r="N21" s="1"/>
    </row>
    <row r="22" spans="1:14" x14ac:dyDescent="0.25">
      <c r="A22" t="s">
        <v>37</v>
      </c>
      <c r="B22">
        <f>SUM(B2:B15)</f>
        <v>120</v>
      </c>
      <c r="C22" s="3">
        <f>B22/B18</f>
        <v>0.14723926380368099</v>
      </c>
      <c r="D22" s="3">
        <f>B22/B19</f>
        <v>0.16759776536312848</v>
      </c>
      <c r="E22" s="3">
        <f>B22/B20</f>
        <v>0.72289156626506024</v>
      </c>
      <c r="F22" s="3"/>
    </row>
    <row r="23" spans="1:14" x14ac:dyDescent="0.25">
      <c r="A23" t="s">
        <v>38</v>
      </c>
      <c r="B23">
        <f>SUM(E2:E15)</f>
        <v>46</v>
      </c>
      <c r="C23" s="3">
        <f>B23/B18</f>
        <v>5.6441717791411043E-2</v>
      </c>
      <c r="D23" s="3">
        <f>B23/B19</f>
        <v>6.4245810055865923E-2</v>
      </c>
      <c r="E23" s="3">
        <f>B23/B20</f>
        <v>0.27710843373493976</v>
      </c>
      <c r="F23" s="3"/>
    </row>
  </sheetData>
  <sortState ref="A2:P15">
    <sortCondition ref="P2:P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2018-06-23T16:09:14Z</dcterms:created>
  <dcterms:modified xsi:type="dcterms:W3CDTF">2018-06-23T21:01:34Z</dcterms:modified>
</cp:coreProperties>
</file>