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dra.romdoni\Documents\PythonApps\input_data_finishgoods\"/>
    </mc:Choice>
  </mc:AlternateContent>
  <bookViews>
    <workbookView xWindow="0" yWindow="0" windowWidth="28800" windowHeight="1231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B22" i="1"/>
</calcChain>
</file>

<file path=xl/sharedStrings.xml><?xml version="1.0" encoding="utf-8"?>
<sst xmlns="http://schemas.openxmlformats.org/spreadsheetml/2006/main" count="117" uniqueCount="97">
  <si>
    <t>Nama Produk</t>
  </si>
  <si>
    <t>BegBal</t>
  </si>
  <si>
    <t>Incoming</t>
  </si>
  <si>
    <t>Delivery</t>
  </si>
  <si>
    <t>Qty. Stock</t>
  </si>
  <si>
    <t>MAPI</t>
  </si>
  <si>
    <t>JTI</t>
  </si>
  <si>
    <t>AC2B.1</t>
  </si>
  <si>
    <t>AC2B.1 (JIS)</t>
  </si>
  <si>
    <t>AC2B-F</t>
  </si>
  <si>
    <t>AC4B.1 (JIS)</t>
  </si>
  <si>
    <t>AC4B.1 (AHM)</t>
  </si>
  <si>
    <t>AD12.1</t>
  </si>
  <si>
    <t>AD12.1 (MIT)</t>
  </si>
  <si>
    <t>AD12.1 (JIB)</t>
  </si>
  <si>
    <t>AD12.1 (TAC-I)</t>
  </si>
  <si>
    <t>ADC6.1 (MIT)</t>
  </si>
  <si>
    <t>ADS16</t>
  </si>
  <si>
    <t>HD2-BS.1 (SAS)</t>
  </si>
  <si>
    <t>B39H</t>
  </si>
  <si>
    <t>B39H.1</t>
  </si>
  <si>
    <t>HD2-BS.1</t>
  </si>
  <si>
    <t>HD2-BS.1 (AHM)</t>
  </si>
  <si>
    <t>HD2-VB.1</t>
  </si>
  <si>
    <t>FD1-TH1</t>
  </si>
  <si>
    <t>HS1-DAA.1</t>
  </si>
  <si>
    <t>HS2-A.1</t>
  </si>
  <si>
    <t>Total</t>
  </si>
  <si>
    <t xml:space="preserve">Customer </t>
  </si>
  <si>
    <t>AHM</t>
  </si>
  <si>
    <t>AISAN</t>
  </si>
  <si>
    <t>CABININDO</t>
  </si>
  <si>
    <t>CHEMCO</t>
  </si>
  <si>
    <t>DEGENSHA</t>
  </si>
  <si>
    <t>FCC</t>
  </si>
  <si>
    <t>HAL</t>
  </si>
  <si>
    <t>HPM</t>
  </si>
  <si>
    <t>HPPM</t>
  </si>
  <si>
    <t>JIDOSHA</t>
  </si>
  <si>
    <t>KAYABA</t>
  </si>
  <si>
    <t>MITSUBA</t>
  </si>
  <si>
    <t>NAKAKIN</t>
  </si>
  <si>
    <t>NIDEC</t>
  </si>
  <si>
    <t>PROGRESS</t>
  </si>
  <si>
    <t>TACI</t>
  </si>
  <si>
    <t>HTC</t>
  </si>
  <si>
    <t>HEKIKAI</t>
  </si>
  <si>
    <t>ENKEI</t>
  </si>
  <si>
    <t>SAS</t>
  </si>
  <si>
    <t>Qty. PO</t>
  </si>
  <si>
    <t>Qty. Rencana</t>
  </si>
  <si>
    <t>Qty. Aktual</t>
  </si>
  <si>
    <t xml:space="preserve">Qty Balance </t>
  </si>
  <si>
    <t>Minggu I</t>
  </si>
  <si>
    <t>Minggu II</t>
  </si>
  <si>
    <t>Minggu III</t>
  </si>
  <si>
    <t>Minggu IV</t>
  </si>
  <si>
    <t>Minggu V</t>
  </si>
  <si>
    <t>Keterangan</t>
  </si>
  <si>
    <t>Cust. Lokal</t>
  </si>
  <si>
    <t>Cust. Ekspor</t>
  </si>
  <si>
    <t>Lokal</t>
  </si>
  <si>
    <t>Export</t>
  </si>
  <si>
    <t>HITACHI ASTEMO POWER TRAIN SYSTEMS</t>
  </si>
  <si>
    <t>HITACHI ASTEMO BEKASI MANUFACTURING</t>
  </si>
  <si>
    <t>Eksport</t>
  </si>
  <si>
    <t>3/1/25</t>
  </si>
  <si>
    <t>3/2/25</t>
  </si>
  <si>
    <t>3/3/25</t>
  </si>
  <si>
    <t>3/4/25</t>
  </si>
  <si>
    <t>3/5/25</t>
  </si>
  <si>
    <t>3/6/25</t>
  </si>
  <si>
    <t>3/7/25</t>
  </si>
  <si>
    <t>3/8/25</t>
  </si>
  <si>
    <t>3/9/25</t>
  </si>
  <si>
    <t>3/10/25</t>
  </si>
  <si>
    <t>3/11/25</t>
  </si>
  <si>
    <t>3/12/25</t>
  </si>
  <si>
    <t>3/13/25</t>
  </si>
  <si>
    <t>3/14/25</t>
  </si>
  <si>
    <t>3/15/25</t>
  </si>
  <si>
    <t>3/16/25</t>
  </si>
  <si>
    <t>3/17/25</t>
  </si>
  <si>
    <t>3/18/25</t>
  </si>
  <si>
    <t>3/19/25</t>
  </si>
  <si>
    <t>3/20/25</t>
  </si>
  <si>
    <t>3/21/25</t>
  </si>
  <si>
    <t>3/22/25</t>
  </si>
  <si>
    <t>3/23/25</t>
  </si>
  <si>
    <t>3/24/25</t>
  </si>
  <si>
    <t>3/25/25</t>
  </si>
  <si>
    <t>3/26/25</t>
  </si>
  <si>
    <t>3/27/25</t>
  </si>
  <si>
    <t>3/28/25</t>
  </si>
  <si>
    <t>3/29/25</t>
  </si>
  <si>
    <t>3/30/25</t>
  </si>
  <si>
    <t>3/31/25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</si>
</sst>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[$-409]dd\-mmm\-yy;@"/>
    <numFmt numFmtId="165" formatCode="&quot;$&quot;#,##0_);[Red]\(&quot;$&quot;#,##0\)"/>
    <numFmt numFmtId="166" formatCode="_(&quot;$&quot;* #,##0.00_);_(&quot;$&quot;* \(#,##0.00\);_(&quot;$&quot;* &quot;-&quot;??_);_(@_)"/>
    <numFmt numFmtId="167" formatCode="[$-409]d\-mmm\-yy;@"/>
    <numFmt numFmtId="168" formatCode="&quot;¥&quot;#,##0.00;[Red]&quot;¥&quot;\-#,##0.00"/>
    <numFmt numFmtId="169" formatCode="[$-409]mmmm\-yy;@"/>
    <numFmt numFmtId="170" formatCode="&quot;¥&quot;#,##0;[Red]&quot;¥&quot;\-#,##0"/>
    <numFmt numFmtId="171" formatCode="_ * #,##0_ ;_ * \-#,##0_ ;_ * &quot;-&quot;_ ;_ @_ "/>
    <numFmt numFmtId="172" formatCode="dddd\,\ mmmm\ dd\,\ yyyy"/>
    <numFmt numFmtId="173" formatCode="0.00_ "/>
    <numFmt numFmtId="174" formatCode="0;0"/>
    <numFmt numFmtId="175" formatCode="0&quot;X40'&quot;"/>
    <numFmt numFmtId="176" formatCode="\$\ #,##0\ ;[Red]\-\$#,##0"/>
    <numFmt numFmtId="177" formatCode="0\ &quot;ch&quot;"/>
    <numFmt numFmtId="179" formatCode="m/d/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Tahoma"/>
      <family val="2"/>
    </font>
    <font>
      <sz val="10"/>
      <name val="Courier"/>
      <family val="3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10"/>
      <color indexed="20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4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Times New Roman"/>
      <family val="1"/>
    </font>
    <font>
      <sz val="11"/>
      <color theme="1"/>
      <name val="Calibri"/>
      <family val="2"/>
      <charset val="128"/>
      <scheme val="minor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3">
    <xf numFmtId="0" fontId="0" fillId="0" borderId="0"/>
    <xf numFmtId="164" fontId="2" fillId="0" borderId="0"/>
    <xf numFmtId="40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164" fontId="4" fillId="0" borderId="0"/>
    <xf numFmtId="164" fontId="2" fillId="0" borderId="0">
      <alignment vertical="center"/>
    </xf>
    <xf numFmtId="164" fontId="5" fillId="0" borderId="0"/>
    <xf numFmtId="168" fontId="5" fillId="0" borderId="0" applyFont="0" applyFill="0" applyBorder="0" applyAlignment="0" applyProtection="0">
      <alignment vertical="center"/>
    </xf>
    <xf numFmtId="164" fontId="2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40" fontId="5" fillId="0" borderId="0" applyFont="0" applyFill="0" applyBorder="0" applyAlignment="0" applyProtection="0">
      <alignment vertical="center"/>
    </xf>
    <xf numFmtId="0" fontId="5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1" fontId="7" fillId="0" borderId="0" applyFont="0" applyFill="0" applyBorder="0" applyAlignment="0" applyProtection="0">
      <alignment vertical="top"/>
    </xf>
    <xf numFmtId="38" fontId="6" fillId="0" borderId="0" applyFont="0" applyFill="0" applyBorder="0" applyAlignment="0" applyProtection="0"/>
    <xf numFmtId="171" fontId="7" fillId="0" borderId="0" applyFont="0" applyFill="0" applyBorder="0" applyAlignment="0" applyProtection="0">
      <alignment vertical="top"/>
    </xf>
    <xf numFmtId="171" fontId="7" fillId="0" borderId="0" applyFont="0" applyFill="0" applyBorder="0" applyAlignment="0" applyProtection="0">
      <alignment vertical="top"/>
    </xf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38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" fillId="0" borderId="0">
      <alignment vertical="center"/>
    </xf>
    <xf numFmtId="0" fontId="7" fillId="0" borderId="0">
      <alignment vertical="top"/>
    </xf>
    <xf numFmtId="0" fontId="5" fillId="0" borderId="0"/>
    <xf numFmtId="0" fontId="7" fillId="0" borderId="0">
      <alignment vertical="top"/>
    </xf>
    <xf numFmtId="0" fontId="2" fillId="0" borderId="0">
      <alignment vertical="center"/>
    </xf>
    <xf numFmtId="0" fontId="6" fillId="0" borderId="0"/>
    <xf numFmtId="0" fontId="2" fillId="0" borderId="0"/>
    <xf numFmtId="0" fontId="11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2" borderId="1" applyNumberFormat="0" applyFont="0" applyFill="0" applyAlignment="0" applyProtection="0"/>
    <xf numFmtId="0" fontId="10" fillId="0" borderId="0"/>
    <xf numFmtId="0" fontId="5" fillId="0" borderId="0"/>
    <xf numFmtId="0" fontId="8" fillId="2" borderId="2" applyNumberFormat="0" applyFont="0" applyFill="0" applyAlignment="0" applyProtection="0">
      <alignment horizontal="center"/>
    </xf>
    <xf numFmtId="165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2" fillId="0" borderId="0"/>
    <xf numFmtId="167" fontId="5" fillId="0" borderId="0"/>
    <xf numFmtId="40" fontId="2" fillId="0" borderId="0" applyFont="0" applyFill="0" applyBorder="0" applyAlignment="0" applyProtection="0">
      <alignment vertical="center"/>
    </xf>
    <xf numFmtId="167" fontId="12" fillId="3" borderId="0" applyNumberFormat="0" applyBorder="0" applyAlignment="0" applyProtection="0">
      <alignment vertical="center"/>
    </xf>
    <xf numFmtId="167" fontId="12" fillId="4" borderId="0" applyNumberFormat="0" applyBorder="0" applyAlignment="0" applyProtection="0">
      <alignment vertical="center"/>
    </xf>
    <xf numFmtId="167" fontId="12" fillId="5" borderId="0" applyNumberFormat="0" applyBorder="0" applyAlignment="0" applyProtection="0">
      <alignment vertical="center"/>
    </xf>
    <xf numFmtId="167" fontId="12" fillId="6" borderId="0" applyNumberFormat="0" applyBorder="0" applyAlignment="0" applyProtection="0">
      <alignment vertical="center"/>
    </xf>
    <xf numFmtId="167" fontId="12" fillId="7" borderId="0" applyNumberFormat="0" applyBorder="0" applyAlignment="0" applyProtection="0">
      <alignment vertical="center"/>
    </xf>
    <xf numFmtId="167" fontId="12" fillId="8" borderId="0" applyNumberFormat="0" applyBorder="0" applyAlignment="0" applyProtection="0">
      <alignment vertical="center"/>
    </xf>
    <xf numFmtId="167" fontId="12" fillId="9" borderId="0" applyNumberFormat="0" applyBorder="0" applyAlignment="0" applyProtection="0">
      <alignment vertical="center"/>
    </xf>
    <xf numFmtId="167" fontId="12" fillId="10" borderId="0" applyNumberFormat="0" applyBorder="0" applyAlignment="0" applyProtection="0">
      <alignment vertical="center"/>
    </xf>
    <xf numFmtId="167" fontId="12" fillId="11" borderId="0" applyNumberFormat="0" applyBorder="0" applyAlignment="0" applyProtection="0">
      <alignment vertical="center"/>
    </xf>
    <xf numFmtId="167" fontId="12" fillId="6" borderId="0" applyNumberFormat="0" applyBorder="0" applyAlignment="0" applyProtection="0">
      <alignment vertical="center"/>
    </xf>
    <xf numFmtId="167" fontId="12" fillId="9" borderId="0" applyNumberFormat="0" applyBorder="0" applyAlignment="0" applyProtection="0">
      <alignment vertical="center"/>
    </xf>
    <xf numFmtId="167" fontId="12" fillId="12" borderId="0" applyNumberFormat="0" applyBorder="0" applyAlignment="0" applyProtection="0">
      <alignment vertical="center"/>
    </xf>
    <xf numFmtId="167" fontId="13" fillId="13" borderId="0" applyNumberFormat="0" applyBorder="0" applyAlignment="0" applyProtection="0">
      <alignment vertical="center"/>
    </xf>
    <xf numFmtId="167" fontId="13" fillId="10" borderId="0" applyNumberFormat="0" applyBorder="0" applyAlignment="0" applyProtection="0">
      <alignment vertical="center"/>
    </xf>
    <xf numFmtId="167" fontId="13" fillId="11" borderId="0" applyNumberFormat="0" applyBorder="0" applyAlignment="0" applyProtection="0">
      <alignment vertical="center"/>
    </xf>
    <xf numFmtId="167" fontId="13" fillId="14" borderId="0" applyNumberFormat="0" applyBorder="0" applyAlignment="0" applyProtection="0">
      <alignment vertical="center"/>
    </xf>
    <xf numFmtId="167" fontId="13" fillId="15" borderId="0" applyNumberFormat="0" applyBorder="0" applyAlignment="0" applyProtection="0">
      <alignment vertical="center"/>
    </xf>
    <xf numFmtId="167" fontId="13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171" fontId="7" fillId="0" borderId="0" applyFont="0" applyFill="0" applyBorder="0" applyAlignment="0" applyProtection="0">
      <alignment vertical="top"/>
    </xf>
    <xf numFmtId="16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40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8" fontId="2" fillId="0" borderId="0" applyFont="0" applyFill="0" applyBorder="0" applyAlignment="0" applyProtection="0">
      <alignment vertical="center"/>
    </xf>
    <xf numFmtId="168" fontId="12" fillId="0" borderId="0" applyFont="0" applyFill="0" applyBorder="0" applyAlignment="0" applyProtection="0">
      <alignment vertical="center"/>
    </xf>
    <xf numFmtId="172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1" fillId="0" borderId="0"/>
    <xf numFmtId="167" fontId="15" fillId="0" borderId="0">
      <alignment vertical="center"/>
    </xf>
    <xf numFmtId="167" fontId="2" fillId="0" borderId="0"/>
    <xf numFmtId="167" fontId="7" fillId="0" borderId="0">
      <alignment vertical="top"/>
    </xf>
    <xf numFmtId="167" fontId="7" fillId="0" borderId="0">
      <alignment vertical="top"/>
    </xf>
    <xf numFmtId="167" fontId="12" fillId="0" borderId="0">
      <alignment vertical="center"/>
    </xf>
    <xf numFmtId="167" fontId="7" fillId="0" borderId="0">
      <alignment vertical="top"/>
    </xf>
    <xf numFmtId="167" fontId="1" fillId="0" borderId="0"/>
    <xf numFmtId="167" fontId="2" fillId="0" borderId="0"/>
    <xf numFmtId="0" fontId="2" fillId="0" borderId="0">
      <alignment vertical="center"/>
    </xf>
    <xf numFmtId="167" fontId="7" fillId="0" borderId="0">
      <alignment vertical="top"/>
    </xf>
    <xf numFmtId="167" fontId="2" fillId="0" borderId="0">
      <alignment vertical="center"/>
    </xf>
    <xf numFmtId="167" fontId="5" fillId="0" borderId="0"/>
    <xf numFmtId="167" fontId="2" fillId="0" borderId="0">
      <alignment vertical="center"/>
    </xf>
    <xf numFmtId="167" fontId="3" fillId="0" borderId="0">
      <alignment vertical="center"/>
    </xf>
    <xf numFmtId="167" fontId="14" fillId="0" borderId="0"/>
    <xf numFmtId="167" fontId="3" fillId="0" borderId="0"/>
    <xf numFmtId="167" fontId="6" fillId="0" borderId="0"/>
    <xf numFmtId="0" fontId="2" fillId="0" borderId="0">
      <alignment vertical="center"/>
    </xf>
    <xf numFmtId="167" fontId="7" fillId="0" borderId="0">
      <alignment vertical="top"/>
    </xf>
    <xf numFmtId="167" fontId="7" fillId="0" borderId="0">
      <alignment vertical="top"/>
    </xf>
    <xf numFmtId="167" fontId="7" fillId="0" borderId="0">
      <alignment vertical="top"/>
    </xf>
    <xf numFmtId="167" fontId="15" fillId="0" borderId="0">
      <alignment vertical="center"/>
    </xf>
    <xf numFmtId="167" fontId="5" fillId="0" borderId="0"/>
    <xf numFmtId="167" fontId="2" fillId="0" borderId="0">
      <alignment vertical="center"/>
    </xf>
    <xf numFmtId="167" fontId="6" fillId="0" borderId="0"/>
    <xf numFmtId="167" fontId="6" fillId="0" borderId="0"/>
    <xf numFmtId="167" fontId="5" fillId="0" borderId="0"/>
    <xf numFmtId="167" fontId="11" fillId="0" borderId="0"/>
    <xf numFmtId="167" fontId="5" fillId="0" borderId="0"/>
    <xf numFmtId="167" fontId="1" fillId="0" borderId="0"/>
    <xf numFmtId="167" fontId="11" fillId="0" borderId="0"/>
    <xf numFmtId="167" fontId="1" fillId="0" borderId="0"/>
    <xf numFmtId="167" fontId="11" fillId="0" borderId="0"/>
    <xf numFmtId="167" fontId="11" fillId="0" borderId="0">
      <alignment vertical="center"/>
    </xf>
    <xf numFmtId="167" fontId="5" fillId="0" borderId="0"/>
    <xf numFmtId="9" fontId="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167" fontId="13" fillId="17" borderId="0" applyNumberFormat="0" applyBorder="0" applyAlignment="0" applyProtection="0">
      <alignment vertical="center"/>
    </xf>
    <xf numFmtId="167" fontId="13" fillId="18" borderId="0" applyNumberFormat="0" applyBorder="0" applyAlignment="0" applyProtection="0">
      <alignment vertical="center"/>
    </xf>
    <xf numFmtId="167" fontId="13" fillId="19" borderId="0" applyNumberFormat="0" applyBorder="0" applyAlignment="0" applyProtection="0">
      <alignment vertical="center"/>
    </xf>
    <xf numFmtId="167" fontId="13" fillId="14" borderId="0" applyNumberFormat="0" applyBorder="0" applyAlignment="0" applyProtection="0">
      <alignment vertical="center"/>
    </xf>
    <xf numFmtId="167" fontId="13" fillId="15" borderId="0" applyNumberFormat="0" applyBorder="0" applyAlignment="0" applyProtection="0">
      <alignment vertical="center"/>
    </xf>
    <xf numFmtId="167" fontId="13" fillId="20" borderId="0" applyNumberFormat="0" applyBorder="0" applyAlignment="0" applyProtection="0">
      <alignment vertical="center"/>
    </xf>
    <xf numFmtId="167" fontId="16" fillId="0" borderId="0" applyNumberFormat="0" applyFill="0" applyBorder="0" applyAlignment="0" applyProtection="0">
      <alignment vertical="center"/>
    </xf>
    <xf numFmtId="167" fontId="17" fillId="21" borderId="3" applyNumberFormat="0" applyAlignment="0" applyProtection="0">
      <alignment vertical="center"/>
    </xf>
    <xf numFmtId="167" fontId="18" fillId="22" borderId="0" applyNumberFormat="0" applyBorder="0" applyAlignment="0" applyProtection="0">
      <alignment vertical="center"/>
    </xf>
    <xf numFmtId="167" fontId="12" fillId="23" borderId="4" applyNumberFormat="0" applyFont="0" applyAlignment="0" applyProtection="0">
      <alignment vertical="center"/>
    </xf>
    <xf numFmtId="167" fontId="19" fillId="0" borderId="5" applyNumberFormat="0" applyFill="0" applyAlignment="0" applyProtection="0">
      <alignment vertical="center"/>
    </xf>
    <xf numFmtId="167" fontId="9" fillId="2" borderId="1" applyNumberFormat="0" applyFont="0" applyFill="0" applyAlignment="0" applyProtection="0"/>
    <xf numFmtId="167" fontId="9" fillId="2" borderId="1" applyNumberFormat="0" applyFont="0" applyFill="0" applyAlignment="0" applyProtection="0"/>
    <xf numFmtId="167" fontId="9" fillId="2" borderId="1" applyNumberFormat="0" applyFont="0" applyFill="0" applyAlignment="0" applyProtection="0"/>
    <xf numFmtId="167" fontId="9" fillId="2" borderId="1" applyNumberFormat="0" applyFont="0" applyFill="0" applyAlignment="0" applyProtection="0"/>
    <xf numFmtId="167" fontId="9" fillId="2" borderId="1" applyNumberFormat="0" applyFont="0" applyFill="0" applyAlignment="0" applyProtection="0"/>
    <xf numFmtId="167" fontId="9" fillId="2" borderId="1" applyNumberFormat="0" applyFont="0" applyFill="0" applyAlignment="0" applyProtection="0"/>
    <xf numFmtId="167" fontId="20" fillId="8" borderId="6" applyNumberFormat="0" applyAlignment="0" applyProtection="0">
      <alignment vertical="center"/>
    </xf>
    <xf numFmtId="167" fontId="21" fillId="24" borderId="7" applyNumberFormat="0" applyAlignment="0" applyProtection="0">
      <alignment vertical="center"/>
    </xf>
    <xf numFmtId="167" fontId="22" fillId="4" borderId="0" applyNumberFormat="0" applyBorder="0" applyAlignment="0" applyProtection="0">
      <alignment vertical="center"/>
    </xf>
    <xf numFmtId="167" fontId="10" fillId="0" borderId="0"/>
    <xf numFmtId="40" fontId="12" fillId="0" borderId="0" applyFont="0" applyFill="0" applyBorder="0" applyAlignment="0" applyProtection="0">
      <alignment vertical="center"/>
    </xf>
    <xf numFmtId="40" fontId="12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167" fontId="5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167" fontId="5" fillId="0" borderId="0"/>
    <xf numFmtId="167" fontId="5" fillId="0" borderId="0"/>
    <xf numFmtId="167" fontId="5" fillId="0" borderId="0"/>
    <xf numFmtId="167" fontId="5" fillId="0" borderId="0"/>
    <xf numFmtId="167" fontId="12" fillId="0" borderId="0">
      <alignment vertical="center"/>
    </xf>
    <xf numFmtId="167" fontId="2" fillId="0" borderId="0">
      <alignment vertical="center"/>
    </xf>
    <xf numFmtId="167" fontId="2" fillId="0" borderId="0">
      <alignment vertical="center"/>
    </xf>
    <xf numFmtId="167" fontId="2" fillId="0" borderId="0"/>
    <xf numFmtId="167" fontId="23" fillId="5" borderId="0" applyNumberFormat="0" applyBorder="0" applyAlignment="0" applyProtection="0">
      <alignment vertical="center"/>
    </xf>
    <xf numFmtId="167" fontId="24" fillId="0" borderId="8" applyNumberFormat="0" applyFill="0" applyAlignment="0" applyProtection="0">
      <alignment vertical="center"/>
    </xf>
    <xf numFmtId="167" fontId="25" fillId="0" borderId="9" applyNumberFormat="0" applyFill="0" applyAlignment="0" applyProtection="0">
      <alignment vertical="center"/>
    </xf>
    <xf numFmtId="167" fontId="26" fillId="0" borderId="10" applyNumberFormat="0" applyFill="0" applyAlignment="0" applyProtection="0">
      <alignment vertical="center"/>
    </xf>
    <xf numFmtId="167" fontId="26" fillId="0" borderId="0" applyNumberFormat="0" applyFill="0" applyBorder="0" applyAlignment="0" applyProtection="0">
      <alignment vertical="center"/>
    </xf>
    <xf numFmtId="167" fontId="27" fillId="24" borderId="6" applyNumberFormat="0" applyAlignment="0" applyProtection="0">
      <alignment vertical="center"/>
    </xf>
    <xf numFmtId="167" fontId="28" fillId="0" borderId="0" applyNumberFormat="0" applyFill="0" applyBorder="0" applyAlignment="0" applyProtection="0">
      <alignment vertical="center"/>
    </xf>
    <xf numFmtId="167" fontId="29" fillId="0" borderId="0" applyNumberFormat="0" applyFill="0" applyBorder="0" applyAlignment="0" applyProtection="0">
      <alignment vertical="center"/>
    </xf>
    <xf numFmtId="167" fontId="30" fillId="0" borderId="11" applyNumberFormat="0" applyFill="0" applyAlignment="0" applyProtection="0">
      <alignment vertic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169" fontId="5" fillId="0" borderId="0"/>
    <xf numFmtId="169" fontId="2" fillId="0" borderId="0">
      <alignment vertical="center"/>
    </xf>
    <xf numFmtId="177" fontId="5" fillId="0" borderId="0" applyFont="0" applyFill="0" applyBorder="0" applyAlignment="0" applyProtection="0"/>
    <xf numFmtId="169" fontId="7" fillId="0" borderId="0">
      <alignment vertical="top"/>
    </xf>
    <xf numFmtId="169" fontId="7" fillId="0" borderId="0">
      <alignment vertical="top"/>
    </xf>
    <xf numFmtId="169" fontId="2" fillId="0" borderId="0">
      <alignment vertical="center"/>
    </xf>
    <xf numFmtId="169" fontId="6" fillId="0" borderId="0"/>
    <xf numFmtId="169" fontId="5" fillId="0" borderId="0"/>
    <xf numFmtId="169" fontId="2" fillId="0" borderId="0"/>
    <xf numFmtId="169" fontId="8" fillId="2" borderId="2" applyNumberFormat="0" applyFont="0" applyFill="0" applyAlignment="0" applyProtection="0">
      <alignment horizontal="center"/>
    </xf>
    <xf numFmtId="169" fontId="9" fillId="2" borderId="1" applyNumberFormat="0" applyFont="0" applyFill="0" applyAlignment="0" applyProtection="0"/>
    <xf numFmtId="169" fontId="5" fillId="0" borderId="0"/>
    <xf numFmtId="169" fontId="10" fillId="0" borderId="0"/>
    <xf numFmtId="169" fontId="1" fillId="0" borderId="0"/>
    <xf numFmtId="169" fontId="5" fillId="0" borderId="0"/>
    <xf numFmtId="169" fontId="11" fillId="0" borderId="0">
      <alignment vertical="center"/>
    </xf>
    <xf numFmtId="169" fontId="3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69" fontId="11" fillId="0" borderId="0"/>
    <xf numFmtId="169" fontId="9" fillId="2" borderId="1" applyNumberFormat="0" applyFont="0" applyFill="0" applyAlignment="0" applyProtection="0"/>
    <xf numFmtId="169" fontId="8" fillId="2" borderId="2" applyNumberFormat="0" applyFont="0" applyFill="0" applyAlignment="0" applyProtection="0">
      <alignment horizontal="center"/>
    </xf>
    <xf numFmtId="169" fontId="15" fillId="0" borderId="0">
      <alignment vertical="center"/>
    </xf>
    <xf numFmtId="43" fontId="5" fillId="0" borderId="0" applyFont="0" applyFill="0" applyBorder="0" applyAlignment="0" applyProtection="0"/>
    <xf numFmtId="169" fontId="1" fillId="0" borderId="0"/>
    <xf numFmtId="169" fontId="5" fillId="0" borderId="0"/>
    <xf numFmtId="169" fontId="2" fillId="0" borderId="0">
      <alignment vertical="center"/>
    </xf>
    <xf numFmtId="9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>
      <alignment vertical="center"/>
    </xf>
    <xf numFmtId="169" fontId="1" fillId="0" borderId="0"/>
    <xf numFmtId="0" fontId="1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/>
    <xf numFmtId="179" fontId="0" fillId="0" borderId="0" xfId="0" applyNumberFormat="1"/>
  </cellXfs>
  <cellStyles count="283">
    <cellStyle name="20% - アクセント 1" xfId="50"/>
    <cellStyle name="20% - アクセント 2" xfId="51"/>
    <cellStyle name="20% - アクセント 3" xfId="52"/>
    <cellStyle name="20% - アクセント 4" xfId="53"/>
    <cellStyle name="20% - アクセント 5" xfId="54"/>
    <cellStyle name="20% - アクセント 6" xfId="55"/>
    <cellStyle name="40% - アクセント 1" xfId="56"/>
    <cellStyle name="40% - アクセント 2" xfId="57"/>
    <cellStyle name="40% - アクセント 3" xfId="58"/>
    <cellStyle name="40% - アクセント 4" xfId="59"/>
    <cellStyle name="40% - アクセント 5" xfId="60"/>
    <cellStyle name="40% - アクセント 6" xfId="61"/>
    <cellStyle name="60% - アクセント 1" xfId="62"/>
    <cellStyle name="60% - アクセント 2" xfId="63"/>
    <cellStyle name="60% - アクセント 3" xfId="64"/>
    <cellStyle name="60% - アクセント 4" xfId="65"/>
    <cellStyle name="60% - アクセント 5" xfId="66"/>
    <cellStyle name="60% - アクセント 6" xfId="67"/>
    <cellStyle name="Comma [0] 10" xfId="68"/>
    <cellStyle name="Comma [0] 11" xfId="69"/>
    <cellStyle name="Comma [0] 12" xfId="70"/>
    <cellStyle name="Comma [0] 13" xfId="71"/>
    <cellStyle name="Comma [0] 14" xfId="72"/>
    <cellStyle name="Comma [0] 15" xfId="17"/>
    <cellStyle name="Comma [0] 2" xfId="3"/>
    <cellStyle name="Comma [0] 2 2" xfId="9"/>
    <cellStyle name="Comma [0] 2 2 2" xfId="18"/>
    <cellStyle name="Comma [0] 2 3" xfId="19"/>
    <cellStyle name="Comma [0] 2 4" xfId="73"/>
    <cellStyle name="Comma [0] 2 4 2" xfId="74"/>
    <cellStyle name="Comma [0] 2 4 3" xfId="75"/>
    <cellStyle name="Comma [0] 2 5" xfId="76"/>
    <cellStyle name="Comma [0] 2 5 2" xfId="77"/>
    <cellStyle name="Comma [0] 2 6" xfId="78"/>
    <cellStyle name="Comma [0] 3" xfId="13"/>
    <cellStyle name="Comma [0] 3 2" xfId="21"/>
    <cellStyle name="Comma [0] 3 2 2" xfId="243"/>
    <cellStyle name="Comma [0] 3 3" xfId="79"/>
    <cellStyle name="Comma [0] 3 4" xfId="80"/>
    <cellStyle name="Comma [0] 3 5" xfId="20"/>
    <cellStyle name="Comma [0] 3 6" xfId="239"/>
    <cellStyle name="Comma [0] 4" xfId="15"/>
    <cellStyle name="Comma [0] 4 2" xfId="23"/>
    <cellStyle name="Comma [0] 4 2 2" xfId="24"/>
    <cellStyle name="Comma [0] 4 2 2 2" xfId="46"/>
    <cellStyle name="Comma [0] 4 2 2 3" xfId="81"/>
    <cellStyle name="Comma [0] 4 2 3" xfId="82"/>
    <cellStyle name="Comma [0] 4 2 4" xfId="83"/>
    <cellStyle name="Comma [0] 4 3" xfId="45"/>
    <cellStyle name="Comma [0] 4 3 2" xfId="84"/>
    <cellStyle name="Comma [0] 4 3 3" xfId="279"/>
    <cellStyle name="Comma [0] 4 4" xfId="85"/>
    <cellStyle name="Comma [0] 4 5" xfId="22"/>
    <cellStyle name="Comma [0] 4 6" xfId="248"/>
    <cellStyle name="Comma [0] 5" xfId="25"/>
    <cellStyle name="Comma [0] 6" xfId="26"/>
    <cellStyle name="Comma [0] 7" xfId="44"/>
    <cellStyle name="Comma [0] 7 2" xfId="86"/>
    <cellStyle name="Comma [0] 7 2 2" xfId="274"/>
    <cellStyle name="Comma [0] 7 3" xfId="87"/>
    <cellStyle name="Comma [0] 8" xfId="88"/>
    <cellStyle name="Comma [0] 8 2" xfId="263"/>
    <cellStyle name="Comma [0] 9" xfId="89"/>
    <cellStyle name="Comma [0] 9 2" xfId="90"/>
    <cellStyle name="Comma 10" xfId="91"/>
    <cellStyle name="Comma 10 2" xfId="92"/>
    <cellStyle name="Comma 10 3" xfId="245"/>
    <cellStyle name="Comma 11" xfId="93"/>
    <cellStyle name="Comma 11 2" xfId="94"/>
    <cellStyle name="Comma 12" xfId="16"/>
    <cellStyle name="Comma 13" xfId="237"/>
    <cellStyle name="Comma 14" xfId="236"/>
    <cellStyle name="Comma 15" xfId="269"/>
    <cellStyle name="Comma 16" xfId="278"/>
    <cellStyle name="Comma 17" xfId="280"/>
    <cellStyle name="Comma 2" xfId="2"/>
    <cellStyle name="Comma 2 2" xfId="10"/>
    <cellStyle name="Comma 2 2 2" xfId="95"/>
    <cellStyle name="Comma 2 3" xfId="96"/>
    <cellStyle name="Comma 3" xfId="12"/>
    <cellStyle name="Comma 3 2" xfId="97"/>
    <cellStyle name="Comma 3 2 2" xfId="98"/>
    <cellStyle name="Comma 3 2 3" xfId="99"/>
    <cellStyle name="Comma 3 2 4" xfId="242"/>
    <cellStyle name="Comma 3 3" xfId="100"/>
    <cellStyle name="Comma 3 4" xfId="27"/>
    <cellStyle name="Comma 3 5" xfId="238"/>
    <cellStyle name="Comma 4" xfId="49"/>
    <cellStyle name="Comma 4 2" xfId="101"/>
    <cellStyle name="Comma 4 3" xfId="102"/>
    <cellStyle name="Comma 4 4" xfId="241"/>
    <cellStyle name="Comma 5" xfId="103"/>
    <cellStyle name="Comma 5 2" xfId="240"/>
    <cellStyle name="Comma 6" xfId="104"/>
    <cellStyle name="Comma 6 2" xfId="105"/>
    <cellStyle name="Comma 7" xfId="106"/>
    <cellStyle name="Comma 7 2" xfId="107"/>
    <cellStyle name="Comma 8" xfId="108"/>
    <cellStyle name="Comma 8 2" xfId="109"/>
    <cellStyle name="Comma 9" xfId="110"/>
    <cellStyle name="Comma 9 2" xfId="111"/>
    <cellStyle name="Currency [0] 2" xfId="112"/>
    <cellStyle name="Currency 2" xfId="7"/>
    <cellStyle name="Currency 2 2" xfId="114"/>
    <cellStyle name="Currency 2 3" xfId="113"/>
    <cellStyle name="Currency 3" xfId="115"/>
    <cellStyle name="Currency 4" xfId="116"/>
    <cellStyle name="Currency 5" xfId="117"/>
    <cellStyle name="Currency 6" xfId="118"/>
    <cellStyle name="Currency 7" xfId="119"/>
    <cellStyle name="Currency 8" xfId="120"/>
    <cellStyle name="Normal" xfId="0" builtinId="0"/>
    <cellStyle name="Normal 10" xfId="121"/>
    <cellStyle name="Normal 10 2" xfId="122"/>
    <cellStyle name="Normal 10 3" xfId="271"/>
    <cellStyle name="Normal 11" xfId="123"/>
    <cellStyle name="Normal 11 2" xfId="124"/>
    <cellStyle name="Normal 11 3" xfId="275"/>
    <cellStyle name="Normal 12" xfId="125"/>
    <cellStyle name="Normal 12 2" xfId="276"/>
    <cellStyle name="Normal 13" xfId="126"/>
    <cellStyle name="Normal 13 2" xfId="277"/>
    <cellStyle name="Normal 14" xfId="127"/>
    <cellStyle name="Normal 14 2" xfId="281"/>
    <cellStyle name="Normal 15" xfId="128"/>
    <cellStyle name="Normal 16" xfId="129"/>
    <cellStyle name="Normal 17" xfId="130"/>
    <cellStyle name="Normal 18" xfId="246"/>
    <cellStyle name="Normal 2" xfId="1"/>
    <cellStyle name="Normal 2 2" xfId="5"/>
    <cellStyle name="Normal 2 2 2" xfId="131"/>
    <cellStyle name="Normal 2 2 3" xfId="29"/>
    <cellStyle name="Normal 2 2 4" xfId="249"/>
    <cellStyle name="Normal 2 3" xfId="6"/>
    <cellStyle name="Normal 2 3 2" xfId="132"/>
    <cellStyle name="Normal 2 3 3" xfId="133"/>
    <cellStyle name="Normal 2 3 4" xfId="30"/>
    <cellStyle name="Normal 2 3 5" xfId="260"/>
    <cellStyle name="Normal 2 4" xfId="134"/>
    <cellStyle name="Normal 2 4 2" xfId="135"/>
    <cellStyle name="Normal 2 4 3" xfId="136"/>
    <cellStyle name="Normal 2 4 4" xfId="262"/>
    <cellStyle name="Normal 2 5" xfId="137"/>
    <cellStyle name="Normal 2 5 2" xfId="272"/>
    <cellStyle name="Normal 2 6" xfId="138"/>
    <cellStyle name="Normal 2 7" xfId="139"/>
    <cellStyle name="Normal 2 8" xfId="28"/>
    <cellStyle name="Normal 2 9" xfId="247"/>
    <cellStyle name="Normal 24" xfId="244"/>
    <cellStyle name="Normal 3" xfId="4"/>
    <cellStyle name="Normal 3 2" xfId="140"/>
    <cellStyle name="Normal 3 3" xfId="141"/>
    <cellStyle name="Normal 3 4" xfId="31"/>
    <cellStyle name="Normal 3 5" xfId="250"/>
    <cellStyle name="Normal 4" xfId="8"/>
    <cellStyle name="Normal 4 2" xfId="142"/>
    <cellStyle name="Normal 4 2 2" xfId="143"/>
    <cellStyle name="Normal 4 2 3" xfId="268"/>
    <cellStyle name="Normal 4 3" xfId="144"/>
    <cellStyle name="Normal 4 4" xfId="145"/>
    <cellStyle name="Normal 4 5" xfId="32"/>
    <cellStyle name="Normal 4 6" xfId="251"/>
    <cellStyle name="Normal 5" xfId="14"/>
    <cellStyle name="Normal 5 2" xfId="146"/>
    <cellStyle name="Normal 5 3" xfId="147"/>
    <cellStyle name="Normal 5 4" xfId="33"/>
    <cellStyle name="Normal 5 5" xfId="252"/>
    <cellStyle name="Normal 6" xfId="11"/>
    <cellStyle name="Normal 6 2" xfId="48"/>
    <cellStyle name="Normal 6 3" xfId="148"/>
    <cellStyle name="Normal 6 4" xfId="253"/>
    <cellStyle name="Normal 7" xfId="34"/>
    <cellStyle name="Normal 7 2" xfId="149"/>
    <cellStyle name="Normal 7 3" xfId="150"/>
    <cellStyle name="Normal 7 4" xfId="254"/>
    <cellStyle name="Normal 8" xfId="35"/>
    <cellStyle name="Normal 8 2" xfId="151"/>
    <cellStyle name="Normal 8 2 2" xfId="152"/>
    <cellStyle name="Normal 8 2 3" xfId="265"/>
    <cellStyle name="Normal 8 3" xfId="153"/>
    <cellStyle name="Normal 8 3 2" xfId="270"/>
    <cellStyle name="Normal 8 4" xfId="154"/>
    <cellStyle name="Normal 8 5" xfId="259"/>
    <cellStyle name="Normal 9" xfId="47"/>
    <cellStyle name="Normal 9 2" xfId="155"/>
    <cellStyle name="Normal 9 3" xfId="156"/>
    <cellStyle name="Normal 9 4" xfId="261"/>
    <cellStyle name="Percent 2" xfId="37"/>
    <cellStyle name="Percent 2 2" xfId="38"/>
    <cellStyle name="Percent 2 3" xfId="157"/>
    <cellStyle name="Percent 2 4" xfId="158"/>
    <cellStyle name="Percent 3" xfId="39"/>
    <cellStyle name="Percent 3 2" xfId="159"/>
    <cellStyle name="Percent 3 3" xfId="160"/>
    <cellStyle name="Percent 3 4" xfId="161"/>
    <cellStyle name="Percent 4" xfId="162"/>
    <cellStyle name="Percent 4 2" xfId="163"/>
    <cellStyle name="Percent 4 3" xfId="264"/>
    <cellStyle name="Percent 5" xfId="164"/>
    <cellStyle name="Percent 5 2" xfId="165"/>
    <cellStyle name="Percent 5 3" xfId="166"/>
    <cellStyle name="Percent 5 4" xfId="273"/>
    <cellStyle name="Percent 6" xfId="167"/>
    <cellStyle name="Percent 6 2" xfId="282"/>
    <cellStyle name="Percent 7" xfId="168"/>
    <cellStyle name="Percent 8" xfId="36"/>
    <cellStyle name="アクセント 1" xfId="169"/>
    <cellStyle name="アクセント 2" xfId="170"/>
    <cellStyle name="アクセント 3" xfId="171"/>
    <cellStyle name="アクセント 4" xfId="172"/>
    <cellStyle name="アクセント 5" xfId="173"/>
    <cellStyle name="アクセント 6" xfId="174"/>
    <cellStyle name="タイトル" xfId="175"/>
    <cellStyle name="チェック セル" xfId="176"/>
    <cellStyle name="どちらでもない" xfId="177"/>
    <cellStyle name="メモ" xfId="178"/>
    <cellStyle name="リンク セル" xfId="179"/>
    <cellStyle name="低い" xfId="40"/>
    <cellStyle name="低い 2" xfId="180"/>
    <cellStyle name="低い 2 2" xfId="181"/>
    <cellStyle name="低い 2 3" xfId="182"/>
    <cellStyle name="低い 2 4" xfId="266"/>
    <cellStyle name="低い 3" xfId="183"/>
    <cellStyle name="低い 3 2" xfId="184"/>
    <cellStyle name="低い 4" xfId="185"/>
    <cellStyle name="低い 5" xfId="256"/>
    <cellStyle name="入力" xfId="186"/>
    <cellStyle name="出力" xfId="187"/>
    <cellStyle name="悪い" xfId="188"/>
    <cellStyle name="未定義" xfId="41"/>
    <cellStyle name="未定義 2" xfId="189"/>
    <cellStyle name="未定義 3" xfId="258"/>
    <cellStyle name="桁区切り [0.00] 2" xfId="190"/>
    <cellStyle name="桁区切り [0.00] 3" xfId="191"/>
    <cellStyle name="桁区切り 2" xfId="192"/>
    <cellStyle name="桁区切り 2 2" xfId="193"/>
    <cellStyle name="桁区切り 3" xfId="194"/>
    <cellStyle name="桁区切り 3 2" xfId="195"/>
    <cellStyle name="桁区切り 3 3" xfId="196"/>
    <cellStyle name="桁区切り 3_DEL  SCH DEL TO MAPI 3rd  WK (16 - 22 JUNE'10) DUNEX" xfId="197"/>
    <cellStyle name="桁区切り 4" xfId="198"/>
    <cellStyle name="桁区切り 4 2" xfId="199"/>
    <cellStyle name="桁区切り 4 2 2" xfId="200"/>
    <cellStyle name="桁区切り 4 2 2 2" xfId="201"/>
    <cellStyle name="桁区切り 4 2 3" xfId="202"/>
    <cellStyle name="桁区切り 4 2 4" xfId="203"/>
    <cellStyle name="桁区切り 4 2 5" xfId="204"/>
    <cellStyle name="桁区切り 4 2 6" xfId="205"/>
    <cellStyle name="桁区切り 4 2 7" xfId="206"/>
    <cellStyle name="桁区切り 4 2 8" xfId="207"/>
    <cellStyle name="桁区切り 4 2 9" xfId="208"/>
    <cellStyle name="桁区切り 5" xfId="209"/>
    <cellStyle name="桁区切り 6" xfId="210"/>
    <cellStyle name="標準 2" xfId="42"/>
    <cellStyle name="標準 2 2" xfId="211"/>
    <cellStyle name="標準 2 3" xfId="212"/>
    <cellStyle name="標準 2 4" xfId="213"/>
    <cellStyle name="標準 2 5" xfId="214"/>
    <cellStyle name="標準 2 6" xfId="257"/>
    <cellStyle name="標準 2_DEL  SCH DEL TO MAPI 4rd WK (27 - 02 FEB'10)" xfId="215"/>
    <cellStyle name="標準 3" xfId="216"/>
    <cellStyle name="標準 3 2" xfId="217"/>
    <cellStyle name="標準_a.c.s new original 2006" xfId="218"/>
    <cellStyle name="良い" xfId="219"/>
    <cellStyle name="見出し 1" xfId="220"/>
    <cellStyle name="見出し 2" xfId="221"/>
    <cellStyle name="見出し 3" xfId="222"/>
    <cellStyle name="見出し 4" xfId="223"/>
    <cellStyle name="計算" xfId="224"/>
    <cellStyle name="説明文" xfId="225"/>
    <cellStyle name="警告文" xfId="226"/>
    <cellStyle name="集計" xfId="227"/>
    <cellStyle name="高い" xfId="43"/>
    <cellStyle name="高い 2" xfId="228"/>
    <cellStyle name="高い 2 2" xfId="229"/>
    <cellStyle name="高い 2 2 2" xfId="230"/>
    <cellStyle name="高い 2 3" xfId="231"/>
    <cellStyle name="高い 2 4" xfId="267"/>
    <cellStyle name="高い 3" xfId="232"/>
    <cellStyle name="高い 3 2" xfId="233"/>
    <cellStyle name="高い 3 3" xfId="234"/>
    <cellStyle name="高い 4" xfId="235"/>
    <cellStyle name="高い 5" xfId="255"/>
  </cellStyles>
  <dxfs count="1">
    <dxf>
      <numFmt numFmtId="179" formatCode="m/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lBalance" displayName="tblBalance" ref="A1:G22" totalsRowCount="1">
  <autoFilter ref="A1:G21"/>
  <tableColumns count="7">
    <tableColumn id="1" name="Nama Produk" totalsRowLabel="Total"/>
    <tableColumn id="2" name="BegBal" totalsRowFunction="custom">
      <totalsRowFormula>SUM(tblBalance[BegBal])</totalsRowFormula>
    </tableColumn>
    <tableColumn id="3" name="Incoming" totalsRowFunction="custom">
      <totalsRowFormula>SUM(tblBalance[Incoming])</totalsRowFormula>
    </tableColumn>
    <tableColumn id="4" name="Delivery" totalsRowFunction="custom">
      <totalsRowFormula>SUM(tblBalance[Delivery])</totalsRowFormula>
    </tableColumn>
    <tableColumn id="5" name="Qty. Stock" totalsRowFunction="custom">
      <totalsRowFormula>SUM(tblBalance[Qty. Stock])</totalsRowFormula>
    </tableColumn>
    <tableColumn id="6" name="MAPI" totalsRowFunction="custom">
      <totalsRowFormula>SUM(tblBalance[MAPI])</totalsRowFormula>
    </tableColumn>
    <tableColumn id="7" name="JTI" totalsRowFunction="custom">
      <totalsRowFormula>SUM(tblBalance[JTI])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P26" totalsRowShown="0" headerRowDxfId="0">
  <autoFilter ref="A1:AP26"/>
  <tableColumns count="42">
    <tableColumn id="1" name="Customer "/>
    <tableColumn id="2" name="Qty. PO"/>
    <tableColumn id="3" name="Qty. Rencana"/>
    <tableColumn id="4" name="Qty. Aktual"/>
    <tableColumn id="5" name="Qty Balance "/>
    <tableColumn id="6" name="Minggu I"/>
    <tableColumn id="7" name="Minggu II"/>
    <tableColumn id="8" name="Minggu III"/>
    <tableColumn id="9" name="Minggu IV"/>
    <tableColumn id="10" name="Minggu V"/>
    <tableColumn id="11" name="3/1/25"/>
    <tableColumn id="12" name="3/2/25"/>
    <tableColumn id="13" name="3/3/25"/>
    <tableColumn id="14" name="3/4/25"/>
    <tableColumn id="15" name="3/5/25"/>
    <tableColumn id="16" name="3/6/25"/>
    <tableColumn id="17" name="3/7/25"/>
    <tableColumn id="18" name="3/8/25"/>
    <tableColumn id="19" name="3/9/25"/>
    <tableColumn id="20" name="3/10/25"/>
    <tableColumn id="21" name="3/11/25"/>
    <tableColumn id="22" name="3/12/25"/>
    <tableColumn id="23" name="3/13/25"/>
    <tableColumn id="24" name="3/14/25"/>
    <tableColumn id="25" name="3/15/25"/>
    <tableColumn id="26" name="3/16/25"/>
    <tableColumn id="27" name="3/17/25"/>
    <tableColumn id="28" name="3/18/25"/>
    <tableColumn id="29" name="3/19/25"/>
    <tableColumn id="30" name="3/20/25"/>
    <tableColumn id="31" name="3/21/25"/>
    <tableColumn id="32" name="3/22/25"/>
    <tableColumn id="33" name="3/23/25"/>
    <tableColumn id="34" name="3/24/25"/>
    <tableColumn id="35" name="3/25/25"/>
    <tableColumn id="36" name="3/26/25"/>
    <tableColumn id="37" name="3/27/25"/>
    <tableColumn id="38" name="3/28/25"/>
    <tableColumn id="39" name="3/29/25"/>
    <tableColumn id="40" name="3/30/25"/>
    <tableColumn id="41" name="3/31/25"/>
    <tableColumn id="42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9" sqref="I9"/>
    </sheetView>
  </sheetViews>
  <sheetFormatPr defaultRowHeight="15"/>
  <cols>
    <col min="2" max="2" width="15.28515625" bestFit="1" customWidth="1"/>
    <col min="4" max="4" width="11.28515625" customWidth="1"/>
    <col min="5" max="5" width="10.5703125" customWidth="1"/>
    <col min="6" max="6" width="12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77</v>
      </c>
      <c r="C2">
        <v>77</v>
      </c>
      <c r="D2">
        <v>15</v>
      </c>
      <c r="E2">
        <v>138</v>
      </c>
      <c r="F2">
        <v>100</v>
      </c>
      <c r="G2">
        <v>38</v>
      </c>
    </row>
    <row r="3" spans="1:7">
      <c r="A3" t="s">
        <v>8</v>
      </c>
      <c r="B3">
        <v>107</v>
      </c>
      <c r="C3">
        <v>36</v>
      </c>
      <c r="D3">
        <v>45</v>
      </c>
      <c r="E3">
        <v>98</v>
      </c>
      <c r="F3">
        <v>36</v>
      </c>
      <c r="G3">
        <v>62</v>
      </c>
    </row>
    <row r="4" spans="1:7">
      <c r="A4" t="s">
        <v>9</v>
      </c>
      <c r="B4">
        <v>357</v>
      </c>
      <c r="C4">
        <v>71</v>
      </c>
      <c r="D4">
        <v>111</v>
      </c>
      <c r="E4">
        <v>317</v>
      </c>
      <c r="F4">
        <v>246</v>
      </c>
      <c r="G4">
        <v>71</v>
      </c>
    </row>
    <row r="5" spans="1:7">
      <c r="A5" t="s">
        <v>10</v>
      </c>
      <c r="B5">
        <v>77</v>
      </c>
      <c r="C5">
        <v>37</v>
      </c>
      <c r="D5">
        <v>14</v>
      </c>
      <c r="E5">
        <v>100</v>
      </c>
      <c r="F5">
        <v>37</v>
      </c>
      <c r="G5">
        <v>63</v>
      </c>
    </row>
    <row r="6" spans="1:7">
      <c r="A6" t="s">
        <v>11</v>
      </c>
      <c r="B6">
        <v>259</v>
      </c>
      <c r="C6">
        <v>0</v>
      </c>
      <c r="D6">
        <v>62</v>
      </c>
      <c r="E6">
        <v>197</v>
      </c>
      <c r="F6">
        <v>0</v>
      </c>
      <c r="G6">
        <v>197</v>
      </c>
    </row>
    <row r="7" spans="1:7">
      <c r="A7" t="s">
        <v>12</v>
      </c>
      <c r="B7">
        <v>429</v>
      </c>
      <c r="C7">
        <v>240</v>
      </c>
      <c r="D7">
        <v>148</v>
      </c>
      <c r="E7">
        <v>520</v>
      </c>
      <c r="F7">
        <v>453</v>
      </c>
      <c r="G7">
        <v>67</v>
      </c>
    </row>
    <row r="8" spans="1:7">
      <c r="A8" t="s">
        <v>13</v>
      </c>
      <c r="B8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>
      <c r="A9" t="s">
        <v>14</v>
      </c>
      <c r="B9">
        <v>21</v>
      </c>
      <c r="C9">
        <v>0</v>
      </c>
      <c r="D9">
        <v>5</v>
      </c>
      <c r="E9">
        <v>16</v>
      </c>
      <c r="F9">
        <v>16</v>
      </c>
      <c r="G9">
        <v>0</v>
      </c>
    </row>
    <row r="10" spans="1:7">
      <c r="A10" t="s">
        <v>15</v>
      </c>
      <c r="B10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>
      <c r="A11" t="s">
        <v>16</v>
      </c>
      <c r="B11">
        <v>81</v>
      </c>
      <c r="C11">
        <v>0</v>
      </c>
      <c r="D11">
        <v>5</v>
      </c>
      <c r="E11">
        <v>76</v>
      </c>
      <c r="F11">
        <v>76</v>
      </c>
      <c r="G11">
        <v>0</v>
      </c>
    </row>
    <row r="12" spans="1:7">
      <c r="A12" t="s">
        <v>17</v>
      </c>
      <c r="B12">
        <v>247</v>
      </c>
      <c r="C12">
        <v>74</v>
      </c>
      <c r="D12">
        <v>69</v>
      </c>
      <c r="E12">
        <v>253</v>
      </c>
      <c r="F12">
        <v>253</v>
      </c>
      <c r="G12">
        <v>0</v>
      </c>
    </row>
    <row r="13" spans="1:7">
      <c r="A13" t="s">
        <v>18</v>
      </c>
      <c r="B13">
        <v>173</v>
      </c>
      <c r="C13">
        <v>313</v>
      </c>
      <c r="D13">
        <v>246</v>
      </c>
      <c r="E13">
        <v>239</v>
      </c>
      <c r="F13">
        <v>7</v>
      </c>
      <c r="G13">
        <v>232</v>
      </c>
    </row>
    <row r="14" spans="1:7">
      <c r="A14" t="s">
        <v>19</v>
      </c>
      <c r="B14">
        <v>385</v>
      </c>
      <c r="C14">
        <v>0</v>
      </c>
      <c r="D14">
        <v>60</v>
      </c>
      <c r="E14">
        <v>325</v>
      </c>
      <c r="F14">
        <v>325</v>
      </c>
      <c r="G14">
        <v>0</v>
      </c>
    </row>
    <row r="15" spans="1:7">
      <c r="A15" t="s">
        <v>20</v>
      </c>
      <c r="B15">
        <v>564</v>
      </c>
      <c r="C15">
        <v>206</v>
      </c>
      <c r="D15">
        <v>330</v>
      </c>
      <c r="E15">
        <v>441</v>
      </c>
      <c r="F15">
        <v>407</v>
      </c>
      <c r="G15">
        <v>34</v>
      </c>
    </row>
    <row r="16" spans="1:7">
      <c r="A16" t="s">
        <v>21</v>
      </c>
      <c r="B16">
        <v>441</v>
      </c>
      <c r="C16">
        <v>29</v>
      </c>
      <c r="D16">
        <v>142</v>
      </c>
      <c r="E16">
        <v>328</v>
      </c>
      <c r="F16">
        <v>29</v>
      </c>
      <c r="G16">
        <v>299</v>
      </c>
    </row>
    <row r="17" spans="1:7">
      <c r="A17" t="s">
        <v>22</v>
      </c>
      <c r="B17">
        <v>595</v>
      </c>
      <c r="C17">
        <v>113</v>
      </c>
      <c r="D17">
        <v>272</v>
      </c>
      <c r="E17">
        <v>436</v>
      </c>
      <c r="F17">
        <v>53</v>
      </c>
      <c r="G17">
        <v>383</v>
      </c>
    </row>
    <row r="18" spans="1:7">
      <c r="A18" t="s">
        <v>23</v>
      </c>
      <c r="B18">
        <v>147</v>
      </c>
      <c r="C18">
        <v>0</v>
      </c>
      <c r="D18">
        <v>45</v>
      </c>
      <c r="E18">
        <v>101</v>
      </c>
      <c r="F18">
        <v>0</v>
      </c>
      <c r="G18">
        <v>101</v>
      </c>
    </row>
    <row r="19" spans="1:7">
      <c r="A19" t="s">
        <v>24</v>
      </c>
      <c r="B19">
        <v>16</v>
      </c>
      <c r="C19">
        <v>0</v>
      </c>
      <c r="D19">
        <v>0</v>
      </c>
      <c r="E19">
        <v>16</v>
      </c>
      <c r="F19">
        <v>16</v>
      </c>
      <c r="G19">
        <v>0</v>
      </c>
    </row>
    <row r="20" spans="1:7">
      <c r="A20" t="s">
        <v>25</v>
      </c>
      <c r="B20">
        <v>234</v>
      </c>
      <c r="C20">
        <v>225</v>
      </c>
      <c r="D20">
        <v>101</v>
      </c>
      <c r="E20">
        <v>357</v>
      </c>
      <c r="F20">
        <v>127</v>
      </c>
      <c r="G20">
        <v>230</v>
      </c>
    </row>
    <row r="21" spans="1:7">
      <c r="A21" t="s">
        <v>26</v>
      </c>
      <c r="B21">
        <v>83</v>
      </c>
      <c r="C21">
        <v>0</v>
      </c>
      <c r="D21">
        <v>4</v>
      </c>
      <c r="E21">
        <v>79</v>
      </c>
      <c r="F21">
        <v>0</v>
      </c>
      <c r="G21">
        <v>79</v>
      </c>
    </row>
    <row r="22" spans="1:7">
      <c r="A22" t="s">
        <v>27</v>
      </c>
      <c r="B22">
        <f>SUM(tblBalance[BegBal])</f>
        <v>4293</v>
      </c>
      <c r="C22" s="1">
        <f>SUM(tblBalance[Incoming])</f>
        <v>1421</v>
      </c>
      <c r="D22" s="1">
        <f>SUM(tblBalance[Delivery])</f>
        <v>1674</v>
      </c>
      <c r="E22" s="1">
        <f>SUM(tblBalance[Qty. Stock])</f>
        <v>4037</v>
      </c>
      <c r="F22" s="1">
        <f>SUM(tblBalance[MAPI])</f>
        <v>2181</v>
      </c>
      <c r="G22" s="1">
        <f>SUM(tblBalance[JTI])</f>
        <v>1856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workbookViewId="0">
      <selection activeCell="E6" sqref="E6"/>
    </sheetView>
  </sheetViews>
  <sheetFormatPr defaultRowHeight="15"/>
  <cols>
    <col min="1" max="1" width="12.140625" customWidth="1"/>
    <col min="2" max="2" width="9.85546875" customWidth="1"/>
    <col min="3" max="3" width="14.7109375" customWidth="1"/>
    <col min="4" max="4" width="13" customWidth="1"/>
    <col min="5" max="5" width="14" customWidth="1"/>
    <col min="6" max="6" width="10.85546875" customWidth="1"/>
    <col min="7" max="7" width="11.42578125" customWidth="1"/>
    <col min="8" max="8" width="12" customWidth="1"/>
    <col min="9" max="9" width="12.140625" customWidth="1"/>
    <col min="10" max="10" width="11.5703125" customWidth="1"/>
    <col min="20" max="41" width="9.85546875" customWidth="1"/>
    <col min="42" max="42" width="13.28515625" customWidth="1"/>
  </cols>
  <sheetData>
    <row r="1" spans="1:42">
      <c r="A1" t="s">
        <v>28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  <c r="W1" s="2" t="s">
        <v>78</v>
      </c>
      <c r="X1" s="2" t="s">
        <v>79</v>
      </c>
      <c r="Y1" s="2" t="s">
        <v>80</v>
      </c>
      <c r="Z1" s="2" t="s">
        <v>81</v>
      </c>
      <c r="AA1" s="2" t="s">
        <v>82</v>
      </c>
      <c r="AB1" s="2" t="s">
        <v>83</v>
      </c>
      <c r="AC1" s="2" t="s">
        <v>84</v>
      </c>
      <c r="AD1" s="2" t="s">
        <v>85</v>
      </c>
      <c r="AE1" s="2" t="s">
        <v>86</v>
      </c>
      <c r="AF1" s="2" t="s">
        <v>87</v>
      </c>
      <c r="AG1" s="2" t="s">
        <v>88</v>
      </c>
      <c r="AH1" s="2" t="s">
        <v>89</v>
      </c>
      <c r="AI1" s="2" t="s">
        <v>90</v>
      </c>
      <c r="AJ1" s="2" t="s">
        <v>91</v>
      </c>
      <c r="AK1" s="2" t="s">
        <v>92</v>
      </c>
      <c r="AL1" s="2" t="s">
        <v>93</v>
      </c>
      <c r="AM1" s="2" t="s">
        <v>94</v>
      </c>
      <c r="AN1" s="2" t="s">
        <v>95</v>
      </c>
      <c r="AO1" s="2" t="s">
        <v>96</v>
      </c>
      <c r="AP1" t="s">
        <v>58</v>
      </c>
    </row>
    <row r="2" spans="1:42">
      <c r="A2" t="s">
        <v>59</v>
      </c>
      <c r="B2">
        <v>2839.0419999999999</v>
      </c>
      <c r="C2">
        <v>2754.3779999999997</v>
      </c>
      <c r="D2">
        <v>1284.6759999999999</v>
      </c>
      <c r="E2">
        <v>1554.366</v>
      </c>
      <c r="F2">
        <v>31.137</v>
      </c>
      <c r="G2">
        <v>656.45199999999988</v>
      </c>
      <c r="H2">
        <v>597.08699999999999</v>
      </c>
      <c r="I2">
        <v>0</v>
      </c>
      <c r="J2">
        <v>0</v>
      </c>
      <c r="K2">
        <v>31.137</v>
      </c>
      <c r="L2">
        <v>0</v>
      </c>
      <c r="M2">
        <v>137.89700000000002</v>
      </c>
      <c r="N2">
        <v>127.91300000000001</v>
      </c>
      <c r="O2">
        <v>106.452</v>
      </c>
      <c r="P2">
        <v>98.568999999999988</v>
      </c>
      <c r="Q2">
        <v>135.70999999999998</v>
      </c>
      <c r="R2">
        <v>43.908000000000001</v>
      </c>
      <c r="S2">
        <v>6.0030000000000001</v>
      </c>
      <c r="T2">
        <v>12.625</v>
      </c>
      <c r="U2">
        <v>126.358</v>
      </c>
      <c r="V2">
        <v>148.12700000000001</v>
      </c>
      <c r="W2">
        <v>173.11099999999999</v>
      </c>
      <c r="X2">
        <v>100.501</v>
      </c>
      <c r="Y2">
        <v>36.364999999999995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2">
      <c r="A3" t="s">
        <v>60</v>
      </c>
      <c r="B3">
        <v>496</v>
      </c>
      <c r="C3">
        <v>706.01099999999997</v>
      </c>
      <c r="D3">
        <v>389.86799999999999</v>
      </c>
      <c r="E3">
        <v>106.13199999999999</v>
      </c>
      <c r="F3">
        <v>201.22699999999998</v>
      </c>
      <c r="G3">
        <v>141.59700000000001</v>
      </c>
      <c r="H3">
        <v>47.043999999999997</v>
      </c>
      <c r="I3">
        <v>0</v>
      </c>
      <c r="J3">
        <v>0</v>
      </c>
      <c r="K3">
        <v>201.22699999999998</v>
      </c>
      <c r="L3">
        <v>0</v>
      </c>
      <c r="M3">
        <v>0</v>
      </c>
      <c r="N3">
        <v>0</v>
      </c>
      <c r="O3">
        <v>70.813000000000002</v>
      </c>
      <c r="P3">
        <v>0</v>
      </c>
      <c r="Q3">
        <v>70.784000000000006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47.043999999999997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2">
      <c r="A4" t="s">
        <v>27</v>
      </c>
      <c r="B4">
        <v>3335.0419999999999</v>
      </c>
      <c r="C4">
        <v>3460.3889999999997</v>
      </c>
      <c r="D4">
        <v>1674.5439999999999</v>
      </c>
      <c r="E4">
        <v>-1660.498</v>
      </c>
      <c r="F4">
        <v>232.36399999999998</v>
      </c>
      <c r="G4">
        <v>798.04899999999986</v>
      </c>
      <c r="H4">
        <v>644.13099999999997</v>
      </c>
      <c r="I4">
        <v>0</v>
      </c>
      <c r="J4">
        <v>0</v>
      </c>
      <c r="K4">
        <v>232.36399999999998</v>
      </c>
      <c r="L4">
        <v>0</v>
      </c>
      <c r="M4">
        <v>137.89700000000002</v>
      </c>
      <c r="N4">
        <v>127.91300000000001</v>
      </c>
      <c r="O4">
        <v>177.26499999999999</v>
      </c>
      <c r="P4">
        <v>98.568999999999988</v>
      </c>
      <c r="Q4">
        <v>206.49399999999997</v>
      </c>
      <c r="R4">
        <v>43.908000000000001</v>
      </c>
      <c r="S4">
        <v>6.0030000000000001</v>
      </c>
      <c r="T4">
        <v>12.625</v>
      </c>
      <c r="U4">
        <v>126.358</v>
      </c>
      <c r="V4">
        <v>148.12700000000001</v>
      </c>
      <c r="W4">
        <v>173.11099999999999</v>
      </c>
      <c r="X4">
        <v>147.54500000000002</v>
      </c>
      <c r="Y4">
        <v>36.364999999999995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2">
      <c r="A5" t="s">
        <v>29</v>
      </c>
      <c r="B5">
        <v>1341.0139999999999</v>
      </c>
      <c r="C5">
        <v>1327.59</v>
      </c>
      <c r="D5">
        <v>424.31600000000003</v>
      </c>
      <c r="E5">
        <v>916.69799999999987</v>
      </c>
      <c r="F5">
        <v>15.063000000000001</v>
      </c>
      <c r="G5">
        <v>281.976</v>
      </c>
      <c r="H5">
        <v>127.27700000000002</v>
      </c>
      <c r="I5">
        <v>0</v>
      </c>
      <c r="J5">
        <v>0</v>
      </c>
      <c r="K5">
        <v>15.063000000000001</v>
      </c>
      <c r="L5">
        <v>0</v>
      </c>
      <c r="M5">
        <v>40.337000000000003</v>
      </c>
      <c r="N5">
        <v>64.682000000000002</v>
      </c>
      <c r="O5">
        <v>42.155999999999999</v>
      </c>
      <c r="P5">
        <v>49.634999999999998</v>
      </c>
      <c r="Q5">
        <v>47.433</v>
      </c>
      <c r="R5">
        <v>31.73</v>
      </c>
      <c r="S5">
        <v>6.0030000000000001</v>
      </c>
      <c r="T5">
        <v>0</v>
      </c>
      <c r="U5">
        <v>24.739000000000001</v>
      </c>
      <c r="V5">
        <v>25.248000000000001</v>
      </c>
      <c r="W5">
        <v>35.39</v>
      </c>
      <c r="X5">
        <v>17.587</v>
      </c>
      <c r="Y5">
        <v>24.312999999999999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 t="s">
        <v>61</v>
      </c>
    </row>
    <row r="6" spans="1:42">
      <c r="A6" t="s">
        <v>30</v>
      </c>
      <c r="B6">
        <v>30</v>
      </c>
      <c r="C6">
        <v>32</v>
      </c>
      <c r="D6">
        <v>31.928999999999998</v>
      </c>
      <c r="E6">
        <v>-1.9289999999999985</v>
      </c>
      <c r="F6">
        <v>0</v>
      </c>
      <c r="G6">
        <v>31.928999999999998</v>
      </c>
      <c r="H6">
        <v>0</v>
      </c>
      <c r="I6">
        <v>0</v>
      </c>
      <c r="J6">
        <v>0</v>
      </c>
      <c r="K6">
        <v>0</v>
      </c>
      <c r="L6">
        <v>0</v>
      </c>
      <c r="M6">
        <v>7.9</v>
      </c>
      <c r="N6">
        <v>8.0129999999999999</v>
      </c>
      <c r="O6">
        <v>8.0359999999999996</v>
      </c>
      <c r="P6">
        <v>7.98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t="s">
        <v>61</v>
      </c>
    </row>
    <row r="7" spans="1:42">
      <c r="A7" t="s">
        <v>31</v>
      </c>
      <c r="B7">
        <v>11.798999999999999</v>
      </c>
      <c r="C7">
        <v>11.798999999999999</v>
      </c>
      <c r="D7">
        <v>0</v>
      </c>
      <c r="E7">
        <v>11.798999999999999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t="s">
        <v>61</v>
      </c>
    </row>
    <row r="8" spans="1:42">
      <c r="A8" t="s">
        <v>32</v>
      </c>
      <c r="B8">
        <v>0</v>
      </c>
      <c r="C8">
        <v>0</v>
      </c>
      <c r="D8">
        <v>19.899999999999999</v>
      </c>
      <c r="E8">
        <v>-19.899999999999999</v>
      </c>
      <c r="F8">
        <v>0</v>
      </c>
      <c r="G8">
        <v>0</v>
      </c>
      <c r="H8">
        <v>19.899999999999999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19.899999999999999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t="s">
        <v>61</v>
      </c>
    </row>
    <row r="9" spans="1:42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61</v>
      </c>
    </row>
    <row r="10" spans="1:42">
      <c r="A10" t="s">
        <v>34</v>
      </c>
      <c r="B10">
        <v>60</v>
      </c>
      <c r="C10">
        <v>100</v>
      </c>
      <c r="D10">
        <v>142.37</v>
      </c>
      <c r="E10">
        <v>-82.37</v>
      </c>
      <c r="F10">
        <v>16.074000000000002</v>
      </c>
      <c r="G10">
        <v>64.712999999999994</v>
      </c>
      <c r="H10">
        <v>61.583000000000006</v>
      </c>
      <c r="I10">
        <v>0</v>
      </c>
      <c r="J10">
        <v>0</v>
      </c>
      <c r="K10">
        <v>16.074000000000002</v>
      </c>
      <c r="L10">
        <v>0</v>
      </c>
      <c r="M10">
        <v>16.359000000000002</v>
      </c>
      <c r="N10">
        <v>12.096</v>
      </c>
      <c r="O10">
        <v>12.090999999999999</v>
      </c>
      <c r="P10">
        <v>0</v>
      </c>
      <c r="Q10">
        <v>11.989000000000001</v>
      </c>
      <c r="R10">
        <v>12.178000000000001</v>
      </c>
      <c r="S10">
        <v>0</v>
      </c>
      <c r="T10">
        <v>0</v>
      </c>
      <c r="U10">
        <v>13.031000000000001</v>
      </c>
      <c r="V10">
        <v>12.15</v>
      </c>
      <c r="W10">
        <v>12.082000000000001</v>
      </c>
      <c r="X10">
        <v>12.268000000000001</v>
      </c>
      <c r="Y10">
        <v>12.052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61</v>
      </c>
    </row>
    <row r="11" spans="1:42">
      <c r="A11" t="s">
        <v>35</v>
      </c>
      <c r="B11">
        <v>160</v>
      </c>
      <c r="C11">
        <v>180</v>
      </c>
      <c r="D11">
        <v>60.055999999999997</v>
      </c>
      <c r="E11">
        <v>99.944000000000003</v>
      </c>
      <c r="F11">
        <v>60.055999999999997</v>
      </c>
      <c r="G11">
        <v>0</v>
      </c>
      <c r="H11">
        <v>0</v>
      </c>
      <c r="I11">
        <v>0</v>
      </c>
      <c r="J11">
        <v>0</v>
      </c>
      <c r="K11">
        <v>60.055999999999997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t="s">
        <v>62</v>
      </c>
    </row>
    <row r="12" spans="1:42">
      <c r="A12" t="s">
        <v>36</v>
      </c>
      <c r="B12">
        <v>208.22900000000001</v>
      </c>
      <c r="C12">
        <v>135.989</v>
      </c>
      <c r="D12">
        <v>101.405</v>
      </c>
      <c r="E12">
        <v>106.82400000000001</v>
      </c>
      <c r="F12">
        <v>0</v>
      </c>
      <c r="G12">
        <v>46.022000000000006</v>
      </c>
      <c r="H12">
        <v>55.382999999999996</v>
      </c>
      <c r="I12">
        <v>0</v>
      </c>
      <c r="J12">
        <v>0</v>
      </c>
      <c r="K12">
        <v>0</v>
      </c>
      <c r="L12">
        <v>0</v>
      </c>
      <c r="M12">
        <v>10.048</v>
      </c>
      <c r="N12">
        <v>10.028</v>
      </c>
      <c r="O12">
        <v>5.9889999999999999</v>
      </c>
      <c r="P12">
        <v>9.9429999999999996</v>
      </c>
      <c r="Q12">
        <v>10.013999999999999</v>
      </c>
      <c r="R12">
        <v>0</v>
      </c>
      <c r="S12">
        <v>0</v>
      </c>
      <c r="T12">
        <v>10.087</v>
      </c>
      <c r="U12">
        <v>15.145</v>
      </c>
      <c r="V12">
        <v>10.079000000000001</v>
      </c>
      <c r="W12">
        <v>10.004</v>
      </c>
      <c r="X12">
        <v>10.068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t="s">
        <v>61</v>
      </c>
    </row>
    <row r="13" spans="1:42">
      <c r="A13" t="s">
        <v>37</v>
      </c>
      <c r="B13">
        <v>105</v>
      </c>
      <c r="C13">
        <v>105</v>
      </c>
      <c r="D13">
        <v>45.203000000000003</v>
      </c>
      <c r="E13">
        <v>59.796999999999997</v>
      </c>
      <c r="F13">
        <v>0</v>
      </c>
      <c r="G13">
        <v>30.061</v>
      </c>
      <c r="H13">
        <v>15.141999999999999</v>
      </c>
      <c r="I13">
        <v>0</v>
      </c>
      <c r="J13">
        <v>0</v>
      </c>
      <c r="K13">
        <v>0</v>
      </c>
      <c r="L13">
        <v>0</v>
      </c>
      <c r="M13">
        <v>0</v>
      </c>
      <c r="N13">
        <v>15.012</v>
      </c>
      <c r="O13">
        <v>0</v>
      </c>
      <c r="P13">
        <v>0</v>
      </c>
      <c r="Q13">
        <v>15.048999999999999</v>
      </c>
      <c r="R13">
        <v>0</v>
      </c>
      <c r="S13">
        <v>0</v>
      </c>
      <c r="T13">
        <v>0</v>
      </c>
      <c r="U13">
        <v>0</v>
      </c>
      <c r="V13">
        <v>0</v>
      </c>
      <c r="W13">
        <v>15.141999999999999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t="s">
        <v>61</v>
      </c>
    </row>
    <row r="14" spans="1:42">
      <c r="A14" t="s">
        <v>38</v>
      </c>
      <c r="B14">
        <v>5</v>
      </c>
      <c r="C14">
        <v>7</v>
      </c>
      <c r="D14">
        <v>5.0259999999999998</v>
      </c>
      <c r="E14">
        <v>-2.5999999999999801E-2</v>
      </c>
      <c r="F14">
        <v>0</v>
      </c>
      <c r="G14">
        <v>3.03</v>
      </c>
      <c r="H14">
        <v>1.996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3.03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1.996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t="s">
        <v>61</v>
      </c>
    </row>
    <row r="15" spans="1:42">
      <c r="A15" t="s">
        <v>39</v>
      </c>
      <c r="B15">
        <v>195</v>
      </c>
      <c r="C15">
        <v>180</v>
      </c>
      <c r="D15">
        <v>110.69399999999999</v>
      </c>
      <c r="E15">
        <v>84.306000000000012</v>
      </c>
      <c r="F15">
        <v>0</v>
      </c>
      <c r="G15">
        <v>60.302999999999997</v>
      </c>
      <c r="H15">
        <v>50.390999999999998</v>
      </c>
      <c r="I15">
        <v>0</v>
      </c>
      <c r="J15">
        <v>0</v>
      </c>
      <c r="K15">
        <v>0</v>
      </c>
      <c r="L15">
        <v>0</v>
      </c>
      <c r="M15">
        <v>10.050000000000001</v>
      </c>
      <c r="N15">
        <v>10.112</v>
      </c>
      <c r="O15">
        <v>15.113</v>
      </c>
      <c r="P15">
        <v>14.983000000000001</v>
      </c>
      <c r="Q15">
        <v>10.045</v>
      </c>
      <c r="R15">
        <v>0</v>
      </c>
      <c r="S15">
        <v>0</v>
      </c>
      <c r="T15">
        <v>0</v>
      </c>
      <c r="U15">
        <v>15.167999999999999</v>
      </c>
      <c r="V15">
        <v>10.167</v>
      </c>
      <c r="W15">
        <v>14.997999999999999</v>
      </c>
      <c r="X15">
        <v>10.058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t="s">
        <v>61</v>
      </c>
    </row>
    <row r="16" spans="1:42">
      <c r="A16" t="s">
        <v>63</v>
      </c>
      <c r="B16">
        <v>108</v>
      </c>
      <c r="C16">
        <v>108</v>
      </c>
      <c r="D16">
        <v>60.445</v>
      </c>
      <c r="E16">
        <v>47.555</v>
      </c>
      <c r="F16">
        <v>0</v>
      </c>
      <c r="G16">
        <v>36.088000000000001</v>
      </c>
      <c r="H16">
        <v>24.356999999999999</v>
      </c>
      <c r="I16">
        <v>0</v>
      </c>
      <c r="J16">
        <v>0</v>
      </c>
      <c r="K16">
        <v>0</v>
      </c>
      <c r="L16">
        <v>0</v>
      </c>
      <c r="M16">
        <v>12.06</v>
      </c>
      <c r="N16">
        <v>0</v>
      </c>
      <c r="O16">
        <v>12.029</v>
      </c>
      <c r="P16">
        <v>0</v>
      </c>
      <c r="Q16">
        <v>11.999000000000001</v>
      </c>
      <c r="R16">
        <v>0</v>
      </c>
      <c r="S16">
        <v>0</v>
      </c>
      <c r="T16">
        <v>0</v>
      </c>
      <c r="U16">
        <v>0</v>
      </c>
      <c r="V16">
        <v>12.186999999999999</v>
      </c>
      <c r="W16">
        <v>0</v>
      </c>
      <c r="X16">
        <v>12.17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t="s">
        <v>61</v>
      </c>
    </row>
    <row r="17" spans="1:42">
      <c r="A17" t="s">
        <v>40</v>
      </c>
      <c r="B17">
        <v>5</v>
      </c>
      <c r="C17">
        <v>0</v>
      </c>
      <c r="D17">
        <v>5.0039999999999996</v>
      </c>
      <c r="E17">
        <v>-3.9999999999995595E-3</v>
      </c>
      <c r="F17">
        <v>0</v>
      </c>
      <c r="G17">
        <v>5.0039999999999996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5.0039999999999996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t="s">
        <v>61</v>
      </c>
    </row>
    <row r="18" spans="1:42">
      <c r="A18" t="s">
        <v>41</v>
      </c>
      <c r="B18">
        <v>68</v>
      </c>
      <c r="C18">
        <v>68</v>
      </c>
      <c r="D18">
        <v>58.328999999999994</v>
      </c>
      <c r="E18">
        <v>9.6710000000000065</v>
      </c>
      <c r="F18">
        <v>0</v>
      </c>
      <c r="G18">
        <v>38.275999999999996</v>
      </c>
      <c r="H18">
        <v>20.053000000000001</v>
      </c>
      <c r="I18">
        <v>0</v>
      </c>
      <c r="J18">
        <v>0</v>
      </c>
      <c r="K18">
        <v>0</v>
      </c>
      <c r="L18">
        <v>0</v>
      </c>
      <c r="M18">
        <v>15.003</v>
      </c>
      <c r="N18">
        <v>0</v>
      </c>
      <c r="O18">
        <v>0</v>
      </c>
      <c r="P18">
        <v>8.0579999999999998</v>
      </c>
      <c r="Q18">
        <v>15.215</v>
      </c>
      <c r="R18">
        <v>0</v>
      </c>
      <c r="S18">
        <v>0</v>
      </c>
      <c r="T18">
        <v>0</v>
      </c>
      <c r="U18">
        <v>0</v>
      </c>
      <c r="V18">
        <v>5.0019999999999998</v>
      </c>
      <c r="W18">
        <v>15.051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t="s">
        <v>61</v>
      </c>
    </row>
    <row r="19" spans="1:42">
      <c r="A19" t="s">
        <v>42</v>
      </c>
      <c r="B19">
        <v>336</v>
      </c>
      <c r="C19">
        <v>336</v>
      </c>
      <c r="D19">
        <v>329.81200000000001</v>
      </c>
      <c r="E19">
        <v>6.1879999999999882</v>
      </c>
      <c r="F19">
        <v>141.17099999999999</v>
      </c>
      <c r="G19">
        <v>141.59700000000001</v>
      </c>
      <c r="H19">
        <v>47.043999999999997</v>
      </c>
      <c r="I19">
        <v>0</v>
      </c>
      <c r="J19">
        <v>0</v>
      </c>
      <c r="K19">
        <v>141.17099999999999</v>
      </c>
      <c r="L19">
        <v>0</v>
      </c>
      <c r="M19">
        <v>0</v>
      </c>
      <c r="N19">
        <v>0</v>
      </c>
      <c r="O19">
        <v>70.813000000000002</v>
      </c>
      <c r="P19">
        <v>0</v>
      </c>
      <c r="Q19">
        <v>70.784000000000006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47.043999999999997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t="s">
        <v>62</v>
      </c>
    </row>
    <row r="20" spans="1:42">
      <c r="A20" t="s">
        <v>43</v>
      </c>
      <c r="B20">
        <v>5</v>
      </c>
      <c r="C20">
        <v>5</v>
      </c>
      <c r="D20">
        <v>0</v>
      </c>
      <c r="E20">
        <v>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t="s">
        <v>61</v>
      </c>
    </row>
    <row r="21" spans="1:42">
      <c r="A21" t="s">
        <v>64</v>
      </c>
      <c r="B21">
        <v>37</v>
      </c>
      <c r="C21">
        <v>37</v>
      </c>
      <c r="D21">
        <v>19.057000000000002</v>
      </c>
      <c r="E21">
        <v>17.942999999999998</v>
      </c>
      <c r="F21">
        <v>0</v>
      </c>
      <c r="G21">
        <v>19.057000000000002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18.045000000000002</v>
      </c>
      <c r="N21">
        <v>0</v>
      </c>
      <c r="O21">
        <v>0</v>
      </c>
      <c r="P21">
        <v>0</v>
      </c>
      <c r="Q21">
        <v>1.012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t="s">
        <v>61</v>
      </c>
    </row>
    <row r="22" spans="1:42">
      <c r="A22" t="s">
        <v>44</v>
      </c>
      <c r="B22">
        <v>249</v>
      </c>
      <c r="C22">
        <v>219</v>
      </c>
      <c r="D22">
        <v>99.801000000000002</v>
      </c>
      <c r="E22">
        <v>149.19900000000001</v>
      </c>
      <c r="F22">
        <v>0</v>
      </c>
      <c r="G22">
        <v>39.993000000000002</v>
      </c>
      <c r="H22">
        <v>59.808</v>
      </c>
      <c r="I22">
        <v>0</v>
      </c>
      <c r="J22">
        <v>0</v>
      </c>
      <c r="K22">
        <v>0</v>
      </c>
      <c r="L22">
        <v>0</v>
      </c>
      <c r="M22">
        <v>8.0950000000000006</v>
      </c>
      <c r="N22">
        <v>7.97</v>
      </c>
      <c r="O22">
        <v>8.0079999999999991</v>
      </c>
      <c r="P22">
        <v>7.97</v>
      </c>
      <c r="Q22">
        <v>7.95</v>
      </c>
      <c r="R22">
        <v>0</v>
      </c>
      <c r="S22">
        <v>0</v>
      </c>
      <c r="T22">
        <v>2.5379999999999998</v>
      </c>
      <c r="U22">
        <v>8.1069999999999993</v>
      </c>
      <c r="V22">
        <v>23.337</v>
      </c>
      <c r="W22">
        <v>17.699000000000002</v>
      </c>
      <c r="X22">
        <v>8.1270000000000007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t="s">
        <v>61</v>
      </c>
    </row>
    <row r="23" spans="1:42">
      <c r="A23" t="s">
        <v>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 t="s">
        <v>65</v>
      </c>
    </row>
    <row r="24" spans="1:42">
      <c r="A24" t="s">
        <v>46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 t="s">
        <v>61</v>
      </c>
    </row>
    <row r="25" spans="1:42">
      <c r="A25" t="s">
        <v>47</v>
      </c>
      <c r="B25">
        <v>161</v>
      </c>
      <c r="C25">
        <v>168</v>
      </c>
      <c r="D25">
        <v>0</v>
      </c>
      <c r="E25">
        <v>161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 t="s">
        <v>61</v>
      </c>
    </row>
    <row r="26" spans="1:42">
      <c r="A26" t="s">
        <v>48</v>
      </c>
      <c r="B26">
        <v>250</v>
      </c>
      <c r="C26">
        <v>250</v>
      </c>
      <c r="D26">
        <v>161.197</v>
      </c>
      <c r="E26">
        <v>88.802999999999997</v>
      </c>
      <c r="F26">
        <v>0</v>
      </c>
      <c r="G26">
        <v>0</v>
      </c>
      <c r="H26">
        <v>161.197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30.268000000000001</v>
      </c>
      <c r="V26">
        <v>49.957000000000001</v>
      </c>
      <c r="W26">
        <v>50.749000000000002</v>
      </c>
      <c r="X26">
        <v>30.222999999999999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 t="s">
        <v>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Romdoni</dc:creator>
  <cp:lastModifiedBy>Indra Romdoni</cp:lastModifiedBy>
  <dcterms:created xsi:type="dcterms:W3CDTF">2025-03-16T03:02:50Z</dcterms:created>
  <dcterms:modified xsi:type="dcterms:W3CDTF">2025-03-16T04:28:12Z</dcterms:modified>
</cp:coreProperties>
</file>