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ndre\IdeaProjects\taxFormFiller\src\main\resources\"/>
    </mc:Choice>
  </mc:AlternateContent>
  <xr:revisionPtr revIDLastSave="0" documentId="13_ncr:1_{657B8A99-552F-4D17-9C22-F0427B2FC850}" xr6:coauthVersionLast="47" xr6:coauthVersionMax="47" xr10:uidLastSave="{00000000-0000-0000-0000-000000000000}"/>
  <bookViews>
    <workbookView xWindow="-108" yWindow="-108" windowWidth="23256" windowHeight="12456" activeTab="4" xr2:uid="{00000000-000D-0000-FFFF-FFFF00000000}"/>
  </bookViews>
  <sheets>
    <sheet name="U5646616_2021_2021" sheetId="1" r:id="rId1"/>
    <sheet name="StockInfo" sheetId="2" r:id="rId2"/>
    <sheet name="Transactions" sheetId="4" r:id="rId3"/>
    <sheet name="TransactionsFormatted" sheetId="5" r:id="rId4"/>
    <sheet name="output" sheetId="6" r:id="rId5"/>
  </sheets>
  <definedNames>
    <definedName name="_xlnm._FilterDatabase" localSheetId="2" hidden="1">Transactions!$A$1:$N$1</definedName>
    <definedName name="_xlnm._FilterDatabase" localSheetId="3" hidden="1">TransactionsFormatted!$A$1:$A$1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1" i="5" l="1"/>
  <c r="H4" i="5"/>
  <c r="G3" i="6" s="1"/>
  <c r="H5" i="5"/>
  <c r="G4" i="6" s="1"/>
  <c r="H6" i="5"/>
  <c r="G5" i="6" s="1"/>
  <c r="H7" i="5"/>
  <c r="G6" i="6" s="1"/>
  <c r="H8" i="5"/>
  <c r="G7" i="6" s="1"/>
  <c r="H9" i="5"/>
  <c r="G8" i="6" s="1"/>
  <c r="H10" i="5"/>
  <c r="G9" i="6" s="1"/>
  <c r="H11" i="5"/>
  <c r="G10" i="6" s="1"/>
  <c r="H12" i="5"/>
  <c r="G11" i="6" s="1"/>
  <c r="H13" i="5"/>
  <c r="G12" i="6" s="1"/>
  <c r="H14" i="5"/>
  <c r="G13" i="6" s="1"/>
  <c r="H15" i="5"/>
  <c r="G14" i="6" s="1"/>
  <c r="H16" i="5"/>
  <c r="G15" i="6" s="1"/>
  <c r="H17" i="5"/>
  <c r="G16" i="6" s="1"/>
  <c r="H18" i="5"/>
  <c r="G17" i="6" s="1"/>
  <c r="H19" i="5"/>
  <c r="G18" i="6" s="1"/>
  <c r="H20" i="5"/>
  <c r="G19" i="6" s="1"/>
  <c r="H21" i="5"/>
  <c r="G20" i="6" s="1"/>
  <c r="H22" i="5"/>
  <c r="G21" i="6" s="1"/>
  <c r="H23" i="5"/>
  <c r="G22" i="6" s="1"/>
  <c r="H24" i="5"/>
  <c r="G23" i="6" s="1"/>
  <c r="H25" i="5"/>
  <c r="G24" i="6" s="1"/>
  <c r="H26" i="5"/>
  <c r="G25" i="6" s="1"/>
  <c r="H27" i="5"/>
  <c r="G26" i="6" s="1"/>
  <c r="H28" i="5"/>
  <c r="G27" i="6" s="1"/>
  <c r="H29" i="5"/>
  <c r="G28" i="6" s="1"/>
  <c r="H30" i="5"/>
  <c r="G29" i="6" s="1"/>
  <c r="H31" i="5"/>
  <c r="G30" i="6" s="1"/>
  <c r="H32" i="5"/>
  <c r="G31" i="6" s="1"/>
  <c r="H33" i="5"/>
  <c r="G32" i="6" s="1"/>
  <c r="H34" i="5"/>
  <c r="G33" i="6" s="1"/>
  <c r="H35" i="5"/>
  <c r="G34" i="6" s="1"/>
  <c r="H36" i="5"/>
  <c r="G35" i="6" s="1"/>
  <c r="H37" i="5"/>
  <c r="G36" i="6" s="1"/>
  <c r="H38" i="5"/>
  <c r="G37" i="6" s="1"/>
  <c r="H39" i="5"/>
  <c r="G38" i="6" s="1"/>
  <c r="H40" i="5"/>
  <c r="G39" i="6" s="1"/>
  <c r="H41" i="5"/>
  <c r="G40" i="6" s="1"/>
  <c r="H42" i="5"/>
  <c r="G41" i="6" s="1"/>
  <c r="H43" i="5"/>
  <c r="G42" i="6" s="1"/>
  <c r="H44" i="5"/>
  <c r="G43" i="6" s="1"/>
  <c r="H45" i="5"/>
  <c r="G44" i="6" s="1"/>
  <c r="H46" i="5"/>
  <c r="G45" i="6" s="1"/>
  <c r="H47" i="5"/>
  <c r="G46" i="6" s="1"/>
  <c r="H48" i="5"/>
  <c r="G47" i="6" s="1"/>
  <c r="H49" i="5"/>
  <c r="G48" i="6" s="1"/>
  <c r="H50" i="5"/>
  <c r="G49" i="6" s="1"/>
  <c r="H51" i="5"/>
  <c r="G50" i="6" s="1"/>
  <c r="H52" i="5"/>
  <c r="G51" i="6" s="1"/>
  <c r="H53" i="5"/>
  <c r="G52" i="6" s="1"/>
  <c r="H54" i="5"/>
  <c r="G53" i="6" s="1"/>
  <c r="H55" i="5"/>
  <c r="G54" i="6" s="1"/>
  <c r="H56" i="5"/>
  <c r="G55" i="6" s="1"/>
  <c r="H57" i="5"/>
  <c r="G56" i="6" s="1"/>
  <c r="H58" i="5"/>
  <c r="G57" i="6" s="1"/>
  <c r="H59" i="5"/>
  <c r="G58" i="6" s="1"/>
  <c r="H60" i="5"/>
  <c r="G59" i="6" s="1"/>
  <c r="H61" i="5"/>
  <c r="G60" i="6" s="1"/>
  <c r="H62" i="5"/>
  <c r="G61" i="6" s="1"/>
  <c r="H63" i="5"/>
  <c r="G62" i="6" s="1"/>
  <c r="H64" i="5"/>
  <c r="G63" i="6" s="1"/>
  <c r="H65" i="5"/>
  <c r="G64" i="6" s="1"/>
  <c r="H66" i="5"/>
  <c r="G65" i="6" s="1"/>
  <c r="H67" i="5"/>
  <c r="G66" i="6" s="1"/>
  <c r="H68" i="5"/>
  <c r="G67" i="6" s="1"/>
  <c r="H69" i="5"/>
  <c r="G68" i="6" s="1"/>
  <c r="H70" i="5"/>
  <c r="G69" i="6" s="1"/>
  <c r="H71" i="5"/>
  <c r="G70" i="6" s="1"/>
  <c r="H72" i="5"/>
  <c r="G71" i="6" s="1"/>
  <c r="H73" i="5"/>
  <c r="G72" i="6" s="1"/>
  <c r="H74" i="5"/>
  <c r="G73" i="6" s="1"/>
  <c r="H75" i="5"/>
  <c r="G74" i="6" s="1"/>
  <c r="H76" i="5"/>
  <c r="G75" i="6" s="1"/>
  <c r="H77" i="5"/>
  <c r="G76" i="6" s="1"/>
  <c r="H78" i="5"/>
  <c r="G77" i="6" s="1"/>
  <c r="H79" i="5"/>
  <c r="G78" i="6" s="1"/>
  <c r="H80" i="5"/>
  <c r="G79" i="6" s="1"/>
  <c r="H81" i="5"/>
  <c r="G80" i="6" s="1"/>
  <c r="H82" i="5"/>
  <c r="G81" i="6" s="1"/>
  <c r="H83" i="5"/>
  <c r="G82" i="6" s="1"/>
  <c r="H84" i="5"/>
  <c r="G83" i="6" s="1"/>
  <c r="H85" i="5"/>
  <c r="G84" i="6" s="1"/>
  <c r="H86" i="5"/>
  <c r="G85" i="6" s="1"/>
  <c r="H87" i="5"/>
  <c r="G86" i="6" s="1"/>
  <c r="H88" i="5"/>
  <c r="G87" i="6" s="1"/>
  <c r="H89" i="5"/>
  <c r="G88" i="6" s="1"/>
  <c r="H90" i="5"/>
  <c r="G89" i="6" s="1"/>
  <c r="H91" i="5"/>
  <c r="G90" i="6" s="1"/>
  <c r="H92" i="5"/>
  <c r="G91" i="6" s="1"/>
  <c r="H93" i="5"/>
  <c r="G92" i="6" s="1"/>
  <c r="H94" i="5"/>
  <c r="G93" i="6" s="1"/>
  <c r="H95" i="5"/>
  <c r="G94" i="6" s="1"/>
  <c r="H96" i="5"/>
  <c r="G95" i="6" s="1"/>
  <c r="H97" i="5"/>
  <c r="G96" i="6" s="1"/>
  <c r="H98" i="5"/>
  <c r="G97" i="6" s="1"/>
  <c r="H99" i="5"/>
  <c r="G98" i="6" s="1"/>
  <c r="H100" i="5"/>
  <c r="G99" i="6" s="1"/>
  <c r="H101" i="5"/>
  <c r="G100" i="6" s="1"/>
  <c r="H102" i="5"/>
  <c r="G101" i="6" s="1"/>
  <c r="H103" i="5"/>
  <c r="G102" i="6" s="1"/>
  <c r="H104" i="5"/>
  <c r="G103" i="6" s="1"/>
  <c r="H105" i="5"/>
  <c r="G104" i="6" s="1"/>
  <c r="H106" i="5"/>
  <c r="G105" i="6" s="1"/>
  <c r="H107" i="5"/>
  <c r="G106" i="6" s="1"/>
  <c r="H108" i="5"/>
  <c r="G107" i="6" s="1"/>
  <c r="H109" i="5"/>
  <c r="G108" i="6" s="1"/>
  <c r="H110" i="5"/>
  <c r="G109" i="6" s="1"/>
  <c r="H3" i="5"/>
  <c r="G2" i="6" s="1"/>
  <c r="H2" i="5"/>
  <c r="G1" i="6" s="1"/>
  <c r="B1" i="6"/>
  <c r="I1" i="6"/>
  <c r="J1" i="6"/>
  <c r="K1" i="6"/>
  <c r="B2" i="6"/>
  <c r="I2" i="6"/>
  <c r="J2" i="6"/>
  <c r="K2" i="6"/>
  <c r="B3" i="6"/>
  <c r="I3" i="6"/>
  <c r="J3" i="6"/>
  <c r="K3" i="6"/>
  <c r="B4" i="6"/>
  <c r="I4" i="6"/>
  <c r="J4" i="6"/>
  <c r="K4" i="6"/>
  <c r="B5" i="6"/>
  <c r="I5" i="6"/>
  <c r="J5" i="6"/>
  <c r="K5" i="6"/>
  <c r="B6" i="6"/>
  <c r="I6" i="6"/>
  <c r="J6" i="6"/>
  <c r="K6" i="6"/>
  <c r="B7" i="6"/>
  <c r="I7" i="6"/>
  <c r="J7" i="6"/>
  <c r="K7" i="6"/>
  <c r="B8" i="6"/>
  <c r="I8" i="6"/>
  <c r="J8" i="6"/>
  <c r="K8" i="6"/>
  <c r="B9" i="6"/>
  <c r="I9" i="6"/>
  <c r="J9" i="6"/>
  <c r="K9" i="6"/>
  <c r="B10" i="6"/>
  <c r="I10" i="6"/>
  <c r="J10" i="6"/>
  <c r="K10" i="6"/>
  <c r="B11" i="6"/>
  <c r="I11" i="6"/>
  <c r="J11" i="6"/>
  <c r="K11" i="6"/>
  <c r="B12" i="6"/>
  <c r="I12" i="6"/>
  <c r="J12" i="6"/>
  <c r="K12" i="6"/>
  <c r="B13" i="6"/>
  <c r="I13" i="6"/>
  <c r="J13" i="6"/>
  <c r="K13" i="6"/>
  <c r="B14" i="6"/>
  <c r="I14" i="6"/>
  <c r="J14" i="6"/>
  <c r="K14" i="6"/>
  <c r="B15" i="6"/>
  <c r="I15" i="6"/>
  <c r="J15" i="6"/>
  <c r="K15" i="6"/>
  <c r="B16" i="6"/>
  <c r="I16" i="6"/>
  <c r="J16" i="6"/>
  <c r="K16" i="6"/>
  <c r="B17" i="6"/>
  <c r="I17" i="6"/>
  <c r="J17" i="6"/>
  <c r="K17" i="6"/>
  <c r="B18" i="6"/>
  <c r="I18" i="6"/>
  <c r="J18" i="6"/>
  <c r="K18" i="6"/>
  <c r="B19" i="6"/>
  <c r="I19" i="6"/>
  <c r="J19" i="6"/>
  <c r="K19" i="6"/>
  <c r="B20" i="6"/>
  <c r="I20" i="6"/>
  <c r="J20" i="6"/>
  <c r="K20" i="6"/>
  <c r="B21" i="6"/>
  <c r="I21" i="6"/>
  <c r="J21" i="6"/>
  <c r="K21" i="6"/>
  <c r="B22" i="6"/>
  <c r="I22" i="6"/>
  <c r="J22" i="6"/>
  <c r="K22" i="6"/>
  <c r="B23" i="6"/>
  <c r="I23" i="6"/>
  <c r="J23" i="6"/>
  <c r="K23" i="6"/>
  <c r="B24" i="6"/>
  <c r="I24" i="6"/>
  <c r="J24" i="6"/>
  <c r="K24" i="6"/>
  <c r="B25" i="6"/>
  <c r="I25" i="6"/>
  <c r="J25" i="6"/>
  <c r="K25" i="6"/>
  <c r="B26" i="6"/>
  <c r="I26" i="6"/>
  <c r="J26" i="6"/>
  <c r="K26" i="6"/>
  <c r="B27" i="6"/>
  <c r="I27" i="6"/>
  <c r="J27" i="6"/>
  <c r="K27" i="6"/>
  <c r="B28" i="6"/>
  <c r="I28" i="6"/>
  <c r="J28" i="6"/>
  <c r="K28" i="6"/>
  <c r="B29" i="6"/>
  <c r="I29" i="6"/>
  <c r="J29" i="6"/>
  <c r="K29" i="6"/>
  <c r="B30" i="6"/>
  <c r="I30" i="6"/>
  <c r="J30" i="6"/>
  <c r="K30" i="6"/>
  <c r="B31" i="6"/>
  <c r="I31" i="6"/>
  <c r="J31" i="6"/>
  <c r="K31" i="6"/>
  <c r="B32" i="6"/>
  <c r="I32" i="6"/>
  <c r="J32" i="6"/>
  <c r="K32" i="6"/>
  <c r="B33" i="6"/>
  <c r="I33" i="6"/>
  <c r="J33" i="6"/>
  <c r="K33" i="6"/>
  <c r="B34" i="6"/>
  <c r="I34" i="6"/>
  <c r="J34" i="6"/>
  <c r="K34" i="6"/>
  <c r="B35" i="6"/>
  <c r="I35" i="6"/>
  <c r="J35" i="6"/>
  <c r="K35" i="6"/>
  <c r="B36" i="6"/>
  <c r="I36" i="6"/>
  <c r="J36" i="6"/>
  <c r="K36" i="6"/>
  <c r="B37" i="6"/>
  <c r="I37" i="6"/>
  <c r="J37" i="6"/>
  <c r="K37" i="6"/>
  <c r="B38" i="6"/>
  <c r="I38" i="6"/>
  <c r="J38" i="6"/>
  <c r="K38" i="6"/>
  <c r="B39" i="6"/>
  <c r="I39" i="6"/>
  <c r="J39" i="6"/>
  <c r="K39" i="6"/>
  <c r="B40" i="6"/>
  <c r="I40" i="6"/>
  <c r="J40" i="6"/>
  <c r="K40" i="6"/>
  <c r="B41" i="6"/>
  <c r="I41" i="6"/>
  <c r="J41" i="6"/>
  <c r="K41" i="6"/>
  <c r="B42" i="6"/>
  <c r="I42" i="6"/>
  <c r="J42" i="6"/>
  <c r="K42" i="6"/>
  <c r="B43" i="6"/>
  <c r="I43" i="6"/>
  <c r="J43" i="6"/>
  <c r="K43" i="6"/>
  <c r="B44" i="6"/>
  <c r="I44" i="6"/>
  <c r="J44" i="6"/>
  <c r="K44" i="6"/>
  <c r="B45" i="6"/>
  <c r="I45" i="6"/>
  <c r="J45" i="6"/>
  <c r="K45" i="6"/>
  <c r="B46" i="6"/>
  <c r="I46" i="6"/>
  <c r="J46" i="6"/>
  <c r="K46" i="6"/>
  <c r="B47" i="6"/>
  <c r="I47" i="6"/>
  <c r="J47" i="6"/>
  <c r="K47" i="6"/>
  <c r="B48" i="6"/>
  <c r="I48" i="6"/>
  <c r="J48" i="6"/>
  <c r="K48" i="6"/>
  <c r="B49" i="6"/>
  <c r="I49" i="6"/>
  <c r="J49" i="6"/>
  <c r="K49" i="6"/>
  <c r="B50" i="6"/>
  <c r="I50" i="6"/>
  <c r="J50" i="6"/>
  <c r="K50" i="6"/>
  <c r="B51" i="6"/>
  <c r="I51" i="6"/>
  <c r="J51" i="6"/>
  <c r="K51" i="6"/>
  <c r="B52" i="6"/>
  <c r="I52" i="6"/>
  <c r="J52" i="6"/>
  <c r="K52" i="6"/>
  <c r="B53" i="6"/>
  <c r="I53" i="6"/>
  <c r="J53" i="6"/>
  <c r="K53" i="6"/>
  <c r="B54" i="6"/>
  <c r="I54" i="6"/>
  <c r="J54" i="6"/>
  <c r="K54" i="6"/>
  <c r="B55" i="6"/>
  <c r="I55" i="6"/>
  <c r="J55" i="6"/>
  <c r="K55" i="6"/>
  <c r="B56" i="6"/>
  <c r="I56" i="6"/>
  <c r="J56" i="6"/>
  <c r="K56" i="6"/>
  <c r="B57" i="6"/>
  <c r="I57" i="6"/>
  <c r="J57" i="6"/>
  <c r="K57" i="6"/>
  <c r="B58" i="6"/>
  <c r="I58" i="6"/>
  <c r="J58" i="6"/>
  <c r="K58" i="6"/>
  <c r="B59" i="6"/>
  <c r="I59" i="6"/>
  <c r="J59" i="6"/>
  <c r="K59" i="6"/>
  <c r="B60" i="6"/>
  <c r="I60" i="6"/>
  <c r="J60" i="6"/>
  <c r="K60" i="6"/>
  <c r="B61" i="6"/>
  <c r="I61" i="6"/>
  <c r="J61" i="6"/>
  <c r="K61" i="6"/>
  <c r="B62" i="6"/>
  <c r="I62" i="6"/>
  <c r="J62" i="6"/>
  <c r="K62" i="6"/>
  <c r="B63" i="6"/>
  <c r="I63" i="6"/>
  <c r="J63" i="6"/>
  <c r="K63" i="6"/>
  <c r="B64" i="6"/>
  <c r="I64" i="6"/>
  <c r="J64" i="6"/>
  <c r="K64" i="6"/>
  <c r="B65" i="6"/>
  <c r="I65" i="6"/>
  <c r="J65" i="6"/>
  <c r="K65" i="6"/>
  <c r="B66" i="6"/>
  <c r="I66" i="6"/>
  <c r="J66" i="6"/>
  <c r="K66" i="6"/>
  <c r="B67" i="6"/>
  <c r="I67" i="6"/>
  <c r="J67" i="6"/>
  <c r="K67" i="6"/>
  <c r="B68" i="6"/>
  <c r="I68" i="6"/>
  <c r="J68" i="6"/>
  <c r="K68" i="6"/>
  <c r="B69" i="6"/>
  <c r="I69" i="6"/>
  <c r="J69" i="6"/>
  <c r="K69" i="6"/>
  <c r="B70" i="6"/>
  <c r="I70" i="6"/>
  <c r="J70" i="6"/>
  <c r="K70" i="6"/>
  <c r="B71" i="6"/>
  <c r="I71" i="6"/>
  <c r="J71" i="6"/>
  <c r="K71" i="6"/>
  <c r="B72" i="6"/>
  <c r="I72" i="6"/>
  <c r="J72" i="6"/>
  <c r="K72" i="6"/>
  <c r="B73" i="6"/>
  <c r="I73" i="6"/>
  <c r="J73" i="6"/>
  <c r="K73" i="6"/>
  <c r="B74" i="6"/>
  <c r="I74" i="6"/>
  <c r="J74" i="6"/>
  <c r="K74" i="6"/>
  <c r="B75" i="6"/>
  <c r="I75" i="6"/>
  <c r="J75" i="6"/>
  <c r="K75" i="6"/>
  <c r="B76" i="6"/>
  <c r="I76" i="6"/>
  <c r="J76" i="6"/>
  <c r="K76" i="6"/>
  <c r="B77" i="6"/>
  <c r="I77" i="6"/>
  <c r="J77" i="6"/>
  <c r="K77" i="6"/>
  <c r="B78" i="6"/>
  <c r="I78" i="6"/>
  <c r="J78" i="6"/>
  <c r="K78" i="6"/>
  <c r="B79" i="6"/>
  <c r="I79" i="6"/>
  <c r="J79" i="6"/>
  <c r="K79" i="6"/>
  <c r="B80" i="6"/>
  <c r="I80" i="6"/>
  <c r="J80" i="6"/>
  <c r="K80" i="6"/>
  <c r="B81" i="6"/>
  <c r="I81" i="6"/>
  <c r="J81" i="6"/>
  <c r="K81" i="6"/>
  <c r="B82" i="6"/>
  <c r="I82" i="6"/>
  <c r="J82" i="6"/>
  <c r="K82" i="6"/>
  <c r="B83" i="6"/>
  <c r="I83" i="6"/>
  <c r="J83" i="6"/>
  <c r="K83" i="6"/>
  <c r="B84" i="6"/>
  <c r="I84" i="6"/>
  <c r="J84" i="6"/>
  <c r="K84" i="6"/>
  <c r="B85" i="6"/>
  <c r="I85" i="6"/>
  <c r="J85" i="6"/>
  <c r="K85" i="6"/>
  <c r="B86" i="6"/>
  <c r="I86" i="6"/>
  <c r="J86" i="6"/>
  <c r="K86" i="6"/>
  <c r="B87" i="6"/>
  <c r="I87" i="6"/>
  <c r="J87" i="6"/>
  <c r="K87" i="6"/>
  <c r="B88" i="6"/>
  <c r="I88" i="6"/>
  <c r="J88" i="6"/>
  <c r="K88" i="6"/>
  <c r="B89" i="6"/>
  <c r="I89" i="6"/>
  <c r="J89" i="6"/>
  <c r="K89" i="6"/>
  <c r="B90" i="6"/>
  <c r="I90" i="6"/>
  <c r="J90" i="6"/>
  <c r="K90" i="6"/>
  <c r="B91" i="6"/>
  <c r="I91" i="6"/>
  <c r="J91" i="6"/>
  <c r="K91" i="6"/>
  <c r="B92" i="6"/>
  <c r="I92" i="6"/>
  <c r="J92" i="6"/>
  <c r="K92" i="6"/>
  <c r="B93" i="6"/>
  <c r="I93" i="6"/>
  <c r="J93" i="6"/>
  <c r="K93" i="6"/>
  <c r="B94" i="6"/>
  <c r="I94" i="6"/>
  <c r="J94" i="6"/>
  <c r="K94" i="6"/>
  <c r="B95" i="6"/>
  <c r="I95" i="6"/>
  <c r="J95" i="6"/>
  <c r="K95" i="6"/>
  <c r="B96" i="6"/>
  <c r="I96" i="6"/>
  <c r="J96" i="6"/>
  <c r="K96" i="6"/>
  <c r="B97" i="6"/>
  <c r="I97" i="6"/>
  <c r="J97" i="6"/>
  <c r="K97" i="6"/>
  <c r="B98" i="6"/>
  <c r="I98" i="6"/>
  <c r="J98" i="6"/>
  <c r="K98" i="6"/>
  <c r="B99" i="6"/>
  <c r="I99" i="6"/>
  <c r="J99" i="6"/>
  <c r="K99" i="6"/>
  <c r="B100" i="6"/>
  <c r="I100" i="6"/>
  <c r="J100" i="6"/>
  <c r="K100" i="6"/>
  <c r="B101" i="6"/>
  <c r="I101" i="6"/>
  <c r="J101" i="6"/>
  <c r="K101" i="6"/>
  <c r="B102" i="6"/>
  <c r="I102" i="6"/>
  <c r="J102" i="6"/>
  <c r="K102" i="6"/>
  <c r="B103" i="6"/>
  <c r="I103" i="6"/>
  <c r="J103" i="6"/>
  <c r="K103" i="6"/>
  <c r="B104" i="6"/>
  <c r="I104" i="6"/>
  <c r="J104" i="6"/>
  <c r="K104" i="6"/>
  <c r="B105" i="6"/>
  <c r="I105" i="6"/>
  <c r="J105" i="6"/>
  <c r="K105" i="6"/>
  <c r="B106" i="6"/>
  <c r="I106" i="6"/>
  <c r="J106" i="6"/>
  <c r="K106" i="6"/>
  <c r="B107" i="6"/>
  <c r="I107" i="6"/>
  <c r="J107" i="6"/>
  <c r="K107" i="6"/>
  <c r="B108" i="6"/>
  <c r="I108" i="6"/>
  <c r="J108" i="6"/>
  <c r="K108" i="6"/>
  <c r="B109" i="6"/>
  <c r="I109" i="6"/>
  <c r="J109" i="6"/>
  <c r="K109" i="6"/>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 i="6"/>
  <c r="O9" i="5"/>
  <c r="E9" i="5" s="1"/>
  <c r="D8" i="6" s="1"/>
  <c r="O10" i="5"/>
  <c r="O11" i="5"/>
  <c r="O12" i="5"/>
  <c r="E12" i="5" s="1"/>
  <c r="D11" i="6" s="1"/>
  <c r="O13" i="5"/>
  <c r="O14" i="5"/>
  <c r="O15" i="5"/>
  <c r="O16" i="5"/>
  <c r="E16" i="5" s="1"/>
  <c r="D15" i="6" s="1"/>
  <c r="O17" i="5"/>
  <c r="E17" i="5" s="1"/>
  <c r="D16" i="6" s="1"/>
  <c r="O18" i="5"/>
  <c r="O19" i="5"/>
  <c r="O20" i="5"/>
  <c r="E20" i="5" s="1"/>
  <c r="D19" i="6" s="1"/>
  <c r="O21" i="5"/>
  <c r="O22" i="5"/>
  <c r="O23" i="5"/>
  <c r="O24" i="5"/>
  <c r="E24" i="5" s="1"/>
  <c r="D23" i="6" s="1"/>
  <c r="O25" i="5"/>
  <c r="E25" i="5" s="1"/>
  <c r="D24" i="6" s="1"/>
  <c r="O26" i="5"/>
  <c r="O27" i="5"/>
  <c r="O28" i="5"/>
  <c r="E28" i="5" s="1"/>
  <c r="D27" i="6" s="1"/>
  <c r="O29" i="5"/>
  <c r="O30" i="5"/>
  <c r="O31" i="5"/>
  <c r="O32" i="5"/>
  <c r="E32" i="5" s="1"/>
  <c r="D31" i="6" s="1"/>
  <c r="O33" i="5"/>
  <c r="E33" i="5" s="1"/>
  <c r="D32" i="6" s="1"/>
  <c r="O34" i="5"/>
  <c r="O35" i="5"/>
  <c r="O36" i="5"/>
  <c r="E36" i="5" s="1"/>
  <c r="D35" i="6" s="1"/>
  <c r="O37" i="5"/>
  <c r="O38" i="5"/>
  <c r="O39" i="5"/>
  <c r="O40" i="5"/>
  <c r="E40" i="5" s="1"/>
  <c r="D39" i="6" s="1"/>
  <c r="O41" i="5"/>
  <c r="E41" i="5" s="1"/>
  <c r="D40" i="6" s="1"/>
  <c r="O42" i="5"/>
  <c r="E42" i="5" s="1"/>
  <c r="D41" i="6" s="1"/>
  <c r="O43" i="5"/>
  <c r="O44" i="5"/>
  <c r="E44" i="5" s="1"/>
  <c r="D43" i="6" s="1"/>
  <c r="O45" i="5"/>
  <c r="E45" i="5" s="1"/>
  <c r="D44" i="6" s="1"/>
  <c r="O46" i="5"/>
  <c r="E46" i="5" s="1"/>
  <c r="D45" i="6" s="1"/>
  <c r="O47" i="5"/>
  <c r="O48" i="5"/>
  <c r="E48" i="5" s="1"/>
  <c r="D47" i="6" s="1"/>
  <c r="O49" i="5"/>
  <c r="E49" i="5" s="1"/>
  <c r="D48" i="6" s="1"/>
  <c r="O50" i="5"/>
  <c r="E50" i="5" s="1"/>
  <c r="D49" i="6" s="1"/>
  <c r="O51" i="5"/>
  <c r="O52" i="5"/>
  <c r="E52" i="5" s="1"/>
  <c r="D51" i="6" s="1"/>
  <c r="O53" i="5"/>
  <c r="E53" i="5" s="1"/>
  <c r="D52" i="6" s="1"/>
  <c r="O54" i="5"/>
  <c r="E54" i="5" s="1"/>
  <c r="D53" i="6" s="1"/>
  <c r="O55" i="5"/>
  <c r="O56" i="5"/>
  <c r="E56" i="5" s="1"/>
  <c r="D55" i="6" s="1"/>
  <c r="O57" i="5"/>
  <c r="E57" i="5" s="1"/>
  <c r="D56" i="6" s="1"/>
  <c r="O58" i="5"/>
  <c r="E58" i="5" s="1"/>
  <c r="D57" i="6" s="1"/>
  <c r="O59" i="5"/>
  <c r="O60" i="5"/>
  <c r="E60" i="5" s="1"/>
  <c r="D59" i="6" s="1"/>
  <c r="O61" i="5"/>
  <c r="E61" i="5" s="1"/>
  <c r="D60" i="6" s="1"/>
  <c r="O62" i="5"/>
  <c r="E62" i="5" s="1"/>
  <c r="D61" i="6" s="1"/>
  <c r="O63" i="5"/>
  <c r="O64" i="5"/>
  <c r="E64" i="5" s="1"/>
  <c r="D63" i="6" s="1"/>
  <c r="O65" i="5"/>
  <c r="E65" i="5" s="1"/>
  <c r="D64" i="6" s="1"/>
  <c r="O66" i="5"/>
  <c r="E66" i="5" s="1"/>
  <c r="D65" i="6" s="1"/>
  <c r="O67" i="5"/>
  <c r="O68" i="5"/>
  <c r="E68" i="5" s="1"/>
  <c r="D67" i="6" s="1"/>
  <c r="O69" i="5"/>
  <c r="O70" i="5"/>
  <c r="E70" i="5" s="1"/>
  <c r="D69" i="6" s="1"/>
  <c r="O71" i="5"/>
  <c r="E71" i="5" s="1"/>
  <c r="D70" i="6" s="1"/>
  <c r="O72" i="5"/>
  <c r="E72" i="5" s="1"/>
  <c r="D71" i="6" s="1"/>
  <c r="O73" i="5"/>
  <c r="E73" i="5" s="1"/>
  <c r="D72" i="6" s="1"/>
  <c r="O74" i="5"/>
  <c r="E74" i="5" s="1"/>
  <c r="D73" i="6" s="1"/>
  <c r="O75" i="5"/>
  <c r="O76" i="5"/>
  <c r="E76" i="5" s="1"/>
  <c r="D75" i="6" s="1"/>
  <c r="O77" i="5"/>
  <c r="O78" i="5"/>
  <c r="E78" i="5" s="1"/>
  <c r="D77" i="6" s="1"/>
  <c r="O79" i="5"/>
  <c r="E79" i="5" s="1"/>
  <c r="D78" i="6" s="1"/>
  <c r="O80" i="5"/>
  <c r="E80" i="5" s="1"/>
  <c r="D79" i="6" s="1"/>
  <c r="O81" i="5"/>
  <c r="E81" i="5" s="1"/>
  <c r="D80" i="6" s="1"/>
  <c r="O82" i="5"/>
  <c r="E82" i="5" s="1"/>
  <c r="D81" i="6" s="1"/>
  <c r="O83" i="5"/>
  <c r="O84" i="5"/>
  <c r="E84" i="5" s="1"/>
  <c r="D83" i="6" s="1"/>
  <c r="O85" i="5"/>
  <c r="O86" i="5"/>
  <c r="E86" i="5" s="1"/>
  <c r="D85" i="6" s="1"/>
  <c r="O87" i="5"/>
  <c r="E87" i="5" s="1"/>
  <c r="D86" i="6" s="1"/>
  <c r="O88" i="5"/>
  <c r="E88" i="5" s="1"/>
  <c r="D87" i="6" s="1"/>
  <c r="O89" i="5"/>
  <c r="E89" i="5" s="1"/>
  <c r="D88" i="6" s="1"/>
  <c r="O90" i="5"/>
  <c r="E90" i="5" s="1"/>
  <c r="D89" i="6" s="1"/>
  <c r="O91" i="5"/>
  <c r="O92" i="5"/>
  <c r="E92" i="5" s="1"/>
  <c r="D91" i="6" s="1"/>
  <c r="O93" i="5"/>
  <c r="O94" i="5"/>
  <c r="E94" i="5" s="1"/>
  <c r="D93" i="6" s="1"/>
  <c r="O95" i="5"/>
  <c r="E95" i="5" s="1"/>
  <c r="D94" i="6" s="1"/>
  <c r="O96" i="5"/>
  <c r="E96" i="5" s="1"/>
  <c r="D95" i="6" s="1"/>
  <c r="O97" i="5"/>
  <c r="E97" i="5" s="1"/>
  <c r="D96" i="6" s="1"/>
  <c r="O98" i="5"/>
  <c r="E98" i="5" s="1"/>
  <c r="D97" i="6" s="1"/>
  <c r="O99" i="5"/>
  <c r="O100" i="5"/>
  <c r="E100" i="5" s="1"/>
  <c r="D99" i="6" s="1"/>
  <c r="O101" i="5"/>
  <c r="O102" i="5"/>
  <c r="E102" i="5" s="1"/>
  <c r="D101" i="6" s="1"/>
  <c r="O103" i="5"/>
  <c r="E103" i="5" s="1"/>
  <c r="D102" i="6" s="1"/>
  <c r="O104" i="5"/>
  <c r="E104" i="5" s="1"/>
  <c r="D103" i="6" s="1"/>
  <c r="O105" i="5"/>
  <c r="E105" i="5" s="1"/>
  <c r="D104" i="6" s="1"/>
  <c r="O106" i="5"/>
  <c r="E106" i="5" s="1"/>
  <c r="D105" i="6" s="1"/>
  <c r="O107" i="5"/>
  <c r="O108" i="5"/>
  <c r="E108" i="5" s="1"/>
  <c r="D107" i="6" s="1"/>
  <c r="O109" i="5"/>
  <c r="O110" i="5"/>
  <c r="E110" i="5" s="1"/>
  <c r="D109" i="6" s="1"/>
  <c r="O4" i="5"/>
  <c r="E4" i="5" s="1"/>
  <c r="D3" i="6" s="1"/>
  <c r="O5" i="5"/>
  <c r="E5" i="5" s="1"/>
  <c r="D4" i="6" s="1"/>
  <c r="O6" i="5"/>
  <c r="O7" i="5"/>
  <c r="O8" i="5"/>
  <c r="O3" i="5"/>
  <c r="O2"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G71" i="5" s="1"/>
  <c r="F70" i="6" s="1"/>
  <c r="F72" i="5"/>
  <c r="F73" i="5"/>
  <c r="F74" i="5"/>
  <c r="F75" i="5"/>
  <c r="G75" i="5" s="1"/>
  <c r="F74" i="6" s="1"/>
  <c r="F76" i="5"/>
  <c r="F77" i="5"/>
  <c r="F78" i="5"/>
  <c r="F79" i="5"/>
  <c r="G79" i="5" s="1"/>
  <c r="F78" i="6" s="1"/>
  <c r="F80" i="5"/>
  <c r="F81" i="5"/>
  <c r="F82" i="5"/>
  <c r="F83" i="5"/>
  <c r="G83" i="5" s="1"/>
  <c r="F82" i="6" s="1"/>
  <c r="F84" i="5"/>
  <c r="F85" i="5"/>
  <c r="F86" i="5"/>
  <c r="F87" i="5"/>
  <c r="F88" i="5"/>
  <c r="F89" i="5"/>
  <c r="G89" i="5" s="1"/>
  <c r="F88" i="6" s="1"/>
  <c r="F90" i="5"/>
  <c r="G90" i="5" s="1"/>
  <c r="F89" i="6" s="1"/>
  <c r="F91" i="5"/>
  <c r="F92" i="5"/>
  <c r="F93" i="5"/>
  <c r="G93" i="5" s="1"/>
  <c r="F92" i="6" s="1"/>
  <c r="F94" i="5"/>
  <c r="G94" i="5" s="1"/>
  <c r="F93" i="6" s="1"/>
  <c r="F95" i="5"/>
  <c r="F96" i="5"/>
  <c r="F97" i="5"/>
  <c r="G97" i="5" s="1"/>
  <c r="F96" i="6" s="1"/>
  <c r="F98" i="5"/>
  <c r="G98" i="5" s="1"/>
  <c r="F97" i="6" s="1"/>
  <c r="F99" i="5"/>
  <c r="F100" i="5"/>
  <c r="F101" i="5"/>
  <c r="G101" i="5" s="1"/>
  <c r="F100" i="6" s="1"/>
  <c r="F102" i="5"/>
  <c r="G102" i="5" s="1"/>
  <c r="F101" i="6" s="1"/>
  <c r="F103" i="5"/>
  <c r="F104" i="5"/>
  <c r="F105" i="5"/>
  <c r="G105" i="5" s="1"/>
  <c r="F104" i="6" s="1"/>
  <c r="F106" i="5"/>
  <c r="G106" i="5" s="1"/>
  <c r="F105" i="6" s="1"/>
  <c r="F107" i="5"/>
  <c r="F108" i="5"/>
  <c r="F109" i="5"/>
  <c r="G109" i="5" s="1"/>
  <c r="F108" i="6" s="1"/>
  <c r="F110" i="5"/>
  <c r="G110" i="5" s="1"/>
  <c r="F109" i="6" s="1"/>
  <c r="F3" i="5"/>
  <c r="F4" i="5"/>
  <c r="F5" i="5"/>
  <c r="F6" i="5"/>
  <c r="F7" i="5"/>
  <c r="F2" i="5"/>
  <c r="N2" i="5"/>
  <c r="N8" i="5"/>
  <c r="N9" i="5"/>
  <c r="N10" i="5"/>
  <c r="N11" i="5"/>
  <c r="N12" i="5"/>
  <c r="D12" i="5" s="1"/>
  <c r="C11" i="6" s="1"/>
  <c r="N13" i="5"/>
  <c r="N14" i="5"/>
  <c r="N15" i="5"/>
  <c r="N16" i="5"/>
  <c r="N17" i="5"/>
  <c r="N18" i="5"/>
  <c r="N19" i="5"/>
  <c r="N20" i="5"/>
  <c r="D20" i="5" s="1"/>
  <c r="C19" i="6" s="1"/>
  <c r="N21" i="5"/>
  <c r="N22" i="5"/>
  <c r="N23" i="5"/>
  <c r="N24" i="5"/>
  <c r="N25" i="5"/>
  <c r="N26" i="5"/>
  <c r="N27" i="5"/>
  <c r="N28" i="5"/>
  <c r="D28" i="5" s="1"/>
  <c r="C27" i="6" s="1"/>
  <c r="N29" i="5"/>
  <c r="N30" i="5"/>
  <c r="N31" i="5"/>
  <c r="N32" i="5"/>
  <c r="N33" i="5"/>
  <c r="N34" i="5"/>
  <c r="N35" i="5"/>
  <c r="N36" i="5"/>
  <c r="D36" i="5" s="1"/>
  <c r="C35" i="6" s="1"/>
  <c r="N37" i="5"/>
  <c r="N38" i="5"/>
  <c r="N39" i="5"/>
  <c r="N40" i="5"/>
  <c r="N41" i="5"/>
  <c r="N42" i="5"/>
  <c r="N43" i="5"/>
  <c r="N44" i="5"/>
  <c r="D44" i="5" s="1"/>
  <c r="C43" i="6" s="1"/>
  <c r="N45" i="5"/>
  <c r="N46" i="5"/>
  <c r="N47" i="5"/>
  <c r="N48" i="5"/>
  <c r="D48" i="5" s="1"/>
  <c r="C47" i="6" s="1"/>
  <c r="N49" i="5"/>
  <c r="N50" i="5"/>
  <c r="N51" i="5"/>
  <c r="N52" i="5"/>
  <c r="D52" i="5" s="1"/>
  <c r="C51" i="6" s="1"/>
  <c r="N53" i="5"/>
  <c r="N54" i="5"/>
  <c r="N55" i="5"/>
  <c r="N56" i="5"/>
  <c r="D56" i="5" s="1"/>
  <c r="C55" i="6" s="1"/>
  <c r="N57" i="5"/>
  <c r="N58" i="5"/>
  <c r="N59" i="5"/>
  <c r="N60" i="5"/>
  <c r="D60" i="5" s="1"/>
  <c r="C59" i="6" s="1"/>
  <c r="N61" i="5"/>
  <c r="N62" i="5"/>
  <c r="N63" i="5"/>
  <c r="N64" i="5"/>
  <c r="D64" i="5" s="1"/>
  <c r="C63" i="6" s="1"/>
  <c r="N65" i="5"/>
  <c r="N66" i="5"/>
  <c r="N67" i="5"/>
  <c r="N68" i="5"/>
  <c r="N69" i="5"/>
  <c r="N70" i="5"/>
  <c r="N71" i="5"/>
  <c r="D71" i="5" s="1"/>
  <c r="C70" i="6" s="1"/>
  <c r="N72" i="5"/>
  <c r="N73" i="5"/>
  <c r="N74" i="5"/>
  <c r="N75" i="5"/>
  <c r="D75" i="5" s="1"/>
  <c r="C74" i="6" s="1"/>
  <c r="N76" i="5"/>
  <c r="N77" i="5"/>
  <c r="N78" i="5"/>
  <c r="N79" i="5"/>
  <c r="D79" i="5" s="1"/>
  <c r="C78" i="6" s="1"/>
  <c r="N80" i="5"/>
  <c r="N81" i="5"/>
  <c r="N82" i="5"/>
  <c r="N83" i="5"/>
  <c r="D83" i="5" s="1"/>
  <c r="C82" i="6" s="1"/>
  <c r="N84" i="5"/>
  <c r="N85" i="5"/>
  <c r="N86" i="5"/>
  <c r="D86" i="5" s="1"/>
  <c r="C85" i="6" s="1"/>
  <c r="N87" i="5"/>
  <c r="N88" i="5"/>
  <c r="N89" i="5"/>
  <c r="D89" i="5" s="1"/>
  <c r="C88" i="6" s="1"/>
  <c r="N90" i="5"/>
  <c r="D90" i="5" s="1"/>
  <c r="C89" i="6" s="1"/>
  <c r="N91" i="5"/>
  <c r="N92" i="5"/>
  <c r="N93" i="5"/>
  <c r="D93" i="5" s="1"/>
  <c r="C92" i="6" s="1"/>
  <c r="N94" i="5"/>
  <c r="D94" i="5" s="1"/>
  <c r="C93" i="6" s="1"/>
  <c r="N95" i="5"/>
  <c r="N96" i="5"/>
  <c r="N97" i="5"/>
  <c r="D97" i="5" s="1"/>
  <c r="C96" i="6" s="1"/>
  <c r="N98" i="5"/>
  <c r="D98" i="5" s="1"/>
  <c r="C97" i="6" s="1"/>
  <c r="N99" i="5"/>
  <c r="N100" i="5"/>
  <c r="N101" i="5"/>
  <c r="D101" i="5" s="1"/>
  <c r="C100" i="6" s="1"/>
  <c r="N102" i="5"/>
  <c r="D102" i="5" s="1"/>
  <c r="C101" i="6" s="1"/>
  <c r="N103" i="5"/>
  <c r="N104" i="5"/>
  <c r="N105" i="5"/>
  <c r="D105" i="5" s="1"/>
  <c r="C104" i="6" s="1"/>
  <c r="N106" i="5"/>
  <c r="D106" i="5" s="1"/>
  <c r="C105" i="6" s="1"/>
  <c r="N107" i="5"/>
  <c r="N108" i="5"/>
  <c r="N109" i="5"/>
  <c r="D109" i="5" s="1"/>
  <c r="C108" i="6" s="1"/>
  <c r="N110" i="5"/>
  <c r="D110" i="5" s="1"/>
  <c r="C109" i="6" s="1"/>
  <c r="N3" i="5"/>
  <c r="N4" i="5"/>
  <c r="D4" i="5" s="1"/>
  <c r="C3" i="6" s="1"/>
  <c r="N5" i="5"/>
  <c r="N6" i="5"/>
  <c r="N7" i="5"/>
  <c r="A2" i="5"/>
  <c r="B2" i="5" s="1"/>
  <c r="A3" i="5"/>
  <c r="B3" i="5" s="1"/>
  <c r="A4" i="5"/>
  <c r="C4" i="5" s="1"/>
  <c r="A5" i="5"/>
  <c r="C5" i="5" s="1"/>
  <c r="A6" i="5"/>
  <c r="C6" i="5" s="1"/>
  <c r="A7" i="5"/>
  <c r="B7" i="5" s="1"/>
  <c r="A8" i="5"/>
  <c r="C8" i="5" s="1"/>
  <c r="A9" i="5"/>
  <c r="C9" i="5" s="1"/>
  <c r="A10" i="5"/>
  <c r="C10" i="5" s="1"/>
  <c r="A11" i="5"/>
  <c r="C11" i="5" s="1"/>
  <c r="A12" i="5"/>
  <c r="C12" i="5" s="1"/>
  <c r="A13" i="5"/>
  <c r="C13" i="5" s="1"/>
  <c r="A14" i="5"/>
  <c r="C14" i="5" s="1"/>
  <c r="A15" i="5"/>
  <c r="C15" i="5" s="1"/>
  <c r="A16" i="5"/>
  <c r="C16" i="5" s="1"/>
  <c r="A17" i="5"/>
  <c r="C17" i="5" s="1"/>
  <c r="A18" i="5"/>
  <c r="C18" i="5" s="1"/>
  <c r="A19" i="5"/>
  <c r="C19" i="5" s="1"/>
  <c r="A20" i="5"/>
  <c r="C20" i="5" s="1"/>
  <c r="A21" i="5"/>
  <c r="C21" i="5" s="1"/>
  <c r="A22" i="5"/>
  <c r="C22" i="5" s="1"/>
  <c r="A23" i="5"/>
  <c r="B23" i="5" s="1"/>
  <c r="A24" i="5"/>
  <c r="C24" i="5" s="1"/>
  <c r="A25" i="5"/>
  <c r="C25" i="5" s="1"/>
  <c r="A26" i="5"/>
  <c r="C26" i="5" s="1"/>
  <c r="A27" i="5"/>
  <c r="C27" i="5" s="1"/>
  <c r="A28" i="5"/>
  <c r="C28" i="5" s="1"/>
  <c r="A29" i="5"/>
  <c r="C29" i="5" s="1"/>
  <c r="A30" i="5"/>
  <c r="C30" i="5" s="1"/>
  <c r="A31" i="5"/>
  <c r="C31" i="5" s="1"/>
  <c r="A32" i="5"/>
  <c r="C32" i="5" s="1"/>
  <c r="A33" i="5"/>
  <c r="C33" i="5" s="1"/>
  <c r="A34" i="5"/>
  <c r="C34" i="5" s="1"/>
  <c r="A35" i="5"/>
  <c r="C35" i="5" s="1"/>
  <c r="A36" i="5"/>
  <c r="C36" i="5" s="1"/>
  <c r="A37" i="5"/>
  <c r="C37" i="5" s="1"/>
  <c r="A38" i="5"/>
  <c r="C38" i="5" s="1"/>
  <c r="A39" i="5"/>
  <c r="B39" i="5" s="1"/>
  <c r="A40" i="5"/>
  <c r="C40" i="5" s="1"/>
  <c r="A41" i="5"/>
  <c r="C41" i="5" s="1"/>
  <c r="A42" i="5"/>
  <c r="C42" i="5" s="1"/>
  <c r="A43" i="5"/>
  <c r="A44" i="5"/>
  <c r="C44" i="5" s="1"/>
  <c r="A45" i="5"/>
  <c r="C45" i="5" s="1"/>
  <c r="A46" i="5"/>
  <c r="C46" i="5" s="1"/>
  <c r="A47" i="5"/>
  <c r="C47" i="5" s="1"/>
  <c r="A48" i="5"/>
  <c r="C48" i="5" s="1"/>
  <c r="A49" i="5"/>
  <c r="C49" i="5" s="1"/>
  <c r="A50" i="5"/>
  <c r="C50" i="5" s="1"/>
  <c r="A51" i="5"/>
  <c r="A52" i="5"/>
  <c r="C52" i="5" s="1"/>
  <c r="A53" i="5"/>
  <c r="C53" i="5" s="1"/>
  <c r="A54" i="5"/>
  <c r="C54" i="5" s="1"/>
  <c r="A55" i="5"/>
  <c r="B55" i="5" s="1"/>
  <c r="A56" i="5"/>
  <c r="C56" i="5" s="1"/>
  <c r="A57" i="5"/>
  <c r="C57" i="5" s="1"/>
  <c r="A58" i="5"/>
  <c r="C58" i="5" s="1"/>
  <c r="A59" i="5"/>
  <c r="C59" i="5" s="1"/>
  <c r="A60" i="5"/>
  <c r="C60" i="5" s="1"/>
  <c r="A61" i="5"/>
  <c r="C61" i="5" s="1"/>
  <c r="A62" i="5"/>
  <c r="C62" i="5" s="1"/>
  <c r="A63" i="5"/>
  <c r="C63" i="5" s="1"/>
  <c r="A64" i="5"/>
  <c r="C64" i="5" s="1"/>
  <c r="A65" i="5"/>
  <c r="C65" i="5" s="1"/>
  <c r="A66" i="5"/>
  <c r="C66" i="5" s="1"/>
  <c r="A67" i="5"/>
  <c r="C67" i="5" s="1"/>
  <c r="A68" i="5"/>
  <c r="C68" i="5" s="1"/>
  <c r="A69" i="5"/>
  <c r="C69" i="5" s="1"/>
  <c r="A70" i="5"/>
  <c r="C70" i="5" s="1"/>
  <c r="A71" i="5"/>
  <c r="B71" i="5" s="1"/>
  <c r="A72" i="5"/>
  <c r="C72" i="5" s="1"/>
  <c r="A73" i="5"/>
  <c r="C73" i="5" s="1"/>
  <c r="A74" i="5"/>
  <c r="C74" i="5" s="1"/>
  <c r="A75" i="5"/>
  <c r="C75" i="5" s="1"/>
  <c r="A76" i="5"/>
  <c r="C76" i="5" s="1"/>
  <c r="A77" i="5"/>
  <c r="C77" i="5" s="1"/>
  <c r="A78" i="5"/>
  <c r="C78" i="5" s="1"/>
  <c r="A79" i="5"/>
  <c r="C79" i="5" s="1"/>
  <c r="A80" i="5"/>
  <c r="C80" i="5" s="1"/>
  <c r="A81" i="5"/>
  <c r="C81" i="5" s="1"/>
  <c r="A82" i="5"/>
  <c r="C82" i="5" s="1"/>
  <c r="A83" i="5"/>
  <c r="C83" i="5" s="1"/>
  <c r="A84" i="5"/>
  <c r="C84" i="5" s="1"/>
  <c r="A85" i="5"/>
  <c r="C85" i="5" s="1"/>
  <c r="A86" i="5"/>
  <c r="C86" i="5" s="1"/>
  <c r="A87" i="5"/>
  <c r="B87" i="5" s="1"/>
  <c r="A88" i="5"/>
  <c r="C88" i="5" s="1"/>
  <c r="A89" i="5"/>
  <c r="C89" i="5" s="1"/>
  <c r="A90" i="5"/>
  <c r="C90" i="5" s="1"/>
  <c r="A91" i="5"/>
  <c r="C91" i="5" s="1"/>
  <c r="A92" i="5"/>
  <c r="C92" i="5" s="1"/>
  <c r="A93" i="5"/>
  <c r="C93" i="5" s="1"/>
  <c r="A94" i="5"/>
  <c r="C94" i="5" s="1"/>
  <c r="A95" i="5"/>
  <c r="C95" i="5" s="1"/>
  <c r="A96" i="5"/>
  <c r="C96" i="5" s="1"/>
  <c r="A97" i="5"/>
  <c r="C97" i="5" s="1"/>
  <c r="A98" i="5"/>
  <c r="C98" i="5" s="1"/>
  <c r="A99" i="5"/>
  <c r="C99" i="5" s="1"/>
  <c r="A100" i="5"/>
  <c r="C100" i="5" s="1"/>
  <c r="A101" i="5"/>
  <c r="C101" i="5" s="1"/>
  <c r="A102" i="5"/>
  <c r="C102" i="5" s="1"/>
  <c r="A103" i="5"/>
  <c r="B103" i="5" s="1"/>
  <c r="A104" i="5"/>
  <c r="C104" i="5" s="1"/>
  <c r="A105" i="5"/>
  <c r="C105" i="5" s="1"/>
  <c r="A106" i="5"/>
  <c r="C106" i="5" s="1"/>
  <c r="A107" i="5"/>
  <c r="A108" i="5"/>
  <c r="C108" i="5" s="1"/>
  <c r="A109" i="5"/>
  <c r="C109" i="5" s="1"/>
  <c r="A110" i="5"/>
  <c r="C110" i="5" s="1"/>
  <c r="C43" i="5"/>
  <c r="C51" i="5"/>
  <c r="C107" i="5"/>
  <c r="F111" i="5" l="1"/>
  <c r="H111" i="5"/>
  <c r="D37" i="5"/>
  <c r="C36" i="6" s="1"/>
  <c r="G108" i="5"/>
  <c r="F107" i="6" s="1"/>
  <c r="E107" i="6"/>
  <c r="G52" i="5"/>
  <c r="F51" i="6" s="1"/>
  <c r="E51" i="6"/>
  <c r="D108" i="5"/>
  <c r="C107" i="6" s="1"/>
  <c r="D100" i="5"/>
  <c r="C99" i="6" s="1"/>
  <c r="D92" i="5"/>
  <c r="C91" i="6" s="1"/>
  <c r="D84" i="5"/>
  <c r="C83" i="6" s="1"/>
  <c r="D76" i="5"/>
  <c r="C75" i="6" s="1"/>
  <c r="D68" i="5"/>
  <c r="C67" i="6" s="1"/>
  <c r="G7" i="5"/>
  <c r="F6" i="6" s="1"/>
  <c r="E6" i="6"/>
  <c r="G107" i="5"/>
  <c r="F106" i="6" s="1"/>
  <c r="E106" i="6"/>
  <c r="G99" i="5"/>
  <c r="F98" i="6" s="1"/>
  <c r="E98" i="6"/>
  <c r="G91" i="5"/>
  <c r="F90" i="6" s="1"/>
  <c r="E90" i="6"/>
  <c r="G67" i="5"/>
  <c r="F66" i="6" s="1"/>
  <c r="E66" i="6"/>
  <c r="G59" i="5"/>
  <c r="F58" i="6" s="1"/>
  <c r="E58" i="6"/>
  <c r="G51" i="5"/>
  <c r="F50" i="6" s="1"/>
  <c r="E50" i="6"/>
  <c r="G43" i="5"/>
  <c r="F42" i="6" s="1"/>
  <c r="E42" i="6"/>
  <c r="E74" i="6"/>
  <c r="D53" i="5"/>
  <c r="C52" i="6" s="1"/>
  <c r="G100" i="5"/>
  <c r="F99" i="6" s="1"/>
  <c r="E99" i="6"/>
  <c r="D43" i="5"/>
  <c r="C42" i="6" s="1"/>
  <c r="D19" i="5"/>
  <c r="C18" i="6" s="1"/>
  <c r="G6" i="5"/>
  <c r="F5" i="6" s="1"/>
  <c r="E5" i="6"/>
  <c r="G66" i="5"/>
  <c r="F65" i="6" s="1"/>
  <c r="E65" i="6"/>
  <c r="G26" i="5"/>
  <c r="F25" i="6" s="1"/>
  <c r="E25" i="6"/>
  <c r="D82" i="5"/>
  <c r="C81" i="6" s="1"/>
  <c r="D74" i="5"/>
  <c r="C73" i="6" s="1"/>
  <c r="D66" i="5"/>
  <c r="C65" i="6" s="1"/>
  <c r="D58" i="5"/>
  <c r="C57" i="6" s="1"/>
  <c r="D50" i="5"/>
  <c r="C49" i="6" s="1"/>
  <c r="D42" i="5"/>
  <c r="C41" i="6" s="1"/>
  <c r="D34" i="5"/>
  <c r="C33" i="6" s="1"/>
  <c r="D26" i="5"/>
  <c r="C25" i="6" s="1"/>
  <c r="D18" i="5"/>
  <c r="C17" i="6" s="1"/>
  <c r="D10" i="5"/>
  <c r="C9" i="6" s="1"/>
  <c r="G5" i="5"/>
  <c r="F4" i="6" s="1"/>
  <c r="E4" i="6"/>
  <c r="G81" i="5"/>
  <c r="F80" i="6" s="1"/>
  <c r="E80" i="6"/>
  <c r="G73" i="5"/>
  <c r="F72" i="6" s="1"/>
  <c r="E72" i="6"/>
  <c r="G65" i="5"/>
  <c r="F64" i="6" s="1"/>
  <c r="E64" i="6"/>
  <c r="G57" i="5"/>
  <c r="F56" i="6" s="1"/>
  <c r="E56" i="6"/>
  <c r="G49" i="5"/>
  <c r="F48" i="6" s="1"/>
  <c r="E48" i="6"/>
  <c r="G41" i="5"/>
  <c r="F40" i="6" s="1"/>
  <c r="E40" i="6"/>
  <c r="G33" i="5"/>
  <c r="F32" i="6" s="1"/>
  <c r="E32" i="6"/>
  <c r="G25" i="5"/>
  <c r="F24" i="6" s="1"/>
  <c r="E24" i="6"/>
  <c r="G17" i="5"/>
  <c r="F16" i="6" s="1"/>
  <c r="E16" i="6"/>
  <c r="G9" i="5"/>
  <c r="F8" i="6" s="1"/>
  <c r="E8" i="6"/>
  <c r="D61" i="5"/>
  <c r="C60" i="6" s="1"/>
  <c r="D21" i="5"/>
  <c r="C20" i="6" s="1"/>
  <c r="G92" i="5"/>
  <c r="F91" i="6" s="1"/>
  <c r="E91" i="6"/>
  <c r="G60" i="5"/>
  <c r="F59" i="6" s="1"/>
  <c r="E59" i="6"/>
  <c r="G28" i="5"/>
  <c r="F27" i="6" s="1"/>
  <c r="E27" i="6"/>
  <c r="D59" i="5"/>
  <c r="C58" i="6" s="1"/>
  <c r="D27" i="5"/>
  <c r="C26" i="6" s="1"/>
  <c r="G58" i="5"/>
  <c r="F57" i="6" s="1"/>
  <c r="E57" i="6"/>
  <c r="G18" i="5"/>
  <c r="F17" i="6" s="1"/>
  <c r="E17" i="6"/>
  <c r="E109" i="5"/>
  <c r="D108" i="6" s="1"/>
  <c r="E21" i="5"/>
  <c r="D20" i="6" s="1"/>
  <c r="D6" i="5"/>
  <c r="C5" i="6" s="1"/>
  <c r="D81" i="5"/>
  <c r="C80" i="6" s="1"/>
  <c r="D73" i="5"/>
  <c r="C72" i="6" s="1"/>
  <c r="D65" i="5"/>
  <c r="C64" i="6" s="1"/>
  <c r="D57" i="5"/>
  <c r="C56" i="6" s="1"/>
  <c r="D49" i="5"/>
  <c r="C48" i="6" s="1"/>
  <c r="D41" i="5"/>
  <c r="C40" i="6" s="1"/>
  <c r="D33" i="5"/>
  <c r="C32" i="6" s="1"/>
  <c r="D25" i="5"/>
  <c r="C24" i="6" s="1"/>
  <c r="D17" i="5"/>
  <c r="C16" i="6" s="1"/>
  <c r="D9" i="5"/>
  <c r="C8" i="6" s="1"/>
  <c r="G4" i="5"/>
  <c r="F3" i="6" s="1"/>
  <c r="E3" i="6"/>
  <c r="G104" i="5"/>
  <c r="F103" i="6" s="1"/>
  <c r="E103" i="6"/>
  <c r="G96" i="5"/>
  <c r="F95" i="6" s="1"/>
  <c r="E95" i="6"/>
  <c r="G88" i="5"/>
  <c r="F87" i="6" s="1"/>
  <c r="E87" i="6"/>
  <c r="G80" i="5"/>
  <c r="F79" i="6" s="1"/>
  <c r="E79" i="6"/>
  <c r="G72" i="5"/>
  <c r="F71" i="6" s="1"/>
  <c r="E71" i="6"/>
  <c r="G64" i="5"/>
  <c r="F63" i="6" s="1"/>
  <c r="E63" i="6"/>
  <c r="G56" i="5"/>
  <c r="F55" i="6" s="1"/>
  <c r="E55" i="6"/>
  <c r="G48" i="5"/>
  <c r="F47" i="6" s="1"/>
  <c r="E47" i="6"/>
  <c r="G40" i="5"/>
  <c r="F39" i="6" s="1"/>
  <c r="E39" i="6"/>
  <c r="G32" i="5"/>
  <c r="F31" i="6" s="1"/>
  <c r="E31" i="6"/>
  <c r="G24" i="5"/>
  <c r="F23" i="6" s="1"/>
  <c r="E23" i="6"/>
  <c r="G16" i="5"/>
  <c r="F15" i="6" s="1"/>
  <c r="E15" i="6"/>
  <c r="G8" i="5"/>
  <c r="F7" i="6" s="1"/>
  <c r="E7" i="6"/>
  <c r="E8" i="5"/>
  <c r="D7" i="6" s="1"/>
  <c r="E107" i="5"/>
  <c r="D106" i="6" s="1"/>
  <c r="E99" i="5"/>
  <c r="D98" i="6" s="1"/>
  <c r="E91" i="5"/>
  <c r="D90" i="6" s="1"/>
  <c r="E83" i="5"/>
  <c r="D82" i="6" s="1"/>
  <c r="E75" i="5"/>
  <c r="D74" i="6" s="1"/>
  <c r="E67" i="5"/>
  <c r="D66" i="6" s="1"/>
  <c r="E59" i="5"/>
  <c r="D58" i="6" s="1"/>
  <c r="E51" i="5"/>
  <c r="D50" i="6" s="1"/>
  <c r="E43" i="5"/>
  <c r="D42" i="6" s="1"/>
  <c r="E35" i="5"/>
  <c r="D34" i="6" s="1"/>
  <c r="E27" i="5"/>
  <c r="D26" i="6" s="1"/>
  <c r="E19" i="5"/>
  <c r="D18" i="6" s="1"/>
  <c r="E11" i="5"/>
  <c r="D10" i="6" s="1"/>
  <c r="E108" i="6"/>
  <c r="E104" i="6"/>
  <c r="E100" i="6"/>
  <c r="E96" i="6"/>
  <c r="E92" i="6"/>
  <c r="E88" i="6"/>
  <c r="E78" i="6"/>
  <c r="D85" i="5"/>
  <c r="C84" i="6" s="1"/>
  <c r="D69" i="5"/>
  <c r="C68" i="6" s="1"/>
  <c r="D13" i="5"/>
  <c r="C12" i="6" s="1"/>
  <c r="G76" i="5"/>
  <c r="F75" i="6" s="1"/>
  <c r="E75" i="6"/>
  <c r="G44" i="5"/>
  <c r="F43" i="6" s="1"/>
  <c r="E43" i="6"/>
  <c r="D7" i="5"/>
  <c r="C6" i="6" s="1"/>
  <c r="D99" i="5"/>
  <c r="C98" i="6" s="1"/>
  <c r="D67" i="5"/>
  <c r="C66" i="6" s="1"/>
  <c r="D35" i="5"/>
  <c r="C34" i="6" s="1"/>
  <c r="G74" i="5"/>
  <c r="F73" i="6" s="1"/>
  <c r="E73" i="6"/>
  <c r="G42" i="5"/>
  <c r="F41" i="6" s="1"/>
  <c r="E41" i="6"/>
  <c r="G10" i="5"/>
  <c r="F9" i="6" s="1"/>
  <c r="E9" i="6"/>
  <c r="E13" i="5"/>
  <c r="D12" i="6" s="1"/>
  <c r="D5" i="5"/>
  <c r="C4" i="6" s="1"/>
  <c r="D104" i="5"/>
  <c r="C103" i="6" s="1"/>
  <c r="D96" i="5"/>
  <c r="C95" i="6" s="1"/>
  <c r="D88" i="5"/>
  <c r="C87" i="6" s="1"/>
  <c r="D80" i="5"/>
  <c r="C79" i="6" s="1"/>
  <c r="D72" i="5"/>
  <c r="C71" i="6" s="1"/>
  <c r="D40" i="5"/>
  <c r="C39" i="6" s="1"/>
  <c r="D32" i="5"/>
  <c r="C31" i="6" s="1"/>
  <c r="D24" i="5"/>
  <c r="C23" i="6" s="1"/>
  <c r="D16" i="5"/>
  <c r="C15" i="6" s="1"/>
  <c r="D8" i="5"/>
  <c r="C7" i="6" s="1"/>
  <c r="G3" i="5"/>
  <c r="F2" i="6" s="1"/>
  <c r="E2" i="6"/>
  <c r="G103" i="5"/>
  <c r="F102" i="6" s="1"/>
  <c r="E102" i="6"/>
  <c r="G95" i="5"/>
  <c r="F94" i="6" s="1"/>
  <c r="E94" i="6"/>
  <c r="G87" i="5"/>
  <c r="F86" i="6" s="1"/>
  <c r="E86" i="6"/>
  <c r="G63" i="5"/>
  <c r="F62" i="6" s="1"/>
  <c r="E62" i="6"/>
  <c r="G55" i="5"/>
  <c r="F54" i="6" s="1"/>
  <c r="E54" i="6"/>
  <c r="G47" i="5"/>
  <c r="F46" i="6" s="1"/>
  <c r="E46" i="6"/>
  <c r="G39" i="5"/>
  <c r="F38" i="6" s="1"/>
  <c r="E38" i="6"/>
  <c r="G31" i="5"/>
  <c r="F30" i="6" s="1"/>
  <c r="E30" i="6"/>
  <c r="G23" i="5"/>
  <c r="F22" i="6" s="1"/>
  <c r="E22" i="6"/>
  <c r="G15" i="5"/>
  <c r="F14" i="6" s="1"/>
  <c r="E14" i="6"/>
  <c r="E7" i="5"/>
  <c r="D6" i="6" s="1"/>
  <c r="D45" i="5"/>
  <c r="C44" i="6" s="1"/>
  <c r="G2" i="5"/>
  <c r="E1" i="6"/>
  <c r="G68" i="5"/>
  <c r="F67" i="6" s="1"/>
  <c r="E67" i="6"/>
  <c r="G20" i="5"/>
  <c r="F19" i="6" s="1"/>
  <c r="E19" i="6"/>
  <c r="D91" i="5"/>
  <c r="C90" i="6" s="1"/>
  <c r="D51" i="5"/>
  <c r="C50" i="6" s="1"/>
  <c r="G50" i="5"/>
  <c r="F49" i="6" s="1"/>
  <c r="E49" i="6"/>
  <c r="E93" i="5"/>
  <c r="D92" i="6" s="1"/>
  <c r="E77" i="5"/>
  <c r="D76" i="6" s="1"/>
  <c r="E29" i="5"/>
  <c r="D28" i="6" s="1"/>
  <c r="D63" i="5"/>
  <c r="C62" i="6" s="1"/>
  <c r="D55" i="5"/>
  <c r="C54" i="6" s="1"/>
  <c r="D47" i="5"/>
  <c r="C46" i="6" s="1"/>
  <c r="D39" i="5"/>
  <c r="C38" i="6" s="1"/>
  <c r="D31" i="5"/>
  <c r="C30" i="6" s="1"/>
  <c r="D23" i="5"/>
  <c r="C22" i="6" s="1"/>
  <c r="D15" i="5"/>
  <c r="C14" i="6" s="1"/>
  <c r="D2" i="5"/>
  <c r="G86" i="5"/>
  <c r="F85" i="6" s="1"/>
  <c r="E85" i="6"/>
  <c r="G78" i="5"/>
  <c r="F77" i="6" s="1"/>
  <c r="E77" i="6"/>
  <c r="G70" i="5"/>
  <c r="F69" i="6" s="1"/>
  <c r="E69" i="6"/>
  <c r="G62" i="5"/>
  <c r="F61" i="6" s="1"/>
  <c r="E61" i="6"/>
  <c r="G54" i="5"/>
  <c r="F53" i="6" s="1"/>
  <c r="E53" i="6"/>
  <c r="G46" i="5"/>
  <c r="F45" i="6" s="1"/>
  <c r="E45" i="6"/>
  <c r="G38" i="5"/>
  <c r="F37" i="6" s="1"/>
  <c r="E37" i="6"/>
  <c r="G30" i="5"/>
  <c r="F29" i="6" s="1"/>
  <c r="E29" i="6"/>
  <c r="G22" i="5"/>
  <c r="F21" i="6" s="1"/>
  <c r="E21" i="6"/>
  <c r="G14" i="5"/>
  <c r="F13" i="6" s="1"/>
  <c r="E13" i="6"/>
  <c r="E109" i="6"/>
  <c r="E105" i="6"/>
  <c r="E101" i="6"/>
  <c r="E97" i="6"/>
  <c r="E93" i="6"/>
  <c r="E89" i="6"/>
  <c r="E70" i="6"/>
  <c r="D77" i="5"/>
  <c r="C76" i="6" s="1"/>
  <c r="D29" i="5"/>
  <c r="C28" i="6" s="1"/>
  <c r="G84" i="5"/>
  <c r="F83" i="6" s="1"/>
  <c r="E83" i="6"/>
  <c r="G36" i="5"/>
  <c r="F35" i="6" s="1"/>
  <c r="E35" i="6"/>
  <c r="G12" i="5"/>
  <c r="F11" i="6" s="1"/>
  <c r="E11" i="6"/>
  <c r="D107" i="5"/>
  <c r="C106" i="6" s="1"/>
  <c r="D11" i="5"/>
  <c r="C10" i="6" s="1"/>
  <c r="G82" i="5"/>
  <c r="F81" i="6" s="1"/>
  <c r="E81" i="6"/>
  <c r="G34" i="5"/>
  <c r="F33" i="6" s="1"/>
  <c r="E33" i="6"/>
  <c r="E2" i="5"/>
  <c r="E101" i="5"/>
  <c r="D100" i="6" s="1"/>
  <c r="E85" i="5"/>
  <c r="D84" i="6" s="1"/>
  <c r="E69" i="5"/>
  <c r="D68" i="6" s="1"/>
  <c r="E37" i="5"/>
  <c r="D36" i="6" s="1"/>
  <c r="D3" i="5"/>
  <c r="C2" i="6" s="1"/>
  <c r="D103" i="5"/>
  <c r="C102" i="6" s="1"/>
  <c r="D95" i="5"/>
  <c r="C94" i="6" s="1"/>
  <c r="D87" i="5"/>
  <c r="C86" i="6" s="1"/>
  <c r="D78" i="5"/>
  <c r="C77" i="6" s="1"/>
  <c r="D70" i="5"/>
  <c r="C69" i="6" s="1"/>
  <c r="D62" i="5"/>
  <c r="C61" i="6" s="1"/>
  <c r="D54" i="5"/>
  <c r="C53" i="6" s="1"/>
  <c r="D46" i="5"/>
  <c r="C45" i="6" s="1"/>
  <c r="D38" i="5"/>
  <c r="C37" i="6" s="1"/>
  <c r="D30" i="5"/>
  <c r="C29" i="6" s="1"/>
  <c r="D22" i="5"/>
  <c r="C21" i="6" s="1"/>
  <c r="D14" i="5"/>
  <c r="C13" i="6" s="1"/>
  <c r="G85" i="5"/>
  <c r="F84" i="6" s="1"/>
  <c r="E84" i="6"/>
  <c r="G77" i="5"/>
  <c r="F76" i="6" s="1"/>
  <c r="E76" i="6"/>
  <c r="G69" i="5"/>
  <c r="F68" i="6" s="1"/>
  <c r="E68" i="6"/>
  <c r="G61" i="5"/>
  <c r="F60" i="6" s="1"/>
  <c r="E60" i="6"/>
  <c r="G53" i="5"/>
  <c r="F52" i="6" s="1"/>
  <c r="E52" i="6"/>
  <c r="G45" i="5"/>
  <c r="F44" i="6" s="1"/>
  <c r="E44" i="6"/>
  <c r="G37" i="5"/>
  <c r="F36" i="6" s="1"/>
  <c r="E36" i="6"/>
  <c r="G29" i="5"/>
  <c r="F28" i="6" s="1"/>
  <c r="E28" i="6"/>
  <c r="G21" i="5"/>
  <c r="F20" i="6" s="1"/>
  <c r="E20" i="6"/>
  <c r="G13" i="5"/>
  <c r="F12" i="6" s="1"/>
  <c r="E12" i="6"/>
  <c r="E82" i="6"/>
  <c r="E3" i="5"/>
  <c r="D2" i="6" s="1"/>
  <c r="E34" i="5"/>
  <c r="D33" i="6" s="1"/>
  <c r="E26" i="5"/>
  <c r="D25" i="6" s="1"/>
  <c r="E18" i="5"/>
  <c r="D17" i="6" s="1"/>
  <c r="E10" i="5"/>
  <c r="D9" i="6" s="1"/>
  <c r="E6" i="5"/>
  <c r="D5" i="6" s="1"/>
  <c r="E63" i="5"/>
  <c r="D62" i="6" s="1"/>
  <c r="E55" i="5"/>
  <c r="D54" i="6" s="1"/>
  <c r="E47" i="5"/>
  <c r="D46" i="6" s="1"/>
  <c r="E39" i="5"/>
  <c r="D38" i="6" s="1"/>
  <c r="E31" i="5"/>
  <c r="D30" i="6" s="1"/>
  <c r="E23" i="5"/>
  <c r="D22" i="6" s="1"/>
  <c r="E15" i="5"/>
  <c r="D14" i="6" s="1"/>
  <c r="G35" i="5"/>
  <c r="F34" i="6" s="1"/>
  <c r="E34" i="6"/>
  <c r="G27" i="5"/>
  <c r="F26" i="6" s="1"/>
  <c r="E26" i="6"/>
  <c r="G19" i="5"/>
  <c r="F18" i="6" s="1"/>
  <c r="E18" i="6"/>
  <c r="G11" i="5"/>
  <c r="F10" i="6" s="1"/>
  <c r="E10" i="6"/>
  <c r="E38" i="5"/>
  <c r="D37" i="6" s="1"/>
  <c r="E30" i="5"/>
  <c r="D29" i="6" s="1"/>
  <c r="E22" i="5"/>
  <c r="D21" i="6" s="1"/>
  <c r="E14" i="5"/>
  <c r="D13" i="6" s="1"/>
  <c r="I107" i="5"/>
  <c r="H106" i="6" s="1"/>
  <c r="I99" i="5"/>
  <c r="H98" i="6" s="1"/>
  <c r="I59" i="5"/>
  <c r="H58" i="6" s="1"/>
  <c r="I51" i="5"/>
  <c r="H50" i="6" s="1"/>
  <c r="I43" i="5"/>
  <c r="H42" i="6" s="1"/>
  <c r="I35" i="5"/>
  <c r="H34" i="6" s="1"/>
  <c r="I83" i="5"/>
  <c r="H82" i="6" s="1"/>
  <c r="I19" i="5"/>
  <c r="H18" i="6" s="1"/>
  <c r="I27" i="5"/>
  <c r="H26" i="6" s="1"/>
  <c r="I75" i="5"/>
  <c r="H74" i="6" s="1"/>
  <c r="I11" i="5"/>
  <c r="H10" i="6" s="1"/>
  <c r="I91" i="5"/>
  <c r="H90" i="6" s="1"/>
  <c r="I67" i="5"/>
  <c r="H66" i="6" s="1"/>
  <c r="I7" i="5"/>
  <c r="H6" i="6" s="1"/>
  <c r="I26" i="5"/>
  <c r="H25" i="6" s="1"/>
  <c r="I105" i="5"/>
  <c r="H104" i="6" s="1"/>
  <c r="I81" i="5"/>
  <c r="H80" i="6" s="1"/>
  <c r="I57" i="5"/>
  <c r="H56" i="6" s="1"/>
  <c r="I25" i="5"/>
  <c r="H24" i="6" s="1"/>
  <c r="I80" i="5"/>
  <c r="H79" i="6" s="1"/>
  <c r="I64" i="5"/>
  <c r="H63" i="6" s="1"/>
  <c r="I40" i="5"/>
  <c r="H39" i="6" s="1"/>
  <c r="I24" i="5"/>
  <c r="H23" i="6" s="1"/>
  <c r="I103" i="5"/>
  <c r="H102" i="6" s="1"/>
  <c r="I95" i="5"/>
  <c r="H94" i="6" s="1"/>
  <c r="I87" i="5"/>
  <c r="H86" i="6" s="1"/>
  <c r="I79" i="5"/>
  <c r="H78" i="6" s="1"/>
  <c r="I71" i="5"/>
  <c r="H70" i="6" s="1"/>
  <c r="I63" i="5"/>
  <c r="H62" i="6" s="1"/>
  <c r="I55" i="5"/>
  <c r="H54" i="6" s="1"/>
  <c r="I47" i="5"/>
  <c r="H46" i="6" s="1"/>
  <c r="I39" i="5"/>
  <c r="H38" i="6" s="1"/>
  <c r="I31" i="5"/>
  <c r="H30" i="6" s="1"/>
  <c r="I23" i="5"/>
  <c r="H22" i="6" s="1"/>
  <c r="I15" i="5"/>
  <c r="H14" i="6" s="1"/>
  <c r="I110" i="5"/>
  <c r="H109" i="6" s="1"/>
  <c r="I102" i="5"/>
  <c r="H101" i="6" s="1"/>
  <c r="I94" i="5"/>
  <c r="H93" i="6" s="1"/>
  <c r="I86" i="5"/>
  <c r="H85" i="6" s="1"/>
  <c r="I78" i="5"/>
  <c r="H77" i="6" s="1"/>
  <c r="I70" i="5"/>
  <c r="H69" i="6" s="1"/>
  <c r="I62" i="5"/>
  <c r="H61" i="6" s="1"/>
  <c r="I54" i="5"/>
  <c r="H53" i="6" s="1"/>
  <c r="I46" i="5"/>
  <c r="H45" i="6" s="1"/>
  <c r="I38" i="5"/>
  <c r="H37" i="6" s="1"/>
  <c r="I30" i="5"/>
  <c r="H29" i="6" s="1"/>
  <c r="I22" i="5"/>
  <c r="H21" i="6" s="1"/>
  <c r="I14" i="5"/>
  <c r="H13" i="6" s="1"/>
  <c r="I6" i="5"/>
  <c r="H5" i="6" s="1"/>
  <c r="I98" i="5"/>
  <c r="H97" i="6" s="1"/>
  <c r="I82" i="5"/>
  <c r="H81" i="6" s="1"/>
  <c r="I66" i="5"/>
  <c r="H65" i="6" s="1"/>
  <c r="I50" i="5"/>
  <c r="H49" i="6" s="1"/>
  <c r="I42" i="5"/>
  <c r="H41" i="6" s="1"/>
  <c r="I34" i="5"/>
  <c r="H33" i="6" s="1"/>
  <c r="I10" i="5"/>
  <c r="H9" i="6" s="1"/>
  <c r="I97" i="5"/>
  <c r="H96" i="6" s="1"/>
  <c r="I73" i="5"/>
  <c r="H72" i="6" s="1"/>
  <c r="I17" i="5"/>
  <c r="H16" i="6" s="1"/>
  <c r="I104" i="5"/>
  <c r="H103" i="6" s="1"/>
  <c r="I88" i="5"/>
  <c r="H87" i="6" s="1"/>
  <c r="I72" i="5"/>
  <c r="H71" i="6" s="1"/>
  <c r="I48" i="5"/>
  <c r="H47" i="6" s="1"/>
  <c r="I16" i="5"/>
  <c r="H15" i="6" s="1"/>
  <c r="I109" i="5"/>
  <c r="H108" i="6" s="1"/>
  <c r="I101" i="5"/>
  <c r="H100" i="6" s="1"/>
  <c r="I93" i="5"/>
  <c r="H92" i="6" s="1"/>
  <c r="I85" i="5"/>
  <c r="H84" i="6" s="1"/>
  <c r="I77" i="5"/>
  <c r="H76" i="6" s="1"/>
  <c r="I69" i="5"/>
  <c r="H68" i="6" s="1"/>
  <c r="I61" i="5"/>
  <c r="H60" i="6" s="1"/>
  <c r="I53" i="5"/>
  <c r="H52" i="6" s="1"/>
  <c r="I45" i="5"/>
  <c r="H44" i="6" s="1"/>
  <c r="I37" i="5"/>
  <c r="H36" i="6" s="1"/>
  <c r="I29" i="5"/>
  <c r="H28" i="6" s="1"/>
  <c r="I21" i="5"/>
  <c r="H20" i="6" s="1"/>
  <c r="I13" i="5"/>
  <c r="H12" i="6" s="1"/>
  <c r="I5" i="5"/>
  <c r="H4" i="6" s="1"/>
  <c r="I106" i="5"/>
  <c r="H105" i="6" s="1"/>
  <c r="I90" i="5"/>
  <c r="H89" i="6" s="1"/>
  <c r="I74" i="5"/>
  <c r="H73" i="6" s="1"/>
  <c r="I58" i="5"/>
  <c r="H57" i="6" s="1"/>
  <c r="I18" i="5"/>
  <c r="H17" i="6" s="1"/>
  <c r="I89" i="5"/>
  <c r="H88" i="6" s="1"/>
  <c r="I65" i="5"/>
  <c r="H64" i="6" s="1"/>
  <c r="I49" i="5"/>
  <c r="H48" i="6" s="1"/>
  <c r="I41" i="5"/>
  <c r="H40" i="6" s="1"/>
  <c r="I33" i="5"/>
  <c r="H32" i="6" s="1"/>
  <c r="I9" i="5"/>
  <c r="H8" i="6" s="1"/>
  <c r="I96" i="5"/>
  <c r="H95" i="6" s="1"/>
  <c r="I56" i="5"/>
  <c r="H55" i="6" s="1"/>
  <c r="I32" i="5"/>
  <c r="H31" i="6" s="1"/>
  <c r="I8" i="5"/>
  <c r="H7" i="6" s="1"/>
  <c r="I108" i="5"/>
  <c r="H107" i="6" s="1"/>
  <c r="I100" i="5"/>
  <c r="H99" i="6" s="1"/>
  <c r="I92" i="5"/>
  <c r="H91" i="6" s="1"/>
  <c r="I84" i="5"/>
  <c r="H83" i="6" s="1"/>
  <c r="I76" i="5"/>
  <c r="H75" i="6" s="1"/>
  <c r="I68" i="5"/>
  <c r="H67" i="6" s="1"/>
  <c r="I60" i="5"/>
  <c r="H59" i="6" s="1"/>
  <c r="I52" i="5"/>
  <c r="H51" i="6" s="1"/>
  <c r="I44" i="5"/>
  <c r="H43" i="6" s="1"/>
  <c r="I36" i="5"/>
  <c r="H35" i="6" s="1"/>
  <c r="I28" i="5"/>
  <c r="H27" i="6" s="1"/>
  <c r="I20" i="5"/>
  <c r="H19" i="6" s="1"/>
  <c r="I12" i="5"/>
  <c r="H11" i="6" s="1"/>
  <c r="I4" i="5"/>
  <c r="H3" i="6" s="1"/>
  <c r="I3" i="5"/>
  <c r="H2" i="6" s="1"/>
  <c r="I2" i="5"/>
  <c r="C103" i="5"/>
  <c r="C87" i="5"/>
  <c r="C71" i="5"/>
  <c r="C55" i="5"/>
  <c r="C39" i="5"/>
  <c r="C23" i="5"/>
  <c r="C7" i="5"/>
  <c r="B106" i="5"/>
  <c r="B98" i="5"/>
  <c r="B90" i="5"/>
  <c r="B82" i="5"/>
  <c r="B74" i="5"/>
  <c r="B66" i="5"/>
  <c r="B58" i="5"/>
  <c r="B50" i="5"/>
  <c r="B42" i="5"/>
  <c r="B34" i="5"/>
  <c r="B26" i="5"/>
  <c r="B18" i="5"/>
  <c r="B10" i="5"/>
  <c r="C2" i="5"/>
  <c r="B105" i="5"/>
  <c r="B97" i="5"/>
  <c r="B89" i="5"/>
  <c r="B81" i="5"/>
  <c r="B73" i="5"/>
  <c r="B65" i="5"/>
  <c r="B57" i="5"/>
  <c r="B49" i="5"/>
  <c r="B41" i="5"/>
  <c r="B33" i="5"/>
  <c r="B25" i="5"/>
  <c r="B17" i="5"/>
  <c r="B9" i="5"/>
  <c r="C3" i="5"/>
  <c r="B104" i="5"/>
  <c r="B96" i="5"/>
  <c r="B88" i="5"/>
  <c r="B80" i="5"/>
  <c r="B72" i="5"/>
  <c r="B64" i="5"/>
  <c r="B56" i="5"/>
  <c r="B48" i="5"/>
  <c r="B40" i="5"/>
  <c r="B32" i="5"/>
  <c r="B24" i="5"/>
  <c r="B16" i="5"/>
  <c r="B8" i="5"/>
  <c r="B95" i="5"/>
  <c r="B79" i="5"/>
  <c r="B63" i="5"/>
  <c r="B47" i="5"/>
  <c r="B31" i="5"/>
  <c r="B15" i="5"/>
  <c r="B110" i="5"/>
  <c r="B102" i="5"/>
  <c r="B94" i="5"/>
  <c r="B86" i="5"/>
  <c r="B78" i="5"/>
  <c r="B70" i="5"/>
  <c r="B62" i="5"/>
  <c r="B54" i="5"/>
  <c r="B46" i="5"/>
  <c r="B38" i="5"/>
  <c r="B30" i="5"/>
  <c r="B22" i="5"/>
  <c r="B14" i="5"/>
  <c r="B6" i="5"/>
  <c r="B109" i="5"/>
  <c r="B101" i="5"/>
  <c r="B93" i="5"/>
  <c r="B85" i="5"/>
  <c r="B77" i="5"/>
  <c r="B69" i="5"/>
  <c r="B61" i="5"/>
  <c r="B53" i="5"/>
  <c r="B45" i="5"/>
  <c r="B37" i="5"/>
  <c r="B29" i="5"/>
  <c r="B21" i="5"/>
  <c r="B13" i="5"/>
  <c r="B5" i="5"/>
  <c r="B108" i="5"/>
  <c r="B100" i="5"/>
  <c r="B92" i="5"/>
  <c r="B84" i="5"/>
  <c r="B76" i="5"/>
  <c r="B68" i="5"/>
  <c r="B60" i="5"/>
  <c r="B52" i="5"/>
  <c r="B44" i="5"/>
  <c r="B36" i="5"/>
  <c r="B28" i="5"/>
  <c r="B20" i="5"/>
  <c r="B12" i="5"/>
  <c r="B4" i="5"/>
  <c r="B107" i="5"/>
  <c r="B99" i="5"/>
  <c r="B91" i="5"/>
  <c r="B83" i="5"/>
  <c r="B75" i="5"/>
  <c r="B67" i="5"/>
  <c r="B59" i="5"/>
  <c r="B51" i="5"/>
  <c r="B43" i="5"/>
  <c r="B35" i="5"/>
  <c r="B27" i="5"/>
  <c r="B19" i="5"/>
  <c r="B11" i="5"/>
  <c r="C1" i="6" l="1"/>
  <c r="D1" i="6"/>
  <c r="G111" i="5"/>
  <c r="F1" i="6"/>
  <c r="H1" i="6"/>
  <c r="I111" i="5"/>
</calcChain>
</file>

<file path=xl/sharedStrings.xml><?xml version="1.0" encoding="utf-8"?>
<sst xmlns="http://schemas.openxmlformats.org/spreadsheetml/2006/main" count="3592" uniqueCount="647">
  <si>
    <t>Header</t>
  </si>
  <si>
    <t>Data</t>
  </si>
  <si>
    <t>Asset Category</t>
  </si>
  <si>
    <t>Symbol</t>
  </si>
  <si>
    <t>Code</t>
  </si>
  <si>
    <t>Stocks</t>
  </si>
  <si>
    <t>AA</t>
  </si>
  <si>
    <t>AHPI</t>
  </si>
  <si>
    <t>ALEC</t>
  </si>
  <si>
    <t>AMC</t>
  </si>
  <si>
    <t>AMR</t>
  </si>
  <si>
    <t>AMRC</t>
  </si>
  <si>
    <t>AMRS</t>
  </si>
  <si>
    <t>ANY</t>
  </si>
  <si>
    <t>AOSL</t>
  </si>
  <si>
    <t>APHA</t>
  </si>
  <si>
    <t>APPS</t>
  </si>
  <si>
    <t>AR</t>
  </si>
  <si>
    <t>ARNC</t>
  </si>
  <si>
    <t>ARVL</t>
  </si>
  <si>
    <t>ASAN</t>
  </si>
  <si>
    <t>AXON</t>
  </si>
  <si>
    <t>BBBY</t>
  </si>
  <si>
    <t>BGFV</t>
  </si>
  <si>
    <t>BIG</t>
  </si>
  <si>
    <t>BITF</t>
  </si>
  <si>
    <t>BLI</t>
  </si>
  <si>
    <t>BNTX</t>
  </si>
  <si>
    <t>BTBT</t>
  </si>
  <si>
    <t>CCJ</t>
  </si>
  <si>
    <t>CELH</t>
  </si>
  <si>
    <t>CLDX</t>
  </si>
  <si>
    <t>COIN</t>
  </si>
  <si>
    <t>CPE</t>
  </si>
  <si>
    <t>CZR</t>
  </si>
  <si>
    <t>DAC</t>
  </si>
  <si>
    <t>DMTK</t>
  </si>
  <si>
    <t>DOCN</t>
  </si>
  <si>
    <t>EDIT</t>
  </si>
  <si>
    <t>ENPH</t>
  </si>
  <si>
    <t>EOSE</t>
  </si>
  <si>
    <t>EQOS</t>
  </si>
  <si>
    <t>FUTU</t>
  </si>
  <si>
    <t>GALT</t>
  </si>
  <si>
    <t>GLOP</t>
  </si>
  <si>
    <t>GME</t>
  </si>
  <si>
    <t>GRTX</t>
  </si>
  <si>
    <t>HUDI</t>
  </si>
  <si>
    <t>IKNX</t>
  </si>
  <si>
    <t>ISEE</t>
  </si>
  <si>
    <t>LAC</t>
  </si>
  <si>
    <t>LCID</t>
  </si>
  <si>
    <t>LOVE</t>
  </si>
  <si>
    <t>MARA</t>
  </si>
  <si>
    <t>MTDR</t>
  </si>
  <si>
    <t>MTTR</t>
  </si>
  <si>
    <t>NIO</t>
  </si>
  <si>
    <t>OEG</t>
  </si>
  <si>
    <t>PERI</t>
  </si>
  <si>
    <t>PLUG</t>
  </si>
  <si>
    <t>PRTA</t>
  </si>
  <si>
    <t>PRVA</t>
  </si>
  <si>
    <t>PUMP</t>
  </si>
  <si>
    <t>RIDE</t>
  </si>
  <si>
    <t>RIOT</t>
  </si>
  <si>
    <t>RYI</t>
  </si>
  <si>
    <t>SBH</t>
  </si>
  <si>
    <t>SEAS</t>
  </si>
  <si>
    <t>SFIX</t>
  </si>
  <si>
    <t>SHAK</t>
  </si>
  <si>
    <t>SI</t>
  </si>
  <si>
    <t>SKIN</t>
  </si>
  <si>
    <t>SLI</t>
  </si>
  <si>
    <t>SPCE</t>
  </si>
  <si>
    <t>TBIO</t>
  </si>
  <si>
    <t>TLRY</t>
  </si>
  <si>
    <t>TPST</t>
  </si>
  <si>
    <t>TTD</t>
  </si>
  <si>
    <t>UAA</t>
  </si>
  <si>
    <t>UNFI</t>
  </si>
  <si>
    <t>UPST</t>
  </si>
  <si>
    <t>UPWK</t>
  </si>
  <si>
    <t>UROY</t>
  </si>
  <si>
    <t>VERV</t>
  </si>
  <si>
    <t>VET</t>
  </si>
  <si>
    <t>VSTM</t>
  </si>
  <si>
    <t>ZI</t>
  </si>
  <si>
    <t>ZIM</t>
  </si>
  <si>
    <t>USD</t>
  </si>
  <si>
    <t>Currency</t>
  </si>
  <si>
    <t>Description</t>
  </si>
  <si>
    <t>Quantity</t>
  </si>
  <si>
    <t>Trades</t>
  </si>
  <si>
    <t>DataDiscriminator</t>
  </si>
  <si>
    <t>Date/Time</t>
  </si>
  <si>
    <t>T. Price</t>
  </si>
  <si>
    <t>C. Price</t>
  </si>
  <si>
    <t>Proceeds</t>
  </si>
  <si>
    <t>Comm/Fee</t>
  </si>
  <si>
    <t>Basis</t>
  </si>
  <si>
    <t>Realized P/L</t>
  </si>
  <si>
    <t>MTM P/L</t>
  </si>
  <si>
    <t>Order</t>
  </si>
  <si>
    <t>2021-05-17, 09:35:55</t>
  </si>
  <si>
    <t>O</t>
  </si>
  <si>
    <t>2021-05-17, 09:43:35</t>
  </si>
  <si>
    <t>C</t>
  </si>
  <si>
    <t>SubTotal</t>
  </si>
  <si>
    <t>2021-08-30, 09:31:48</t>
  </si>
  <si>
    <t>2021-09-17, 11:12:35</t>
  </si>
  <si>
    <t>2021-07-14, 09:30:11</t>
  </si>
  <si>
    <t>2021-07-14, 09:37:33</t>
  </si>
  <si>
    <t>2021-07-26, 09:30:37</t>
  </si>
  <si>
    <t>2021-07-26, 09:41:45</t>
  </si>
  <si>
    <t>2021-06-17, 14:57:22</t>
  </si>
  <si>
    <t>2021-06-17, 15:32:14</t>
  </si>
  <si>
    <t>2021-10-11, 09:31:44</t>
  </si>
  <si>
    <t>2021-10-11, 09:51:46</t>
  </si>
  <si>
    <t>2021-11-22, 09:33:41</t>
  </si>
  <si>
    <t>2021-11-22, 11:44:44</t>
  </si>
  <si>
    <t>2021-06-07, 09:30:22</t>
  </si>
  <si>
    <t>2021-06-09, 10:48:54</t>
  </si>
  <si>
    <t>2021-10-11, 09:30:37</t>
  </si>
  <si>
    <t>2021-10-11, 09:35:56</t>
  </si>
  <si>
    <t>C;P</t>
  </si>
  <si>
    <t>2021-11-22, 09:40:57</t>
  </si>
  <si>
    <t>2021-11-23, 09:30:37</t>
  </si>
  <si>
    <t>2021-04-26, 09:35:46</t>
  </si>
  <si>
    <t>2021-04-26, 09:45:03</t>
  </si>
  <si>
    <t>2021-04-13, 09:31:08</t>
  </si>
  <si>
    <t>2021-04-13, 10:00:55</t>
  </si>
  <si>
    <t>2021-10-22, 09:32:56</t>
  </si>
  <si>
    <t>2021-10-22, 09:39:16</t>
  </si>
  <si>
    <t>2021-11-04, 09:31:29</t>
  </si>
  <si>
    <t>2021-11-04, 09:37:06</t>
  </si>
  <si>
    <t>2021-11-08, 09:30:26</t>
  </si>
  <si>
    <t>2021-11-08, 09:32:28</t>
  </si>
  <si>
    <t>2021-11-08, 09:43:18</t>
  </si>
  <si>
    <t>2021-11-08, 13:21:45</t>
  </si>
  <si>
    <t>2021-05-17, 09:36:34</t>
  </si>
  <si>
    <t>2021-05-17, 09:52:31</t>
  </si>
  <si>
    <t>2021-10-28, 09:38:57</t>
  </si>
  <si>
    <t>2021-11-01, 11:05:41</t>
  </si>
  <si>
    <t>2021-11-09, 09:32:18</t>
  </si>
  <si>
    <t>2021-11-09, 09:30:15</t>
  </si>
  <si>
    <t>2021-11-09, 09:52:59</t>
  </si>
  <si>
    <t>2021-11-17, 09:41:40</t>
  </si>
  <si>
    <t>2021-11-17, 09:52:54</t>
  </si>
  <si>
    <t>2021-11-18, 09:40:01</t>
  </si>
  <si>
    <t>2021-11-18, 10:12:06</t>
  </si>
  <si>
    <t>2021-11-16, 09:53:34</t>
  </si>
  <si>
    <t>2021-11-16, 09:53:37</t>
  </si>
  <si>
    <t>2021-11-17, 09:33:29</t>
  </si>
  <si>
    <t>2021-11-17, 14:26:25</t>
  </si>
  <si>
    <t>2021-05-17, 09:34:58</t>
  </si>
  <si>
    <t>2021-05-17, 09:49:39</t>
  </si>
  <si>
    <t>2021-04-05, 09:30:18</t>
  </si>
  <si>
    <t>2021-04-05, 10:02:13</t>
  </si>
  <si>
    <t>2021-11-30, 09:32:08</t>
  </si>
  <si>
    <t>2021-11-30, 10:49:32</t>
  </si>
  <si>
    <t>2021-11-10, 09:32:05</t>
  </si>
  <si>
    <t>2021-11-10, 13:24:33</t>
  </si>
  <si>
    <t>2021-06-02, 11:08:53</t>
  </si>
  <si>
    <t>2021-06-03, 09:39:49</t>
  </si>
  <si>
    <t>2021-10-14, 09:32:23</t>
  </si>
  <si>
    <t>2021-10-14, 13:28:52</t>
  </si>
  <si>
    <t>2021-08-13, 09:32:38</t>
  </si>
  <si>
    <t>2021-08-13, 09:43:58</t>
  </si>
  <si>
    <t>2021-11-03, 09:32:48</t>
  </si>
  <si>
    <t>2021-11-08, 10:19:14</t>
  </si>
  <si>
    <t>2021-11-16, 09:50:53</t>
  </si>
  <si>
    <t>2021-10-13, 09:30:59</t>
  </si>
  <si>
    <t>2021-10-13, 11:36:01</t>
  </si>
  <si>
    <t>2021-08-05, 09:35:30</t>
  </si>
  <si>
    <t>2021-08-06, 09:34:21</t>
  </si>
  <si>
    <t>2021-11-15, 09:31:51</t>
  </si>
  <si>
    <t>2021-11-15, 11:44:48</t>
  </si>
  <si>
    <t>2021-11-04, 09:32:13</t>
  </si>
  <si>
    <t>2021-11-04, 11:16:30</t>
  </si>
  <si>
    <t>2021-10-14, 09:31:19</t>
  </si>
  <si>
    <t>2021-10-14, 09:40:10</t>
  </si>
  <si>
    <t>2021-04-19, 09:42:59</t>
  </si>
  <si>
    <t>2021-04-19, 10:42:54</t>
  </si>
  <si>
    <t>2021-06-02, 09:30:15</t>
  </si>
  <si>
    <t>2021-06-02, 09:57:26</t>
  </si>
  <si>
    <t>2021-06-07, 10:29:47</t>
  </si>
  <si>
    <t>2021-06-09, 13:03:34</t>
  </si>
  <si>
    <t>2021-06-11, 09:30:00</t>
  </si>
  <si>
    <t>2021-10-13, 09:31:28</t>
  </si>
  <si>
    <t>2021-10-18, 09:37:18</t>
  </si>
  <si>
    <t>2021-08-30, 09:36:40</t>
  </si>
  <si>
    <t>2021-08-30, 09:46:07</t>
  </si>
  <si>
    <t>2021-11-17, 09:40:15</t>
  </si>
  <si>
    <t>2021-11-18, 10:16:46</t>
  </si>
  <si>
    <t>2021-06-08, 09:43:00</t>
  </si>
  <si>
    <t>2021-06-09, 09:53:10</t>
  </si>
  <si>
    <t>2021-11-08, 09:33:07</t>
  </si>
  <si>
    <t>2021-11-08, 09:38:47</t>
  </si>
  <si>
    <t>2021-08-18, 15:59:48</t>
  </si>
  <si>
    <t>2021-08-19, 09:31:46</t>
  </si>
  <si>
    <t>2021-06-08, 09:32:21</t>
  </si>
  <si>
    <t>2021-06-08, 11:00:43</t>
  </si>
  <si>
    <t>2021-07-26, 09:36:19</t>
  </si>
  <si>
    <t>2021-07-27, 09:30:11</t>
  </si>
  <si>
    <t>2021-04-19, 10:28:22</t>
  </si>
  <si>
    <t>2021-04-19, 10:40:55</t>
  </si>
  <si>
    <t>2021-12-14, 09:32:09</t>
  </si>
  <si>
    <t>2021-12-14, 09:46:57</t>
  </si>
  <si>
    <t>2021-11-10, 09:40:47</t>
  </si>
  <si>
    <t>2021-11-10, 10:15:35</t>
  </si>
  <si>
    <t>2021-07-26, 09:35:33</t>
  </si>
  <si>
    <t>2021-07-27, 10:15:32</t>
  </si>
  <si>
    <t>2021-10-15, 09:30:16</t>
  </si>
  <si>
    <t>2021-10-15, 09:39:19</t>
  </si>
  <si>
    <t>2021-10-25, 09:32:25</t>
  </si>
  <si>
    <t>2021-10-27, 09:47:34</t>
  </si>
  <si>
    <t>2021-11-10, 09:32:07</t>
  </si>
  <si>
    <t>2021-11-18, 09:31:37</t>
  </si>
  <si>
    <t>2021-11-18, 10:22:12</t>
  </si>
  <si>
    <t>2021-11-29, 09:30:28</t>
  </si>
  <si>
    <t>2021-11-29, 09:31:44</t>
  </si>
  <si>
    <t>2021-11-30, 09:32:36</t>
  </si>
  <si>
    <t>2021-11-30, 09:38:31</t>
  </si>
  <si>
    <t>2021-11-30, 09:43:22</t>
  </si>
  <si>
    <t>2021-11-30, 10:45:58</t>
  </si>
  <si>
    <t>2021-06-08, 09:33:06</t>
  </si>
  <si>
    <t>2021-06-08, 09:39:40</t>
  </si>
  <si>
    <t>2021-11-01, 09:31:00</t>
  </si>
  <si>
    <t>2021-11-03, 09:46:52</t>
  </si>
  <si>
    <t>2021-11-09, 09:36:20</t>
  </si>
  <si>
    <t>2021-11-08, 09:37:08</t>
  </si>
  <si>
    <t>2021-11-09, 10:05:54</t>
  </si>
  <si>
    <t>2021-10-21, 09:41:04</t>
  </si>
  <si>
    <t>2021-10-22, 10:31:41</t>
  </si>
  <si>
    <t>2021-08-18, 15:59:46</t>
  </si>
  <si>
    <t>2021-08-19, 09:37:13</t>
  </si>
  <si>
    <t>2021-06-09, 09:34:03</t>
  </si>
  <si>
    <t>2021-06-09, 09:43:26</t>
  </si>
  <si>
    <t>2021-11-09, 09:30:29</t>
  </si>
  <si>
    <t>2021-11-09, 09:31:51</t>
  </si>
  <si>
    <t>2021-11-15, 09:30:19</t>
  </si>
  <si>
    <t>2021-11-15, 10:10:23</t>
  </si>
  <si>
    <t>2021-11-19, 09:31:18</t>
  </si>
  <si>
    <t>2021-11-19, 09:31:42</t>
  </si>
  <si>
    <t>2021-11-19, 09:33:19</t>
  </si>
  <si>
    <t>2021-11-23, 10:40:38</t>
  </si>
  <si>
    <t>2021-07-26, 09:32:19</t>
  </si>
  <si>
    <t>2021-07-26, 09:45:05</t>
  </si>
  <si>
    <t>2021-11-08, 09:49:31</t>
  </si>
  <si>
    <t>2021-11-15, 09:58:24</t>
  </si>
  <si>
    <t>2021-10-25, 09:31:09</t>
  </si>
  <si>
    <t>2021-10-25, 15:31:51</t>
  </si>
  <si>
    <t>2021-06-02, 09:35:40</t>
  </si>
  <si>
    <t>2021-06-02, 15:29:30</t>
  </si>
  <si>
    <t>2021-04-26, 09:33:04</t>
  </si>
  <si>
    <t>2021-04-26, 09:39:15</t>
  </si>
  <si>
    <t>2021-11-30, 09:30:37</t>
  </si>
  <si>
    <t>2021-11-30, 09:48:13</t>
  </si>
  <si>
    <t>2021-08-30, 09:33:41</t>
  </si>
  <si>
    <t>2021-08-30, 10:13:02</t>
  </si>
  <si>
    <t>2021-04-12, 09:46:44</t>
  </si>
  <si>
    <t>O;P</t>
  </si>
  <si>
    <t>2021-04-12, 09:48:34</t>
  </si>
  <si>
    <t>2021-04-05, 09:34:02</t>
  </si>
  <si>
    <t>2021-04-05, 10:02:05</t>
  </si>
  <si>
    <t>2021-07-06, 09:32:53</t>
  </si>
  <si>
    <t>2021-07-06, 09:42:46</t>
  </si>
  <si>
    <t>2021-11-22, 12:26:21</t>
  </si>
  <si>
    <t>2021-11-22, 15:55:31</t>
  </si>
  <si>
    <t>2021-06-07, 09:31:07</t>
  </si>
  <si>
    <t>2021-06-07, 09:36:52</t>
  </si>
  <si>
    <t>2021-11-22, 09:38:44</t>
  </si>
  <si>
    <t>2021-11-22, 10:26:34</t>
  </si>
  <si>
    <t>2021-10-25, 09:33:49</t>
  </si>
  <si>
    <t>2021-10-27, 09:41:35</t>
  </si>
  <si>
    <t>2021-10-29, 10:44:22</t>
  </si>
  <si>
    <t>2021-08-16, 09:46:03</t>
  </si>
  <si>
    <t>2021-08-17, 09:30:01</t>
  </si>
  <si>
    <t>2021-08-18, 15:59:49</t>
  </si>
  <si>
    <t>2021-08-19, 14:19:13</t>
  </si>
  <si>
    <t>2021-07-20, 09:30:59</t>
  </si>
  <si>
    <t>2021-07-21, 10:00:50</t>
  </si>
  <si>
    <t>2021-04-26, 09:31:00</t>
  </si>
  <si>
    <t>2021-04-26, 09:31:15</t>
  </si>
  <si>
    <t>2021-04-26, 09:34:20</t>
  </si>
  <si>
    <t>2021-04-26, 09:43:46</t>
  </si>
  <si>
    <t>2021-07-20, 09:31:20</t>
  </si>
  <si>
    <t>2021-07-20, 10:07:04</t>
  </si>
  <si>
    <t>2021-11-30, 10:16:49</t>
  </si>
  <si>
    <t>2021-11-30, 10:45:54</t>
  </si>
  <si>
    <t>2021-11-02, 09:35:41</t>
  </si>
  <si>
    <t>2021-11-05, 13:12:55</t>
  </si>
  <si>
    <t>2021-04-12, 09:37:13</t>
  </si>
  <si>
    <t>2021-04-12, 09:56:07</t>
  </si>
  <si>
    <t>2021-10-13, 09:42:52</t>
  </si>
  <si>
    <t>2021-10-13, 10:03:29</t>
  </si>
  <si>
    <t>2021-07-06, 09:32:47</t>
  </si>
  <si>
    <t>2021-07-06, 09:43:19</t>
  </si>
  <si>
    <t>2021-11-03, 09:34:47</t>
  </si>
  <si>
    <t>2021-11-08, 09:50:03</t>
  </si>
  <si>
    <t>2021-11-15, 09:52:53</t>
  </si>
  <si>
    <t>2021-07-26, 09:32:49</t>
  </si>
  <si>
    <t>2021-07-26, 09:58:40</t>
  </si>
  <si>
    <t>2021-10-15, 09:30:26</t>
  </si>
  <si>
    <t>2021-10-15, 12:16:07</t>
  </si>
  <si>
    <t>2021-10-25, 09:33:11</t>
  </si>
  <si>
    <t>2021-10-27, 09:30:01</t>
  </si>
  <si>
    <t>2021-11-01, 09:31:51</t>
  </si>
  <si>
    <t>2021-11-01, 10:00:44</t>
  </si>
  <si>
    <t>2021-06-04, 10:03:06</t>
  </si>
  <si>
    <t>2021-06-09, 11:30:50</t>
  </si>
  <si>
    <t>2021-06-22, 15:28:52</t>
  </si>
  <si>
    <t>2021-08-30, 09:35:02</t>
  </si>
  <si>
    <t>2021-08-30, 09:43:01</t>
  </si>
  <si>
    <t>2021-08-13, 09:36:58</t>
  </si>
  <si>
    <t>2021-08-18, 09:17:36</t>
  </si>
  <si>
    <t>2021-08-19, 09:31:01</t>
  </si>
  <si>
    <t>L</t>
  </si>
  <si>
    <t>Po</t>
  </si>
  <si>
    <t>Re</t>
  </si>
  <si>
    <t>Security ID</t>
  </si>
  <si>
    <t>Type</t>
  </si>
  <si>
    <t>ALCOA CORP</t>
  </si>
  <si>
    <t>US0138721065</t>
  </si>
  <si>
    <t>ALLIED HEALTHCARE PRODUCTS</t>
  </si>
  <si>
    <t>US0192222075</t>
  </si>
  <si>
    <t>ALECTOR INC</t>
  </si>
  <si>
    <t>US0144421072</t>
  </si>
  <si>
    <t>AMC ENTERTAINMENT HLDS-CL A</t>
  </si>
  <si>
    <t>US00165C1045</t>
  </si>
  <si>
    <t>ALPHA METALLURGICAL RESOURCE</t>
  </si>
  <si>
    <t>US0207641061</t>
  </si>
  <si>
    <t>AMERESCO INC-CL A</t>
  </si>
  <si>
    <t>US02361E1082</t>
  </si>
  <si>
    <t>AMYRIS INC</t>
  </si>
  <si>
    <t>US03236M2008</t>
  </si>
  <si>
    <t>SPHERE 3D CORP</t>
  </si>
  <si>
    <t>CA84841L3083</t>
  </si>
  <si>
    <t>ALPHA &amp; OMEGA SEMICONDUCTOR</t>
  </si>
  <si>
    <t>BMG6331P1041</t>
  </si>
  <si>
    <t>APHRIA INC</t>
  </si>
  <si>
    <t>CA03765K1049</t>
  </si>
  <si>
    <t>DIGITAL TURBINE INC</t>
  </si>
  <si>
    <t>US25400W1027</t>
  </si>
  <si>
    <t>ANTERO RESOURCES CORP</t>
  </si>
  <si>
    <t>US03674X1063</t>
  </si>
  <si>
    <t>ARCONIC CORP</t>
  </si>
  <si>
    <t>US03966V1070</t>
  </si>
  <si>
    <t>ARRIVAL SA</t>
  </si>
  <si>
    <t>LU2314763264</t>
  </si>
  <si>
    <t>ASANA INC - CL A</t>
  </si>
  <si>
    <t>US04342Y1047</t>
  </si>
  <si>
    <t>AXON ENTERPRISE INC</t>
  </si>
  <si>
    <t>US05464C1018</t>
  </si>
  <si>
    <t>BED BATH &amp; BEYOND INC</t>
  </si>
  <si>
    <t>US0758961009</t>
  </si>
  <si>
    <t>BIG 5 SPORTING GOODS CORP</t>
  </si>
  <si>
    <t>US08915P1012</t>
  </si>
  <si>
    <t>BIG LOTS INC</t>
  </si>
  <si>
    <t>US0893021032</t>
  </si>
  <si>
    <t>BITFARMS LTD/CANADA</t>
  </si>
  <si>
    <t>CA09173B1076</t>
  </si>
  <si>
    <t>BERKELEY LIGHTS INC</t>
  </si>
  <si>
    <t>US0843101017</t>
  </si>
  <si>
    <t>BIONTECH SE-ADR</t>
  </si>
  <si>
    <t>US09075V1026</t>
  </si>
  <si>
    <t>ADR</t>
  </si>
  <si>
    <t>BIT DIGITAL INC</t>
  </si>
  <si>
    <t>KYG1144A1058</t>
  </si>
  <si>
    <t>CAMECO CORP</t>
  </si>
  <si>
    <t>CA13321L1085</t>
  </si>
  <si>
    <t>CELSIUS HOLDINGS INC</t>
  </si>
  <si>
    <t>US15118V2079</t>
  </si>
  <si>
    <t>CELLDEX THERAPEUTICS INC</t>
  </si>
  <si>
    <t>US15117B2025</t>
  </si>
  <si>
    <t>COINBASE GLOBAL INC -CLASS A</t>
  </si>
  <si>
    <t>US19260Q1076</t>
  </si>
  <si>
    <t>CALLON PETROLEUM CO</t>
  </si>
  <si>
    <t>US13123X5086</t>
  </si>
  <si>
    <t>CAESARS ENTERTAINMENT INC</t>
  </si>
  <si>
    <t>US12769G1004</t>
  </si>
  <si>
    <t>DANAOS CORP</t>
  </si>
  <si>
    <t>MHY1968P1218</t>
  </si>
  <si>
    <t>DERMTECH INC</t>
  </si>
  <si>
    <t>US24984K1051</t>
  </si>
  <si>
    <t>DIGITALOCEAN HOLDINGS INC</t>
  </si>
  <si>
    <t>US25402D1028</t>
  </si>
  <si>
    <t>EDITAS MEDICINE INC</t>
  </si>
  <si>
    <t>US28106W1036</t>
  </si>
  <si>
    <t>ENPHASE ENERGY INC</t>
  </si>
  <si>
    <t>US29355A1079</t>
  </si>
  <si>
    <t>EOS ENERGY ENTERPRISES INC</t>
  </si>
  <si>
    <t>US29415C1018</t>
  </si>
  <si>
    <t>EQONEX LTD</t>
  </si>
  <si>
    <t>SGXZ53262598</t>
  </si>
  <si>
    <t>FUTU HOLDINGS LTD-ADR</t>
  </si>
  <si>
    <t>US36118L1061</t>
  </si>
  <si>
    <t>GALECTIN THERAPEUTICS INC</t>
  </si>
  <si>
    <t>US3632252025</t>
  </si>
  <si>
    <t>GASLOG PARTNERS LP</t>
  </si>
  <si>
    <t>MHY2687W1084</t>
  </si>
  <si>
    <t>GAMESTOP CORP-CLASS A</t>
  </si>
  <si>
    <t>US36467W1099</t>
  </si>
  <si>
    <t>GALERA THERAPEUTICS INC</t>
  </si>
  <si>
    <t>US36338D1081</t>
  </si>
  <si>
    <t>HUADI INTERNATIONAL GROUP CO</t>
  </si>
  <si>
    <t>KYG4645E1052</t>
  </si>
  <si>
    <t>IKONICS CORP</t>
  </si>
  <si>
    <t>US45172K1025</t>
  </si>
  <si>
    <t>IVERIC BIO INC</t>
  </si>
  <si>
    <t>US46583P1021</t>
  </si>
  <si>
    <t>LITHIUM AMERICAS CORP</t>
  </si>
  <si>
    <t>CA53680Q2071</t>
  </si>
  <si>
    <t>LUCID GROUP INC</t>
  </si>
  <si>
    <t>US5494981039</t>
  </si>
  <si>
    <t>LOVESAC CO/THE</t>
  </si>
  <si>
    <t>US54738L1098</t>
  </si>
  <si>
    <t>MARATHON DIGITAL HOLDINGS IN</t>
  </si>
  <si>
    <t>US5657881067</t>
  </si>
  <si>
    <t>MATADOR RESOURCES CO</t>
  </si>
  <si>
    <t>US5764852050</t>
  </si>
  <si>
    <t>MATTERPORT INC</t>
  </si>
  <si>
    <t>US5770961002</t>
  </si>
  <si>
    <t>NIO INC - ADR</t>
  </si>
  <si>
    <t>US62914V1061</t>
  </si>
  <si>
    <t>ORBITAL ENERGY GROUP INC</t>
  </si>
  <si>
    <t>US68559A1097</t>
  </si>
  <si>
    <t>PERION NETWORK LTD</t>
  </si>
  <si>
    <t>IL0010958192</t>
  </si>
  <si>
    <t>PLUG POWER INC</t>
  </si>
  <si>
    <t>US72919P2020</t>
  </si>
  <si>
    <t>PROTHENA CORP PLC</t>
  </si>
  <si>
    <t>IE00B91XRN20</t>
  </si>
  <si>
    <t>PRIVIA HEALTH GROUP INC</t>
  </si>
  <si>
    <t>US74276R1023</t>
  </si>
  <si>
    <t>PROPETRO HOLDING CORP</t>
  </si>
  <si>
    <t>US74347M1080</t>
  </si>
  <si>
    <t>LORDSTOWN MOTORS CORP-CL A</t>
  </si>
  <si>
    <t>US54405Q1004</t>
  </si>
  <si>
    <t>RIOT BLOCKCHAIN INC</t>
  </si>
  <si>
    <t>US7672921050</t>
  </si>
  <si>
    <t>RYERSON HOLDING CORP</t>
  </si>
  <si>
    <t>US7837541041</t>
  </si>
  <si>
    <t>SALLY BEAUTY HOLDINGS INC</t>
  </si>
  <si>
    <t>US79546E1047</t>
  </si>
  <si>
    <t>SEAWORLD ENTERTAINMENT INC</t>
  </si>
  <si>
    <t>US81282V1008</t>
  </si>
  <si>
    <t>STITCH FIX INC-CLASS A</t>
  </si>
  <si>
    <t>US8608971078</t>
  </si>
  <si>
    <t>SHAKE SHACK INC - CLASS A</t>
  </si>
  <si>
    <t>US8190471016</t>
  </si>
  <si>
    <t>SILVERGATE CAPITAL CORP-CL A</t>
  </si>
  <si>
    <t>US82837P4081</t>
  </si>
  <si>
    <t>BEAUTY HEALTH CO/THE</t>
  </si>
  <si>
    <t>US88331L1089</t>
  </si>
  <si>
    <t>STANDARD LITHIUM LTD</t>
  </si>
  <si>
    <t>CA8536061010</t>
  </si>
  <si>
    <t>VIRGIN GALACTIC HOLDINGS INC</t>
  </si>
  <si>
    <t>US92766K1060</t>
  </si>
  <si>
    <t>TRANSLATE BIO INC</t>
  </si>
  <si>
    <t>US89374L1044</t>
  </si>
  <si>
    <t>TILRAY INC-CLASS 2 COMMON</t>
  </si>
  <si>
    <t>US88688T1007</t>
  </si>
  <si>
    <t>TEMPEST THERAPEUTICS INC</t>
  </si>
  <si>
    <t>US87978U1088</t>
  </si>
  <si>
    <t>TRADE DESK INC/THE -CLASS A</t>
  </si>
  <si>
    <t>US88339J1051</t>
  </si>
  <si>
    <t>UNDER ARMOUR INC-CLASS A</t>
  </si>
  <si>
    <t>US9043111072</t>
  </si>
  <si>
    <t>UNITED NATURAL FOODS INC</t>
  </si>
  <si>
    <t>US9111631035</t>
  </si>
  <si>
    <t>UPSTART HOLDINGS INC</t>
  </si>
  <si>
    <t>US91680M1071</t>
  </si>
  <si>
    <t>UPWORK INC</t>
  </si>
  <si>
    <t>US91688F1049</t>
  </si>
  <si>
    <t>URANIUM ROYALTY CORP</t>
  </si>
  <si>
    <t>CA91702V1013</t>
  </si>
  <si>
    <t>VERVE THERAPEUTICS INC</t>
  </si>
  <si>
    <t>US92539P1012</t>
  </si>
  <si>
    <t>VERMILION ENERGY INC</t>
  </si>
  <si>
    <t>CA9237251058</t>
  </si>
  <si>
    <t>VERASTEM INC</t>
  </si>
  <si>
    <t>US92337C1045</t>
  </si>
  <si>
    <t>ZOOMINFO TECHNOLOGIES INC-A</t>
  </si>
  <si>
    <t>US98980F1049</t>
  </si>
  <si>
    <t>ZIM INTEGRATED SHIPPING SERV</t>
  </si>
  <si>
    <t>IL0065100930</t>
  </si>
  <si>
    <t>Codes</t>
  </si>
  <si>
    <t>A</t>
  </si>
  <si>
    <t>Assignment</t>
  </si>
  <si>
    <t>ADR Fee Accrual</t>
  </si>
  <si>
    <t>AEx</t>
  </si>
  <si>
    <t>Automatic exercise for dividend-related recommendation.</t>
  </si>
  <si>
    <t>AFx</t>
  </si>
  <si>
    <t>AutoFX conversion resulting from trading</t>
  </si>
  <si>
    <t>Adj</t>
  </si>
  <si>
    <t>Adjustment</t>
  </si>
  <si>
    <t>Al</t>
  </si>
  <si>
    <t>Allocation</t>
  </si>
  <si>
    <t>Aw</t>
  </si>
  <si>
    <t>Away Trade</t>
  </si>
  <si>
    <t>B</t>
  </si>
  <si>
    <t>Automatic Buy-in</t>
  </si>
  <si>
    <t>Bo</t>
  </si>
  <si>
    <t>Direct Borrow</t>
  </si>
  <si>
    <t>Closing Trade</t>
  </si>
  <si>
    <t>CD</t>
  </si>
  <si>
    <t>Cash Delivery</t>
  </si>
  <si>
    <t>CP</t>
  </si>
  <si>
    <t>Complex Position</t>
  </si>
  <si>
    <t>Ca</t>
  </si>
  <si>
    <t>Cancelled</t>
  </si>
  <si>
    <t>Co</t>
  </si>
  <si>
    <t>Corrected Trade</t>
  </si>
  <si>
    <t>Cx</t>
  </si>
  <si>
    <t>Part or all of this transaction was a Crossing executed as dual agent by IB for two IB customers</t>
  </si>
  <si>
    <t>ETF</t>
  </si>
  <si>
    <t>ETF Creation/Redemption</t>
  </si>
  <si>
    <t>Ep</t>
  </si>
  <si>
    <t>Resulted from an Expired Position</t>
  </si>
  <si>
    <t>Ex</t>
  </si>
  <si>
    <t>Exercise</t>
  </si>
  <si>
    <t>FP</t>
  </si>
  <si>
    <t>IB acted as agent for the fractional share portion of this trade, which was executed by an IB affiliate as principal.</t>
  </si>
  <si>
    <t>FPA</t>
  </si>
  <si>
    <t>IB acted as agent for both the fractional share portion and the whole share portion of this trade; the fractional share portion was executed by an IB Affiliate as principal.</t>
  </si>
  <si>
    <t>G</t>
  </si>
  <si>
    <t>Trade in Guaranteed Account Segment</t>
  </si>
  <si>
    <t>GEA</t>
  </si>
  <si>
    <t>Exercise or Assignment resulting from offsetting positions</t>
  </si>
  <si>
    <t>HC</t>
  </si>
  <si>
    <t>Highest Cost tax basis election</t>
  </si>
  <si>
    <t>HFI</t>
  </si>
  <si>
    <t>Investment Transferred to Hedge Fund</t>
  </si>
  <si>
    <t>HFR</t>
  </si>
  <si>
    <t>Redemption from Hedge Fund</t>
  </si>
  <si>
    <t>I</t>
  </si>
  <si>
    <t>Internal Transfer</t>
  </si>
  <si>
    <t>IA</t>
  </si>
  <si>
    <t>This transaction was executed against an IB affiliate</t>
  </si>
  <si>
    <t>INV</t>
  </si>
  <si>
    <t>Investment Transfer from Investor</t>
  </si>
  <si>
    <t>IPO</t>
  </si>
  <si>
    <t>This transaction was executed as part of an IPO in which IB was a member of the selling group and is classified as a Principal trade.</t>
  </si>
  <si>
    <t>Ordered by IB (Margin Violation)</t>
  </si>
  <si>
    <t>LD</t>
  </si>
  <si>
    <t>Adjusted by Loss Disallowed from Wash Sale</t>
  </si>
  <si>
    <t>LI</t>
  </si>
  <si>
    <t>Last In, First Out (LIFO) tax basis election</t>
  </si>
  <si>
    <t>LT</t>
  </si>
  <si>
    <t>Long Term P/L</t>
  </si>
  <si>
    <t>Lo</t>
  </si>
  <si>
    <t>Direct Loan</t>
  </si>
  <si>
    <t>M</t>
  </si>
  <si>
    <t>Entered manually by IB</t>
  </si>
  <si>
    <t>MEx</t>
  </si>
  <si>
    <t>Manual exercise for dividend-related recommendation.</t>
  </si>
  <si>
    <t>ML</t>
  </si>
  <si>
    <t>Maximize Losses tax basis election</t>
  </si>
  <si>
    <t>MLG</t>
  </si>
  <si>
    <t>Maximize Long Term Gain tax basis election</t>
  </si>
  <si>
    <t>MLL</t>
  </si>
  <si>
    <t>Maximize Long Term Loss tax basis election</t>
  </si>
  <si>
    <t>MSG</t>
  </si>
  <si>
    <t>Maximize Short Term Gain tax basis election</t>
  </si>
  <si>
    <t>MSL</t>
  </si>
  <si>
    <t>Maximize Short Term Loss tax basis election</t>
  </si>
  <si>
    <t>Opening Trade</t>
  </si>
  <si>
    <t>P</t>
  </si>
  <si>
    <t>Partial Execution</t>
  </si>
  <si>
    <t>PI</t>
  </si>
  <si>
    <t>Price Improvement</t>
  </si>
  <si>
    <t>Interest or Dividend Accrual Posting</t>
  </si>
  <si>
    <t>Pr</t>
  </si>
  <si>
    <t>Part or all of this transaction was executed by the Exchange as a Crossing by IB against an IB affiliate and is therefore classified as a Principal and not an agency trade</t>
  </si>
  <si>
    <t>R</t>
  </si>
  <si>
    <t>Dividend Reinvestment</t>
  </si>
  <si>
    <t>RED</t>
  </si>
  <si>
    <t>Redemption to Investor</t>
  </si>
  <si>
    <t>RI</t>
  </si>
  <si>
    <t>Recurring Investment</t>
  </si>
  <si>
    <t>RP</t>
  </si>
  <si>
    <t>IB acted as agent for the fractional share portion of this trade, which was executed by an IB affiliate as riskless principal.</t>
  </si>
  <si>
    <t>RPA</t>
  </si>
  <si>
    <t>IB acted as agent for both the fractional share portion and the whole share portion of this trade; the fractional share portion was executed by an IB Affiliate as riskless principal.</t>
  </si>
  <si>
    <t>Rb</t>
  </si>
  <si>
    <t>Rebill</t>
  </si>
  <si>
    <t>Interest or Dividend Accrual Reversal</t>
  </si>
  <si>
    <t>Ri</t>
  </si>
  <si>
    <t>Reimbursement</t>
  </si>
  <si>
    <t>This order was solicited by Interactive Brokers</t>
  </si>
  <si>
    <t>SL</t>
  </si>
  <si>
    <t>Specific Lot tax basis election</t>
  </si>
  <si>
    <t>SO</t>
  </si>
  <si>
    <t>This order was marked as solicited by your Introducing Broker</t>
  </si>
  <si>
    <t>SS</t>
  </si>
  <si>
    <t>Customer designated this trade for shortened settlement and so is subject to execution at prices above the prevailing market</t>
  </si>
  <si>
    <t>ST</t>
  </si>
  <si>
    <t>Short Term P/L</t>
  </si>
  <si>
    <t>T</t>
  </si>
  <si>
    <t>Transfer</t>
  </si>
  <si>
    <t>Un</t>
  </si>
  <si>
    <t>Unvested shares from stock grant</t>
  </si>
  <si>
    <t>Notes/Legal Notes</t>
  </si>
  <si>
    <t>Note</t>
  </si>
  <si>
    <t>Notes</t>
  </si>
  <si>
    <t xml:space="preserve">Most stock exchange transactions settle on the trade date plus two business days. Options, futures and US open-end mutual fund transactions settle on trade date plus one business day. (Some exchanges and other transaction types may have longer or shorter settlement periods.) Ending settled cash reflects the cash that has actually settled.  </t>
  </si>
  <si>
    <t>Initial and maintenance margin requirements are available within the Account Window of the Trader Workstation.</t>
  </si>
  <si>
    <t xml:space="preserve">Quantities preceded by a "-" sign indicate sell transactions. Other transactions are purchases. </t>
  </si>
  <si>
    <t>IB acts as agent in executing the fractional share portion of your order. In certain circumstances, IB routes the fractional portion of your order to an affiliate, which may execute the fractional portion of the order as principal. In such circumstances, this is indicated by the codes associated with the trade. If an IB affiliate acts as principal in executing any fractional share portion of your order, the order will be executed at the price displayed for the opposite side of the NBBO from your order (the offer if you are buying and the bid if you are selling) at the time of execution. If an IB affiliate is acting as riskless principal in connection with filling the fractional share portion of your order, the affiliate will execute the fractional share portion of your order at the price it receives for the execution of the whole share.</t>
  </si>
  <si>
    <t>In case of partial executions, commissions are charged on the total quantity executed on the original order. The commission is displayed on the first partial execution only.</t>
  </si>
  <si>
    <t>Each closed lot indicated above with a reference to note (6) was chosen by the end of the trading day to be sold versus the specific opening purchase identified in that row.</t>
  </si>
  <si>
    <t>Trade execution times are displayed in Eastern Time.</t>
  </si>
  <si>
    <t>Applicable commodity Regulatory Fees for your transactions are available on the IB website at www.interactivebrokers.com/en/accounts/fees/exchangeAndRegulatoryFees.php.</t>
  </si>
  <si>
    <t>Borrow Fee Rate represents the cost to borrow stock expressed in percent per annum. It is applied to the collateral value on the stock borrow contract and is separate from any interest earned on credit cash balances. Similarly, Loan Fee Rate represents the benefit to lend stock. A positive rate indicates a cost to the borrower/benefit to the lender and a negative rate indicates a benefit to the borrower/cost to the lender. In general, the fee rates for hard-to-borrow stocks are higher than for normal availability stocks.</t>
  </si>
  <si>
    <t>Interest Rate on Customer Collateral represents the interest paid on the collateral posted to the customer's account and received from lending stock.  A positive rate indicates a benefit to the lender.</t>
  </si>
  <si>
    <t>The closing prices on this Activity Statement are indicative and may come from third-party sources. Interactive Brokers does not warrant the accuracy of the prices provided by third-party sources. Due to time zone differences, certain non-US mutual funds may deliver closing prices after the Activity Statement has been produced and the closing prices for such funds will reflect the previous day's price.</t>
  </si>
  <si>
    <t>All Market Data and Research services are provided through Global Financial Information Services (GmbH).</t>
  </si>
  <si>
    <t>Market data is provided by Global Financial Information Services (GmbH). Your local broker collects amounts owed for fees and tax for such data on behalf of Global Financial Information Services (GmbH). Note, you are responsible for any applicable taxes relating to the provision of these services.</t>
  </si>
  <si>
    <t>Directive 2014/65/EU and its implementing measures (MiFID II) applies to all client funds and client financial instruments (Client Assets) on this statement except those Client Assets that are not classified as segregated assets, namely securities lent under the Stock Yield Enhancement Programme as identified in the IBKR Managed Securities Lent section of this statement and Client Assets noted as Not Segregated in the Collateral for Customer Borrowing section of this statement.  IBCE applies the MiFID II Client Asset protection requirements to funds and instruments that are not subject to MiFID II in the same way as it applies those requirements to Client Assets.</t>
  </si>
  <si>
    <t>Fixed Income Notes</t>
  </si>
  <si>
    <t>Call features for bonds or preferred stocks may affect the yield. For zero coupon, compound interest and multiplier securities, there are no periodic payments and securities may be callable below maturity value without notice to holder unless registered. For asset-backed securities, the actual yield may vary depending on the speed at which the underlying note is pre-paid. For additional information regarding bond yield, please contact the IB Help Desk at: help@interactivebrokers.com. If this debt security is unrated by a nationally recognized statistical rating organization, it may pose a high risk of default. You should consult a financial advisor to determine whether unrated bonds are appropriate for your portfolio in light of your goals and your financial circumstances. Fees charged by bond trading centers are included in the cost of bond transactions.</t>
  </si>
  <si>
    <t>Legal Notes</t>
  </si>
  <si>
    <t>Please promptly report any inaccuracy or discrepancy in this statement, or in your account, to Interactive Brokers Central Europe Zrt. ("IBCE"). You can contact the IBCE Customer Service Department using the online form available on the IBCE website, interactivebrokers.hu. You may also contact IBCE by telephone +36 80 088 400, but if you report an error by telephone, you should re-confirm such oral communication in writing in order to protect your rights, including your rights under Tpt. (a tökepiacról szóló 2001. évi CXX. törvény, Act CXX of 2001 on the Capital Market).</t>
  </si>
  <si>
    <t>Unless otherwise noted, IBCE acted as agent in the execution of the above transactions. IBCE may execute your trades through affiliates or third-party brokers who are members of the relevant exchange or market center. IBCE uses its affiliates Interactive Brokers LLC and Interactive Brokers (U.K.) Limited to custody financial instruments.</t>
  </si>
  <si>
    <t>IBCE acts as agent or riskless principal in foreign currency exchange transactions and CFDs. Such transactions are executed against an IBCE affiliate, which acts as principal in such transactions and may have a long or short position and may have profited or lost in connection with the transaction.</t>
  </si>
  <si>
    <t>IBCE routes orders in US products through its US affiliate, Interactive Brokers LLC ("IBLLC"). IBLLC accepts liquidity rebates or other order flow payments from Alternative Trading Systems, market makers and exchanges for certain orders in US stocks. IBLLC receives payment for some US option orders pursuant to exchange-mandated marketing fee programs or other arrangements.</t>
  </si>
  <si>
    <t>Please promptly notify IB-CE of any material change in your investment objectives or financial situation or circumstances.</t>
  </si>
  <si>
    <t>An up-to-date financial statement of IBCE is available for your personal inspection at interactivebrokers.hu or at its offices, or a copy of the financial statement will be mailed to you upon your written request.</t>
  </si>
  <si>
    <t>IBCE is a member of BEVA. As with all securities firms, BEVA coverage provides protection against failure of a broker-dealer. BEVA coverage is limited to a maximum payment of EUR 100,000 per investor.</t>
  </si>
  <si>
    <t>The General Business Rules and client disclosures of IBCE may be found at interactivebrokers.hu</t>
  </si>
  <si>
    <t>Interactive Brokers Central Europe Zrt. is regulated by the MNB.</t>
  </si>
  <si>
    <t>This activity statement is being provided to clients by Interactive Brokers Central Europe Zrt. as the Annual Tax Certificate required by the Hungarian tax authority with respect to certain transactions included on this statement.</t>
  </si>
  <si>
    <t>id</t>
  </si>
  <si>
    <t>description</t>
  </si>
  <si>
    <t>closingDate</t>
  </si>
  <si>
    <t>closingQuantity</t>
  </si>
  <si>
    <t>buyingCost</t>
  </si>
  <si>
    <t>sellingFee</t>
  </si>
  <si>
    <t>sellingCost</t>
  </si>
  <si>
    <t>openingDate</t>
  </si>
  <si>
    <t>symbol</t>
  </si>
  <si>
    <t>helper</t>
  </si>
  <si>
    <t>withholdingTax</t>
  </si>
  <si>
    <t>country</t>
  </si>
  <si>
    <t>currency</t>
  </si>
  <si>
    <t>Ameerika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</si>
</sst>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xf numFmtId="2" fontId="0" fillId="0" borderId="0" xfId="0" applyNumberFormat="1"/>
    <xf numFmtId="0" fontId="18" fillId="0" borderId="0" xfId="0" applyFont="1"/>
    <xf numFmtId="14" fontId="18" fillId="0" borderId="0" xfId="0" applyNumberFormat="1" applyFont="1"/>
    <xf numFmtId="0" fontId="19" fillId="0" borderId="0" xfId="0" applyFont="1"/>
    <xf numFmtId="14" fontId="19" fillId="0" borderId="0" xfId="0" applyNumberFormat="1" applyFont="1"/>
    <xf numFmtId="2" fontId="19" fillId="0" borderId="0" xfId="0" applyNumberFormat="1" applyFont="1"/>
    <xf numFmtId="164" fontId="19" fillId="0" borderId="0" xfId="0" applyNumberFormat="1" applyFont="1"/>
    <xf numFmtId="1" fontId="19" fillId="0" borderId="0" xfId="0" applyNumberFormat="1" applyFont="1"/>
    <xf numFmtId="164" fontId="18" fillId="0" borderId="0" xfId="0" applyNumberFormat="1" applyFont="1"/>
    <xf numFmtId="164" fontId="18" fillId="33" borderId="0" xfId="0" applyNumberFormat="1" applyFont="1" applyFill="1"/>
    <xf numFmtId="0" fontId="18" fillId="33" borderId="0" xfId="0" applyFont="1" applyFill="1"/>
    <xf numFmtId="1" fontId="18" fillId="33" borderId="0" xfId="0" applyNumberFormat="1" applyFont="1" applyFill="1"/>
    <xf numFmtId="2" fontId="18" fillId="33" borderId="0" xfId="0" applyNumberFormat="1" applyFont="1" applyFill="1"/>
    <xf numFmtId="49" fontId="18" fillId="33" borderId="0" xfId="0" applyNumberFormat="1" applyFont="1" applyFill="1"/>
    <xf numFmtId="49" fontId="19" fillId="0" borderId="0" xfId="0" applyNumberFormat="1" applyFont="1"/>
    <xf numFmtId="0" fontId="19" fillId="0" borderId="10" xfId="0" applyFont="1" applyBorder="1"/>
    <xf numFmtId="164" fontId="19" fillId="0" borderId="10" xfId="0" applyNumberFormat="1" applyFont="1" applyBorder="1"/>
    <xf numFmtId="1" fontId="19" fillId="0" borderId="10" xfId="0" applyNumberFormat="1" applyFont="1" applyBorder="1"/>
    <xf numFmtId="2" fontId="19" fillId="0" borderId="10" xfId="0" applyNumberFormat="1" applyFont="1" applyBorder="1"/>
    <xf numFmtId="49" fontId="19" fillId="0" borderId="10" xfId="0" applyNumberFormat="1" applyFont="1" applyBorder="1"/>
    <xf numFmtId="2" fontId="18" fillId="0" borderId="0" xfId="0" applyNumberFormat="1" applyFont="1"/>
    <xf numFmtId="1"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3"/>
  <sheetViews>
    <sheetView zoomScaleNormal="100" workbookViewId="0">
      <pane ySplit="1" topLeftCell="A2" activePane="bottomLeft" state="frozen"/>
      <selection activeCell="E1" sqref="E1"/>
      <selection pane="bottomLeft" sqref="A1:XFD1048576"/>
    </sheetView>
  </sheetViews>
  <sheetFormatPr defaultRowHeight="14.4" x14ac:dyDescent="0.3"/>
  <cols>
    <col min="1" max="1" width="16.33203125" bestFit="1" customWidth="1"/>
    <col min="2" max="2" width="8.109375" bestFit="1" customWidth="1"/>
    <col min="3" max="3" width="17.33203125" bestFit="1" customWidth="1"/>
    <col min="4" max="4" width="14.21875" customWidth="1"/>
    <col min="5" max="5" width="8.5546875" bestFit="1" customWidth="1"/>
    <col min="6" max="6" width="7.33203125" bestFit="1" customWidth="1"/>
    <col min="7" max="7" width="18.5546875" bestFit="1" customWidth="1"/>
    <col min="8" max="8" width="8.33203125" bestFit="1" customWidth="1"/>
    <col min="9" max="9" width="12" bestFit="1" customWidth="1"/>
    <col min="10" max="10" width="7.21875" bestFit="1" customWidth="1"/>
    <col min="11" max="11" width="9.6640625" bestFit="1" customWidth="1"/>
    <col min="12" max="12" width="12.6640625" bestFit="1" customWidth="1"/>
    <col min="13" max="13" width="11.6640625" bestFit="1" customWidth="1"/>
    <col min="14" max="14" width="11.21875" bestFit="1" customWidth="1"/>
    <col min="15" max="15" width="8.88671875" bestFit="1" customWidth="1"/>
    <col min="16" max="16" width="5.33203125" bestFit="1" customWidth="1"/>
    <col min="17" max="17" width="5.21875" bestFit="1" customWidth="1"/>
  </cols>
  <sheetData>
    <row r="1" spans="1:16" s="1" customFormat="1" x14ac:dyDescent="0.3">
      <c r="A1" s="1" t="s">
        <v>92</v>
      </c>
      <c r="B1" s="1" t="s">
        <v>0</v>
      </c>
      <c r="C1" s="1" t="s">
        <v>93</v>
      </c>
      <c r="D1" s="1" t="s">
        <v>2</v>
      </c>
      <c r="E1" s="1" t="s">
        <v>89</v>
      </c>
      <c r="F1" s="1" t="s">
        <v>3</v>
      </c>
      <c r="G1" s="1" t="s">
        <v>94</v>
      </c>
      <c r="H1" s="1" t="s">
        <v>91</v>
      </c>
      <c r="I1" s="1" t="s">
        <v>95</v>
      </c>
      <c r="J1" s="1" t="s">
        <v>96</v>
      </c>
      <c r="K1" s="1" t="s">
        <v>97</v>
      </c>
      <c r="L1" s="1" t="s">
        <v>98</v>
      </c>
      <c r="M1" s="1" t="s">
        <v>99</v>
      </c>
      <c r="N1" s="1" t="s">
        <v>100</v>
      </c>
      <c r="O1" s="1" t="s">
        <v>101</v>
      </c>
      <c r="P1" s="1" t="s">
        <v>4</v>
      </c>
    </row>
    <row r="2" spans="1:16" x14ac:dyDescent="0.3">
      <c r="A2" t="s">
        <v>92</v>
      </c>
      <c r="B2" t="s">
        <v>1</v>
      </c>
      <c r="C2" t="s">
        <v>102</v>
      </c>
      <c r="D2" t="s">
        <v>5</v>
      </c>
      <c r="E2" t="s">
        <v>88</v>
      </c>
      <c r="F2" t="s">
        <v>6</v>
      </c>
      <c r="G2" t="s">
        <v>103</v>
      </c>
      <c r="H2">
        <v>6</v>
      </c>
      <c r="I2">
        <v>40.18</v>
      </c>
      <c r="J2">
        <v>40.68</v>
      </c>
      <c r="K2">
        <v>-241.08</v>
      </c>
      <c r="L2" s="2">
        <v>-1</v>
      </c>
      <c r="M2">
        <v>242.08</v>
      </c>
      <c r="N2">
        <v>0</v>
      </c>
      <c r="O2">
        <v>3</v>
      </c>
      <c r="P2" t="s">
        <v>104</v>
      </c>
    </row>
    <row r="3" spans="1:16" x14ac:dyDescent="0.3">
      <c r="A3" t="s">
        <v>92</v>
      </c>
      <c r="B3" t="s">
        <v>1</v>
      </c>
      <c r="C3" t="s">
        <v>102</v>
      </c>
      <c r="D3" t="s">
        <v>5</v>
      </c>
      <c r="E3" t="s">
        <v>88</v>
      </c>
      <c r="F3" t="s">
        <v>6</v>
      </c>
      <c r="G3" t="s">
        <v>105</v>
      </c>
      <c r="H3">
        <v>-6</v>
      </c>
      <c r="I3">
        <v>39.54</v>
      </c>
      <c r="J3">
        <v>40.68</v>
      </c>
      <c r="K3" s="2">
        <v>237.24</v>
      </c>
      <c r="L3">
        <v>-1.001923924</v>
      </c>
      <c r="M3">
        <v>-242.08</v>
      </c>
      <c r="N3">
        <v>-5.8419239999999997</v>
      </c>
      <c r="O3">
        <v>-6.84</v>
      </c>
      <c r="P3" t="s">
        <v>106</v>
      </c>
    </row>
    <row r="4" spans="1:16" x14ac:dyDescent="0.3">
      <c r="A4" t="s">
        <v>92</v>
      </c>
      <c r="B4" t="s">
        <v>107</v>
      </c>
      <c r="D4" t="s">
        <v>5</v>
      </c>
      <c r="E4" t="s">
        <v>88</v>
      </c>
      <c r="F4" t="s">
        <v>6</v>
      </c>
      <c r="H4">
        <v>0</v>
      </c>
      <c r="K4">
        <v>-3.84</v>
      </c>
      <c r="L4">
        <v>-2.0019239240000002</v>
      </c>
      <c r="M4">
        <v>0</v>
      </c>
      <c r="N4">
        <v>-5.8419239999999997</v>
      </c>
      <c r="O4">
        <v>-3.84</v>
      </c>
    </row>
    <row r="5" spans="1:16" x14ac:dyDescent="0.3">
      <c r="A5" t="s">
        <v>92</v>
      </c>
      <c r="B5" t="s">
        <v>1</v>
      </c>
      <c r="C5" t="s">
        <v>102</v>
      </c>
      <c r="D5" t="s">
        <v>5</v>
      </c>
      <c r="E5" t="s">
        <v>88</v>
      </c>
      <c r="F5" t="s">
        <v>7</v>
      </c>
      <c r="G5" t="s">
        <v>108</v>
      </c>
      <c r="H5">
        <v>21</v>
      </c>
      <c r="I5">
        <v>10.28</v>
      </c>
      <c r="J5">
        <v>9.98</v>
      </c>
      <c r="K5" s="2">
        <v>-215.88</v>
      </c>
      <c r="L5">
        <v>-1</v>
      </c>
      <c r="M5">
        <v>216.88</v>
      </c>
      <c r="N5">
        <v>0</v>
      </c>
      <c r="O5">
        <v>-6.3</v>
      </c>
      <c r="P5" t="s">
        <v>104</v>
      </c>
    </row>
    <row r="6" spans="1:16" x14ac:dyDescent="0.3">
      <c r="A6" t="s">
        <v>92</v>
      </c>
      <c r="B6" t="s">
        <v>1</v>
      </c>
      <c r="C6" t="s">
        <v>102</v>
      </c>
      <c r="D6" t="s">
        <v>5</v>
      </c>
      <c r="E6" t="s">
        <v>88</v>
      </c>
      <c r="F6" t="s">
        <v>7</v>
      </c>
      <c r="G6" t="s">
        <v>109</v>
      </c>
      <c r="H6">
        <v>-21</v>
      </c>
      <c r="I6">
        <v>7.4484000000000004</v>
      </c>
      <c r="J6">
        <v>7.66</v>
      </c>
      <c r="K6">
        <v>156.41640000000001</v>
      </c>
      <c r="L6">
        <v>-1.0032967239999999</v>
      </c>
      <c r="M6">
        <v>-216.88</v>
      </c>
      <c r="N6">
        <v>-61.466897000000003</v>
      </c>
      <c r="O6">
        <v>-4.4436</v>
      </c>
      <c r="P6" t="s">
        <v>106</v>
      </c>
    </row>
    <row r="7" spans="1:16" x14ac:dyDescent="0.3">
      <c r="A7" t="s">
        <v>92</v>
      </c>
      <c r="B7" t="s">
        <v>107</v>
      </c>
      <c r="D7" t="s">
        <v>5</v>
      </c>
      <c r="E7" t="s">
        <v>88</v>
      </c>
      <c r="F7" t="s">
        <v>7</v>
      </c>
      <c r="H7">
        <v>0</v>
      </c>
      <c r="K7">
        <v>-59.4636</v>
      </c>
      <c r="L7">
        <v>-2.0032967240000001</v>
      </c>
      <c r="M7">
        <v>0</v>
      </c>
      <c r="N7">
        <v>-61.466897000000003</v>
      </c>
      <c r="O7">
        <v>-10.743600000000001</v>
      </c>
    </row>
    <row r="8" spans="1:16" x14ac:dyDescent="0.3">
      <c r="A8" t="s">
        <v>92</v>
      </c>
      <c r="B8" t="s">
        <v>1</v>
      </c>
      <c r="C8" t="s">
        <v>102</v>
      </c>
      <c r="D8" t="s">
        <v>5</v>
      </c>
      <c r="E8" t="s">
        <v>88</v>
      </c>
      <c r="F8" t="s">
        <v>8</v>
      </c>
      <c r="G8" t="s">
        <v>110</v>
      </c>
      <c r="H8">
        <v>6</v>
      </c>
      <c r="I8">
        <v>38.479999999999997</v>
      </c>
      <c r="J8">
        <v>36.270000000000003</v>
      </c>
      <c r="K8">
        <v>-230.88</v>
      </c>
      <c r="L8">
        <v>-1</v>
      </c>
      <c r="M8">
        <v>231.88</v>
      </c>
      <c r="N8">
        <v>0</v>
      </c>
      <c r="O8">
        <v>-13.26</v>
      </c>
      <c r="P8" t="s">
        <v>104</v>
      </c>
    </row>
    <row r="9" spans="1:16" x14ac:dyDescent="0.3">
      <c r="A9" t="s">
        <v>92</v>
      </c>
      <c r="B9" t="s">
        <v>1</v>
      </c>
      <c r="C9" t="s">
        <v>102</v>
      </c>
      <c r="D9" t="s">
        <v>5</v>
      </c>
      <c r="E9" t="s">
        <v>88</v>
      </c>
      <c r="F9" t="s">
        <v>8</v>
      </c>
      <c r="G9" t="s">
        <v>111</v>
      </c>
      <c r="H9">
        <v>-6</v>
      </c>
      <c r="I9">
        <v>37.58</v>
      </c>
      <c r="J9">
        <v>36.270000000000003</v>
      </c>
      <c r="K9">
        <v>225.48</v>
      </c>
      <c r="L9">
        <v>-1.001863948</v>
      </c>
      <c r="M9">
        <v>-231.88</v>
      </c>
      <c r="N9">
        <v>-7.4018639999999998</v>
      </c>
      <c r="O9">
        <v>7.86</v>
      </c>
      <c r="P9" t="s">
        <v>106</v>
      </c>
    </row>
    <row r="10" spans="1:16" x14ac:dyDescent="0.3">
      <c r="A10" t="s">
        <v>92</v>
      </c>
      <c r="B10" t="s">
        <v>1</v>
      </c>
      <c r="C10" t="s">
        <v>102</v>
      </c>
      <c r="D10" t="s">
        <v>5</v>
      </c>
      <c r="E10" t="s">
        <v>88</v>
      </c>
      <c r="F10" t="s">
        <v>8</v>
      </c>
      <c r="G10" t="s">
        <v>112</v>
      </c>
      <c r="H10">
        <v>7</v>
      </c>
      <c r="I10">
        <v>33.840000000000003</v>
      </c>
      <c r="J10">
        <v>30.43</v>
      </c>
      <c r="K10">
        <v>-236.88</v>
      </c>
      <c r="L10">
        <v>-1</v>
      </c>
      <c r="M10">
        <v>237.88</v>
      </c>
      <c r="N10">
        <v>0</v>
      </c>
      <c r="O10">
        <v>-23.87</v>
      </c>
      <c r="P10" t="s">
        <v>104</v>
      </c>
    </row>
    <row r="11" spans="1:16" x14ac:dyDescent="0.3">
      <c r="A11" t="s">
        <v>92</v>
      </c>
      <c r="B11" t="s">
        <v>1</v>
      </c>
      <c r="C11" t="s">
        <v>102</v>
      </c>
      <c r="D11" t="s">
        <v>5</v>
      </c>
      <c r="E11" t="s">
        <v>88</v>
      </c>
      <c r="F11" t="s">
        <v>8</v>
      </c>
      <c r="G11" t="s">
        <v>113</v>
      </c>
      <c r="H11">
        <v>-7</v>
      </c>
      <c r="I11">
        <v>33.36</v>
      </c>
      <c r="J11">
        <v>30.43</v>
      </c>
      <c r="K11">
        <v>233.52</v>
      </c>
      <c r="L11">
        <v>-1.0020239520000001</v>
      </c>
      <c r="M11">
        <v>-237.88</v>
      </c>
      <c r="N11">
        <v>-5.3620239999999999</v>
      </c>
      <c r="O11">
        <v>20.51</v>
      </c>
      <c r="P11" t="s">
        <v>106</v>
      </c>
    </row>
    <row r="12" spans="1:16" x14ac:dyDescent="0.3">
      <c r="A12" t="s">
        <v>92</v>
      </c>
      <c r="B12" t="s">
        <v>107</v>
      </c>
      <c r="D12" t="s">
        <v>5</v>
      </c>
      <c r="E12" t="s">
        <v>88</v>
      </c>
      <c r="F12" t="s">
        <v>8</v>
      </c>
      <c r="H12">
        <v>0</v>
      </c>
      <c r="K12">
        <v>-8.76</v>
      </c>
      <c r="L12">
        <v>-4.0038878999999996</v>
      </c>
      <c r="M12">
        <v>0</v>
      </c>
      <c r="N12">
        <v>-12.763888</v>
      </c>
      <c r="O12">
        <v>-8.76</v>
      </c>
    </row>
    <row r="13" spans="1:16" x14ac:dyDescent="0.3">
      <c r="A13" t="s">
        <v>92</v>
      </c>
      <c r="B13" t="s">
        <v>1</v>
      </c>
      <c r="C13" t="s">
        <v>102</v>
      </c>
      <c r="D13" t="s">
        <v>5</v>
      </c>
      <c r="E13" t="s">
        <v>88</v>
      </c>
      <c r="F13" t="s">
        <v>9</v>
      </c>
      <c r="G13" t="s">
        <v>114</v>
      </c>
      <c r="H13">
        <v>4</v>
      </c>
      <c r="I13">
        <v>63.06</v>
      </c>
      <c r="J13">
        <v>60.73</v>
      </c>
      <c r="K13">
        <v>-252.24</v>
      </c>
      <c r="L13">
        <v>-1</v>
      </c>
      <c r="M13">
        <v>253.24</v>
      </c>
      <c r="N13">
        <v>0</v>
      </c>
      <c r="O13">
        <v>-9.32</v>
      </c>
      <c r="P13" t="s">
        <v>104</v>
      </c>
    </row>
    <row r="14" spans="1:16" x14ac:dyDescent="0.3">
      <c r="A14" t="s">
        <v>92</v>
      </c>
      <c r="B14" t="s">
        <v>1</v>
      </c>
      <c r="C14" t="s">
        <v>102</v>
      </c>
      <c r="D14" t="s">
        <v>5</v>
      </c>
      <c r="E14" t="s">
        <v>88</v>
      </c>
      <c r="F14" t="s">
        <v>9</v>
      </c>
      <c r="G14" t="s">
        <v>115</v>
      </c>
      <c r="H14">
        <v>-4</v>
      </c>
      <c r="I14">
        <v>60.4</v>
      </c>
      <c r="J14">
        <v>60.73</v>
      </c>
      <c r="K14">
        <v>241.6</v>
      </c>
      <c r="L14">
        <v>-1.00170816</v>
      </c>
      <c r="M14">
        <v>-253.24</v>
      </c>
      <c r="N14">
        <v>-12.641708</v>
      </c>
      <c r="O14">
        <v>-1.32</v>
      </c>
      <c r="P14" t="s">
        <v>106</v>
      </c>
    </row>
    <row r="15" spans="1:16" x14ac:dyDescent="0.3">
      <c r="A15" t="s">
        <v>92</v>
      </c>
      <c r="B15" t="s">
        <v>107</v>
      </c>
      <c r="D15" t="s">
        <v>5</v>
      </c>
      <c r="E15" t="s">
        <v>88</v>
      </c>
      <c r="F15" t="s">
        <v>9</v>
      </c>
      <c r="H15">
        <v>0</v>
      </c>
      <c r="K15">
        <v>-10.64</v>
      </c>
      <c r="L15">
        <v>-2.0017081600000002</v>
      </c>
      <c r="M15">
        <v>0</v>
      </c>
      <c r="N15">
        <v>-12.641708</v>
      </c>
      <c r="O15">
        <v>-10.64</v>
      </c>
    </row>
    <row r="16" spans="1:16" x14ac:dyDescent="0.3">
      <c r="A16" t="s">
        <v>92</v>
      </c>
      <c r="B16" t="s">
        <v>1</v>
      </c>
      <c r="C16" t="s">
        <v>102</v>
      </c>
      <c r="D16" t="s">
        <v>5</v>
      </c>
      <c r="E16" t="s">
        <v>88</v>
      </c>
      <c r="F16" t="s">
        <v>10</v>
      </c>
      <c r="G16" t="s">
        <v>116</v>
      </c>
      <c r="H16">
        <v>4</v>
      </c>
      <c r="I16">
        <v>62.27</v>
      </c>
      <c r="J16">
        <v>58.6</v>
      </c>
      <c r="K16">
        <v>-249.08</v>
      </c>
      <c r="L16">
        <v>-1</v>
      </c>
      <c r="M16">
        <v>250.08</v>
      </c>
      <c r="N16">
        <v>0</v>
      </c>
      <c r="O16">
        <v>-14.68</v>
      </c>
      <c r="P16" t="s">
        <v>104</v>
      </c>
    </row>
    <row r="17" spans="1:16" x14ac:dyDescent="0.3">
      <c r="A17" t="s">
        <v>92</v>
      </c>
      <c r="B17" t="s">
        <v>1</v>
      </c>
      <c r="C17" t="s">
        <v>102</v>
      </c>
      <c r="D17" t="s">
        <v>5</v>
      </c>
      <c r="E17" t="s">
        <v>88</v>
      </c>
      <c r="F17" t="s">
        <v>10</v>
      </c>
      <c r="G17" t="s">
        <v>117</v>
      </c>
      <c r="H17">
        <v>-4</v>
      </c>
      <c r="I17">
        <v>61.15</v>
      </c>
      <c r="J17">
        <v>58.6</v>
      </c>
      <c r="K17">
        <v>244.6</v>
      </c>
      <c r="L17">
        <v>-1.00172346</v>
      </c>
      <c r="M17">
        <v>-250.08</v>
      </c>
      <c r="N17">
        <v>-6.4817229999999997</v>
      </c>
      <c r="O17">
        <v>10.199999999999999</v>
      </c>
      <c r="P17" t="s">
        <v>106</v>
      </c>
    </row>
    <row r="18" spans="1:16" x14ac:dyDescent="0.3">
      <c r="A18" t="s">
        <v>92</v>
      </c>
      <c r="B18" t="s">
        <v>107</v>
      </c>
      <c r="D18" t="s">
        <v>5</v>
      </c>
      <c r="E18" t="s">
        <v>88</v>
      </c>
      <c r="F18" t="s">
        <v>10</v>
      </c>
      <c r="H18">
        <v>0</v>
      </c>
      <c r="K18">
        <v>-4.4800000000000004</v>
      </c>
      <c r="L18">
        <v>-2.00172346</v>
      </c>
      <c r="M18">
        <v>0</v>
      </c>
      <c r="N18">
        <v>-6.4817229999999997</v>
      </c>
      <c r="O18">
        <v>-4.4800000000000004</v>
      </c>
    </row>
    <row r="19" spans="1:16" x14ac:dyDescent="0.3">
      <c r="A19" t="s">
        <v>92</v>
      </c>
      <c r="B19" t="s">
        <v>1</v>
      </c>
      <c r="C19" t="s">
        <v>102</v>
      </c>
      <c r="D19" t="s">
        <v>5</v>
      </c>
      <c r="E19" t="s">
        <v>88</v>
      </c>
      <c r="F19" t="s">
        <v>11</v>
      </c>
      <c r="G19" t="s">
        <v>118</v>
      </c>
      <c r="H19">
        <v>2</v>
      </c>
      <c r="I19">
        <v>96.69</v>
      </c>
      <c r="J19">
        <v>93.51</v>
      </c>
      <c r="K19">
        <v>-193.38</v>
      </c>
      <c r="L19">
        <v>-1</v>
      </c>
      <c r="M19">
        <v>194.38</v>
      </c>
      <c r="N19">
        <v>0</v>
      </c>
      <c r="O19">
        <v>-6.36</v>
      </c>
      <c r="P19" t="s">
        <v>104</v>
      </c>
    </row>
    <row r="20" spans="1:16" x14ac:dyDescent="0.3">
      <c r="A20" t="s">
        <v>92</v>
      </c>
      <c r="B20" t="s">
        <v>1</v>
      </c>
      <c r="C20" t="s">
        <v>102</v>
      </c>
      <c r="D20" t="s">
        <v>5</v>
      </c>
      <c r="E20" t="s">
        <v>88</v>
      </c>
      <c r="F20" t="s">
        <v>11</v>
      </c>
      <c r="G20" t="s">
        <v>119</v>
      </c>
      <c r="H20">
        <v>-2</v>
      </c>
      <c r="I20">
        <v>94.91</v>
      </c>
      <c r="J20">
        <v>93.51</v>
      </c>
      <c r="K20">
        <v>189.82</v>
      </c>
      <c r="L20">
        <v>-1.0012060819999999</v>
      </c>
      <c r="M20">
        <v>-194.38</v>
      </c>
      <c r="N20">
        <v>-5.5612060000000003</v>
      </c>
      <c r="O20">
        <v>2.8</v>
      </c>
      <c r="P20" t="s">
        <v>106</v>
      </c>
    </row>
    <row r="21" spans="1:16" x14ac:dyDescent="0.3">
      <c r="A21" t="s">
        <v>92</v>
      </c>
      <c r="B21" t="s">
        <v>107</v>
      </c>
      <c r="D21" t="s">
        <v>5</v>
      </c>
      <c r="E21" t="s">
        <v>88</v>
      </c>
      <c r="F21" t="s">
        <v>11</v>
      </c>
      <c r="H21">
        <v>0</v>
      </c>
      <c r="K21">
        <v>-3.56</v>
      </c>
      <c r="L21">
        <v>-2.0012060819999999</v>
      </c>
      <c r="M21">
        <v>0</v>
      </c>
      <c r="N21">
        <v>-5.5612060000000003</v>
      </c>
      <c r="O21">
        <v>-3.56</v>
      </c>
    </row>
    <row r="22" spans="1:16" x14ac:dyDescent="0.3">
      <c r="A22" t="s">
        <v>92</v>
      </c>
      <c r="B22" t="s">
        <v>1</v>
      </c>
      <c r="C22" t="s">
        <v>102</v>
      </c>
      <c r="D22" t="s">
        <v>5</v>
      </c>
      <c r="E22" t="s">
        <v>88</v>
      </c>
      <c r="F22" t="s">
        <v>12</v>
      </c>
      <c r="G22" t="s">
        <v>120</v>
      </c>
      <c r="H22">
        <v>16</v>
      </c>
      <c r="I22">
        <v>15.295</v>
      </c>
      <c r="J22">
        <v>15.96</v>
      </c>
      <c r="K22">
        <v>-244.72</v>
      </c>
      <c r="L22">
        <v>-1</v>
      </c>
      <c r="M22">
        <v>245.72</v>
      </c>
      <c r="N22">
        <v>0</v>
      </c>
      <c r="O22">
        <v>10.64</v>
      </c>
      <c r="P22" t="s">
        <v>104</v>
      </c>
    </row>
    <row r="23" spans="1:16" x14ac:dyDescent="0.3">
      <c r="A23" t="s">
        <v>92</v>
      </c>
      <c r="B23" t="s">
        <v>1</v>
      </c>
      <c r="C23" t="s">
        <v>102</v>
      </c>
      <c r="D23" t="s">
        <v>5</v>
      </c>
      <c r="E23" t="s">
        <v>88</v>
      </c>
      <c r="F23" t="s">
        <v>12</v>
      </c>
      <c r="G23" t="s">
        <v>121</v>
      </c>
      <c r="H23">
        <v>-16</v>
      </c>
      <c r="I23">
        <v>15.682</v>
      </c>
      <c r="J23">
        <v>15.94</v>
      </c>
      <c r="K23">
        <v>250.91200000000001</v>
      </c>
      <c r="L23">
        <v>-1.0031836510000001</v>
      </c>
      <c r="M23">
        <v>-245.72</v>
      </c>
      <c r="N23">
        <v>4.1888160000000001</v>
      </c>
      <c r="O23">
        <v>-4.1280000000000001</v>
      </c>
      <c r="P23" t="s">
        <v>106</v>
      </c>
    </row>
    <row r="24" spans="1:16" x14ac:dyDescent="0.3">
      <c r="A24" t="s">
        <v>92</v>
      </c>
      <c r="B24" t="s">
        <v>107</v>
      </c>
      <c r="D24" t="s">
        <v>5</v>
      </c>
      <c r="E24" t="s">
        <v>88</v>
      </c>
      <c r="F24" t="s">
        <v>12</v>
      </c>
      <c r="H24">
        <v>0</v>
      </c>
      <c r="K24">
        <v>6.1920000000000002</v>
      </c>
      <c r="L24">
        <v>-2.0031836510000001</v>
      </c>
      <c r="M24">
        <v>0</v>
      </c>
      <c r="N24">
        <v>4.1888160000000001</v>
      </c>
      <c r="O24">
        <v>6.5119999999999996</v>
      </c>
    </row>
    <row r="25" spans="1:16" x14ac:dyDescent="0.3">
      <c r="A25" t="s">
        <v>92</v>
      </c>
      <c r="B25" t="s">
        <v>1</v>
      </c>
      <c r="C25" t="s">
        <v>102</v>
      </c>
      <c r="D25" t="s">
        <v>5</v>
      </c>
      <c r="E25" t="s">
        <v>88</v>
      </c>
      <c r="F25" t="s">
        <v>13</v>
      </c>
      <c r="G25" t="s">
        <v>122</v>
      </c>
      <c r="H25">
        <v>35</v>
      </c>
      <c r="I25">
        <v>6.97</v>
      </c>
      <c r="J25">
        <v>8.2799999999999994</v>
      </c>
      <c r="K25">
        <v>-243.95</v>
      </c>
      <c r="L25">
        <v>-1</v>
      </c>
      <c r="M25">
        <v>244.95</v>
      </c>
      <c r="N25">
        <v>0</v>
      </c>
      <c r="O25">
        <v>45.85</v>
      </c>
      <c r="P25" t="s">
        <v>104</v>
      </c>
    </row>
    <row r="26" spans="1:16" x14ac:dyDescent="0.3">
      <c r="A26" t="s">
        <v>92</v>
      </c>
      <c r="B26" t="s">
        <v>1</v>
      </c>
      <c r="C26" t="s">
        <v>102</v>
      </c>
      <c r="D26" t="s">
        <v>5</v>
      </c>
      <c r="E26" t="s">
        <v>88</v>
      </c>
      <c r="F26" t="s">
        <v>13</v>
      </c>
      <c r="G26" t="s">
        <v>123</v>
      </c>
      <c r="H26">
        <v>-35</v>
      </c>
      <c r="I26">
        <v>6.84</v>
      </c>
      <c r="J26">
        <v>8.2799999999999994</v>
      </c>
      <c r="K26">
        <v>239.4</v>
      </c>
      <c r="L26">
        <v>-1.00538594</v>
      </c>
      <c r="M26">
        <v>-244.95</v>
      </c>
      <c r="N26">
        <v>-6.5553860000000004</v>
      </c>
      <c r="O26">
        <v>-50.4</v>
      </c>
      <c r="P26" t="s">
        <v>124</v>
      </c>
    </row>
    <row r="27" spans="1:16" x14ac:dyDescent="0.3">
      <c r="A27" t="s">
        <v>92</v>
      </c>
      <c r="B27" t="s">
        <v>107</v>
      </c>
      <c r="D27" t="s">
        <v>5</v>
      </c>
      <c r="E27" t="s">
        <v>88</v>
      </c>
      <c r="F27" t="s">
        <v>13</v>
      </c>
      <c r="H27">
        <v>0</v>
      </c>
      <c r="K27">
        <v>-4.55</v>
      </c>
      <c r="L27">
        <v>-2.00538594</v>
      </c>
      <c r="M27">
        <v>0</v>
      </c>
      <c r="N27">
        <v>-6.5553860000000004</v>
      </c>
      <c r="O27">
        <v>-4.55</v>
      </c>
    </row>
    <row r="28" spans="1:16" x14ac:dyDescent="0.3">
      <c r="A28" t="s">
        <v>92</v>
      </c>
      <c r="B28" t="s">
        <v>1</v>
      </c>
      <c r="C28" t="s">
        <v>102</v>
      </c>
      <c r="D28" t="s">
        <v>5</v>
      </c>
      <c r="E28" t="s">
        <v>88</v>
      </c>
      <c r="F28" t="s">
        <v>14</v>
      </c>
      <c r="G28" t="s">
        <v>125</v>
      </c>
      <c r="H28">
        <v>5</v>
      </c>
      <c r="I28">
        <v>47.58</v>
      </c>
      <c r="J28">
        <v>46.61</v>
      </c>
      <c r="K28">
        <v>-237.9</v>
      </c>
      <c r="L28">
        <v>-1</v>
      </c>
      <c r="M28">
        <v>238.9</v>
      </c>
      <c r="N28">
        <v>0</v>
      </c>
      <c r="O28">
        <v>-4.8499999999999996</v>
      </c>
      <c r="P28" t="s">
        <v>104</v>
      </c>
    </row>
    <row r="29" spans="1:16" x14ac:dyDescent="0.3">
      <c r="A29" t="s">
        <v>92</v>
      </c>
      <c r="B29" t="s">
        <v>1</v>
      </c>
      <c r="C29" t="s">
        <v>102</v>
      </c>
      <c r="D29" t="s">
        <v>5</v>
      </c>
      <c r="E29" t="s">
        <v>88</v>
      </c>
      <c r="F29" t="s">
        <v>14</v>
      </c>
      <c r="G29" t="s">
        <v>126</v>
      </c>
      <c r="H29">
        <v>-5</v>
      </c>
      <c r="I29">
        <v>45.37</v>
      </c>
      <c r="J29">
        <v>45.79</v>
      </c>
      <c r="K29">
        <v>226.85</v>
      </c>
      <c r="L29">
        <v>-1.0017519349999999</v>
      </c>
      <c r="M29">
        <v>-238.9</v>
      </c>
      <c r="N29">
        <v>-13.051752</v>
      </c>
      <c r="O29">
        <v>-2.1</v>
      </c>
      <c r="P29" t="s">
        <v>106</v>
      </c>
    </row>
    <row r="30" spans="1:16" x14ac:dyDescent="0.3">
      <c r="A30" t="s">
        <v>92</v>
      </c>
      <c r="B30" t="s">
        <v>107</v>
      </c>
      <c r="D30" t="s">
        <v>5</v>
      </c>
      <c r="E30" t="s">
        <v>88</v>
      </c>
      <c r="F30" t="s">
        <v>14</v>
      </c>
      <c r="H30">
        <v>0</v>
      </c>
      <c r="K30">
        <v>-11.05</v>
      </c>
      <c r="L30">
        <v>-2.0017519350000001</v>
      </c>
      <c r="M30">
        <v>0</v>
      </c>
      <c r="N30">
        <v>-13.051752</v>
      </c>
      <c r="O30">
        <v>-6.95</v>
      </c>
    </row>
    <row r="31" spans="1:16" x14ac:dyDescent="0.3">
      <c r="A31" t="s">
        <v>92</v>
      </c>
      <c r="B31" t="s">
        <v>1</v>
      </c>
      <c r="C31" t="s">
        <v>102</v>
      </c>
      <c r="D31" t="s">
        <v>5</v>
      </c>
      <c r="E31" t="s">
        <v>88</v>
      </c>
      <c r="F31" t="s">
        <v>15</v>
      </c>
      <c r="G31" t="s">
        <v>127</v>
      </c>
      <c r="H31">
        <v>17</v>
      </c>
      <c r="I31">
        <v>14.38</v>
      </c>
      <c r="J31">
        <v>14.78</v>
      </c>
      <c r="K31">
        <v>-244.46</v>
      </c>
      <c r="L31">
        <v>-1</v>
      </c>
      <c r="M31">
        <v>245.46</v>
      </c>
      <c r="N31">
        <v>0</v>
      </c>
      <c r="O31">
        <v>6.8</v>
      </c>
      <c r="P31" t="s">
        <v>104</v>
      </c>
    </row>
    <row r="32" spans="1:16" x14ac:dyDescent="0.3">
      <c r="A32" t="s">
        <v>92</v>
      </c>
      <c r="B32" t="s">
        <v>1</v>
      </c>
      <c r="C32" t="s">
        <v>102</v>
      </c>
      <c r="D32" t="s">
        <v>5</v>
      </c>
      <c r="E32" t="s">
        <v>88</v>
      </c>
      <c r="F32" t="s">
        <v>15</v>
      </c>
      <c r="G32" t="s">
        <v>128</v>
      </c>
      <c r="H32">
        <v>-17</v>
      </c>
      <c r="I32">
        <v>14.11</v>
      </c>
      <c r="J32">
        <v>14.78</v>
      </c>
      <c r="K32">
        <v>239.87</v>
      </c>
      <c r="L32">
        <v>-1.003246337</v>
      </c>
      <c r="M32">
        <v>-245.46</v>
      </c>
      <c r="N32">
        <v>-6.5932459999999997</v>
      </c>
      <c r="O32">
        <v>-11.39</v>
      </c>
      <c r="P32" t="s">
        <v>106</v>
      </c>
    </row>
    <row r="33" spans="1:16" x14ac:dyDescent="0.3">
      <c r="A33" t="s">
        <v>92</v>
      </c>
      <c r="B33" t="s">
        <v>107</v>
      </c>
      <c r="D33" t="s">
        <v>5</v>
      </c>
      <c r="E33" t="s">
        <v>88</v>
      </c>
      <c r="F33" t="s">
        <v>15</v>
      </c>
      <c r="H33">
        <v>0</v>
      </c>
      <c r="K33">
        <v>-4.59</v>
      </c>
      <c r="L33">
        <v>-2.0032463370000002</v>
      </c>
      <c r="M33">
        <v>0</v>
      </c>
      <c r="N33">
        <v>-6.5932459999999997</v>
      </c>
      <c r="O33">
        <v>-4.59</v>
      </c>
    </row>
    <row r="34" spans="1:16" x14ac:dyDescent="0.3">
      <c r="A34" t="s">
        <v>92</v>
      </c>
      <c r="B34" t="s">
        <v>1</v>
      </c>
      <c r="C34" t="s">
        <v>102</v>
      </c>
      <c r="D34" t="s">
        <v>5</v>
      </c>
      <c r="E34" t="s">
        <v>88</v>
      </c>
      <c r="F34" t="s">
        <v>16</v>
      </c>
      <c r="G34" t="s">
        <v>129</v>
      </c>
      <c r="H34">
        <v>3</v>
      </c>
      <c r="I34">
        <v>91.89</v>
      </c>
      <c r="J34">
        <v>88.67</v>
      </c>
      <c r="K34">
        <v>-275.67</v>
      </c>
      <c r="L34">
        <v>-1</v>
      </c>
      <c r="M34">
        <v>276.67</v>
      </c>
      <c r="N34">
        <v>0</v>
      </c>
      <c r="O34">
        <v>-9.66</v>
      </c>
      <c r="P34" t="s">
        <v>104</v>
      </c>
    </row>
    <row r="35" spans="1:16" x14ac:dyDescent="0.3">
      <c r="A35" t="s">
        <v>92</v>
      </c>
      <c r="B35" t="s">
        <v>1</v>
      </c>
      <c r="C35" t="s">
        <v>102</v>
      </c>
      <c r="D35" t="s">
        <v>5</v>
      </c>
      <c r="E35" t="s">
        <v>88</v>
      </c>
      <c r="F35" t="s">
        <v>16</v>
      </c>
      <c r="G35" t="s">
        <v>130</v>
      </c>
      <c r="H35">
        <v>-3</v>
      </c>
      <c r="I35">
        <v>89.79</v>
      </c>
      <c r="J35">
        <v>88.67</v>
      </c>
      <c r="K35">
        <v>269.37</v>
      </c>
      <c r="L35">
        <v>-1.0017307870000001</v>
      </c>
      <c r="M35">
        <v>-276.67</v>
      </c>
      <c r="N35">
        <v>-8.3017310000000002</v>
      </c>
      <c r="O35">
        <v>3.36</v>
      </c>
      <c r="P35" t="s">
        <v>106</v>
      </c>
    </row>
    <row r="36" spans="1:16" x14ac:dyDescent="0.3">
      <c r="A36" t="s">
        <v>92</v>
      </c>
      <c r="B36" t="s">
        <v>107</v>
      </c>
      <c r="D36" t="s">
        <v>5</v>
      </c>
      <c r="E36" t="s">
        <v>88</v>
      </c>
      <c r="F36" t="s">
        <v>16</v>
      </c>
      <c r="H36">
        <v>0</v>
      </c>
      <c r="K36">
        <v>-6.3</v>
      </c>
      <c r="L36">
        <v>-2.0017307870000001</v>
      </c>
      <c r="M36">
        <v>0</v>
      </c>
      <c r="N36">
        <v>-8.3017310000000002</v>
      </c>
      <c r="O36">
        <v>-6.3</v>
      </c>
    </row>
    <row r="37" spans="1:16" x14ac:dyDescent="0.3">
      <c r="A37" t="s">
        <v>92</v>
      </c>
      <c r="B37" t="s">
        <v>1</v>
      </c>
      <c r="C37" t="s">
        <v>102</v>
      </c>
      <c r="D37" t="s">
        <v>5</v>
      </c>
      <c r="E37" t="s">
        <v>88</v>
      </c>
      <c r="F37" t="s">
        <v>17</v>
      </c>
      <c r="G37" t="s">
        <v>131</v>
      </c>
      <c r="H37">
        <v>12</v>
      </c>
      <c r="I37">
        <v>20.010000000000002</v>
      </c>
      <c r="J37">
        <v>20.27</v>
      </c>
      <c r="K37">
        <v>-240.12</v>
      </c>
      <c r="L37">
        <v>-1</v>
      </c>
      <c r="M37">
        <v>241.12</v>
      </c>
      <c r="N37">
        <v>0</v>
      </c>
      <c r="O37">
        <v>3.12</v>
      </c>
      <c r="P37" t="s">
        <v>104</v>
      </c>
    </row>
    <row r="38" spans="1:16" x14ac:dyDescent="0.3">
      <c r="A38" t="s">
        <v>92</v>
      </c>
      <c r="B38" t="s">
        <v>1</v>
      </c>
      <c r="C38" t="s">
        <v>102</v>
      </c>
      <c r="D38" t="s">
        <v>5</v>
      </c>
      <c r="E38" t="s">
        <v>88</v>
      </c>
      <c r="F38" t="s">
        <v>17</v>
      </c>
      <c r="G38" t="s">
        <v>132</v>
      </c>
      <c r="H38">
        <v>-12</v>
      </c>
      <c r="I38">
        <v>19.809999999999999</v>
      </c>
      <c r="J38">
        <v>20.27</v>
      </c>
      <c r="K38">
        <v>237.72</v>
      </c>
      <c r="L38">
        <v>-1.0026403719999999</v>
      </c>
      <c r="M38">
        <v>-241.12</v>
      </c>
      <c r="N38">
        <v>-4.4026399999999999</v>
      </c>
      <c r="O38">
        <v>-5.52</v>
      </c>
      <c r="P38" t="s">
        <v>106</v>
      </c>
    </row>
    <row r="39" spans="1:16" x14ac:dyDescent="0.3">
      <c r="A39" t="s">
        <v>92</v>
      </c>
      <c r="B39" t="s">
        <v>1</v>
      </c>
      <c r="C39" t="s">
        <v>102</v>
      </c>
      <c r="D39" t="s">
        <v>5</v>
      </c>
      <c r="E39" t="s">
        <v>88</v>
      </c>
      <c r="F39" t="s">
        <v>17</v>
      </c>
      <c r="G39" t="s">
        <v>133</v>
      </c>
      <c r="H39">
        <v>11</v>
      </c>
      <c r="I39">
        <v>21.788</v>
      </c>
      <c r="J39">
        <v>20.57</v>
      </c>
      <c r="K39">
        <v>-239.66800000000001</v>
      </c>
      <c r="L39">
        <v>-1</v>
      </c>
      <c r="M39">
        <v>240.66800000000001</v>
      </c>
      <c r="N39">
        <v>0</v>
      </c>
      <c r="O39">
        <v>-13.398</v>
      </c>
      <c r="P39" t="s">
        <v>104</v>
      </c>
    </row>
    <row r="40" spans="1:16" x14ac:dyDescent="0.3">
      <c r="A40" t="s">
        <v>92</v>
      </c>
      <c r="B40" t="s">
        <v>1</v>
      </c>
      <c r="C40" t="s">
        <v>102</v>
      </c>
      <c r="D40" t="s">
        <v>5</v>
      </c>
      <c r="E40" t="s">
        <v>88</v>
      </c>
      <c r="F40" t="s">
        <v>17</v>
      </c>
      <c r="G40" t="s">
        <v>134</v>
      </c>
      <c r="H40">
        <v>-11</v>
      </c>
      <c r="I40">
        <v>21.52</v>
      </c>
      <c r="J40">
        <v>20.57</v>
      </c>
      <c r="K40">
        <v>236.72</v>
      </c>
      <c r="L40">
        <v>-1.002516272</v>
      </c>
      <c r="M40">
        <v>-240.66800000000001</v>
      </c>
      <c r="N40">
        <v>-4.9505160000000004</v>
      </c>
      <c r="O40">
        <v>10.45</v>
      </c>
      <c r="P40" t="s">
        <v>106</v>
      </c>
    </row>
    <row r="41" spans="1:16" x14ac:dyDescent="0.3">
      <c r="A41" t="s">
        <v>92</v>
      </c>
      <c r="B41" t="s">
        <v>1</v>
      </c>
      <c r="C41" t="s">
        <v>102</v>
      </c>
      <c r="D41" t="s">
        <v>5</v>
      </c>
      <c r="E41" t="s">
        <v>88</v>
      </c>
      <c r="F41" t="s">
        <v>17</v>
      </c>
      <c r="G41" t="s">
        <v>135</v>
      </c>
      <c r="H41">
        <v>11</v>
      </c>
      <c r="I41">
        <v>21.19</v>
      </c>
      <c r="J41">
        <v>20.71</v>
      </c>
      <c r="K41">
        <v>-233.09</v>
      </c>
      <c r="L41">
        <v>-1</v>
      </c>
      <c r="M41">
        <v>234.09</v>
      </c>
      <c r="N41">
        <v>0</v>
      </c>
      <c r="O41">
        <v>-5.28</v>
      </c>
      <c r="P41" t="s">
        <v>104</v>
      </c>
    </row>
    <row r="42" spans="1:16" x14ac:dyDescent="0.3">
      <c r="A42" t="s">
        <v>92</v>
      </c>
      <c r="B42" t="s">
        <v>1</v>
      </c>
      <c r="C42" t="s">
        <v>102</v>
      </c>
      <c r="D42" t="s">
        <v>5</v>
      </c>
      <c r="E42" t="s">
        <v>88</v>
      </c>
      <c r="F42" t="s">
        <v>17</v>
      </c>
      <c r="G42" t="s">
        <v>136</v>
      </c>
      <c r="H42">
        <v>-11</v>
      </c>
      <c r="I42">
        <v>20.91</v>
      </c>
      <c r="J42">
        <v>20.71</v>
      </c>
      <c r="K42">
        <v>230.01</v>
      </c>
      <c r="L42">
        <v>-1.0024820510000001</v>
      </c>
      <c r="M42">
        <v>-234.09</v>
      </c>
      <c r="N42">
        <v>-5.0824819999999997</v>
      </c>
      <c r="O42">
        <v>2.2000000000000002</v>
      </c>
      <c r="P42" t="s">
        <v>106</v>
      </c>
    </row>
    <row r="43" spans="1:16" x14ac:dyDescent="0.3">
      <c r="A43" t="s">
        <v>92</v>
      </c>
      <c r="B43" t="s">
        <v>1</v>
      </c>
      <c r="C43" t="s">
        <v>102</v>
      </c>
      <c r="D43" t="s">
        <v>5</v>
      </c>
      <c r="E43" t="s">
        <v>88</v>
      </c>
      <c r="F43" t="s">
        <v>17</v>
      </c>
      <c r="G43" t="s">
        <v>137</v>
      </c>
      <c r="H43">
        <v>11</v>
      </c>
      <c r="I43">
        <v>21.274999999999999</v>
      </c>
      <c r="J43">
        <v>20.71</v>
      </c>
      <c r="K43">
        <v>-234.02500000000001</v>
      </c>
      <c r="L43">
        <v>-1</v>
      </c>
      <c r="M43">
        <v>235.02500000000001</v>
      </c>
      <c r="N43">
        <v>0</v>
      </c>
      <c r="O43">
        <v>-6.2149999999999999</v>
      </c>
      <c r="P43" t="s">
        <v>104</v>
      </c>
    </row>
    <row r="44" spans="1:16" x14ac:dyDescent="0.3">
      <c r="A44" t="s">
        <v>92</v>
      </c>
      <c r="B44" t="s">
        <v>1</v>
      </c>
      <c r="C44" t="s">
        <v>102</v>
      </c>
      <c r="D44" t="s">
        <v>5</v>
      </c>
      <c r="E44" t="s">
        <v>88</v>
      </c>
      <c r="F44" t="s">
        <v>17</v>
      </c>
      <c r="G44" t="s">
        <v>138</v>
      </c>
      <c r="H44">
        <v>-11</v>
      </c>
      <c r="I44">
        <v>20.91</v>
      </c>
      <c r="J44">
        <v>20.71</v>
      </c>
      <c r="K44">
        <v>230.01</v>
      </c>
      <c r="L44">
        <v>-1.0024820510000001</v>
      </c>
      <c r="M44">
        <v>-235.02500000000001</v>
      </c>
      <c r="N44">
        <v>-6.0174820000000002</v>
      </c>
      <c r="O44">
        <v>2.2000000000000002</v>
      </c>
      <c r="P44" t="s">
        <v>106</v>
      </c>
    </row>
    <row r="45" spans="1:16" x14ac:dyDescent="0.3">
      <c r="A45" t="s">
        <v>92</v>
      </c>
      <c r="B45" t="s">
        <v>107</v>
      </c>
      <c r="D45" t="s">
        <v>5</v>
      </c>
      <c r="E45" t="s">
        <v>88</v>
      </c>
      <c r="F45" t="s">
        <v>17</v>
      </c>
      <c r="H45">
        <v>0</v>
      </c>
      <c r="K45">
        <v>-12.443</v>
      </c>
      <c r="L45">
        <v>-8.0101207460000001</v>
      </c>
      <c r="M45">
        <v>0</v>
      </c>
      <c r="N45">
        <v>-20.453119999999998</v>
      </c>
      <c r="O45">
        <v>-12.443</v>
      </c>
    </row>
    <row r="46" spans="1:16" x14ac:dyDescent="0.3">
      <c r="A46" t="s">
        <v>92</v>
      </c>
      <c r="B46" t="s">
        <v>1</v>
      </c>
      <c r="C46" t="s">
        <v>102</v>
      </c>
      <c r="D46" t="s">
        <v>5</v>
      </c>
      <c r="E46" t="s">
        <v>88</v>
      </c>
      <c r="F46" t="s">
        <v>18</v>
      </c>
      <c r="G46" t="s">
        <v>139</v>
      </c>
      <c r="H46">
        <v>6</v>
      </c>
      <c r="I46">
        <v>36.18</v>
      </c>
      <c r="J46">
        <v>36.11</v>
      </c>
      <c r="K46">
        <v>-217.08</v>
      </c>
      <c r="L46">
        <v>-1</v>
      </c>
      <c r="M46">
        <v>218.08</v>
      </c>
      <c r="N46">
        <v>0</v>
      </c>
      <c r="O46">
        <v>-0.42</v>
      </c>
      <c r="P46" t="s">
        <v>104</v>
      </c>
    </row>
    <row r="47" spans="1:16" x14ac:dyDescent="0.3">
      <c r="A47" t="s">
        <v>92</v>
      </c>
      <c r="B47" t="s">
        <v>1</v>
      </c>
      <c r="C47" t="s">
        <v>102</v>
      </c>
      <c r="D47" t="s">
        <v>5</v>
      </c>
      <c r="E47" t="s">
        <v>88</v>
      </c>
      <c r="F47" t="s">
        <v>18</v>
      </c>
      <c r="G47" t="s">
        <v>140</v>
      </c>
      <c r="H47">
        <v>-6</v>
      </c>
      <c r="I47">
        <v>35.42</v>
      </c>
      <c r="J47">
        <v>36.11</v>
      </c>
      <c r="K47">
        <v>212.52</v>
      </c>
      <c r="L47">
        <v>-1.0017978519999999</v>
      </c>
      <c r="M47">
        <v>-218.08</v>
      </c>
      <c r="N47">
        <v>-6.5617979999999996</v>
      </c>
      <c r="O47">
        <v>-4.1399999999999997</v>
      </c>
      <c r="P47" t="s">
        <v>106</v>
      </c>
    </row>
    <row r="48" spans="1:16" x14ac:dyDescent="0.3">
      <c r="A48" t="s">
        <v>92</v>
      </c>
      <c r="B48" t="s">
        <v>107</v>
      </c>
      <c r="D48" t="s">
        <v>5</v>
      </c>
      <c r="E48" t="s">
        <v>88</v>
      </c>
      <c r="F48" t="s">
        <v>18</v>
      </c>
      <c r="H48">
        <v>0</v>
      </c>
      <c r="K48">
        <v>-4.5599999999999996</v>
      </c>
      <c r="L48">
        <v>-2.0017978520000002</v>
      </c>
      <c r="M48">
        <v>0</v>
      </c>
      <c r="N48">
        <v>-6.5617979999999996</v>
      </c>
      <c r="O48">
        <v>-4.5599999999999996</v>
      </c>
    </row>
    <row r="49" spans="1:16" x14ac:dyDescent="0.3">
      <c r="A49" t="s">
        <v>92</v>
      </c>
      <c r="B49" t="s">
        <v>1</v>
      </c>
      <c r="C49" t="s">
        <v>102</v>
      </c>
      <c r="D49" t="s">
        <v>5</v>
      </c>
      <c r="E49" t="s">
        <v>88</v>
      </c>
      <c r="F49" t="s">
        <v>19</v>
      </c>
      <c r="G49" t="s">
        <v>141</v>
      </c>
      <c r="H49">
        <v>16</v>
      </c>
      <c r="I49">
        <v>15.73</v>
      </c>
      <c r="J49">
        <v>16.170000000000002</v>
      </c>
      <c r="K49">
        <v>-251.68</v>
      </c>
      <c r="L49">
        <v>-1</v>
      </c>
      <c r="M49">
        <v>252.68</v>
      </c>
      <c r="N49">
        <v>0</v>
      </c>
      <c r="O49">
        <v>7.04</v>
      </c>
      <c r="P49" t="s">
        <v>104</v>
      </c>
    </row>
    <row r="50" spans="1:16" x14ac:dyDescent="0.3">
      <c r="A50" t="s">
        <v>92</v>
      </c>
      <c r="B50" t="s">
        <v>1</v>
      </c>
      <c r="C50" t="s">
        <v>102</v>
      </c>
      <c r="D50" t="s">
        <v>5</v>
      </c>
      <c r="E50" t="s">
        <v>88</v>
      </c>
      <c r="F50" t="s">
        <v>19</v>
      </c>
      <c r="G50" t="s">
        <v>142</v>
      </c>
      <c r="H50">
        <v>-8</v>
      </c>
      <c r="I50">
        <v>17.329999999999998</v>
      </c>
      <c r="J50">
        <v>17.63</v>
      </c>
      <c r="K50">
        <v>138.63999999999999</v>
      </c>
      <c r="L50">
        <v>-1.001659064</v>
      </c>
      <c r="M50">
        <v>-126.34</v>
      </c>
      <c r="N50">
        <v>11.298341000000001</v>
      </c>
      <c r="O50">
        <v>-2.4</v>
      </c>
      <c r="P50" t="s">
        <v>106</v>
      </c>
    </row>
    <row r="51" spans="1:16" x14ac:dyDescent="0.3">
      <c r="A51" t="s">
        <v>92</v>
      </c>
      <c r="B51" t="s">
        <v>1</v>
      </c>
      <c r="C51" t="s">
        <v>102</v>
      </c>
      <c r="D51" t="s">
        <v>5</v>
      </c>
      <c r="E51" t="s">
        <v>88</v>
      </c>
      <c r="F51" t="s">
        <v>19</v>
      </c>
      <c r="G51" t="s">
        <v>143</v>
      </c>
      <c r="H51">
        <v>-8</v>
      </c>
      <c r="I51">
        <v>13.9</v>
      </c>
      <c r="J51">
        <v>12.88</v>
      </c>
      <c r="K51">
        <v>111.2</v>
      </c>
      <c r="L51">
        <v>-1.00151912</v>
      </c>
      <c r="M51">
        <v>-126.34</v>
      </c>
      <c r="N51">
        <v>-16.141518999999999</v>
      </c>
      <c r="O51">
        <v>8.16</v>
      </c>
      <c r="P51" t="s">
        <v>106</v>
      </c>
    </row>
    <row r="52" spans="1:16" x14ac:dyDescent="0.3">
      <c r="A52" t="s">
        <v>92</v>
      </c>
      <c r="B52" t="s">
        <v>107</v>
      </c>
      <c r="D52" t="s">
        <v>5</v>
      </c>
      <c r="E52" t="s">
        <v>88</v>
      </c>
      <c r="F52" t="s">
        <v>19</v>
      </c>
      <c r="H52">
        <v>0</v>
      </c>
      <c r="K52">
        <v>-1.84</v>
      </c>
      <c r="L52">
        <v>-3.0031781839999998</v>
      </c>
      <c r="M52">
        <v>0</v>
      </c>
      <c r="N52">
        <v>-4.843178</v>
      </c>
      <c r="O52">
        <v>12.8</v>
      </c>
    </row>
    <row r="53" spans="1:16" x14ac:dyDescent="0.3">
      <c r="A53" t="s">
        <v>92</v>
      </c>
      <c r="B53" t="s">
        <v>1</v>
      </c>
      <c r="C53" t="s">
        <v>102</v>
      </c>
      <c r="D53" t="s">
        <v>5</v>
      </c>
      <c r="E53" t="s">
        <v>88</v>
      </c>
      <c r="F53" t="s">
        <v>20</v>
      </c>
      <c r="G53" t="s">
        <v>144</v>
      </c>
      <c r="H53">
        <v>2</v>
      </c>
      <c r="I53">
        <v>139.88999999999999</v>
      </c>
      <c r="J53">
        <v>142.68</v>
      </c>
      <c r="K53">
        <v>-279.77999999999997</v>
      </c>
      <c r="L53">
        <v>-1</v>
      </c>
      <c r="M53">
        <v>280.77999999999997</v>
      </c>
      <c r="N53">
        <v>0</v>
      </c>
      <c r="O53">
        <v>5.58</v>
      </c>
      <c r="P53" t="s">
        <v>104</v>
      </c>
    </row>
    <row r="54" spans="1:16" x14ac:dyDescent="0.3">
      <c r="A54" t="s">
        <v>92</v>
      </c>
      <c r="B54" t="s">
        <v>1</v>
      </c>
      <c r="C54" t="s">
        <v>102</v>
      </c>
      <c r="D54" t="s">
        <v>5</v>
      </c>
      <c r="E54" t="s">
        <v>88</v>
      </c>
      <c r="F54" t="s">
        <v>20</v>
      </c>
      <c r="G54" t="s">
        <v>145</v>
      </c>
      <c r="H54">
        <v>-2</v>
      </c>
      <c r="I54">
        <v>138.51</v>
      </c>
      <c r="J54">
        <v>142.68</v>
      </c>
      <c r="K54">
        <v>277.02</v>
      </c>
      <c r="L54">
        <v>-1.0016508019999999</v>
      </c>
      <c r="M54">
        <v>-280.77999999999997</v>
      </c>
      <c r="N54">
        <v>-4.7616509999999996</v>
      </c>
      <c r="O54">
        <v>-8.34</v>
      </c>
      <c r="P54" t="s">
        <v>106</v>
      </c>
    </row>
    <row r="55" spans="1:16" x14ac:dyDescent="0.3">
      <c r="A55" t="s">
        <v>92</v>
      </c>
      <c r="B55" t="s">
        <v>1</v>
      </c>
      <c r="C55" t="s">
        <v>102</v>
      </c>
      <c r="D55" t="s">
        <v>5</v>
      </c>
      <c r="E55" t="s">
        <v>88</v>
      </c>
      <c r="F55" t="s">
        <v>20</v>
      </c>
      <c r="G55" t="s">
        <v>146</v>
      </c>
      <c r="H55">
        <v>1</v>
      </c>
      <c r="I55">
        <v>139.33000000000001</v>
      </c>
      <c r="J55">
        <v>131.6</v>
      </c>
      <c r="K55">
        <v>-139.33000000000001</v>
      </c>
      <c r="L55">
        <v>-1</v>
      </c>
      <c r="M55">
        <v>140.33000000000001</v>
      </c>
      <c r="N55">
        <v>0</v>
      </c>
      <c r="O55">
        <v>-7.73</v>
      </c>
      <c r="P55" t="s">
        <v>104</v>
      </c>
    </row>
    <row r="56" spans="1:16" x14ac:dyDescent="0.3">
      <c r="A56" t="s">
        <v>92</v>
      </c>
      <c r="B56" t="s">
        <v>1</v>
      </c>
      <c r="C56" t="s">
        <v>102</v>
      </c>
      <c r="D56" t="s">
        <v>5</v>
      </c>
      <c r="E56" t="s">
        <v>88</v>
      </c>
      <c r="F56" t="s">
        <v>20</v>
      </c>
      <c r="G56" t="s">
        <v>147</v>
      </c>
      <c r="H56">
        <v>-1</v>
      </c>
      <c r="I56">
        <v>135.77000000000001</v>
      </c>
      <c r="J56">
        <v>131.6</v>
      </c>
      <c r="K56">
        <v>135.77000000000001</v>
      </c>
      <c r="L56">
        <v>-1.0008114269999999</v>
      </c>
      <c r="M56">
        <v>-140.33000000000001</v>
      </c>
      <c r="N56">
        <v>-5.5608110000000002</v>
      </c>
      <c r="O56">
        <v>4.17</v>
      </c>
      <c r="P56" t="s">
        <v>106</v>
      </c>
    </row>
    <row r="57" spans="1:16" x14ac:dyDescent="0.3">
      <c r="A57" t="s">
        <v>92</v>
      </c>
      <c r="B57" t="s">
        <v>1</v>
      </c>
      <c r="C57" t="s">
        <v>102</v>
      </c>
      <c r="D57" t="s">
        <v>5</v>
      </c>
      <c r="E57" t="s">
        <v>88</v>
      </c>
      <c r="F57" t="s">
        <v>20</v>
      </c>
      <c r="G57" t="s">
        <v>148</v>
      </c>
      <c r="H57">
        <v>1</v>
      </c>
      <c r="I57">
        <v>136.93</v>
      </c>
      <c r="J57">
        <v>136.97999999999999</v>
      </c>
      <c r="K57">
        <v>-136.93</v>
      </c>
      <c r="L57">
        <v>-1</v>
      </c>
      <c r="M57">
        <v>137.93</v>
      </c>
      <c r="N57">
        <v>0</v>
      </c>
      <c r="O57">
        <v>0.05</v>
      </c>
      <c r="P57" t="s">
        <v>104</v>
      </c>
    </row>
    <row r="58" spans="1:16" x14ac:dyDescent="0.3">
      <c r="A58" t="s">
        <v>92</v>
      </c>
      <c r="B58" t="s">
        <v>1</v>
      </c>
      <c r="C58" t="s">
        <v>102</v>
      </c>
      <c r="D58" t="s">
        <v>5</v>
      </c>
      <c r="E58" t="s">
        <v>88</v>
      </c>
      <c r="F58" t="s">
        <v>20</v>
      </c>
      <c r="G58" t="s">
        <v>149</v>
      </c>
      <c r="H58">
        <v>-1</v>
      </c>
      <c r="I58">
        <v>133.44</v>
      </c>
      <c r="J58">
        <v>136.97999999999999</v>
      </c>
      <c r="K58">
        <v>133.44</v>
      </c>
      <c r="L58">
        <v>-1.0007995439999999</v>
      </c>
      <c r="M58">
        <v>-137.93</v>
      </c>
      <c r="N58">
        <v>-5.4908000000000001</v>
      </c>
      <c r="O58">
        <v>-3.54</v>
      </c>
      <c r="P58" t="s">
        <v>106</v>
      </c>
    </row>
    <row r="59" spans="1:16" x14ac:dyDescent="0.3">
      <c r="A59" t="s">
        <v>92</v>
      </c>
      <c r="B59" t="s">
        <v>107</v>
      </c>
      <c r="D59" t="s">
        <v>5</v>
      </c>
      <c r="E59" t="s">
        <v>88</v>
      </c>
      <c r="F59" t="s">
        <v>20</v>
      </c>
      <c r="H59">
        <v>0</v>
      </c>
      <c r="K59">
        <v>-9.81</v>
      </c>
      <c r="L59">
        <v>-6.0032617730000002</v>
      </c>
      <c r="M59">
        <v>0</v>
      </c>
      <c r="N59">
        <v>-15.813262</v>
      </c>
      <c r="O59">
        <v>-9.81</v>
      </c>
    </row>
    <row r="60" spans="1:16" x14ac:dyDescent="0.3">
      <c r="A60" t="s">
        <v>92</v>
      </c>
      <c r="B60" t="s">
        <v>1</v>
      </c>
      <c r="C60" t="s">
        <v>102</v>
      </c>
      <c r="D60" t="s">
        <v>5</v>
      </c>
      <c r="E60" t="s">
        <v>88</v>
      </c>
      <c r="F60" t="s">
        <v>21</v>
      </c>
      <c r="G60" t="s">
        <v>150</v>
      </c>
      <c r="H60">
        <v>1</v>
      </c>
      <c r="I60">
        <v>179.89</v>
      </c>
      <c r="J60">
        <v>177.79</v>
      </c>
      <c r="K60">
        <v>-179.89</v>
      </c>
      <c r="L60">
        <v>-1</v>
      </c>
      <c r="M60">
        <v>180.89</v>
      </c>
      <c r="N60">
        <v>0</v>
      </c>
      <c r="O60">
        <v>-2.1</v>
      </c>
      <c r="P60" t="s">
        <v>104</v>
      </c>
    </row>
    <row r="61" spans="1:16" x14ac:dyDescent="0.3">
      <c r="A61" t="s">
        <v>92</v>
      </c>
      <c r="B61" t="s">
        <v>1</v>
      </c>
      <c r="C61" t="s">
        <v>102</v>
      </c>
      <c r="D61" t="s">
        <v>5</v>
      </c>
      <c r="E61" t="s">
        <v>88</v>
      </c>
      <c r="F61" t="s">
        <v>21</v>
      </c>
      <c r="G61" t="s">
        <v>151</v>
      </c>
      <c r="H61">
        <v>-1</v>
      </c>
      <c r="I61">
        <v>179.52</v>
      </c>
      <c r="J61">
        <v>177.79</v>
      </c>
      <c r="K61">
        <v>179.52</v>
      </c>
      <c r="L61">
        <v>-1.0010345519999999</v>
      </c>
      <c r="M61">
        <v>-180.89</v>
      </c>
      <c r="N61">
        <v>-2.371035</v>
      </c>
      <c r="O61">
        <v>1.73</v>
      </c>
      <c r="P61" t="s">
        <v>106</v>
      </c>
    </row>
    <row r="62" spans="1:16" x14ac:dyDescent="0.3">
      <c r="A62" t="s">
        <v>92</v>
      </c>
      <c r="B62" t="s">
        <v>107</v>
      </c>
      <c r="D62" t="s">
        <v>5</v>
      </c>
      <c r="E62" t="s">
        <v>88</v>
      </c>
      <c r="F62" t="s">
        <v>21</v>
      </c>
      <c r="H62">
        <v>0</v>
      </c>
      <c r="K62">
        <v>-0.37</v>
      </c>
      <c r="L62">
        <v>-2.0010345520000001</v>
      </c>
      <c r="M62">
        <v>0</v>
      </c>
      <c r="N62">
        <v>-2.371035</v>
      </c>
      <c r="O62">
        <v>-0.37</v>
      </c>
    </row>
    <row r="63" spans="1:16" x14ac:dyDescent="0.3">
      <c r="A63" t="s">
        <v>92</v>
      </c>
      <c r="B63" t="s">
        <v>1</v>
      </c>
      <c r="C63" t="s">
        <v>102</v>
      </c>
      <c r="D63" t="s">
        <v>5</v>
      </c>
      <c r="E63" t="s">
        <v>88</v>
      </c>
      <c r="F63" t="s">
        <v>22</v>
      </c>
      <c r="G63" t="s">
        <v>152</v>
      </c>
      <c r="H63">
        <v>10</v>
      </c>
      <c r="I63">
        <v>23.647400000000001</v>
      </c>
      <c r="J63">
        <v>22.87</v>
      </c>
      <c r="K63">
        <v>-236.47399999999999</v>
      </c>
      <c r="L63">
        <v>-1</v>
      </c>
      <c r="M63">
        <v>237.47399999999999</v>
      </c>
      <c r="N63">
        <v>0</v>
      </c>
      <c r="O63">
        <v>-7.774</v>
      </c>
      <c r="P63" t="s">
        <v>104</v>
      </c>
    </row>
    <row r="64" spans="1:16" x14ac:dyDescent="0.3">
      <c r="A64" t="s">
        <v>92</v>
      </c>
      <c r="B64" t="s">
        <v>1</v>
      </c>
      <c r="C64" t="s">
        <v>102</v>
      </c>
      <c r="D64" t="s">
        <v>5</v>
      </c>
      <c r="E64" t="s">
        <v>88</v>
      </c>
      <c r="F64" t="s">
        <v>22</v>
      </c>
      <c r="G64" t="s">
        <v>153</v>
      </c>
      <c r="H64">
        <v>-10</v>
      </c>
      <c r="I64">
        <v>22.66</v>
      </c>
      <c r="J64">
        <v>22.87</v>
      </c>
      <c r="K64">
        <v>226.6</v>
      </c>
      <c r="L64">
        <v>-1.00234566</v>
      </c>
      <c r="M64">
        <v>-237.47399999999999</v>
      </c>
      <c r="N64">
        <v>-11.876346</v>
      </c>
      <c r="O64">
        <v>-2.1</v>
      </c>
      <c r="P64" t="s">
        <v>106</v>
      </c>
    </row>
    <row r="65" spans="1:16" x14ac:dyDescent="0.3">
      <c r="A65" t="s">
        <v>92</v>
      </c>
      <c r="B65" t="s">
        <v>107</v>
      </c>
      <c r="D65" t="s">
        <v>5</v>
      </c>
      <c r="E65" t="s">
        <v>88</v>
      </c>
      <c r="F65" t="s">
        <v>22</v>
      </c>
      <c r="H65">
        <v>0</v>
      </c>
      <c r="K65">
        <v>-9.8740000000000006</v>
      </c>
      <c r="L65">
        <v>-2.00234566</v>
      </c>
      <c r="M65">
        <v>0</v>
      </c>
      <c r="N65">
        <v>-11.876346</v>
      </c>
      <c r="O65">
        <v>-9.8740000000000006</v>
      </c>
    </row>
    <row r="66" spans="1:16" x14ac:dyDescent="0.3">
      <c r="A66" t="s">
        <v>92</v>
      </c>
      <c r="B66" t="s">
        <v>1</v>
      </c>
      <c r="C66" t="s">
        <v>102</v>
      </c>
      <c r="D66" t="s">
        <v>5</v>
      </c>
      <c r="E66" t="s">
        <v>88</v>
      </c>
      <c r="F66" t="s">
        <v>23</v>
      </c>
      <c r="G66" t="s">
        <v>154</v>
      </c>
      <c r="H66">
        <v>8</v>
      </c>
      <c r="I66">
        <v>28.82</v>
      </c>
      <c r="J66">
        <v>30.36</v>
      </c>
      <c r="K66">
        <v>-230.56</v>
      </c>
      <c r="L66">
        <v>-1</v>
      </c>
      <c r="M66">
        <v>231.56</v>
      </c>
      <c r="N66">
        <v>0</v>
      </c>
      <c r="O66">
        <v>12.32</v>
      </c>
      <c r="P66" t="s">
        <v>104</v>
      </c>
    </row>
    <row r="67" spans="1:16" x14ac:dyDescent="0.3">
      <c r="A67" t="s">
        <v>92</v>
      </c>
      <c r="B67" t="s">
        <v>1</v>
      </c>
      <c r="C67" t="s">
        <v>102</v>
      </c>
      <c r="D67" t="s">
        <v>5</v>
      </c>
      <c r="E67" t="s">
        <v>88</v>
      </c>
      <c r="F67" t="s">
        <v>23</v>
      </c>
      <c r="G67" t="s">
        <v>155</v>
      </c>
      <c r="H67">
        <v>-8</v>
      </c>
      <c r="I67">
        <v>28.010999999999999</v>
      </c>
      <c r="J67">
        <v>30.36</v>
      </c>
      <c r="K67">
        <v>224.08799999999999</v>
      </c>
      <c r="L67">
        <v>-1.0020948489999999</v>
      </c>
      <c r="M67">
        <v>-231.56</v>
      </c>
      <c r="N67">
        <v>-8.4740950000000002</v>
      </c>
      <c r="O67">
        <v>-18.792000000000002</v>
      </c>
      <c r="P67" t="s">
        <v>106</v>
      </c>
    </row>
    <row r="68" spans="1:16" x14ac:dyDescent="0.3">
      <c r="A68" t="s">
        <v>92</v>
      </c>
      <c r="B68" t="s">
        <v>107</v>
      </c>
      <c r="D68" t="s">
        <v>5</v>
      </c>
      <c r="E68" t="s">
        <v>88</v>
      </c>
      <c r="F68" t="s">
        <v>23</v>
      </c>
      <c r="H68">
        <v>0</v>
      </c>
      <c r="K68">
        <v>-6.4720000000000004</v>
      </c>
      <c r="L68">
        <v>-2.0020948490000001</v>
      </c>
      <c r="M68">
        <v>0</v>
      </c>
      <c r="N68">
        <v>-8.4740950000000002</v>
      </c>
      <c r="O68">
        <v>-6.4720000000000004</v>
      </c>
    </row>
    <row r="69" spans="1:16" x14ac:dyDescent="0.3">
      <c r="A69" t="s">
        <v>92</v>
      </c>
      <c r="B69" t="s">
        <v>1</v>
      </c>
      <c r="C69" t="s">
        <v>102</v>
      </c>
      <c r="D69" t="s">
        <v>5</v>
      </c>
      <c r="E69" t="s">
        <v>88</v>
      </c>
      <c r="F69" t="s">
        <v>24</v>
      </c>
      <c r="G69" t="s">
        <v>156</v>
      </c>
      <c r="H69">
        <v>3</v>
      </c>
      <c r="I69">
        <v>69.739999999999995</v>
      </c>
      <c r="J69">
        <v>70.47</v>
      </c>
      <c r="K69">
        <v>-209.22</v>
      </c>
      <c r="L69">
        <v>-1</v>
      </c>
      <c r="M69">
        <v>210.22</v>
      </c>
      <c r="N69">
        <v>0</v>
      </c>
      <c r="O69">
        <v>2.19</v>
      </c>
      <c r="P69" t="s">
        <v>104</v>
      </c>
    </row>
    <row r="70" spans="1:16" x14ac:dyDescent="0.3">
      <c r="A70" t="s">
        <v>92</v>
      </c>
      <c r="B70" t="s">
        <v>1</v>
      </c>
      <c r="C70" t="s">
        <v>102</v>
      </c>
      <c r="D70" t="s">
        <v>5</v>
      </c>
      <c r="E70" t="s">
        <v>88</v>
      </c>
      <c r="F70" t="s">
        <v>24</v>
      </c>
      <c r="G70" t="s">
        <v>157</v>
      </c>
      <c r="H70">
        <v>-3</v>
      </c>
      <c r="I70">
        <v>68.97</v>
      </c>
      <c r="J70">
        <v>70.47</v>
      </c>
      <c r="K70">
        <v>206.91</v>
      </c>
      <c r="L70">
        <v>-1.0014122409999999</v>
      </c>
      <c r="M70">
        <v>-210.22</v>
      </c>
      <c r="N70">
        <v>-4.3114119999999998</v>
      </c>
      <c r="O70">
        <v>-4.5</v>
      </c>
      <c r="P70" t="s">
        <v>106</v>
      </c>
    </row>
    <row r="71" spans="1:16" x14ac:dyDescent="0.3">
      <c r="A71" t="s">
        <v>92</v>
      </c>
      <c r="B71" t="s">
        <v>107</v>
      </c>
      <c r="D71" t="s">
        <v>5</v>
      </c>
      <c r="E71" t="s">
        <v>88</v>
      </c>
      <c r="F71" t="s">
        <v>24</v>
      </c>
      <c r="H71">
        <v>0</v>
      </c>
      <c r="K71">
        <v>-2.31</v>
      </c>
      <c r="L71">
        <v>-2.0014122410000001</v>
      </c>
      <c r="M71">
        <v>0</v>
      </c>
      <c r="N71">
        <v>-4.3114119999999998</v>
      </c>
      <c r="O71">
        <v>-2.31</v>
      </c>
    </row>
    <row r="72" spans="1:16" x14ac:dyDescent="0.3">
      <c r="A72" t="s">
        <v>92</v>
      </c>
      <c r="B72" t="s">
        <v>1</v>
      </c>
      <c r="C72" t="s">
        <v>102</v>
      </c>
      <c r="D72" t="s">
        <v>5</v>
      </c>
      <c r="E72" t="s">
        <v>88</v>
      </c>
      <c r="F72" t="s">
        <v>25</v>
      </c>
      <c r="G72" t="s">
        <v>158</v>
      </c>
      <c r="H72">
        <v>31</v>
      </c>
      <c r="I72">
        <v>8.1199999999999992</v>
      </c>
      <c r="J72">
        <v>7.65</v>
      </c>
      <c r="K72">
        <v>-251.72</v>
      </c>
      <c r="L72">
        <v>-1</v>
      </c>
      <c r="M72">
        <v>252.72</v>
      </c>
      <c r="N72">
        <v>0</v>
      </c>
      <c r="O72">
        <v>-14.57</v>
      </c>
      <c r="P72" t="s">
        <v>104</v>
      </c>
    </row>
    <row r="73" spans="1:16" x14ac:dyDescent="0.3">
      <c r="A73" t="s">
        <v>92</v>
      </c>
      <c r="B73" t="s">
        <v>1</v>
      </c>
      <c r="C73" t="s">
        <v>102</v>
      </c>
      <c r="D73" t="s">
        <v>5</v>
      </c>
      <c r="E73" t="s">
        <v>88</v>
      </c>
      <c r="F73" t="s">
        <v>25</v>
      </c>
      <c r="G73" t="s">
        <v>159</v>
      </c>
      <c r="H73">
        <v>-31</v>
      </c>
      <c r="I73">
        <v>7.79</v>
      </c>
      <c r="J73">
        <v>7.65</v>
      </c>
      <c r="K73">
        <v>241.49</v>
      </c>
      <c r="L73">
        <v>-1.0049205990000001</v>
      </c>
      <c r="M73">
        <v>-252.72</v>
      </c>
      <c r="N73">
        <v>-12.234921</v>
      </c>
      <c r="O73">
        <v>4.34</v>
      </c>
      <c r="P73" t="s">
        <v>106</v>
      </c>
    </row>
    <row r="74" spans="1:16" x14ac:dyDescent="0.3">
      <c r="A74" t="s">
        <v>92</v>
      </c>
      <c r="B74" t="s">
        <v>107</v>
      </c>
      <c r="D74" t="s">
        <v>5</v>
      </c>
      <c r="E74" t="s">
        <v>88</v>
      </c>
      <c r="F74" t="s">
        <v>25</v>
      </c>
      <c r="H74">
        <v>0</v>
      </c>
      <c r="K74">
        <v>-10.23</v>
      </c>
      <c r="L74">
        <v>-2.0049205990000001</v>
      </c>
      <c r="M74">
        <v>0</v>
      </c>
      <c r="N74">
        <v>-12.234921</v>
      </c>
      <c r="O74">
        <v>-10.23</v>
      </c>
    </row>
    <row r="75" spans="1:16" x14ac:dyDescent="0.3">
      <c r="A75" t="s">
        <v>92</v>
      </c>
      <c r="B75" t="s">
        <v>1</v>
      </c>
      <c r="C75" t="s">
        <v>102</v>
      </c>
      <c r="D75" t="s">
        <v>5</v>
      </c>
      <c r="E75" t="s">
        <v>88</v>
      </c>
      <c r="F75" t="s">
        <v>26</v>
      </c>
      <c r="G75" t="s">
        <v>160</v>
      </c>
      <c r="H75">
        <v>10</v>
      </c>
      <c r="I75">
        <v>25.96</v>
      </c>
      <c r="J75">
        <v>25.15</v>
      </c>
      <c r="K75">
        <v>-259.60000000000002</v>
      </c>
      <c r="L75">
        <v>-1</v>
      </c>
      <c r="M75">
        <v>260.60000000000002</v>
      </c>
      <c r="N75">
        <v>0</v>
      </c>
      <c r="O75">
        <v>-8.1</v>
      </c>
      <c r="P75" t="s">
        <v>104</v>
      </c>
    </row>
    <row r="76" spans="1:16" x14ac:dyDescent="0.3">
      <c r="A76" t="s">
        <v>92</v>
      </c>
      <c r="B76" t="s">
        <v>1</v>
      </c>
      <c r="C76" t="s">
        <v>102</v>
      </c>
      <c r="D76" t="s">
        <v>5</v>
      </c>
      <c r="E76" t="s">
        <v>88</v>
      </c>
      <c r="F76" t="s">
        <v>26</v>
      </c>
      <c r="G76" t="s">
        <v>161</v>
      </c>
      <c r="H76">
        <v>-10</v>
      </c>
      <c r="I76">
        <v>25.05</v>
      </c>
      <c r="J76">
        <v>25.15</v>
      </c>
      <c r="K76">
        <v>250.5</v>
      </c>
      <c r="L76">
        <v>-1.00246755</v>
      </c>
      <c r="M76">
        <v>-260.60000000000002</v>
      </c>
      <c r="N76">
        <v>-11.102468</v>
      </c>
      <c r="O76">
        <v>-1</v>
      </c>
      <c r="P76" t="s">
        <v>106</v>
      </c>
    </row>
    <row r="77" spans="1:16" x14ac:dyDescent="0.3">
      <c r="A77" t="s">
        <v>92</v>
      </c>
      <c r="B77" t="s">
        <v>107</v>
      </c>
      <c r="D77" t="s">
        <v>5</v>
      </c>
      <c r="E77" t="s">
        <v>88</v>
      </c>
      <c r="F77" t="s">
        <v>26</v>
      </c>
      <c r="H77">
        <v>0</v>
      </c>
      <c r="K77">
        <v>-9.1</v>
      </c>
      <c r="L77">
        <v>-2.00246755</v>
      </c>
      <c r="M77">
        <v>0</v>
      </c>
      <c r="N77">
        <v>-11.102468</v>
      </c>
      <c r="O77">
        <v>-9.1</v>
      </c>
    </row>
    <row r="78" spans="1:16" x14ac:dyDescent="0.3">
      <c r="A78" t="s">
        <v>92</v>
      </c>
      <c r="B78" t="s">
        <v>1</v>
      </c>
      <c r="C78" t="s">
        <v>102</v>
      </c>
      <c r="D78" t="s">
        <v>5</v>
      </c>
      <c r="E78" t="s">
        <v>88</v>
      </c>
      <c r="F78" t="s">
        <v>27</v>
      </c>
      <c r="G78" t="s">
        <v>162</v>
      </c>
      <c r="H78">
        <v>1</v>
      </c>
      <c r="I78">
        <v>210.17</v>
      </c>
      <c r="J78">
        <v>219.4</v>
      </c>
      <c r="K78">
        <v>-210.17</v>
      </c>
      <c r="L78">
        <v>-1</v>
      </c>
      <c r="M78">
        <v>211.17</v>
      </c>
      <c r="N78">
        <v>0</v>
      </c>
      <c r="O78">
        <v>9.23</v>
      </c>
      <c r="P78" t="s">
        <v>104</v>
      </c>
    </row>
    <row r="79" spans="1:16" x14ac:dyDescent="0.3">
      <c r="A79" t="s">
        <v>92</v>
      </c>
      <c r="B79" t="s">
        <v>1</v>
      </c>
      <c r="C79" t="s">
        <v>102</v>
      </c>
      <c r="D79" t="s">
        <v>5</v>
      </c>
      <c r="E79" t="s">
        <v>88</v>
      </c>
      <c r="F79" t="s">
        <v>27</v>
      </c>
      <c r="G79" t="s">
        <v>163</v>
      </c>
      <c r="H79">
        <v>-1</v>
      </c>
      <c r="I79">
        <v>216.05</v>
      </c>
      <c r="J79">
        <v>215.31</v>
      </c>
      <c r="K79">
        <v>216.05</v>
      </c>
      <c r="L79">
        <v>-1.0012208549999999</v>
      </c>
      <c r="M79">
        <v>-211.17</v>
      </c>
      <c r="N79">
        <v>3.8787790000000002</v>
      </c>
      <c r="O79">
        <v>0.74</v>
      </c>
      <c r="P79" t="s">
        <v>106</v>
      </c>
    </row>
    <row r="80" spans="1:16" x14ac:dyDescent="0.3">
      <c r="A80" t="s">
        <v>92</v>
      </c>
      <c r="B80" t="s">
        <v>1</v>
      </c>
      <c r="C80" t="s">
        <v>102</v>
      </c>
      <c r="D80" t="s">
        <v>5</v>
      </c>
      <c r="E80" t="s">
        <v>88</v>
      </c>
      <c r="F80" t="s">
        <v>27</v>
      </c>
      <c r="G80" t="s">
        <v>164</v>
      </c>
      <c r="H80">
        <v>1</v>
      </c>
      <c r="I80">
        <v>255.68</v>
      </c>
      <c r="J80">
        <v>250.33</v>
      </c>
      <c r="K80">
        <v>-255.68</v>
      </c>
      <c r="L80">
        <v>-1</v>
      </c>
      <c r="M80">
        <v>256.68</v>
      </c>
      <c r="N80">
        <v>0</v>
      </c>
      <c r="O80">
        <v>-5.35</v>
      </c>
      <c r="P80" t="s">
        <v>104</v>
      </c>
    </row>
    <row r="81" spans="1:16" x14ac:dyDescent="0.3">
      <c r="A81" t="s">
        <v>92</v>
      </c>
      <c r="B81" t="s">
        <v>1</v>
      </c>
      <c r="C81" t="s">
        <v>102</v>
      </c>
      <c r="D81" t="s">
        <v>5</v>
      </c>
      <c r="E81" t="s">
        <v>88</v>
      </c>
      <c r="F81" t="s">
        <v>27</v>
      </c>
      <c r="G81" t="s">
        <v>165</v>
      </c>
      <c r="H81">
        <v>-1</v>
      </c>
      <c r="I81">
        <v>249.59</v>
      </c>
      <c r="J81">
        <v>250.33</v>
      </c>
      <c r="K81">
        <v>249.59</v>
      </c>
      <c r="L81">
        <v>-1.0013919090000001</v>
      </c>
      <c r="M81">
        <v>-256.68</v>
      </c>
      <c r="N81">
        <v>-8.0913920000000008</v>
      </c>
      <c r="O81">
        <v>-0.74</v>
      </c>
      <c r="P81" t="s">
        <v>106</v>
      </c>
    </row>
    <row r="82" spans="1:16" x14ac:dyDescent="0.3">
      <c r="A82" t="s">
        <v>92</v>
      </c>
      <c r="B82" t="s">
        <v>107</v>
      </c>
      <c r="D82" t="s">
        <v>5</v>
      </c>
      <c r="E82" t="s">
        <v>88</v>
      </c>
      <c r="F82" t="s">
        <v>27</v>
      </c>
      <c r="H82">
        <v>0</v>
      </c>
      <c r="K82">
        <v>-0.21</v>
      </c>
      <c r="L82">
        <v>-4.0026127640000002</v>
      </c>
      <c r="M82">
        <v>0</v>
      </c>
      <c r="N82">
        <v>-4.2126130000000002</v>
      </c>
      <c r="O82">
        <v>3.88</v>
      </c>
    </row>
    <row r="83" spans="1:16" x14ac:dyDescent="0.3">
      <c r="A83" t="s">
        <v>92</v>
      </c>
      <c r="B83" t="s">
        <v>1</v>
      </c>
      <c r="C83" t="s">
        <v>102</v>
      </c>
      <c r="D83" t="s">
        <v>5</v>
      </c>
      <c r="E83" t="s">
        <v>88</v>
      </c>
      <c r="F83" t="s">
        <v>28</v>
      </c>
      <c r="G83" t="s">
        <v>166</v>
      </c>
      <c r="H83">
        <v>16</v>
      </c>
      <c r="I83">
        <v>15.86</v>
      </c>
      <c r="J83">
        <v>13.57</v>
      </c>
      <c r="K83">
        <v>-253.76</v>
      </c>
      <c r="L83">
        <v>-1</v>
      </c>
      <c r="M83">
        <v>254.76</v>
      </c>
      <c r="N83">
        <v>0</v>
      </c>
      <c r="O83">
        <v>-36.64</v>
      </c>
      <c r="P83" t="s">
        <v>104</v>
      </c>
    </row>
    <row r="84" spans="1:16" x14ac:dyDescent="0.3">
      <c r="A84" t="s">
        <v>92</v>
      </c>
      <c r="B84" t="s">
        <v>1</v>
      </c>
      <c r="C84" t="s">
        <v>102</v>
      </c>
      <c r="D84" t="s">
        <v>5</v>
      </c>
      <c r="E84" t="s">
        <v>88</v>
      </c>
      <c r="F84" t="s">
        <v>28</v>
      </c>
      <c r="G84" t="s">
        <v>167</v>
      </c>
      <c r="H84">
        <v>-16</v>
      </c>
      <c r="I84">
        <v>15.25</v>
      </c>
      <c r="J84">
        <v>13.57</v>
      </c>
      <c r="K84">
        <v>244</v>
      </c>
      <c r="L84">
        <v>-1.0031483999999999</v>
      </c>
      <c r="M84">
        <v>-254.76</v>
      </c>
      <c r="N84">
        <v>-11.763147999999999</v>
      </c>
      <c r="O84">
        <v>26.88</v>
      </c>
      <c r="P84" t="s">
        <v>106</v>
      </c>
    </row>
    <row r="85" spans="1:16" x14ac:dyDescent="0.3">
      <c r="A85" t="s">
        <v>92</v>
      </c>
      <c r="B85" t="s">
        <v>107</v>
      </c>
      <c r="D85" t="s">
        <v>5</v>
      </c>
      <c r="E85" t="s">
        <v>88</v>
      </c>
      <c r="F85" t="s">
        <v>28</v>
      </c>
      <c r="H85">
        <v>0</v>
      </c>
      <c r="K85">
        <v>-9.76</v>
      </c>
      <c r="L85">
        <v>-2.0031484000000002</v>
      </c>
      <c r="M85">
        <v>0</v>
      </c>
      <c r="N85">
        <v>-11.763147999999999</v>
      </c>
      <c r="O85">
        <v>-9.76</v>
      </c>
    </row>
    <row r="86" spans="1:16" x14ac:dyDescent="0.3">
      <c r="A86" t="s">
        <v>92</v>
      </c>
      <c r="B86" t="s">
        <v>1</v>
      </c>
      <c r="C86" t="s">
        <v>102</v>
      </c>
      <c r="D86" t="s">
        <v>5</v>
      </c>
      <c r="E86" t="s">
        <v>88</v>
      </c>
      <c r="F86" t="s">
        <v>29</v>
      </c>
      <c r="G86" t="s">
        <v>168</v>
      </c>
      <c r="H86">
        <v>7</v>
      </c>
      <c r="I86">
        <v>26.12</v>
      </c>
      <c r="J86">
        <v>27.19</v>
      </c>
      <c r="K86">
        <v>-182.84</v>
      </c>
      <c r="L86">
        <v>-1</v>
      </c>
      <c r="M86">
        <v>183.84</v>
      </c>
      <c r="N86">
        <v>0</v>
      </c>
      <c r="O86">
        <v>7.49</v>
      </c>
      <c r="P86" t="s">
        <v>104</v>
      </c>
    </row>
    <row r="87" spans="1:16" x14ac:dyDescent="0.3">
      <c r="A87" t="s">
        <v>92</v>
      </c>
      <c r="B87" t="s">
        <v>1</v>
      </c>
      <c r="C87" t="s">
        <v>102</v>
      </c>
      <c r="D87" t="s">
        <v>5</v>
      </c>
      <c r="E87" t="s">
        <v>88</v>
      </c>
      <c r="F87" t="s">
        <v>29</v>
      </c>
      <c r="G87" t="s">
        <v>169</v>
      </c>
      <c r="H87">
        <v>-4</v>
      </c>
      <c r="I87">
        <v>27.29</v>
      </c>
      <c r="J87">
        <v>28.09</v>
      </c>
      <c r="K87">
        <v>109.16</v>
      </c>
      <c r="L87">
        <v>-1.0010327160000001</v>
      </c>
      <c r="M87">
        <v>-105.051429</v>
      </c>
      <c r="N87">
        <v>3.1075390000000001</v>
      </c>
      <c r="O87">
        <v>-3.2</v>
      </c>
      <c r="P87" t="s">
        <v>106</v>
      </c>
    </row>
    <row r="88" spans="1:16" x14ac:dyDescent="0.3">
      <c r="A88" t="s">
        <v>92</v>
      </c>
      <c r="B88" t="s">
        <v>1</v>
      </c>
      <c r="C88" t="s">
        <v>102</v>
      </c>
      <c r="D88" t="s">
        <v>5</v>
      </c>
      <c r="E88" t="s">
        <v>88</v>
      </c>
      <c r="F88" t="s">
        <v>29</v>
      </c>
      <c r="G88" t="s">
        <v>170</v>
      </c>
      <c r="H88">
        <v>-3</v>
      </c>
      <c r="I88">
        <v>26.475000000000001</v>
      </c>
      <c r="J88">
        <v>26.32</v>
      </c>
      <c r="K88">
        <v>79.424999999999997</v>
      </c>
      <c r="L88">
        <v>-0.79501206700000004</v>
      </c>
      <c r="M88">
        <v>-78.788571000000005</v>
      </c>
      <c r="N88">
        <v>-0.158583</v>
      </c>
      <c r="O88">
        <v>0.46500000000000002</v>
      </c>
      <c r="P88" t="s">
        <v>106</v>
      </c>
    </row>
    <row r="89" spans="1:16" x14ac:dyDescent="0.3">
      <c r="A89" t="s">
        <v>92</v>
      </c>
      <c r="B89" t="s">
        <v>107</v>
      </c>
      <c r="D89" t="s">
        <v>5</v>
      </c>
      <c r="E89" t="s">
        <v>88</v>
      </c>
      <c r="F89" t="s">
        <v>29</v>
      </c>
      <c r="H89">
        <v>0</v>
      </c>
      <c r="K89">
        <v>5.7450000000000001</v>
      </c>
      <c r="L89">
        <v>-2.7960447830000001</v>
      </c>
      <c r="M89">
        <v>0</v>
      </c>
      <c r="N89">
        <v>2.9489559999999999</v>
      </c>
      <c r="O89">
        <v>4.7549999999999999</v>
      </c>
    </row>
    <row r="90" spans="1:16" x14ac:dyDescent="0.3">
      <c r="A90" t="s">
        <v>92</v>
      </c>
      <c r="B90" t="s">
        <v>1</v>
      </c>
      <c r="C90" t="s">
        <v>102</v>
      </c>
      <c r="D90" t="s">
        <v>5</v>
      </c>
      <c r="E90" t="s">
        <v>88</v>
      </c>
      <c r="F90" t="s">
        <v>30</v>
      </c>
      <c r="G90" t="s">
        <v>171</v>
      </c>
      <c r="H90">
        <v>1</v>
      </c>
      <c r="I90">
        <v>98.39</v>
      </c>
      <c r="J90">
        <v>95.54</v>
      </c>
      <c r="K90">
        <v>-98.39</v>
      </c>
      <c r="L90">
        <v>-0.9839</v>
      </c>
      <c r="M90">
        <v>99.373900000000006</v>
      </c>
      <c r="N90">
        <v>0</v>
      </c>
      <c r="O90">
        <v>-2.85</v>
      </c>
      <c r="P90" t="s">
        <v>104</v>
      </c>
    </row>
    <row r="91" spans="1:16" x14ac:dyDescent="0.3">
      <c r="A91" t="s">
        <v>92</v>
      </c>
      <c r="B91" t="s">
        <v>1</v>
      </c>
      <c r="C91" t="s">
        <v>102</v>
      </c>
      <c r="D91" t="s">
        <v>5</v>
      </c>
      <c r="E91" t="s">
        <v>88</v>
      </c>
      <c r="F91" t="s">
        <v>30</v>
      </c>
      <c r="G91" t="s">
        <v>172</v>
      </c>
      <c r="H91">
        <v>-1</v>
      </c>
      <c r="I91">
        <v>96.81</v>
      </c>
      <c r="J91">
        <v>95.54</v>
      </c>
      <c r="K91">
        <v>96.81</v>
      </c>
      <c r="L91">
        <v>-0.971712731</v>
      </c>
      <c r="M91">
        <v>-99.373900000000006</v>
      </c>
      <c r="N91">
        <v>-3.5356130000000001</v>
      </c>
      <c r="O91">
        <v>1.27</v>
      </c>
      <c r="P91" t="s">
        <v>106</v>
      </c>
    </row>
    <row r="92" spans="1:16" x14ac:dyDescent="0.3">
      <c r="A92" t="s">
        <v>92</v>
      </c>
      <c r="B92" t="s">
        <v>107</v>
      </c>
      <c r="D92" t="s">
        <v>5</v>
      </c>
      <c r="E92" t="s">
        <v>88</v>
      </c>
      <c r="F92" t="s">
        <v>30</v>
      </c>
      <c r="H92">
        <v>0</v>
      </c>
      <c r="K92">
        <v>-1.58</v>
      </c>
      <c r="L92">
        <v>-1.955612731</v>
      </c>
      <c r="M92">
        <v>0</v>
      </c>
      <c r="N92">
        <v>-3.5356130000000001</v>
      </c>
      <c r="O92">
        <v>-1.58</v>
      </c>
    </row>
    <row r="93" spans="1:16" x14ac:dyDescent="0.3">
      <c r="A93" t="s">
        <v>92</v>
      </c>
      <c r="B93" t="s">
        <v>1</v>
      </c>
      <c r="C93" t="s">
        <v>102</v>
      </c>
      <c r="D93" t="s">
        <v>5</v>
      </c>
      <c r="E93" t="s">
        <v>88</v>
      </c>
      <c r="F93" t="s">
        <v>31</v>
      </c>
      <c r="G93" t="s">
        <v>173</v>
      </c>
      <c r="H93">
        <v>5</v>
      </c>
      <c r="I93">
        <v>46.35</v>
      </c>
      <c r="J93">
        <v>47.7</v>
      </c>
      <c r="K93">
        <v>-231.75</v>
      </c>
      <c r="L93">
        <v>-1</v>
      </c>
      <c r="M93">
        <v>232.75</v>
      </c>
      <c r="N93">
        <v>0</v>
      </c>
      <c r="O93">
        <v>6.75</v>
      </c>
      <c r="P93" t="s">
        <v>104</v>
      </c>
    </row>
    <row r="94" spans="1:16" x14ac:dyDescent="0.3">
      <c r="A94" t="s">
        <v>92</v>
      </c>
      <c r="B94" t="s">
        <v>1</v>
      </c>
      <c r="C94" t="s">
        <v>102</v>
      </c>
      <c r="D94" t="s">
        <v>5</v>
      </c>
      <c r="E94" t="s">
        <v>88</v>
      </c>
      <c r="F94" t="s">
        <v>31</v>
      </c>
      <c r="G94" t="s">
        <v>174</v>
      </c>
      <c r="H94">
        <v>-5</v>
      </c>
      <c r="I94">
        <v>45.32</v>
      </c>
      <c r="J94">
        <v>47.6</v>
      </c>
      <c r="K94">
        <v>226.6</v>
      </c>
      <c r="L94">
        <v>-1.0017506599999999</v>
      </c>
      <c r="M94">
        <v>-232.75</v>
      </c>
      <c r="N94">
        <v>-7.151751</v>
      </c>
      <c r="O94">
        <v>-11.4</v>
      </c>
      <c r="P94" t="s">
        <v>106</v>
      </c>
    </row>
    <row r="95" spans="1:16" x14ac:dyDescent="0.3">
      <c r="A95" t="s">
        <v>92</v>
      </c>
      <c r="B95" t="s">
        <v>107</v>
      </c>
      <c r="D95" t="s">
        <v>5</v>
      </c>
      <c r="E95" t="s">
        <v>88</v>
      </c>
      <c r="F95" t="s">
        <v>31</v>
      </c>
      <c r="H95">
        <v>0</v>
      </c>
      <c r="K95">
        <v>-5.15</v>
      </c>
      <c r="L95">
        <v>-2.0017506599999999</v>
      </c>
      <c r="M95">
        <v>0</v>
      </c>
      <c r="N95">
        <v>-7.151751</v>
      </c>
      <c r="O95">
        <v>-4.6500000000000004</v>
      </c>
    </row>
    <row r="96" spans="1:16" x14ac:dyDescent="0.3">
      <c r="A96" t="s">
        <v>92</v>
      </c>
      <c r="B96" t="s">
        <v>1</v>
      </c>
      <c r="C96" t="s">
        <v>102</v>
      </c>
      <c r="D96" t="s">
        <v>5</v>
      </c>
      <c r="E96" t="s">
        <v>88</v>
      </c>
      <c r="F96" t="s">
        <v>32</v>
      </c>
      <c r="G96" t="s">
        <v>175</v>
      </c>
      <c r="H96">
        <v>1</v>
      </c>
      <c r="I96">
        <v>347.64</v>
      </c>
      <c r="J96">
        <v>345.36</v>
      </c>
      <c r="K96">
        <v>-347.64</v>
      </c>
      <c r="L96">
        <v>-1</v>
      </c>
      <c r="M96">
        <v>348.64</v>
      </c>
      <c r="N96">
        <v>0</v>
      </c>
      <c r="O96">
        <v>-2.2799999999999998</v>
      </c>
      <c r="P96" t="s">
        <v>104</v>
      </c>
    </row>
    <row r="97" spans="1:16" x14ac:dyDescent="0.3">
      <c r="A97" t="s">
        <v>92</v>
      </c>
      <c r="B97" t="s">
        <v>1</v>
      </c>
      <c r="C97" t="s">
        <v>102</v>
      </c>
      <c r="D97" t="s">
        <v>5</v>
      </c>
      <c r="E97" t="s">
        <v>88</v>
      </c>
      <c r="F97" t="s">
        <v>32</v>
      </c>
      <c r="G97" t="s">
        <v>176</v>
      </c>
      <c r="H97">
        <v>-1</v>
      </c>
      <c r="I97">
        <v>342.57499999999999</v>
      </c>
      <c r="J97">
        <v>345.36</v>
      </c>
      <c r="K97">
        <v>342.57499999999999</v>
      </c>
      <c r="L97">
        <v>-1.001866133</v>
      </c>
      <c r="M97">
        <v>-348.64</v>
      </c>
      <c r="N97">
        <v>-7.0668660000000001</v>
      </c>
      <c r="O97">
        <v>-2.7850000000000001</v>
      </c>
      <c r="P97" t="s">
        <v>106</v>
      </c>
    </row>
    <row r="98" spans="1:16" x14ac:dyDescent="0.3">
      <c r="A98" t="s">
        <v>92</v>
      </c>
      <c r="B98" t="s">
        <v>107</v>
      </c>
      <c r="D98" t="s">
        <v>5</v>
      </c>
      <c r="E98" t="s">
        <v>88</v>
      </c>
      <c r="F98" t="s">
        <v>32</v>
      </c>
      <c r="H98">
        <v>0</v>
      </c>
      <c r="K98">
        <v>-5.0650000000000004</v>
      </c>
      <c r="L98">
        <v>-2.001866133</v>
      </c>
      <c r="M98">
        <v>0</v>
      </c>
      <c r="N98">
        <v>-7.0668660000000001</v>
      </c>
      <c r="O98">
        <v>-5.0650000000000004</v>
      </c>
    </row>
    <row r="99" spans="1:16" x14ac:dyDescent="0.3">
      <c r="A99" t="s">
        <v>92</v>
      </c>
      <c r="B99" t="s">
        <v>1</v>
      </c>
      <c r="C99" t="s">
        <v>102</v>
      </c>
      <c r="D99" t="s">
        <v>5</v>
      </c>
      <c r="E99" t="s">
        <v>88</v>
      </c>
      <c r="F99" t="s">
        <v>33</v>
      </c>
      <c r="G99" t="s">
        <v>177</v>
      </c>
      <c r="H99">
        <v>4</v>
      </c>
      <c r="I99">
        <v>57.9</v>
      </c>
      <c r="J99">
        <v>56.06</v>
      </c>
      <c r="K99">
        <v>-231.6</v>
      </c>
      <c r="L99">
        <v>-1</v>
      </c>
      <c r="M99">
        <v>232.6</v>
      </c>
      <c r="N99">
        <v>0</v>
      </c>
      <c r="O99">
        <v>-7.36</v>
      </c>
      <c r="P99" t="s">
        <v>104</v>
      </c>
    </row>
    <row r="100" spans="1:16" x14ac:dyDescent="0.3">
      <c r="A100" t="s">
        <v>92</v>
      </c>
      <c r="B100" t="s">
        <v>1</v>
      </c>
      <c r="C100" t="s">
        <v>102</v>
      </c>
      <c r="D100" t="s">
        <v>5</v>
      </c>
      <c r="E100" t="s">
        <v>88</v>
      </c>
      <c r="F100" t="s">
        <v>33</v>
      </c>
      <c r="G100" t="s">
        <v>178</v>
      </c>
      <c r="H100">
        <v>-4</v>
      </c>
      <c r="I100">
        <v>55.94</v>
      </c>
      <c r="J100">
        <v>56.06</v>
      </c>
      <c r="K100">
        <v>223.76</v>
      </c>
      <c r="L100">
        <v>-1.0016171760000001</v>
      </c>
      <c r="M100">
        <v>-232.6</v>
      </c>
      <c r="N100">
        <v>-9.8416169999999994</v>
      </c>
      <c r="O100">
        <v>-0.48</v>
      </c>
      <c r="P100" t="s">
        <v>106</v>
      </c>
    </row>
    <row r="101" spans="1:16" x14ac:dyDescent="0.3">
      <c r="A101" t="s">
        <v>92</v>
      </c>
      <c r="B101" t="s">
        <v>107</v>
      </c>
      <c r="D101" t="s">
        <v>5</v>
      </c>
      <c r="E101" t="s">
        <v>88</v>
      </c>
      <c r="F101" t="s">
        <v>33</v>
      </c>
      <c r="H101">
        <v>0</v>
      </c>
      <c r="K101">
        <v>-7.84</v>
      </c>
      <c r="L101">
        <v>-2.0016171759999999</v>
      </c>
      <c r="M101">
        <v>0</v>
      </c>
      <c r="N101">
        <v>-9.8416169999999994</v>
      </c>
      <c r="O101">
        <v>-7.84</v>
      </c>
    </row>
    <row r="102" spans="1:16" x14ac:dyDescent="0.3">
      <c r="A102" t="s">
        <v>92</v>
      </c>
      <c r="B102" t="s">
        <v>1</v>
      </c>
      <c r="C102" t="s">
        <v>102</v>
      </c>
      <c r="D102" t="s">
        <v>5</v>
      </c>
      <c r="E102" t="s">
        <v>88</v>
      </c>
      <c r="F102" t="s">
        <v>34</v>
      </c>
      <c r="G102" t="s">
        <v>179</v>
      </c>
      <c r="H102">
        <v>2</v>
      </c>
      <c r="I102">
        <v>116.42</v>
      </c>
      <c r="J102">
        <v>114.52</v>
      </c>
      <c r="K102">
        <v>-232.84</v>
      </c>
      <c r="L102">
        <v>-1</v>
      </c>
      <c r="M102">
        <v>233.84</v>
      </c>
      <c r="N102">
        <v>0</v>
      </c>
      <c r="O102">
        <v>-3.8</v>
      </c>
      <c r="P102" t="s">
        <v>104</v>
      </c>
    </row>
    <row r="103" spans="1:16" x14ac:dyDescent="0.3">
      <c r="A103" t="s">
        <v>92</v>
      </c>
      <c r="B103" t="s">
        <v>1</v>
      </c>
      <c r="C103" t="s">
        <v>102</v>
      </c>
      <c r="D103" t="s">
        <v>5</v>
      </c>
      <c r="E103" t="s">
        <v>88</v>
      </c>
      <c r="F103" t="s">
        <v>34</v>
      </c>
      <c r="G103" t="s">
        <v>180</v>
      </c>
      <c r="H103">
        <v>-2</v>
      </c>
      <c r="I103">
        <v>115.35</v>
      </c>
      <c r="J103">
        <v>114.52</v>
      </c>
      <c r="K103">
        <v>230.7</v>
      </c>
      <c r="L103">
        <v>-1.0014145699999999</v>
      </c>
      <c r="M103">
        <v>-233.84</v>
      </c>
      <c r="N103">
        <v>-4.1414150000000003</v>
      </c>
      <c r="O103">
        <v>1.66</v>
      </c>
      <c r="P103" t="s">
        <v>106</v>
      </c>
    </row>
    <row r="104" spans="1:16" x14ac:dyDescent="0.3">
      <c r="A104" t="s">
        <v>92</v>
      </c>
      <c r="B104" t="s">
        <v>107</v>
      </c>
      <c r="D104" t="s">
        <v>5</v>
      </c>
      <c r="E104" t="s">
        <v>88</v>
      </c>
      <c r="F104" t="s">
        <v>34</v>
      </c>
      <c r="H104">
        <v>0</v>
      </c>
      <c r="K104">
        <v>-2.14</v>
      </c>
      <c r="L104">
        <v>-2.0014145700000001</v>
      </c>
      <c r="M104">
        <v>0</v>
      </c>
      <c r="N104">
        <v>-4.1414150000000003</v>
      </c>
      <c r="O104">
        <v>-2.14</v>
      </c>
    </row>
    <row r="105" spans="1:16" x14ac:dyDescent="0.3">
      <c r="A105" t="s">
        <v>92</v>
      </c>
      <c r="B105" t="s">
        <v>1</v>
      </c>
      <c r="C105" t="s">
        <v>102</v>
      </c>
      <c r="D105" t="s">
        <v>5</v>
      </c>
      <c r="E105" t="s">
        <v>88</v>
      </c>
      <c r="F105" t="s">
        <v>35</v>
      </c>
      <c r="G105" t="s">
        <v>181</v>
      </c>
      <c r="H105">
        <v>4</v>
      </c>
      <c r="I105">
        <v>53.66</v>
      </c>
      <c r="J105">
        <v>53.05</v>
      </c>
      <c r="K105">
        <v>-214.64</v>
      </c>
      <c r="L105">
        <v>-1</v>
      </c>
      <c r="M105">
        <v>215.64</v>
      </c>
      <c r="N105">
        <v>0</v>
      </c>
      <c r="O105">
        <v>-2.44</v>
      </c>
      <c r="P105" t="s">
        <v>104</v>
      </c>
    </row>
    <row r="106" spans="1:16" x14ac:dyDescent="0.3">
      <c r="A106" t="s">
        <v>92</v>
      </c>
      <c r="B106" t="s">
        <v>1</v>
      </c>
      <c r="C106" t="s">
        <v>102</v>
      </c>
      <c r="D106" t="s">
        <v>5</v>
      </c>
      <c r="E106" t="s">
        <v>88</v>
      </c>
      <c r="F106" t="s">
        <v>35</v>
      </c>
      <c r="G106" t="s">
        <v>182</v>
      </c>
      <c r="H106">
        <v>-4</v>
      </c>
      <c r="I106">
        <v>52.8</v>
      </c>
      <c r="J106">
        <v>53.05</v>
      </c>
      <c r="K106">
        <v>211.2</v>
      </c>
      <c r="L106">
        <v>-1.0015531200000001</v>
      </c>
      <c r="M106">
        <v>-215.64</v>
      </c>
      <c r="N106">
        <v>-5.4415529999999999</v>
      </c>
      <c r="O106">
        <v>-1</v>
      </c>
      <c r="P106" t="s">
        <v>106</v>
      </c>
    </row>
    <row r="107" spans="1:16" x14ac:dyDescent="0.3">
      <c r="A107" t="s">
        <v>92</v>
      </c>
      <c r="B107" t="s">
        <v>1</v>
      </c>
      <c r="C107" t="s">
        <v>102</v>
      </c>
      <c r="D107" t="s">
        <v>5</v>
      </c>
      <c r="E107" t="s">
        <v>88</v>
      </c>
      <c r="F107" t="s">
        <v>35</v>
      </c>
      <c r="G107" t="s">
        <v>183</v>
      </c>
      <c r="H107">
        <v>3</v>
      </c>
      <c r="I107">
        <v>65.83</v>
      </c>
      <c r="J107">
        <v>64.98</v>
      </c>
      <c r="K107">
        <v>-197.49</v>
      </c>
      <c r="L107">
        <v>-1</v>
      </c>
      <c r="M107">
        <v>198.49</v>
      </c>
      <c r="N107">
        <v>0</v>
      </c>
      <c r="O107">
        <v>-2.5499999999999998</v>
      </c>
      <c r="P107" t="s">
        <v>104</v>
      </c>
    </row>
    <row r="108" spans="1:16" x14ac:dyDescent="0.3">
      <c r="A108" t="s">
        <v>92</v>
      </c>
      <c r="B108" t="s">
        <v>1</v>
      </c>
      <c r="C108" t="s">
        <v>102</v>
      </c>
      <c r="D108" t="s">
        <v>5</v>
      </c>
      <c r="E108" t="s">
        <v>88</v>
      </c>
      <c r="F108" t="s">
        <v>35</v>
      </c>
      <c r="G108" t="s">
        <v>184</v>
      </c>
      <c r="H108">
        <v>-3</v>
      </c>
      <c r="I108">
        <v>64.790000000000006</v>
      </c>
      <c r="J108">
        <v>64.98</v>
      </c>
      <c r="K108">
        <v>194.37</v>
      </c>
      <c r="L108">
        <v>-1.0013482869999999</v>
      </c>
      <c r="M108">
        <v>-198.49</v>
      </c>
      <c r="N108">
        <v>-5.1213480000000002</v>
      </c>
      <c r="O108">
        <v>-0.56999999999999995</v>
      </c>
      <c r="P108" t="s">
        <v>106</v>
      </c>
    </row>
    <row r="109" spans="1:16" x14ac:dyDescent="0.3">
      <c r="A109" t="s">
        <v>92</v>
      </c>
      <c r="B109" t="s">
        <v>107</v>
      </c>
      <c r="D109" t="s">
        <v>5</v>
      </c>
      <c r="E109" t="s">
        <v>88</v>
      </c>
      <c r="F109" t="s">
        <v>35</v>
      </c>
      <c r="H109">
        <v>0</v>
      </c>
      <c r="K109">
        <v>-6.56</v>
      </c>
      <c r="L109">
        <v>-4.0029014070000004</v>
      </c>
      <c r="M109">
        <v>0</v>
      </c>
      <c r="N109">
        <v>-10.562901</v>
      </c>
      <c r="O109">
        <v>-6.56</v>
      </c>
    </row>
    <row r="110" spans="1:16" x14ac:dyDescent="0.3">
      <c r="A110" t="s">
        <v>92</v>
      </c>
      <c r="B110" t="s">
        <v>1</v>
      </c>
      <c r="C110" t="s">
        <v>102</v>
      </c>
      <c r="D110" t="s">
        <v>5</v>
      </c>
      <c r="E110" t="s">
        <v>88</v>
      </c>
      <c r="F110" t="s">
        <v>36</v>
      </c>
      <c r="G110" t="s">
        <v>185</v>
      </c>
      <c r="H110">
        <v>6</v>
      </c>
      <c r="I110">
        <v>40.295000000000002</v>
      </c>
      <c r="J110">
        <v>43.22</v>
      </c>
      <c r="K110">
        <v>-241.77</v>
      </c>
      <c r="L110">
        <v>-1</v>
      </c>
      <c r="M110">
        <v>242.77</v>
      </c>
      <c r="N110">
        <v>0</v>
      </c>
      <c r="O110">
        <v>17.55</v>
      </c>
      <c r="P110" t="s">
        <v>104</v>
      </c>
    </row>
    <row r="111" spans="1:16" x14ac:dyDescent="0.3">
      <c r="A111" t="s">
        <v>92</v>
      </c>
      <c r="B111" t="s">
        <v>1</v>
      </c>
      <c r="C111" t="s">
        <v>102</v>
      </c>
      <c r="D111" t="s">
        <v>5</v>
      </c>
      <c r="E111" t="s">
        <v>88</v>
      </c>
      <c r="F111" t="s">
        <v>36</v>
      </c>
      <c r="G111" t="s">
        <v>186</v>
      </c>
      <c r="H111">
        <v>-3</v>
      </c>
      <c r="I111">
        <v>44.51</v>
      </c>
      <c r="J111">
        <v>43.62</v>
      </c>
      <c r="K111">
        <v>133.53</v>
      </c>
      <c r="L111">
        <v>-1.0010380029999999</v>
      </c>
      <c r="M111">
        <v>-121.38500000000001</v>
      </c>
      <c r="N111">
        <v>11.143962</v>
      </c>
      <c r="O111">
        <v>2.67</v>
      </c>
      <c r="P111" t="s">
        <v>106</v>
      </c>
    </row>
    <row r="112" spans="1:16" x14ac:dyDescent="0.3">
      <c r="A112" t="s">
        <v>92</v>
      </c>
      <c r="B112" t="s">
        <v>1</v>
      </c>
      <c r="C112" t="s">
        <v>102</v>
      </c>
      <c r="D112" t="s">
        <v>5</v>
      </c>
      <c r="E112" t="s">
        <v>88</v>
      </c>
      <c r="F112" t="s">
        <v>36</v>
      </c>
      <c r="G112" t="s">
        <v>187</v>
      </c>
      <c r="H112">
        <v>-3</v>
      </c>
      <c r="I112">
        <v>40.770000000000003</v>
      </c>
      <c r="J112">
        <v>40.549999999999997</v>
      </c>
      <c r="K112">
        <v>122.31</v>
      </c>
      <c r="L112">
        <v>-1.000980781</v>
      </c>
      <c r="M112">
        <v>-121.38500000000001</v>
      </c>
      <c r="N112">
        <v>-7.5981000000000007E-2</v>
      </c>
      <c r="O112">
        <v>0.66</v>
      </c>
      <c r="P112" t="s">
        <v>106</v>
      </c>
    </row>
    <row r="113" spans="1:16" x14ac:dyDescent="0.3">
      <c r="A113" t="s">
        <v>92</v>
      </c>
      <c r="B113" t="s">
        <v>107</v>
      </c>
      <c r="D113" t="s">
        <v>5</v>
      </c>
      <c r="E113" t="s">
        <v>88</v>
      </c>
      <c r="F113" t="s">
        <v>36</v>
      </c>
      <c r="H113">
        <v>0</v>
      </c>
      <c r="K113">
        <v>14.07</v>
      </c>
      <c r="L113">
        <v>-3.0020187840000001</v>
      </c>
      <c r="M113">
        <v>0</v>
      </c>
      <c r="N113">
        <v>11.067981</v>
      </c>
      <c r="O113">
        <v>20.88</v>
      </c>
    </row>
    <row r="114" spans="1:16" x14ac:dyDescent="0.3">
      <c r="A114" t="s">
        <v>92</v>
      </c>
      <c r="B114" t="s">
        <v>1</v>
      </c>
      <c r="C114" t="s">
        <v>102</v>
      </c>
      <c r="D114" t="s">
        <v>5</v>
      </c>
      <c r="E114" t="s">
        <v>88</v>
      </c>
      <c r="F114" t="s">
        <v>37</v>
      </c>
      <c r="G114" t="s">
        <v>188</v>
      </c>
      <c r="H114">
        <v>2</v>
      </c>
      <c r="I114">
        <v>89.46</v>
      </c>
      <c r="J114">
        <v>91.09</v>
      </c>
      <c r="K114">
        <v>-178.92</v>
      </c>
      <c r="L114">
        <v>-1</v>
      </c>
      <c r="M114">
        <v>179.92</v>
      </c>
      <c r="N114">
        <v>0</v>
      </c>
      <c r="O114">
        <v>3.26</v>
      </c>
      <c r="P114" t="s">
        <v>104</v>
      </c>
    </row>
    <row r="115" spans="1:16" x14ac:dyDescent="0.3">
      <c r="A115" t="s">
        <v>92</v>
      </c>
      <c r="B115" t="s">
        <v>1</v>
      </c>
      <c r="C115" t="s">
        <v>102</v>
      </c>
      <c r="D115" t="s">
        <v>5</v>
      </c>
      <c r="E115" t="s">
        <v>88</v>
      </c>
      <c r="F115" t="s">
        <v>37</v>
      </c>
      <c r="G115" t="s">
        <v>189</v>
      </c>
      <c r="H115">
        <v>-2</v>
      </c>
      <c r="I115">
        <v>90.39</v>
      </c>
      <c r="J115">
        <v>91.66</v>
      </c>
      <c r="K115">
        <v>180.78</v>
      </c>
      <c r="L115">
        <v>-1.001159978</v>
      </c>
      <c r="M115">
        <v>-179.92</v>
      </c>
      <c r="N115">
        <v>-0.14116000000000001</v>
      </c>
      <c r="O115">
        <v>-2.54</v>
      </c>
      <c r="P115" t="s">
        <v>106</v>
      </c>
    </row>
    <row r="116" spans="1:16" x14ac:dyDescent="0.3">
      <c r="A116" t="s">
        <v>92</v>
      </c>
      <c r="B116" t="s">
        <v>107</v>
      </c>
      <c r="D116" t="s">
        <v>5</v>
      </c>
      <c r="E116" t="s">
        <v>88</v>
      </c>
      <c r="F116" t="s">
        <v>37</v>
      </c>
      <c r="H116">
        <v>0</v>
      </c>
      <c r="K116">
        <v>1.86</v>
      </c>
      <c r="L116">
        <v>-2.001159978</v>
      </c>
      <c r="M116">
        <v>0</v>
      </c>
      <c r="N116">
        <v>-0.14116000000000001</v>
      </c>
      <c r="O116">
        <v>0.72</v>
      </c>
    </row>
    <row r="117" spans="1:16" x14ac:dyDescent="0.3">
      <c r="A117" t="s">
        <v>92</v>
      </c>
      <c r="B117" t="s">
        <v>1</v>
      </c>
      <c r="C117" t="s">
        <v>102</v>
      </c>
      <c r="D117" t="s">
        <v>5</v>
      </c>
      <c r="E117" t="s">
        <v>88</v>
      </c>
      <c r="F117" t="s">
        <v>38</v>
      </c>
      <c r="G117" t="s">
        <v>190</v>
      </c>
      <c r="H117">
        <v>3</v>
      </c>
      <c r="I117">
        <v>67.44</v>
      </c>
      <c r="J117">
        <v>61.8</v>
      </c>
      <c r="K117">
        <v>-202.32</v>
      </c>
      <c r="L117">
        <v>-1</v>
      </c>
      <c r="M117">
        <v>203.32</v>
      </c>
      <c r="N117">
        <v>0</v>
      </c>
      <c r="O117">
        <v>-16.920000000000002</v>
      </c>
      <c r="P117" t="s">
        <v>104</v>
      </c>
    </row>
    <row r="118" spans="1:16" x14ac:dyDescent="0.3">
      <c r="A118" t="s">
        <v>92</v>
      </c>
      <c r="B118" t="s">
        <v>1</v>
      </c>
      <c r="C118" t="s">
        <v>102</v>
      </c>
      <c r="D118" t="s">
        <v>5</v>
      </c>
      <c r="E118" t="s">
        <v>88</v>
      </c>
      <c r="F118" t="s">
        <v>38</v>
      </c>
      <c r="G118" t="s">
        <v>191</v>
      </c>
      <c r="H118">
        <v>-3</v>
      </c>
      <c r="I118">
        <v>65.16</v>
      </c>
      <c r="J118">
        <v>61.8</v>
      </c>
      <c r="K118">
        <v>195.48</v>
      </c>
      <c r="L118">
        <v>-1.001353948</v>
      </c>
      <c r="M118">
        <v>-203.32</v>
      </c>
      <c r="N118">
        <v>-8.8413540000000008</v>
      </c>
      <c r="O118">
        <v>10.08</v>
      </c>
      <c r="P118" t="s">
        <v>106</v>
      </c>
    </row>
    <row r="119" spans="1:16" x14ac:dyDescent="0.3">
      <c r="A119" t="s">
        <v>92</v>
      </c>
      <c r="B119" t="s">
        <v>107</v>
      </c>
      <c r="D119" t="s">
        <v>5</v>
      </c>
      <c r="E119" t="s">
        <v>88</v>
      </c>
      <c r="F119" t="s">
        <v>38</v>
      </c>
      <c r="H119">
        <v>0</v>
      </c>
      <c r="K119">
        <v>-6.84</v>
      </c>
      <c r="L119">
        <v>-2.0013539480000002</v>
      </c>
      <c r="M119">
        <v>0</v>
      </c>
      <c r="N119">
        <v>-8.8413540000000008</v>
      </c>
      <c r="O119">
        <v>-6.84</v>
      </c>
    </row>
    <row r="120" spans="1:16" x14ac:dyDescent="0.3">
      <c r="A120" t="s">
        <v>92</v>
      </c>
      <c r="B120" t="s">
        <v>1</v>
      </c>
      <c r="C120" t="s">
        <v>102</v>
      </c>
      <c r="D120" t="s">
        <v>5</v>
      </c>
      <c r="E120" t="s">
        <v>88</v>
      </c>
      <c r="F120" t="s">
        <v>39</v>
      </c>
      <c r="G120" t="s">
        <v>192</v>
      </c>
      <c r="H120">
        <v>1</v>
      </c>
      <c r="I120">
        <v>254.65</v>
      </c>
      <c r="J120">
        <v>254.86</v>
      </c>
      <c r="K120">
        <v>-254.65</v>
      </c>
      <c r="L120">
        <v>-1</v>
      </c>
      <c r="M120">
        <v>255.65</v>
      </c>
      <c r="N120">
        <v>0</v>
      </c>
      <c r="O120">
        <v>0.21</v>
      </c>
      <c r="P120" t="s">
        <v>104</v>
      </c>
    </row>
    <row r="121" spans="1:16" x14ac:dyDescent="0.3">
      <c r="A121" t="s">
        <v>92</v>
      </c>
      <c r="B121" t="s">
        <v>1</v>
      </c>
      <c r="C121" t="s">
        <v>102</v>
      </c>
      <c r="D121" t="s">
        <v>5</v>
      </c>
      <c r="E121" t="s">
        <v>88</v>
      </c>
      <c r="F121" t="s">
        <v>39</v>
      </c>
      <c r="G121" t="s">
        <v>193</v>
      </c>
      <c r="H121">
        <v>-1</v>
      </c>
      <c r="I121">
        <v>250.21</v>
      </c>
      <c r="J121">
        <v>254.48</v>
      </c>
      <c r="K121">
        <v>250.21</v>
      </c>
      <c r="L121">
        <v>-1.0013950709999999</v>
      </c>
      <c r="M121">
        <v>-255.65</v>
      </c>
      <c r="N121">
        <v>-6.441395</v>
      </c>
      <c r="O121">
        <v>-4.2699999999999996</v>
      </c>
      <c r="P121" t="s">
        <v>106</v>
      </c>
    </row>
    <row r="122" spans="1:16" x14ac:dyDescent="0.3">
      <c r="A122" t="s">
        <v>92</v>
      </c>
      <c r="B122" t="s">
        <v>107</v>
      </c>
      <c r="D122" t="s">
        <v>5</v>
      </c>
      <c r="E122" t="s">
        <v>88</v>
      </c>
      <c r="F122" t="s">
        <v>39</v>
      </c>
      <c r="H122">
        <v>0</v>
      </c>
      <c r="K122">
        <v>-4.4400000000000004</v>
      </c>
      <c r="L122">
        <v>-2.0013950710000001</v>
      </c>
      <c r="M122">
        <v>0</v>
      </c>
      <c r="N122">
        <v>-6.441395</v>
      </c>
      <c r="O122">
        <v>-4.0599999999999996</v>
      </c>
    </row>
    <row r="123" spans="1:16" x14ac:dyDescent="0.3">
      <c r="A123" t="s">
        <v>92</v>
      </c>
      <c r="B123" t="s">
        <v>1</v>
      </c>
      <c r="C123" t="s">
        <v>102</v>
      </c>
      <c r="D123" t="s">
        <v>5</v>
      </c>
      <c r="E123" t="s">
        <v>88</v>
      </c>
      <c r="F123" t="s">
        <v>40</v>
      </c>
      <c r="G123" t="s">
        <v>194</v>
      </c>
      <c r="H123">
        <v>12</v>
      </c>
      <c r="I123">
        <v>20.92</v>
      </c>
      <c r="J123">
        <v>21.1</v>
      </c>
      <c r="K123">
        <v>-251.04</v>
      </c>
      <c r="L123">
        <v>-1</v>
      </c>
      <c r="M123">
        <v>252.04</v>
      </c>
      <c r="N123">
        <v>0</v>
      </c>
      <c r="O123">
        <v>2.16</v>
      </c>
      <c r="P123" t="s">
        <v>104</v>
      </c>
    </row>
    <row r="124" spans="1:16" x14ac:dyDescent="0.3">
      <c r="A124" t="s">
        <v>92</v>
      </c>
      <c r="B124" t="s">
        <v>1</v>
      </c>
      <c r="C124" t="s">
        <v>102</v>
      </c>
      <c r="D124" t="s">
        <v>5</v>
      </c>
      <c r="E124" t="s">
        <v>88</v>
      </c>
      <c r="F124" t="s">
        <v>40</v>
      </c>
      <c r="G124" t="s">
        <v>195</v>
      </c>
      <c r="H124">
        <v>-12</v>
      </c>
      <c r="I124">
        <v>20.192</v>
      </c>
      <c r="J124">
        <v>18.79</v>
      </c>
      <c r="K124">
        <v>242.304</v>
      </c>
      <c r="L124">
        <v>-1.00266375</v>
      </c>
      <c r="M124">
        <v>-252.04</v>
      </c>
      <c r="N124">
        <v>-10.738664</v>
      </c>
      <c r="O124">
        <v>16.824000000000002</v>
      </c>
      <c r="P124" t="s">
        <v>106</v>
      </c>
    </row>
    <row r="125" spans="1:16" x14ac:dyDescent="0.3">
      <c r="A125" t="s">
        <v>92</v>
      </c>
      <c r="B125" t="s">
        <v>107</v>
      </c>
      <c r="D125" t="s">
        <v>5</v>
      </c>
      <c r="E125" t="s">
        <v>88</v>
      </c>
      <c r="F125" t="s">
        <v>40</v>
      </c>
      <c r="H125">
        <v>0</v>
      </c>
      <c r="K125">
        <v>-8.7360000000000007</v>
      </c>
      <c r="L125">
        <v>-2.00266375</v>
      </c>
      <c r="M125">
        <v>0</v>
      </c>
      <c r="N125">
        <v>-10.738664</v>
      </c>
      <c r="O125">
        <v>18.984000000000002</v>
      </c>
    </row>
    <row r="126" spans="1:16" x14ac:dyDescent="0.3">
      <c r="A126" t="s">
        <v>92</v>
      </c>
      <c r="B126" t="s">
        <v>1</v>
      </c>
      <c r="C126" t="s">
        <v>102</v>
      </c>
      <c r="D126" t="s">
        <v>5</v>
      </c>
      <c r="E126" t="s">
        <v>88</v>
      </c>
      <c r="F126" t="s">
        <v>41</v>
      </c>
      <c r="G126" t="s">
        <v>196</v>
      </c>
      <c r="H126">
        <v>42</v>
      </c>
      <c r="I126">
        <v>6.14</v>
      </c>
      <c r="J126">
        <v>5.65</v>
      </c>
      <c r="K126">
        <v>-257.88</v>
      </c>
      <c r="L126">
        <v>-1</v>
      </c>
      <c r="M126">
        <v>258.88</v>
      </c>
      <c r="N126">
        <v>0</v>
      </c>
      <c r="O126">
        <v>-20.58</v>
      </c>
      <c r="P126" t="s">
        <v>104</v>
      </c>
    </row>
    <row r="127" spans="1:16" x14ac:dyDescent="0.3">
      <c r="A127" t="s">
        <v>92</v>
      </c>
      <c r="B127" t="s">
        <v>1</v>
      </c>
      <c r="C127" t="s">
        <v>102</v>
      </c>
      <c r="D127" t="s">
        <v>5</v>
      </c>
      <c r="E127" t="s">
        <v>88</v>
      </c>
      <c r="F127" t="s">
        <v>41</v>
      </c>
      <c r="G127" t="s">
        <v>197</v>
      </c>
      <c r="H127">
        <v>-42</v>
      </c>
      <c r="I127">
        <v>5.82</v>
      </c>
      <c r="J127">
        <v>5.65</v>
      </c>
      <c r="K127">
        <v>244.44</v>
      </c>
      <c r="L127">
        <v>-1.0062446439999999</v>
      </c>
      <c r="M127">
        <v>-258.88</v>
      </c>
      <c r="N127">
        <v>-15.446244999999999</v>
      </c>
      <c r="O127">
        <v>7.14</v>
      </c>
      <c r="P127" t="s">
        <v>106</v>
      </c>
    </row>
    <row r="128" spans="1:16" x14ac:dyDescent="0.3">
      <c r="A128" t="s">
        <v>92</v>
      </c>
      <c r="B128" t="s">
        <v>107</v>
      </c>
      <c r="D128" t="s">
        <v>5</v>
      </c>
      <c r="E128" t="s">
        <v>88</v>
      </c>
      <c r="F128" t="s">
        <v>41</v>
      </c>
      <c r="H128">
        <v>0</v>
      </c>
      <c r="K128">
        <v>-13.44</v>
      </c>
      <c r="L128">
        <v>-2.0062446440000001</v>
      </c>
      <c r="M128">
        <v>0</v>
      </c>
      <c r="N128">
        <v>-15.446244999999999</v>
      </c>
      <c r="O128">
        <v>-13.44</v>
      </c>
    </row>
    <row r="129" spans="1:16" x14ac:dyDescent="0.3">
      <c r="A129" t="s">
        <v>92</v>
      </c>
      <c r="B129" t="s">
        <v>1</v>
      </c>
      <c r="C129" t="s">
        <v>102</v>
      </c>
      <c r="D129" t="s">
        <v>5</v>
      </c>
      <c r="E129" t="s">
        <v>88</v>
      </c>
      <c r="F129" t="s">
        <v>42</v>
      </c>
      <c r="G129" t="s">
        <v>198</v>
      </c>
      <c r="H129">
        <v>1</v>
      </c>
      <c r="I129">
        <v>94.98</v>
      </c>
      <c r="J129">
        <v>94.88</v>
      </c>
      <c r="K129">
        <v>-94.98</v>
      </c>
      <c r="L129">
        <v>-0.94979999999999998</v>
      </c>
      <c r="M129">
        <v>95.9298</v>
      </c>
      <c r="N129">
        <v>0</v>
      </c>
      <c r="O129">
        <v>-0.1</v>
      </c>
      <c r="P129" t="s">
        <v>104</v>
      </c>
    </row>
    <row r="130" spans="1:16" x14ac:dyDescent="0.3">
      <c r="A130" t="s">
        <v>92</v>
      </c>
      <c r="B130" t="s">
        <v>1</v>
      </c>
      <c r="C130" t="s">
        <v>102</v>
      </c>
      <c r="D130" t="s">
        <v>5</v>
      </c>
      <c r="E130" t="s">
        <v>88</v>
      </c>
      <c r="F130" t="s">
        <v>42</v>
      </c>
      <c r="G130" t="s">
        <v>199</v>
      </c>
      <c r="H130">
        <v>-1</v>
      </c>
      <c r="I130">
        <v>88.933800000000005</v>
      </c>
      <c r="J130">
        <v>86.3</v>
      </c>
      <c r="K130">
        <v>88.933800000000005</v>
      </c>
      <c r="L130">
        <v>-0.88991056199999996</v>
      </c>
      <c r="M130">
        <v>-95.9298</v>
      </c>
      <c r="N130">
        <v>-7.8859110000000001</v>
      </c>
      <c r="O130">
        <v>2.6337999999999999</v>
      </c>
      <c r="P130" t="s">
        <v>106</v>
      </c>
    </row>
    <row r="131" spans="1:16" x14ac:dyDescent="0.3">
      <c r="A131" t="s">
        <v>92</v>
      </c>
      <c r="B131" t="s">
        <v>107</v>
      </c>
      <c r="D131" t="s">
        <v>5</v>
      </c>
      <c r="E131" t="s">
        <v>88</v>
      </c>
      <c r="F131" t="s">
        <v>42</v>
      </c>
      <c r="H131">
        <v>0</v>
      </c>
      <c r="K131">
        <v>-6.0461999999999998</v>
      </c>
      <c r="L131">
        <v>-1.839710562</v>
      </c>
      <c r="M131">
        <v>0</v>
      </c>
      <c r="N131">
        <v>-7.8859110000000001</v>
      </c>
      <c r="O131">
        <v>2.5337999999999998</v>
      </c>
    </row>
    <row r="132" spans="1:16" x14ac:dyDescent="0.3">
      <c r="A132" t="s">
        <v>92</v>
      </c>
      <c r="B132" t="s">
        <v>1</v>
      </c>
      <c r="C132" t="s">
        <v>102</v>
      </c>
      <c r="D132" t="s">
        <v>5</v>
      </c>
      <c r="E132" t="s">
        <v>88</v>
      </c>
      <c r="F132" t="s">
        <v>43</v>
      </c>
      <c r="G132" t="s">
        <v>200</v>
      </c>
      <c r="H132">
        <v>62</v>
      </c>
      <c r="I132">
        <v>4.01</v>
      </c>
      <c r="J132">
        <v>4.0199999999999996</v>
      </c>
      <c r="K132">
        <v>-248.62</v>
      </c>
      <c r="L132">
        <v>-1</v>
      </c>
      <c r="M132">
        <v>249.62</v>
      </c>
      <c r="N132">
        <v>0</v>
      </c>
      <c r="O132">
        <v>0.62</v>
      </c>
      <c r="P132" t="s">
        <v>104</v>
      </c>
    </row>
    <row r="133" spans="1:16" x14ac:dyDescent="0.3">
      <c r="A133" t="s">
        <v>92</v>
      </c>
      <c r="B133" t="s">
        <v>1</v>
      </c>
      <c r="C133" t="s">
        <v>102</v>
      </c>
      <c r="D133" t="s">
        <v>5</v>
      </c>
      <c r="E133" t="s">
        <v>88</v>
      </c>
      <c r="F133" t="s">
        <v>43</v>
      </c>
      <c r="G133" t="s">
        <v>201</v>
      </c>
      <c r="H133">
        <v>-62</v>
      </c>
      <c r="I133">
        <v>3.95</v>
      </c>
      <c r="J133">
        <v>4.0199999999999996</v>
      </c>
      <c r="K133">
        <v>244.9</v>
      </c>
      <c r="L133">
        <v>-1.00862699</v>
      </c>
      <c r="M133">
        <v>-249.62</v>
      </c>
      <c r="N133">
        <v>-5.7286270000000004</v>
      </c>
      <c r="O133">
        <v>-4.34</v>
      </c>
      <c r="P133" t="s">
        <v>106</v>
      </c>
    </row>
    <row r="134" spans="1:16" x14ac:dyDescent="0.3">
      <c r="A134" t="s">
        <v>92</v>
      </c>
      <c r="B134" t="s">
        <v>107</v>
      </c>
      <c r="D134" t="s">
        <v>5</v>
      </c>
      <c r="E134" t="s">
        <v>88</v>
      </c>
      <c r="F134" t="s">
        <v>43</v>
      </c>
      <c r="H134">
        <v>0</v>
      </c>
      <c r="K134">
        <v>-3.72</v>
      </c>
      <c r="L134">
        <v>-2.0086269899999998</v>
      </c>
      <c r="M134">
        <v>0</v>
      </c>
      <c r="N134">
        <v>-5.7286270000000004</v>
      </c>
      <c r="O134">
        <v>-3.72</v>
      </c>
    </row>
    <row r="135" spans="1:16" x14ac:dyDescent="0.3">
      <c r="A135" t="s">
        <v>92</v>
      </c>
      <c r="B135" t="s">
        <v>1</v>
      </c>
      <c r="C135" t="s">
        <v>102</v>
      </c>
      <c r="D135" t="s">
        <v>5</v>
      </c>
      <c r="E135" t="s">
        <v>88</v>
      </c>
      <c r="F135" t="s">
        <v>44</v>
      </c>
      <c r="G135" t="s">
        <v>202</v>
      </c>
      <c r="H135">
        <v>49</v>
      </c>
      <c r="I135">
        <v>5.077</v>
      </c>
      <c r="J135">
        <v>5.26</v>
      </c>
      <c r="K135">
        <v>-248.773</v>
      </c>
      <c r="L135">
        <v>-1</v>
      </c>
      <c r="M135">
        <v>249.773</v>
      </c>
      <c r="N135">
        <v>0</v>
      </c>
      <c r="O135">
        <v>8.9670000000000005</v>
      </c>
      <c r="P135" t="s">
        <v>104</v>
      </c>
    </row>
    <row r="136" spans="1:16" x14ac:dyDescent="0.3">
      <c r="A136" t="s">
        <v>92</v>
      </c>
      <c r="B136" t="s">
        <v>1</v>
      </c>
      <c r="C136" t="s">
        <v>102</v>
      </c>
      <c r="D136" t="s">
        <v>5</v>
      </c>
      <c r="E136" t="s">
        <v>88</v>
      </c>
      <c r="F136" t="s">
        <v>44</v>
      </c>
      <c r="G136" t="s">
        <v>203</v>
      </c>
      <c r="H136">
        <v>-49</v>
      </c>
      <c r="I136">
        <v>4.4000000000000004</v>
      </c>
      <c r="J136">
        <v>4.3</v>
      </c>
      <c r="K136">
        <v>215.6</v>
      </c>
      <c r="L136">
        <v>-1.00693056</v>
      </c>
      <c r="M136">
        <v>-249.773</v>
      </c>
      <c r="N136">
        <v>-35.179931000000003</v>
      </c>
      <c r="O136">
        <v>4.9000000000000004</v>
      </c>
      <c r="P136" t="s">
        <v>106</v>
      </c>
    </row>
    <row r="137" spans="1:16" x14ac:dyDescent="0.3">
      <c r="A137" t="s">
        <v>92</v>
      </c>
      <c r="B137" t="s">
        <v>107</v>
      </c>
      <c r="D137" t="s">
        <v>5</v>
      </c>
      <c r="E137" t="s">
        <v>88</v>
      </c>
      <c r="F137" t="s">
        <v>44</v>
      </c>
      <c r="H137">
        <v>0</v>
      </c>
      <c r="K137">
        <v>-33.173000000000002</v>
      </c>
      <c r="L137">
        <v>-2.0069305599999998</v>
      </c>
      <c r="M137">
        <v>0</v>
      </c>
      <c r="N137">
        <v>-35.179931000000003</v>
      </c>
      <c r="O137">
        <v>13.867000000000001</v>
      </c>
    </row>
    <row r="138" spans="1:16" x14ac:dyDescent="0.3">
      <c r="A138" t="s">
        <v>92</v>
      </c>
      <c r="B138" t="s">
        <v>1</v>
      </c>
      <c r="C138" t="s">
        <v>102</v>
      </c>
      <c r="D138" t="s">
        <v>5</v>
      </c>
      <c r="E138" t="s">
        <v>88</v>
      </c>
      <c r="F138" t="s">
        <v>45</v>
      </c>
      <c r="G138" t="s">
        <v>204</v>
      </c>
      <c r="H138">
        <v>1</v>
      </c>
      <c r="I138">
        <v>173.26</v>
      </c>
      <c r="J138">
        <v>164.37</v>
      </c>
      <c r="K138">
        <v>-173.26</v>
      </c>
      <c r="L138">
        <v>-1</v>
      </c>
      <c r="M138">
        <v>174.26</v>
      </c>
      <c r="N138">
        <v>0</v>
      </c>
      <c r="O138">
        <v>-8.89</v>
      </c>
      <c r="P138" t="s">
        <v>104</v>
      </c>
    </row>
    <row r="139" spans="1:16" x14ac:dyDescent="0.3">
      <c r="A139" t="s">
        <v>92</v>
      </c>
      <c r="B139" t="s">
        <v>1</v>
      </c>
      <c r="C139" t="s">
        <v>102</v>
      </c>
      <c r="D139" t="s">
        <v>5</v>
      </c>
      <c r="E139" t="s">
        <v>88</v>
      </c>
      <c r="F139" t="s">
        <v>45</v>
      </c>
      <c r="G139" t="s">
        <v>205</v>
      </c>
      <c r="H139">
        <v>-1</v>
      </c>
      <c r="I139">
        <v>169.31</v>
      </c>
      <c r="J139">
        <v>164.37</v>
      </c>
      <c r="K139">
        <v>169.31</v>
      </c>
      <c r="L139">
        <v>-1.0009824810000001</v>
      </c>
      <c r="M139">
        <v>-174.26</v>
      </c>
      <c r="N139">
        <v>-5.9509819999999998</v>
      </c>
      <c r="O139">
        <v>4.9400000000000004</v>
      </c>
      <c r="P139" t="s">
        <v>106</v>
      </c>
    </row>
    <row r="140" spans="1:16" x14ac:dyDescent="0.3">
      <c r="A140" t="s">
        <v>92</v>
      </c>
      <c r="B140" t="s">
        <v>107</v>
      </c>
      <c r="D140" t="s">
        <v>5</v>
      </c>
      <c r="E140" t="s">
        <v>88</v>
      </c>
      <c r="F140" t="s">
        <v>45</v>
      </c>
      <c r="H140">
        <v>0</v>
      </c>
      <c r="K140">
        <v>-3.95</v>
      </c>
      <c r="L140">
        <v>-2.0009824809999999</v>
      </c>
      <c r="M140">
        <v>0</v>
      </c>
      <c r="N140">
        <v>-5.9509819999999998</v>
      </c>
      <c r="O140">
        <v>-3.95</v>
      </c>
    </row>
    <row r="141" spans="1:16" x14ac:dyDescent="0.3">
      <c r="A141" t="s">
        <v>92</v>
      </c>
      <c r="B141" t="s">
        <v>1</v>
      </c>
      <c r="C141" t="s">
        <v>102</v>
      </c>
      <c r="D141" t="s">
        <v>5</v>
      </c>
      <c r="E141" t="s">
        <v>88</v>
      </c>
      <c r="F141" t="s">
        <v>46</v>
      </c>
      <c r="G141" t="s">
        <v>206</v>
      </c>
      <c r="H141">
        <v>100</v>
      </c>
      <c r="I141">
        <v>3.0750000000000002</v>
      </c>
      <c r="J141">
        <v>2.7</v>
      </c>
      <c r="K141">
        <v>-307.5</v>
      </c>
      <c r="L141">
        <v>-1</v>
      </c>
      <c r="M141">
        <v>308.5</v>
      </c>
      <c r="N141">
        <v>0</v>
      </c>
      <c r="O141">
        <v>-37.5</v>
      </c>
      <c r="P141" t="s">
        <v>104</v>
      </c>
    </row>
    <row r="142" spans="1:16" x14ac:dyDescent="0.3">
      <c r="A142" t="s">
        <v>92</v>
      </c>
      <c r="B142" t="s">
        <v>1</v>
      </c>
      <c r="C142" t="s">
        <v>102</v>
      </c>
      <c r="D142" t="s">
        <v>5</v>
      </c>
      <c r="E142" t="s">
        <v>88</v>
      </c>
      <c r="F142" t="s">
        <v>46</v>
      </c>
      <c r="G142" t="s">
        <v>207</v>
      </c>
      <c r="H142">
        <v>-100</v>
      </c>
      <c r="I142">
        <v>2.95</v>
      </c>
      <c r="J142">
        <v>2.7</v>
      </c>
      <c r="K142">
        <v>295</v>
      </c>
      <c r="L142">
        <v>-1.0134045</v>
      </c>
      <c r="M142">
        <v>-308.5</v>
      </c>
      <c r="N142">
        <v>-14.513404</v>
      </c>
      <c r="O142">
        <v>25</v>
      </c>
      <c r="P142" t="s">
        <v>106</v>
      </c>
    </row>
    <row r="143" spans="1:16" x14ac:dyDescent="0.3">
      <c r="A143" t="s">
        <v>92</v>
      </c>
      <c r="B143" t="s">
        <v>107</v>
      </c>
      <c r="D143" t="s">
        <v>5</v>
      </c>
      <c r="E143" t="s">
        <v>88</v>
      </c>
      <c r="F143" t="s">
        <v>46</v>
      </c>
      <c r="H143">
        <v>0</v>
      </c>
      <c r="K143">
        <v>-12.5</v>
      </c>
      <c r="L143">
        <v>-2.0134045</v>
      </c>
      <c r="M143">
        <v>0</v>
      </c>
      <c r="N143">
        <v>-14.513404</v>
      </c>
      <c r="O143">
        <v>-12.5</v>
      </c>
    </row>
    <row r="144" spans="1:16" x14ac:dyDescent="0.3">
      <c r="A144" t="s">
        <v>92</v>
      </c>
      <c r="B144" t="s">
        <v>1</v>
      </c>
      <c r="C144" t="s">
        <v>102</v>
      </c>
      <c r="D144" t="s">
        <v>5</v>
      </c>
      <c r="E144" t="s">
        <v>88</v>
      </c>
      <c r="F144" t="s">
        <v>47</v>
      </c>
      <c r="G144" t="s">
        <v>208</v>
      </c>
      <c r="H144">
        <v>9</v>
      </c>
      <c r="I144">
        <v>25.74</v>
      </c>
      <c r="J144">
        <v>28</v>
      </c>
      <c r="K144">
        <v>-231.66</v>
      </c>
      <c r="L144">
        <v>-1</v>
      </c>
      <c r="M144">
        <v>232.66</v>
      </c>
      <c r="N144">
        <v>0</v>
      </c>
      <c r="O144">
        <v>20.34</v>
      </c>
      <c r="P144" t="s">
        <v>104</v>
      </c>
    </row>
    <row r="145" spans="1:16" x14ac:dyDescent="0.3">
      <c r="A145" t="s">
        <v>92</v>
      </c>
      <c r="B145" t="s">
        <v>1</v>
      </c>
      <c r="C145" t="s">
        <v>102</v>
      </c>
      <c r="D145" t="s">
        <v>5</v>
      </c>
      <c r="E145" t="s">
        <v>88</v>
      </c>
      <c r="F145" t="s">
        <v>47</v>
      </c>
      <c r="G145" t="s">
        <v>209</v>
      </c>
      <c r="H145">
        <v>-9</v>
      </c>
      <c r="I145">
        <v>24.26</v>
      </c>
      <c r="J145">
        <v>28</v>
      </c>
      <c r="K145">
        <v>218.34</v>
      </c>
      <c r="L145">
        <v>-1.002184534</v>
      </c>
      <c r="M145">
        <v>-232.66</v>
      </c>
      <c r="N145">
        <v>-15.322184999999999</v>
      </c>
      <c r="O145">
        <v>-33.659999999999997</v>
      </c>
      <c r="P145" t="s">
        <v>106</v>
      </c>
    </row>
    <row r="146" spans="1:16" x14ac:dyDescent="0.3">
      <c r="A146" t="s">
        <v>92</v>
      </c>
      <c r="B146" t="s">
        <v>107</v>
      </c>
      <c r="D146" t="s">
        <v>5</v>
      </c>
      <c r="E146" t="s">
        <v>88</v>
      </c>
      <c r="F146" t="s">
        <v>47</v>
      </c>
      <c r="H146">
        <v>0</v>
      </c>
      <c r="K146">
        <v>-13.32</v>
      </c>
      <c r="L146">
        <v>-2.002184534</v>
      </c>
      <c r="M146">
        <v>0</v>
      </c>
      <c r="N146">
        <v>-15.322184999999999</v>
      </c>
      <c r="O146">
        <v>-13.32</v>
      </c>
    </row>
    <row r="147" spans="1:16" x14ac:dyDescent="0.3">
      <c r="A147" t="s">
        <v>92</v>
      </c>
      <c r="B147" t="s">
        <v>1</v>
      </c>
      <c r="C147" t="s">
        <v>102</v>
      </c>
      <c r="D147" t="s">
        <v>5</v>
      </c>
      <c r="E147" t="s">
        <v>88</v>
      </c>
      <c r="F147" t="s">
        <v>48</v>
      </c>
      <c r="G147" t="s">
        <v>210</v>
      </c>
      <c r="H147">
        <v>9</v>
      </c>
      <c r="I147">
        <v>22.31</v>
      </c>
      <c r="J147">
        <v>22.97</v>
      </c>
      <c r="K147">
        <v>-200.79</v>
      </c>
      <c r="L147">
        <v>-1</v>
      </c>
      <c r="M147">
        <v>201.79</v>
      </c>
      <c r="N147">
        <v>0</v>
      </c>
      <c r="O147">
        <v>5.94</v>
      </c>
      <c r="P147" t="s">
        <v>104</v>
      </c>
    </row>
    <row r="148" spans="1:16" x14ac:dyDescent="0.3">
      <c r="A148" t="s">
        <v>92</v>
      </c>
      <c r="B148" t="s">
        <v>1</v>
      </c>
      <c r="C148" t="s">
        <v>102</v>
      </c>
      <c r="D148" t="s">
        <v>5</v>
      </c>
      <c r="E148" t="s">
        <v>88</v>
      </c>
      <c r="F148" t="s">
        <v>48</v>
      </c>
      <c r="G148" t="s">
        <v>211</v>
      </c>
      <c r="H148">
        <v>-9</v>
      </c>
      <c r="I148">
        <v>21.06</v>
      </c>
      <c r="J148">
        <v>22</v>
      </c>
      <c r="K148">
        <v>189.54</v>
      </c>
      <c r="L148">
        <v>-1.002037654</v>
      </c>
      <c r="M148">
        <v>-201.79</v>
      </c>
      <c r="N148">
        <v>-13.252038000000001</v>
      </c>
      <c r="O148">
        <v>-8.4600000000000009</v>
      </c>
      <c r="P148" t="s">
        <v>106</v>
      </c>
    </row>
    <row r="149" spans="1:16" x14ac:dyDescent="0.3">
      <c r="A149" t="s">
        <v>92</v>
      </c>
      <c r="B149" t="s">
        <v>107</v>
      </c>
      <c r="D149" t="s">
        <v>5</v>
      </c>
      <c r="E149" t="s">
        <v>88</v>
      </c>
      <c r="F149" t="s">
        <v>48</v>
      </c>
      <c r="H149">
        <v>0</v>
      </c>
      <c r="K149">
        <v>-11.25</v>
      </c>
      <c r="L149">
        <v>-2.002037654</v>
      </c>
      <c r="M149">
        <v>0</v>
      </c>
      <c r="N149">
        <v>-13.252038000000001</v>
      </c>
      <c r="O149">
        <v>-2.52</v>
      </c>
    </row>
    <row r="150" spans="1:16" x14ac:dyDescent="0.3">
      <c r="A150" t="s">
        <v>92</v>
      </c>
      <c r="B150" t="s">
        <v>1</v>
      </c>
      <c r="C150" t="s">
        <v>102</v>
      </c>
      <c r="D150" t="s">
        <v>5</v>
      </c>
      <c r="E150" t="s">
        <v>88</v>
      </c>
      <c r="F150" t="s">
        <v>49</v>
      </c>
      <c r="G150" t="s">
        <v>212</v>
      </c>
      <c r="H150">
        <v>13</v>
      </c>
      <c r="I150">
        <v>17.350000000000001</v>
      </c>
      <c r="J150">
        <v>17.13</v>
      </c>
      <c r="K150">
        <v>-225.55</v>
      </c>
      <c r="L150">
        <v>-1</v>
      </c>
      <c r="M150">
        <v>226.55</v>
      </c>
      <c r="N150">
        <v>0</v>
      </c>
      <c r="O150">
        <v>-2.86</v>
      </c>
      <c r="P150" t="s">
        <v>104</v>
      </c>
    </row>
    <row r="151" spans="1:16" x14ac:dyDescent="0.3">
      <c r="A151" t="s">
        <v>92</v>
      </c>
      <c r="B151" t="s">
        <v>1</v>
      </c>
      <c r="C151" t="s">
        <v>102</v>
      </c>
      <c r="D151" t="s">
        <v>5</v>
      </c>
      <c r="E151" t="s">
        <v>88</v>
      </c>
      <c r="F151" t="s">
        <v>49</v>
      </c>
      <c r="G151" t="s">
        <v>213</v>
      </c>
      <c r="H151">
        <v>-13</v>
      </c>
      <c r="I151">
        <v>17.003799999999998</v>
      </c>
      <c r="J151">
        <v>17.13</v>
      </c>
      <c r="K151">
        <v>221.04939999999999</v>
      </c>
      <c r="L151">
        <v>-1.0026743520000001</v>
      </c>
      <c r="M151">
        <v>-226.55</v>
      </c>
      <c r="N151">
        <v>-6.5032740000000002</v>
      </c>
      <c r="O151">
        <v>-1.6406000000000001</v>
      </c>
      <c r="P151" t="s">
        <v>106</v>
      </c>
    </row>
    <row r="152" spans="1:16" x14ac:dyDescent="0.3">
      <c r="A152" t="s">
        <v>92</v>
      </c>
      <c r="B152" t="s">
        <v>107</v>
      </c>
      <c r="D152" t="s">
        <v>5</v>
      </c>
      <c r="E152" t="s">
        <v>88</v>
      </c>
      <c r="F152" t="s">
        <v>49</v>
      </c>
      <c r="H152">
        <v>0</v>
      </c>
      <c r="K152">
        <v>-4.5006000000000004</v>
      </c>
      <c r="L152">
        <v>-2.0026743520000001</v>
      </c>
      <c r="M152">
        <v>0</v>
      </c>
      <c r="N152">
        <v>-6.5032740000000002</v>
      </c>
      <c r="O152">
        <v>-4.5006000000000004</v>
      </c>
    </row>
    <row r="153" spans="1:16" x14ac:dyDescent="0.3">
      <c r="A153" t="s">
        <v>92</v>
      </c>
      <c r="B153" t="s">
        <v>1</v>
      </c>
      <c r="C153" t="s">
        <v>102</v>
      </c>
      <c r="D153" t="s">
        <v>5</v>
      </c>
      <c r="E153" t="s">
        <v>88</v>
      </c>
      <c r="F153" t="s">
        <v>50</v>
      </c>
      <c r="G153" t="s">
        <v>214</v>
      </c>
      <c r="H153">
        <v>9</v>
      </c>
      <c r="I153">
        <v>25.686</v>
      </c>
      <c r="J153">
        <v>26.65</v>
      </c>
      <c r="K153">
        <v>-231.17400000000001</v>
      </c>
      <c r="L153">
        <v>-1</v>
      </c>
      <c r="M153">
        <v>232.17400000000001</v>
      </c>
      <c r="N153">
        <v>0</v>
      </c>
      <c r="O153">
        <v>8.6760000000000002</v>
      </c>
      <c r="P153" t="s">
        <v>104</v>
      </c>
    </row>
    <row r="154" spans="1:16" x14ac:dyDescent="0.3">
      <c r="A154" t="s">
        <v>92</v>
      </c>
      <c r="B154" t="s">
        <v>1</v>
      </c>
      <c r="C154" t="s">
        <v>102</v>
      </c>
      <c r="D154" t="s">
        <v>5</v>
      </c>
      <c r="E154" t="s">
        <v>88</v>
      </c>
      <c r="F154" t="s">
        <v>50</v>
      </c>
      <c r="G154" t="s">
        <v>215</v>
      </c>
      <c r="H154">
        <v>-5</v>
      </c>
      <c r="I154">
        <v>28.03</v>
      </c>
      <c r="J154">
        <v>26.42</v>
      </c>
      <c r="K154">
        <v>140.15</v>
      </c>
      <c r="L154">
        <v>-1.001309765</v>
      </c>
      <c r="M154">
        <v>-128.985556</v>
      </c>
      <c r="N154">
        <v>10.163135</v>
      </c>
      <c r="O154">
        <v>8.0500000000000007</v>
      </c>
      <c r="P154" t="s">
        <v>106</v>
      </c>
    </row>
    <row r="155" spans="1:16" x14ac:dyDescent="0.3">
      <c r="A155" t="s">
        <v>92</v>
      </c>
      <c r="B155" t="s">
        <v>1</v>
      </c>
      <c r="C155" t="s">
        <v>102</v>
      </c>
      <c r="D155" t="s">
        <v>5</v>
      </c>
      <c r="E155" t="s">
        <v>88</v>
      </c>
      <c r="F155" t="s">
        <v>50</v>
      </c>
      <c r="G155" t="s">
        <v>216</v>
      </c>
      <c r="H155">
        <v>-4</v>
      </c>
      <c r="I155">
        <v>32.64</v>
      </c>
      <c r="J155">
        <v>33.01</v>
      </c>
      <c r="K155">
        <v>130.56</v>
      </c>
      <c r="L155">
        <v>-1.0011418560000001</v>
      </c>
      <c r="M155">
        <v>-103.188444</v>
      </c>
      <c r="N155">
        <v>26.370414</v>
      </c>
      <c r="O155">
        <v>-1.48</v>
      </c>
      <c r="P155" t="s">
        <v>106</v>
      </c>
    </row>
    <row r="156" spans="1:16" x14ac:dyDescent="0.3">
      <c r="A156" t="s">
        <v>92</v>
      </c>
      <c r="B156" t="s">
        <v>1</v>
      </c>
      <c r="C156" t="s">
        <v>102</v>
      </c>
      <c r="D156" t="s">
        <v>5</v>
      </c>
      <c r="E156" t="s">
        <v>88</v>
      </c>
      <c r="F156" t="s">
        <v>50</v>
      </c>
      <c r="G156" t="s">
        <v>217</v>
      </c>
      <c r="H156">
        <v>10</v>
      </c>
      <c r="I156">
        <v>34.58</v>
      </c>
      <c r="J156">
        <v>33.19</v>
      </c>
      <c r="K156">
        <v>-345.8</v>
      </c>
      <c r="L156">
        <v>-1</v>
      </c>
      <c r="M156">
        <v>346.8</v>
      </c>
      <c r="N156">
        <v>0</v>
      </c>
      <c r="O156">
        <v>-13.9</v>
      </c>
      <c r="P156" t="s">
        <v>104</v>
      </c>
    </row>
    <row r="157" spans="1:16" x14ac:dyDescent="0.3">
      <c r="A157" t="s">
        <v>92</v>
      </c>
      <c r="B157" t="s">
        <v>1</v>
      </c>
      <c r="C157" t="s">
        <v>102</v>
      </c>
      <c r="D157" t="s">
        <v>5</v>
      </c>
      <c r="E157" t="s">
        <v>88</v>
      </c>
      <c r="F157" t="s">
        <v>50</v>
      </c>
      <c r="G157" t="s">
        <v>218</v>
      </c>
      <c r="H157">
        <v>-10</v>
      </c>
      <c r="I157">
        <v>33.375</v>
      </c>
      <c r="J157">
        <v>33.19</v>
      </c>
      <c r="K157">
        <v>333.75</v>
      </c>
      <c r="L157">
        <v>-1.002892125</v>
      </c>
      <c r="M157">
        <v>-346.8</v>
      </c>
      <c r="N157">
        <v>-14.052892</v>
      </c>
      <c r="O157">
        <v>1.85</v>
      </c>
      <c r="P157" t="s">
        <v>106</v>
      </c>
    </row>
    <row r="158" spans="1:16" x14ac:dyDescent="0.3">
      <c r="A158" t="s">
        <v>92</v>
      </c>
      <c r="B158" t="s">
        <v>107</v>
      </c>
      <c r="D158" t="s">
        <v>5</v>
      </c>
      <c r="E158" t="s">
        <v>88</v>
      </c>
      <c r="F158" t="s">
        <v>50</v>
      </c>
      <c r="H158">
        <v>0</v>
      </c>
      <c r="K158">
        <v>27.486000000000001</v>
      </c>
      <c r="L158">
        <v>-5.0053437460000003</v>
      </c>
      <c r="M158">
        <v>0</v>
      </c>
      <c r="N158">
        <v>22.480657000000001</v>
      </c>
      <c r="O158">
        <v>3.1960000000000002</v>
      </c>
    </row>
    <row r="159" spans="1:16" x14ac:dyDescent="0.3">
      <c r="A159" t="s">
        <v>92</v>
      </c>
      <c r="B159" t="s">
        <v>1</v>
      </c>
      <c r="C159" t="s">
        <v>102</v>
      </c>
      <c r="D159" t="s">
        <v>5</v>
      </c>
      <c r="E159" t="s">
        <v>88</v>
      </c>
      <c r="F159" t="s">
        <v>51</v>
      </c>
      <c r="G159" t="s">
        <v>219</v>
      </c>
      <c r="H159">
        <v>5</v>
      </c>
      <c r="I159">
        <v>52.78</v>
      </c>
      <c r="J159">
        <v>55.06</v>
      </c>
      <c r="K159">
        <v>-263.89999999999998</v>
      </c>
      <c r="L159">
        <v>-1</v>
      </c>
      <c r="M159">
        <v>264.89999999999998</v>
      </c>
      <c r="N159">
        <v>0</v>
      </c>
      <c r="O159">
        <v>11.4</v>
      </c>
      <c r="P159" t="s">
        <v>104</v>
      </c>
    </row>
    <row r="160" spans="1:16" x14ac:dyDescent="0.3">
      <c r="A160" t="s">
        <v>92</v>
      </c>
      <c r="B160" t="s">
        <v>1</v>
      </c>
      <c r="C160" t="s">
        <v>102</v>
      </c>
      <c r="D160" t="s">
        <v>5</v>
      </c>
      <c r="E160" t="s">
        <v>88</v>
      </c>
      <c r="F160" t="s">
        <v>51</v>
      </c>
      <c r="G160" t="s">
        <v>220</v>
      </c>
      <c r="H160">
        <v>-5</v>
      </c>
      <c r="I160">
        <v>51.99</v>
      </c>
      <c r="J160">
        <v>55.06</v>
      </c>
      <c r="K160">
        <v>259.95</v>
      </c>
      <c r="L160">
        <v>-1.0019207450000001</v>
      </c>
      <c r="M160">
        <v>-264.89999999999998</v>
      </c>
      <c r="N160">
        <v>-5.9519209999999996</v>
      </c>
      <c r="O160">
        <v>-15.35</v>
      </c>
      <c r="P160" t="s">
        <v>106</v>
      </c>
    </row>
    <row r="161" spans="1:16" x14ac:dyDescent="0.3">
      <c r="A161" t="s">
        <v>92</v>
      </c>
      <c r="B161" t="s">
        <v>1</v>
      </c>
      <c r="C161" t="s">
        <v>102</v>
      </c>
      <c r="D161" t="s">
        <v>5</v>
      </c>
      <c r="E161" t="s">
        <v>88</v>
      </c>
      <c r="F161" t="s">
        <v>51</v>
      </c>
      <c r="G161" t="s">
        <v>221</v>
      </c>
      <c r="H161">
        <v>4</v>
      </c>
      <c r="I161">
        <v>55.47</v>
      </c>
      <c r="J161">
        <v>52.98</v>
      </c>
      <c r="K161">
        <v>-221.88</v>
      </c>
      <c r="L161">
        <v>-1</v>
      </c>
      <c r="M161">
        <v>222.88</v>
      </c>
      <c r="N161">
        <v>0</v>
      </c>
      <c r="O161">
        <v>-9.9600000000000009</v>
      </c>
      <c r="P161" t="s">
        <v>104</v>
      </c>
    </row>
    <row r="162" spans="1:16" x14ac:dyDescent="0.3">
      <c r="A162" t="s">
        <v>92</v>
      </c>
      <c r="B162" t="s">
        <v>1</v>
      </c>
      <c r="C162" t="s">
        <v>102</v>
      </c>
      <c r="D162" t="s">
        <v>5</v>
      </c>
      <c r="E162" t="s">
        <v>88</v>
      </c>
      <c r="F162" t="s">
        <v>51</v>
      </c>
      <c r="G162" t="s">
        <v>222</v>
      </c>
      <c r="H162">
        <v>-4</v>
      </c>
      <c r="I162">
        <v>54.32</v>
      </c>
      <c r="J162">
        <v>52.98</v>
      </c>
      <c r="K162">
        <v>217.28</v>
      </c>
      <c r="L162">
        <v>-1.001584128</v>
      </c>
      <c r="M162">
        <v>-222.88</v>
      </c>
      <c r="N162">
        <v>-6.6015839999999999</v>
      </c>
      <c r="O162">
        <v>5.36</v>
      </c>
      <c r="P162" t="s">
        <v>106</v>
      </c>
    </row>
    <row r="163" spans="1:16" x14ac:dyDescent="0.3">
      <c r="A163" t="s">
        <v>92</v>
      </c>
      <c r="B163" t="s">
        <v>1</v>
      </c>
      <c r="C163" t="s">
        <v>102</v>
      </c>
      <c r="D163" t="s">
        <v>5</v>
      </c>
      <c r="E163" t="s">
        <v>88</v>
      </c>
      <c r="F163" t="s">
        <v>51</v>
      </c>
      <c r="G163" t="s">
        <v>223</v>
      </c>
      <c r="H163">
        <v>4</v>
      </c>
      <c r="I163">
        <v>55.51</v>
      </c>
      <c r="J163">
        <v>52.98</v>
      </c>
      <c r="K163">
        <v>-222.04</v>
      </c>
      <c r="L163">
        <v>-1</v>
      </c>
      <c r="M163">
        <v>223.04</v>
      </c>
      <c r="N163">
        <v>0</v>
      </c>
      <c r="O163">
        <v>-10.119999999999999</v>
      </c>
      <c r="P163" t="s">
        <v>104</v>
      </c>
    </row>
    <row r="164" spans="1:16" x14ac:dyDescent="0.3">
      <c r="A164" t="s">
        <v>92</v>
      </c>
      <c r="B164" t="s">
        <v>1</v>
      </c>
      <c r="C164" t="s">
        <v>102</v>
      </c>
      <c r="D164" t="s">
        <v>5</v>
      </c>
      <c r="E164" t="s">
        <v>88</v>
      </c>
      <c r="F164" t="s">
        <v>51</v>
      </c>
      <c r="G164" t="s">
        <v>224</v>
      </c>
      <c r="H164">
        <v>-4</v>
      </c>
      <c r="I164">
        <v>54.053800000000003</v>
      </c>
      <c r="J164">
        <v>52.98</v>
      </c>
      <c r="K164">
        <v>216.21520000000001</v>
      </c>
      <c r="L164">
        <v>-1.0015786980000001</v>
      </c>
      <c r="M164">
        <v>-223.04</v>
      </c>
      <c r="N164">
        <v>-7.8263790000000002</v>
      </c>
      <c r="O164">
        <v>4.2952000000000004</v>
      </c>
      <c r="P164" t="s">
        <v>106</v>
      </c>
    </row>
    <row r="165" spans="1:16" x14ac:dyDescent="0.3">
      <c r="A165" t="s">
        <v>92</v>
      </c>
      <c r="B165" t="s">
        <v>107</v>
      </c>
      <c r="D165" t="s">
        <v>5</v>
      </c>
      <c r="E165" t="s">
        <v>88</v>
      </c>
      <c r="F165" t="s">
        <v>51</v>
      </c>
      <c r="H165">
        <v>0</v>
      </c>
      <c r="K165">
        <v>-14.3748</v>
      </c>
      <c r="L165">
        <v>-6.0050835710000001</v>
      </c>
      <c r="M165">
        <v>0</v>
      </c>
      <c r="N165">
        <v>-20.379884000000001</v>
      </c>
      <c r="O165">
        <v>-14.3748</v>
      </c>
    </row>
    <row r="166" spans="1:16" x14ac:dyDescent="0.3">
      <c r="A166" t="s">
        <v>92</v>
      </c>
      <c r="B166" t="s">
        <v>1</v>
      </c>
      <c r="C166" t="s">
        <v>102</v>
      </c>
      <c r="D166" t="s">
        <v>5</v>
      </c>
      <c r="E166" t="s">
        <v>88</v>
      </c>
      <c r="F166" t="s">
        <v>52</v>
      </c>
      <c r="G166" t="s">
        <v>225</v>
      </c>
      <c r="H166">
        <v>2</v>
      </c>
      <c r="I166">
        <v>86.8</v>
      </c>
      <c r="J166">
        <v>81.760000000000005</v>
      </c>
      <c r="K166">
        <v>-173.6</v>
      </c>
      <c r="L166">
        <v>-1</v>
      </c>
      <c r="M166">
        <v>174.6</v>
      </c>
      <c r="N166">
        <v>0</v>
      </c>
      <c r="O166">
        <v>-10.08</v>
      </c>
      <c r="P166" t="s">
        <v>104</v>
      </c>
    </row>
    <row r="167" spans="1:16" x14ac:dyDescent="0.3">
      <c r="A167" t="s">
        <v>92</v>
      </c>
      <c r="B167" t="s">
        <v>1</v>
      </c>
      <c r="C167" t="s">
        <v>102</v>
      </c>
      <c r="D167" t="s">
        <v>5</v>
      </c>
      <c r="E167" t="s">
        <v>88</v>
      </c>
      <c r="F167" t="s">
        <v>52</v>
      </c>
      <c r="G167" t="s">
        <v>226</v>
      </c>
      <c r="H167">
        <v>-2</v>
      </c>
      <c r="I167">
        <v>84.81</v>
      </c>
      <c r="J167">
        <v>81.760000000000005</v>
      </c>
      <c r="K167">
        <v>169.62</v>
      </c>
      <c r="L167">
        <v>-1.0011030620000001</v>
      </c>
      <c r="M167">
        <v>-174.6</v>
      </c>
      <c r="N167">
        <v>-5.9811030000000001</v>
      </c>
      <c r="O167">
        <v>6.1</v>
      </c>
      <c r="P167" t="s">
        <v>106</v>
      </c>
    </row>
    <row r="168" spans="1:16" x14ac:dyDescent="0.3">
      <c r="A168" t="s">
        <v>92</v>
      </c>
      <c r="B168" t="s">
        <v>107</v>
      </c>
      <c r="D168" t="s">
        <v>5</v>
      </c>
      <c r="E168" t="s">
        <v>88</v>
      </c>
      <c r="F168" t="s">
        <v>52</v>
      </c>
      <c r="H168">
        <v>0</v>
      </c>
      <c r="K168">
        <v>-3.98</v>
      </c>
      <c r="L168">
        <v>-2.0011030619999999</v>
      </c>
      <c r="M168">
        <v>0</v>
      </c>
      <c r="N168">
        <v>-5.9811030000000001</v>
      </c>
      <c r="O168">
        <v>-3.98</v>
      </c>
    </row>
    <row r="169" spans="1:16" x14ac:dyDescent="0.3">
      <c r="A169" t="s">
        <v>92</v>
      </c>
      <c r="B169" t="s">
        <v>1</v>
      </c>
      <c r="C169" t="s">
        <v>102</v>
      </c>
      <c r="D169" t="s">
        <v>5</v>
      </c>
      <c r="E169" t="s">
        <v>88</v>
      </c>
      <c r="F169" t="s">
        <v>53</v>
      </c>
      <c r="G169" t="s">
        <v>227</v>
      </c>
      <c r="H169">
        <v>4</v>
      </c>
      <c r="I169">
        <v>52.81</v>
      </c>
      <c r="J169">
        <v>55.51</v>
      </c>
      <c r="K169">
        <v>-211.24</v>
      </c>
      <c r="L169">
        <v>-1</v>
      </c>
      <c r="M169">
        <v>212.24</v>
      </c>
      <c r="N169">
        <v>0</v>
      </c>
      <c r="O169">
        <v>10.8</v>
      </c>
      <c r="P169" t="s">
        <v>104</v>
      </c>
    </row>
    <row r="170" spans="1:16" x14ac:dyDescent="0.3">
      <c r="A170" t="s">
        <v>92</v>
      </c>
      <c r="B170" t="s">
        <v>1</v>
      </c>
      <c r="C170" t="s">
        <v>102</v>
      </c>
      <c r="D170" t="s">
        <v>5</v>
      </c>
      <c r="E170" t="s">
        <v>88</v>
      </c>
      <c r="F170" t="s">
        <v>53</v>
      </c>
      <c r="G170" t="s">
        <v>228</v>
      </c>
      <c r="H170">
        <v>-2</v>
      </c>
      <c r="I170">
        <v>59.62</v>
      </c>
      <c r="J170">
        <v>64.66</v>
      </c>
      <c r="K170">
        <v>119.24</v>
      </c>
      <c r="L170">
        <v>-1.0008461239999999</v>
      </c>
      <c r="M170">
        <v>-106.12</v>
      </c>
      <c r="N170">
        <v>12.119154</v>
      </c>
      <c r="O170">
        <v>-10.08</v>
      </c>
      <c r="P170" t="s">
        <v>106</v>
      </c>
    </row>
    <row r="171" spans="1:16" x14ac:dyDescent="0.3">
      <c r="A171" t="s">
        <v>92</v>
      </c>
      <c r="B171" t="s">
        <v>1</v>
      </c>
      <c r="C171" t="s">
        <v>102</v>
      </c>
      <c r="D171" t="s">
        <v>5</v>
      </c>
      <c r="E171" t="s">
        <v>88</v>
      </c>
      <c r="F171" t="s">
        <v>53</v>
      </c>
      <c r="G171" t="s">
        <v>229</v>
      </c>
      <c r="H171">
        <v>-2</v>
      </c>
      <c r="I171">
        <v>79.680000000000007</v>
      </c>
      <c r="J171">
        <v>76.09</v>
      </c>
      <c r="K171">
        <v>159.36000000000001</v>
      </c>
      <c r="L171">
        <v>-1.0010507360000001</v>
      </c>
      <c r="M171">
        <v>-106.12</v>
      </c>
      <c r="N171">
        <v>52.238948999999998</v>
      </c>
      <c r="O171">
        <v>7.18</v>
      </c>
      <c r="P171" t="s">
        <v>106</v>
      </c>
    </row>
    <row r="172" spans="1:16" x14ac:dyDescent="0.3">
      <c r="A172" t="s">
        <v>92</v>
      </c>
      <c r="B172" t="s">
        <v>107</v>
      </c>
      <c r="D172" t="s">
        <v>5</v>
      </c>
      <c r="E172" t="s">
        <v>88</v>
      </c>
      <c r="F172" t="s">
        <v>53</v>
      </c>
      <c r="H172">
        <v>0</v>
      </c>
      <c r="K172">
        <v>67.36</v>
      </c>
      <c r="L172">
        <v>-3.00189686</v>
      </c>
      <c r="M172">
        <v>0</v>
      </c>
      <c r="N172">
        <v>64.358103</v>
      </c>
      <c r="O172">
        <v>7.9</v>
      </c>
    </row>
    <row r="173" spans="1:16" x14ac:dyDescent="0.3">
      <c r="A173" t="s">
        <v>92</v>
      </c>
      <c r="B173" t="s">
        <v>1</v>
      </c>
      <c r="C173" t="s">
        <v>102</v>
      </c>
      <c r="D173" t="s">
        <v>5</v>
      </c>
      <c r="E173" t="s">
        <v>88</v>
      </c>
      <c r="F173" t="s">
        <v>54</v>
      </c>
      <c r="G173" t="s">
        <v>230</v>
      </c>
      <c r="H173">
        <v>5</v>
      </c>
      <c r="I173">
        <v>45.13</v>
      </c>
      <c r="J173">
        <v>44.96</v>
      </c>
      <c r="K173">
        <v>-225.65</v>
      </c>
      <c r="L173">
        <v>-1</v>
      </c>
      <c r="M173">
        <v>226.65</v>
      </c>
      <c r="N173">
        <v>0</v>
      </c>
      <c r="O173">
        <v>-0.85</v>
      </c>
      <c r="P173" t="s">
        <v>104</v>
      </c>
    </row>
    <row r="174" spans="1:16" x14ac:dyDescent="0.3">
      <c r="A174" t="s">
        <v>92</v>
      </c>
      <c r="B174" t="s">
        <v>1</v>
      </c>
      <c r="C174" t="s">
        <v>102</v>
      </c>
      <c r="D174" t="s">
        <v>5</v>
      </c>
      <c r="E174" t="s">
        <v>88</v>
      </c>
      <c r="F174" t="s">
        <v>54</v>
      </c>
      <c r="G174" t="s">
        <v>231</v>
      </c>
      <c r="H174">
        <v>-5</v>
      </c>
      <c r="I174">
        <v>44.27</v>
      </c>
      <c r="J174">
        <v>45.39</v>
      </c>
      <c r="K174">
        <v>221.35</v>
      </c>
      <c r="L174">
        <v>-1.0017238850000001</v>
      </c>
      <c r="M174">
        <v>-226.65</v>
      </c>
      <c r="N174">
        <v>-6.3017240000000001</v>
      </c>
      <c r="O174">
        <v>-5.6</v>
      </c>
      <c r="P174" t="s">
        <v>106</v>
      </c>
    </row>
    <row r="175" spans="1:16" x14ac:dyDescent="0.3">
      <c r="A175" t="s">
        <v>92</v>
      </c>
      <c r="B175" t="s">
        <v>107</v>
      </c>
      <c r="D175" t="s">
        <v>5</v>
      </c>
      <c r="E175" t="s">
        <v>88</v>
      </c>
      <c r="F175" t="s">
        <v>54</v>
      </c>
      <c r="H175">
        <v>0</v>
      </c>
      <c r="K175">
        <v>-4.3</v>
      </c>
      <c r="L175">
        <v>-2.0017238850000001</v>
      </c>
      <c r="M175">
        <v>0</v>
      </c>
      <c r="N175">
        <v>-6.3017240000000001</v>
      </c>
      <c r="O175">
        <v>-6.45</v>
      </c>
    </row>
    <row r="176" spans="1:16" x14ac:dyDescent="0.3">
      <c r="A176" t="s">
        <v>92</v>
      </c>
      <c r="B176" t="s">
        <v>1</v>
      </c>
      <c r="C176" t="s">
        <v>102</v>
      </c>
      <c r="D176" t="s">
        <v>5</v>
      </c>
      <c r="E176" t="s">
        <v>88</v>
      </c>
      <c r="F176" t="s">
        <v>55</v>
      </c>
      <c r="G176" t="s">
        <v>232</v>
      </c>
      <c r="H176">
        <v>12</v>
      </c>
      <c r="I176">
        <v>19.547999999999998</v>
      </c>
      <c r="J176">
        <v>20</v>
      </c>
      <c r="K176">
        <v>-234.57599999999999</v>
      </c>
      <c r="L176">
        <v>-1</v>
      </c>
      <c r="M176">
        <v>235.57599999999999</v>
      </c>
      <c r="N176">
        <v>0</v>
      </c>
      <c r="O176">
        <v>5.4240000000000004</v>
      </c>
      <c r="P176" t="s">
        <v>104</v>
      </c>
    </row>
    <row r="177" spans="1:16" x14ac:dyDescent="0.3">
      <c r="A177" t="s">
        <v>92</v>
      </c>
      <c r="B177" t="s">
        <v>1</v>
      </c>
      <c r="C177" t="s">
        <v>102</v>
      </c>
      <c r="D177" t="s">
        <v>5</v>
      </c>
      <c r="E177" t="s">
        <v>88</v>
      </c>
      <c r="F177" t="s">
        <v>55</v>
      </c>
      <c r="G177" t="s">
        <v>233</v>
      </c>
      <c r="H177">
        <v>-12</v>
      </c>
      <c r="I177">
        <v>19.152000000000001</v>
      </c>
      <c r="J177">
        <v>19.34</v>
      </c>
      <c r="K177">
        <v>229.82400000000001</v>
      </c>
      <c r="L177">
        <v>-1.0026001019999999</v>
      </c>
      <c r="M177">
        <v>-235.57599999999999</v>
      </c>
      <c r="N177">
        <v>-6.7545999999999999</v>
      </c>
      <c r="O177">
        <v>-2.2559999999999998</v>
      </c>
      <c r="P177" t="s">
        <v>106</v>
      </c>
    </row>
    <row r="178" spans="1:16" x14ac:dyDescent="0.3">
      <c r="A178" t="s">
        <v>92</v>
      </c>
      <c r="B178" t="s">
        <v>107</v>
      </c>
      <c r="D178" t="s">
        <v>5</v>
      </c>
      <c r="E178" t="s">
        <v>88</v>
      </c>
      <c r="F178" t="s">
        <v>55</v>
      </c>
      <c r="H178">
        <v>0</v>
      </c>
      <c r="K178">
        <v>-4.7519999999999998</v>
      </c>
      <c r="L178">
        <v>-2.0026001020000002</v>
      </c>
      <c r="M178">
        <v>0</v>
      </c>
      <c r="N178">
        <v>-6.7545999999999999</v>
      </c>
      <c r="O178">
        <v>3.1680000000000001</v>
      </c>
    </row>
    <row r="179" spans="1:16" x14ac:dyDescent="0.3">
      <c r="A179" t="s">
        <v>92</v>
      </c>
      <c r="B179" t="s">
        <v>1</v>
      </c>
      <c r="C179" t="s">
        <v>102</v>
      </c>
      <c r="D179" t="s">
        <v>5</v>
      </c>
      <c r="E179" t="s">
        <v>88</v>
      </c>
      <c r="F179" t="s">
        <v>56</v>
      </c>
      <c r="G179" t="s">
        <v>234</v>
      </c>
      <c r="H179">
        <v>6</v>
      </c>
      <c r="I179">
        <v>38.777999999999999</v>
      </c>
      <c r="J179">
        <v>38.86</v>
      </c>
      <c r="K179">
        <v>-232.66800000000001</v>
      </c>
      <c r="L179">
        <v>-1</v>
      </c>
      <c r="M179">
        <v>233.66800000000001</v>
      </c>
      <c r="N179">
        <v>0</v>
      </c>
      <c r="O179">
        <v>0.49199999999999999</v>
      </c>
      <c r="P179" t="s">
        <v>104</v>
      </c>
    </row>
    <row r="180" spans="1:16" x14ac:dyDescent="0.3">
      <c r="A180" t="s">
        <v>92</v>
      </c>
      <c r="B180" t="s">
        <v>1</v>
      </c>
      <c r="C180" t="s">
        <v>102</v>
      </c>
      <c r="D180" t="s">
        <v>5</v>
      </c>
      <c r="E180" t="s">
        <v>88</v>
      </c>
      <c r="F180" t="s">
        <v>56</v>
      </c>
      <c r="G180" t="s">
        <v>235</v>
      </c>
      <c r="H180">
        <v>-6</v>
      </c>
      <c r="I180">
        <v>37.53</v>
      </c>
      <c r="J180">
        <v>36.29</v>
      </c>
      <c r="K180">
        <v>225.18</v>
      </c>
      <c r="L180">
        <v>-1.001862418</v>
      </c>
      <c r="M180">
        <v>-233.66800000000001</v>
      </c>
      <c r="N180">
        <v>-9.4898620000000005</v>
      </c>
      <c r="O180">
        <v>7.44</v>
      </c>
      <c r="P180" t="s">
        <v>106</v>
      </c>
    </row>
    <row r="181" spans="1:16" x14ac:dyDescent="0.3">
      <c r="A181" t="s">
        <v>92</v>
      </c>
      <c r="B181" t="s">
        <v>107</v>
      </c>
      <c r="D181" t="s">
        <v>5</v>
      </c>
      <c r="E181" t="s">
        <v>88</v>
      </c>
      <c r="F181" t="s">
        <v>56</v>
      </c>
      <c r="H181">
        <v>0</v>
      </c>
      <c r="K181">
        <v>-7.4880000000000004</v>
      </c>
      <c r="L181">
        <v>-2.001862418</v>
      </c>
      <c r="M181">
        <v>0</v>
      </c>
      <c r="N181">
        <v>-9.4898620000000005</v>
      </c>
      <c r="O181">
        <v>7.9320000000000004</v>
      </c>
    </row>
    <row r="182" spans="1:16" x14ac:dyDescent="0.3">
      <c r="A182" t="s">
        <v>92</v>
      </c>
      <c r="B182" t="s">
        <v>1</v>
      </c>
      <c r="C182" t="s">
        <v>102</v>
      </c>
      <c r="D182" t="s">
        <v>5</v>
      </c>
      <c r="E182" t="s">
        <v>88</v>
      </c>
      <c r="F182" t="s">
        <v>57</v>
      </c>
      <c r="G182" t="s">
        <v>236</v>
      </c>
      <c r="H182">
        <v>43</v>
      </c>
      <c r="I182">
        <v>5.8460000000000001</v>
      </c>
      <c r="J182">
        <v>5.22</v>
      </c>
      <c r="K182">
        <v>-251.37799999999999</v>
      </c>
      <c r="L182">
        <v>-1</v>
      </c>
      <c r="M182">
        <v>252.37799999999999</v>
      </c>
      <c r="N182">
        <v>0</v>
      </c>
      <c r="O182">
        <v>-26.917999999999999</v>
      </c>
      <c r="P182" t="s">
        <v>104</v>
      </c>
    </row>
    <row r="183" spans="1:16" x14ac:dyDescent="0.3">
      <c r="A183" t="s">
        <v>92</v>
      </c>
      <c r="B183" t="s">
        <v>1</v>
      </c>
      <c r="C183" t="s">
        <v>102</v>
      </c>
      <c r="D183" t="s">
        <v>5</v>
      </c>
      <c r="E183" t="s">
        <v>88</v>
      </c>
      <c r="F183" t="s">
        <v>57</v>
      </c>
      <c r="G183" t="s">
        <v>237</v>
      </c>
      <c r="H183">
        <v>-43</v>
      </c>
      <c r="I183">
        <v>5.5</v>
      </c>
      <c r="J183">
        <v>5.22</v>
      </c>
      <c r="K183">
        <v>236.5</v>
      </c>
      <c r="L183">
        <v>-1.0063231500000001</v>
      </c>
      <c r="M183">
        <v>-252.37799999999999</v>
      </c>
      <c r="N183">
        <v>-16.884322999999998</v>
      </c>
      <c r="O183">
        <v>12.04</v>
      </c>
      <c r="P183" t="s">
        <v>106</v>
      </c>
    </row>
    <row r="184" spans="1:16" x14ac:dyDescent="0.3">
      <c r="A184" t="s">
        <v>92</v>
      </c>
      <c r="B184" t="s">
        <v>107</v>
      </c>
      <c r="D184" t="s">
        <v>5</v>
      </c>
      <c r="E184" t="s">
        <v>88</v>
      </c>
      <c r="F184" t="s">
        <v>57</v>
      </c>
      <c r="H184">
        <v>0</v>
      </c>
      <c r="K184">
        <v>-14.878</v>
      </c>
      <c r="L184">
        <v>-2.0063231500000001</v>
      </c>
      <c r="M184">
        <v>0</v>
      </c>
      <c r="N184">
        <v>-16.884322999999998</v>
      </c>
      <c r="O184">
        <v>-14.878</v>
      </c>
    </row>
    <row r="185" spans="1:16" x14ac:dyDescent="0.3">
      <c r="A185" t="s">
        <v>92</v>
      </c>
      <c r="B185" t="s">
        <v>1</v>
      </c>
      <c r="C185" t="s">
        <v>102</v>
      </c>
      <c r="D185" t="s">
        <v>5</v>
      </c>
      <c r="E185" t="s">
        <v>88</v>
      </c>
      <c r="F185" t="s">
        <v>58</v>
      </c>
      <c r="G185" t="s">
        <v>238</v>
      </c>
      <c r="H185">
        <v>8</v>
      </c>
      <c r="I185">
        <v>29.82</v>
      </c>
      <c r="J185">
        <v>29.32</v>
      </c>
      <c r="K185">
        <v>-238.56</v>
      </c>
      <c r="L185">
        <v>-1</v>
      </c>
      <c r="M185">
        <v>239.56</v>
      </c>
      <c r="N185">
        <v>0</v>
      </c>
      <c r="O185">
        <v>-4</v>
      </c>
      <c r="P185" t="s">
        <v>104</v>
      </c>
    </row>
    <row r="186" spans="1:16" x14ac:dyDescent="0.3">
      <c r="A186" t="s">
        <v>92</v>
      </c>
      <c r="B186" t="s">
        <v>1</v>
      </c>
      <c r="C186" t="s">
        <v>102</v>
      </c>
      <c r="D186" t="s">
        <v>5</v>
      </c>
      <c r="E186" t="s">
        <v>88</v>
      </c>
      <c r="F186" t="s">
        <v>58</v>
      </c>
      <c r="G186" t="s">
        <v>239</v>
      </c>
      <c r="H186">
        <v>-8</v>
      </c>
      <c r="I186">
        <v>29.57</v>
      </c>
      <c r="J186">
        <v>29.32</v>
      </c>
      <c r="K186">
        <v>236.56</v>
      </c>
      <c r="L186">
        <v>-1.0021584560000001</v>
      </c>
      <c r="M186">
        <v>-239.56</v>
      </c>
      <c r="N186">
        <v>-4.0021579999999997</v>
      </c>
      <c r="O186">
        <v>2</v>
      </c>
      <c r="P186" t="s">
        <v>106</v>
      </c>
    </row>
    <row r="187" spans="1:16" x14ac:dyDescent="0.3">
      <c r="A187" t="s">
        <v>92</v>
      </c>
      <c r="B187" t="s">
        <v>1</v>
      </c>
      <c r="C187" t="s">
        <v>102</v>
      </c>
      <c r="D187" t="s">
        <v>5</v>
      </c>
      <c r="E187" t="s">
        <v>88</v>
      </c>
      <c r="F187" t="s">
        <v>58</v>
      </c>
      <c r="G187" t="s">
        <v>240</v>
      </c>
      <c r="H187">
        <v>8</v>
      </c>
      <c r="I187">
        <v>31.13</v>
      </c>
      <c r="J187">
        <v>29.97</v>
      </c>
      <c r="K187">
        <v>-249.04</v>
      </c>
      <c r="L187">
        <v>-1</v>
      </c>
      <c r="M187">
        <v>250.04</v>
      </c>
      <c r="N187">
        <v>0</v>
      </c>
      <c r="O187">
        <v>-9.2799999999999994</v>
      </c>
      <c r="P187" t="s">
        <v>104</v>
      </c>
    </row>
    <row r="188" spans="1:16" x14ac:dyDescent="0.3">
      <c r="A188" t="s">
        <v>92</v>
      </c>
      <c r="B188" t="s">
        <v>1</v>
      </c>
      <c r="C188" t="s">
        <v>102</v>
      </c>
      <c r="D188" t="s">
        <v>5</v>
      </c>
      <c r="E188" t="s">
        <v>88</v>
      </c>
      <c r="F188" t="s">
        <v>58</v>
      </c>
      <c r="G188" t="s">
        <v>241</v>
      </c>
      <c r="H188">
        <v>-8</v>
      </c>
      <c r="I188">
        <v>30.67</v>
      </c>
      <c r="J188">
        <v>29.97</v>
      </c>
      <c r="K188">
        <v>245.36</v>
      </c>
      <c r="L188">
        <v>-1.002203336</v>
      </c>
      <c r="M188">
        <v>-250.04</v>
      </c>
      <c r="N188">
        <v>-5.6822030000000003</v>
      </c>
      <c r="O188">
        <v>5.6</v>
      </c>
      <c r="P188" t="s">
        <v>106</v>
      </c>
    </row>
    <row r="189" spans="1:16" x14ac:dyDescent="0.3">
      <c r="A189" t="s">
        <v>92</v>
      </c>
      <c r="B189" t="s">
        <v>107</v>
      </c>
      <c r="D189" t="s">
        <v>5</v>
      </c>
      <c r="E189" t="s">
        <v>88</v>
      </c>
      <c r="F189" t="s">
        <v>58</v>
      </c>
      <c r="H189">
        <v>0</v>
      </c>
      <c r="K189">
        <v>-5.68</v>
      </c>
      <c r="L189">
        <v>-4.0043617920000001</v>
      </c>
      <c r="M189">
        <v>0</v>
      </c>
      <c r="N189">
        <v>-9.6843610000000009</v>
      </c>
      <c r="O189">
        <v>-5.68</v>
      </c>
    </row>
    <row r="190" spans="1:16" x14ac:dyDescent="0.3">
      <c r="A190" t="s">
        <v>92</v>
      </c>
      <c r="B190" t="s">
        <v>1</v>
      </c>
      <c r="C190" t="s">
        <v>102</v>
      </c>
      <c r="D190" t="s">
        <v>5</v>
      </c>
      <c r="E190" t="s">
        <v>88</v>
      </c>
      <c r="F190" t="s">
        <v>59</v>
      </c>
      <c r="G190" t="s">
        <v>242</v>
      </c>
      <c r="H190">
        <v>4</v>
      </c>
      <c r="I190">
        <v>42.02</v>
      </c>
      <c r="J190">
        <v>44.55</v>
      </c>
      <c r="K190">
        <v>-168.08</v>
      </c>
      <c r="L190">
        <v>-1</v>
      </c>
      <c r="M190">
        <v>169.08</v>
      </c>
      <c r="N190">
        <v>0</v>
      </c>
      <c r="O190">
        <v>10.119999999999999</v>
      </c>
      <c r="P190" t="s">
        <v>104</v>
      </c>
    </row>
    <row r="191" spans="1:16" x14ac:dyDescent="0.3">
      <c r="A191" t="s">
        <v>92</v>
      </c>
      <c r="B191" t="s">
        <v>1</v>
      </c>
      <c r="C191" t="s">
        <v>102</v>
      </c>
      <c r="D191" t="s">
        <v>5</v>
      </c>
      <c r="E191" t="s">
        <v>88</v>
      </c>
      <c r="F191" t="s">
        <v>59</v>
      </c>
      <c r="G191" t="s">
        <v>243</v>
      </c>
      <c r="H191">
        <v>-4</v>
      </c>
      <c r="I191">
        <v>41.65</v>
      </c>
      <c r="J191">
        <v>44.55</v>
      </c>
      <c r="K191">
        <v>166.6</v>
      </c>
      <c r="L191">
        <v>-1.00132566</v>
      </c>
      <c r="M191">
        <v>-169.08</v>
      </c>
      <c r="N191">
        <v>-3.4813260000000001</v>
      </c>
      <c r="O191">
        <v>-11.6</v>
      </c>
      <c r="P191" t="s">
        <v>106</v>
      </c>
    </row>
    <row r="192" spans="1:16" x14ac:dyDescent="0.3">
      <c r="A192" t="s">
        <v>92</v>
      </c>
      <c r="B192" t="s">
        <v>1</v>
      </c>
      <c r="C192" t="s">
        <v>102</v>
      </c>
      <c r="D192" t="s">
        <v>5</v>
      </c>
      <c r="E192" t="s">
        <v>88</v>
      </c>
      <c r="F192" t="s">
        <v>59</v>
      </c>
      <c r="G192" t="s">
        <v>244</v>
      </c>
      <c r="H192">
        <v>4</v>
      </c>
      <c r="I192">
        <v>42.346499999999999</v>
      </c>
      <c r="J192">
        <v>44.55</v>
      </c>
      <c r="K192">
        <v>-169.386</v>
      </c>
      <c r="L192">
        <v>-1</v>
      </c>
      <c r="M192">
        <v>170.386</v>
      </c>
      <c r="N192">
        <v>0</v>
      </c>
      <c r="O192">
        <v>8.8140000000000001</v>
      </c>
      <c r="P192" t="s">
        <v>104</v>
      </c>
    </row>
    <row r="193" spans="1:16" x14ac:dyDescent="0.3">
      <c r="A193" t="s">
        <v>92</v>
      </c>
      <c r="B193" t="s">
        <v>1</v>
      </c>
      <c r="C193" t="s">
        <v>102</v>
      </c>
      <c r="D193" t="s">
        <v>5</v>
      </c>
      <c r="E193" t="s">
        <v>88</v>
      </c>
      <c r="F193" t="s">
        <v>59</v>
      </c>
      <c r="G193" t="s">
        <v>245</v>
      </c>
      <c r="H193">
        <v>-4</v>
      </c>
      <c r="I193">
        <v>42.353999999999999</v>
      </c>
      <c r="J193">
        <v>42.27</v>
      </c>
      <c r="K193">
        <v>169.416</v>
      </c>
      <c r="L193">
        <v>-1.0013400219999999</v>
      </c>
      <c r="M193">
        <v>-170.386</v>
      </c>
      <c r="N193">
        <v>-1.9713400000000001</v>
      </c>
      <c r="O193">
        <v>0.33600000000000002</v>
      </c>
      <c r="P193" t="s">
        <v>106</v>
      </c>
    </row>
    <row r="194" spans="1:16" x14ac:dyDescent="0.3">
      <c r="A194" t="s">
        <v>92</v>
      </c>
      <c r="B194" t="s">
        <v>107</v>
      </c>
      <c r="D194" t="s">
        <v>5</v>
      </c>
      <c r="E194" t="s">
        <v>88</v>
      </c>
      <c r="F194" t="s">
        <v>59</v>
      </c>
      <c r="H194">
        <v>0</v>
      </c>
      <c r="K194">
        <v>-1.45</v>
      </c>
      <c r="L194">
        <v>-4.0026656819999999</v>
      </c>
      <c r="M194">
        <v>0</v>
      </c>
      <c r="N194">
        <v>-5.4526659999999998</v>
      </c>
      <c r="O194">
        <v>7.67</v>
      </c>
    </row>
    <row r="195" spans="1:16" x14ac:dyDescent="0.3">
      <c r="A195" t="s">
        <v>92</v>
      </c>
      <c r="B195" t="s">
        <v>1</v>
      </c>
      <c r="C195" t="s">
        <v>102</v>
      </c>
      <c r="D195" t="s">
        <v>5</v>
      </c>
      <c r="E195" t="s">
        <v>88</v>
      </c>
      <c r="F195" t="s">
        <v>60</v>
      </c>
      <c r="G195" t="s">
        <v>246</v>
      </c>
      <c r="H195">
        <v>4</v>
      </c>
      <c r="I195">
        <v>53.98</v>
      </c>
      <c r="J195">
        <v>51.48</v>
      </c>
      <c r="K195">
        <v>-215.92</v>
      </c>
      <c r="L195">
        <v>-1</v>
      </c>
      <c r="M195">
        <v>216.92</v>
      </c>
      <c r="N195">
        <v>0</v>
      </c>
      <c r="O195">
        <v>-10</v>
      </c>
      <c r="P195" t="s">
        <v>104</v>
      </c>
    </row>
    <row r="196" spans="1:16" x14ac:dyDescent="0.3">
      <c r="A196" t="s">
        <v>92</v>
      </c>
      <c r="B196" t="s">
        <v>1</v>
      </c>
      <c r="C196" t="s">
        <v>102</v>
      </c>
      <c r="D196" t="s">
        <v>5</v>
      </c>
      <c r="E196" t="s">
        <v>88</v>
      </c>
      <c r="F196" t="s">
        <v>60</v>
      </c>
      <c r="G196" t="s">
        <v>247</v>
      </c>
      <c r="H196">
        <v>-4</v>
      </c>
      <c r="I196">
        <v>51.18</v>
      </c>
      <c r="J196">
        <v>51.48</v>
      </c>
      <c r="K196">
        <v>204.72</v>
      </c>
      <c r="L196">
        <v>-1.0015200719999999</v>
      </c>
      <c r="M196">
        <v>-216.92</v>
      </c>
      <c r="N196">
        <v>-13.20152</v>
      </c>
      <c r="O196">
        <v>-1.2</v>
      </c>
      <c r="P196" t="s">
        <v>106</v>
      </c>
    </row>
    <row r="197" spans="1:16" x14ac:dyDescent="0.3">
      <c r="A197" t="s">
        <v>92</v>
      </c>
      <c r="B197" t="s">
        <v>107</v>
      </c>
      <c r="D197" t="s">
        <v>5</v>
      </c>
      <c r="E197" t="s">
        <v>88</v>
      </c>
      <c r="F197" t="s">
        <v>60</v>
      </c>
      <c r="H197">
        <v>0</v>
      </c>
      <c r="K197">
        <v>-11.2</v>
      </c>
      <c r="L197">
        <v>-2.0015200719999999</v>
      </c>
      <c r="M197">
        <v>0</v>
      </c>
      <c r="N197">
        <v>-13.20152</v>
      </c>
      <c r="O197">
        <v>-11.2</v>
      </c>
    </row>
    <row r="198" spans="1:16" x14ac:dyDescent="0.3">
      <c r="A198" t="s">
        <v>92</v>
      </c>
      <c r="B198" t="s">
        <v>1</v>
      </c>
      <c r="C198" t="s">
        <v>102</v>
      </c>
      <c r="D198" t="s">
        <v>5</v>
      </c>
      <c r="E198" t="s">
        <v>88</v>
      </c>
      <c r="F198" t="s">
        <v>61</v>
      </c>
      <c r="G198" t="s">
        <v>248</v>
      </c>
      <c r="H198">
        <v>8</v>
      </c>
      <c r="I198">
        <v>31.21</v>
      </c>
      <c r="J198">
        <v>31.4</v>
      </c>
      <c r="K198">
        <v>-249.68</v>
      </c>
      <c r="L198">
        <v>-1</v>
      </c>
      <c r="M198">
        <v>250.68</v>
      </c>
      <c r="N198">
        <v>0</v>
      </c>
      <c r="O198">
        <v>1.52</v>
      </c>
      <c r="P198" t="s">
        <v>104</v>
      </c>
    </row>
    <row r="199" spans="1:16" x14ac:dyDescent="0.3">
      <c r="A199" t="s">
        <v>92</v>
      </c>
      <c r="B199" t="s">
        <v>1</v>
      </c>
      <c r="C199" t="s">
        <v>102</v>
      </c>
      <c r="D199" t="s">
        <v>5</v>
      </c>
      <c r="E199" t="s">
        <v>88</v>
      </c>
      <c r="F199" t="s">
        <v>61</v>
      </c>
      <c r="G199" t="s">
        <v>249</v>
      </c>
      <c r="H199">
        <v>-8</v>
      </c>
      <c r="I199">
        <v>31.238</v>
      </c>
      <c r="J199">
        <v>29.76</v>
      </c>
      <c r="K199">
        <v>249.904</v>
      </c>
      <c r="L199">
        <v>-1.0022265100000001</v>
      </c>
      <c r="M199">
        <v>-250.68</v>
      </c>
      <c r="N199">
        <v>-1.778227</v>
      </c>
      <c r="O199">
        <v>11.824</v>
      </c>
      <c r="P199" t="s">
        <v>106</v>
      </c>
    </row>
    <row r="200" spans="1:16" x14ac:dyDescent="0.3">
      <c r="A200" t="s">
        <v>92</v>
      </c>
      <c r="B200" t="s">
        <v>107</v>
      </c>
      <c r="D200" t="s">
        <v>5</v>
      </c>
      <c r="E200" t="s">
        <v>88</v>
      </c>
      <c r="F200" t="s">
        <v>61</v>
      </c>
      <c r="H200">
        <v>0</v>
      </c>
      <c r="K200">
        <v>0.224</v>
      </c>
      <c r="L200">
        <v>-2.0022265099999998</v>
      </c>
      <c r="M200">
        <v>0</v>
      </c>
      <c r="N200">
        <v>-1.778227</v>
      </c>
      <c r="O200">
        <v>13.343999999999999</v>
      </c>
    </row>
    <row r="201" spans="1:16" x14ac:dyDescent="0.3">
      <c r="A201" t="s">
        <v>92</v>
      </c>
      <c r="B201" t="s">
        <v>1</v>
      </c>
      <c r="C201" t="s">
        <v>102</v>
      </c>
      <c r="D201" t="s">
        <v>5</v>
      </c>
      <c r="E201" t="s">
        <v>88</v>
      </c>
      <c r="F201" t="s">
        <v>62</v>
      </c>
      <c r="G201" t="s">
        <v>250</v>
      </c>
      <c r="H201">
        <v>20</v>
      </c>
      <c r="I201">
        <v>10.41</v>
      </c>
      <c r="J201">
        <v>10.25</v>
      </c>
      <c r="K201">
        <v>-208.2</v>
      </c>
      <c r="L201">
        <v>-1</v>
      </c>
      <c r="M201">
        <v>209.2</v>
      </c>
      <c r="N201">
        <v>0</v>
      </c>
      <c r="O201">
        <v>-3.2</v>
      </c>
      <c r="P201" t="s">
        <v>104</v>
      </c>
    </row>
    <row r="202" spans="1:16" x14ac:dyDescent="0.3">
      <c r="A202" t="s">
        <v>92</v>
      </c>
      <c r="B202" t="s">
        <v>1</v>
      </c>
      <c r="C202" t="s">
        <v>102</v>
      </c>
      <c r="D202" t="s">
        <v>5</v>
      </c>
      <c r="E202" t="s">
        <v>88</v>
      </c>
      <c r="F202" t="s">
        <v>62</v>
      </c>
      <c r="G202" t="s">
        <v>251</v>
      </c>
      <c r="H202">
        <v>-20</v>
      </c>
      <c r="I202">
        <v>10.29</v>
      </c>
      <c r="J202">
        <v>10.25</v>
      </c>
      <c r="K202">
        <v>205.8</v>
      </c>
      <c r="L202">
        <v>-1.0034295799999999</v>
      </c>
      <c r="M202">
        <v>-209.2</v>
      </c>
      <c r="N202">
        <v>-4.4034300000000002</v>
      </c>
      <c r="O202">
        <v>0.8</v>
      </c>
      <c r="P202" t="s">
        <v>106</v>
      </c>
    </row>
    <row r="203" spans="1:16" x14ac:dyDescent="0.3">
      <c r="A203" t="s">
        <v>92</v>
      </c>
      <c r="B203" t="s">
        <v>107</v>
      </c>
      <c r="D203" t="s">
        <v>5</v>
      </c>
      <c r="E203" t="s">
        <v>88</v>
      </c>
      <c r="F203" t="s">
        <v>62</v>
      </c>
      <c r="H203">
        <v>0</v>
      </c>
      <c r="K203">
        <v>-2.4</v>
      </c>
      <c r="L203">
        <v>-2.0034295800000002</v>
      </c>
      <c r="M203">
        <v>0</v>
      </c>
      <c r="N203">
        <v>-4.4034300000000002</v>
      </c>
      <c r="O203">
        <v>-2.4</v>
      </c>
    </row>
    <row r="204" spans="1:16" x14ac:dyDescent="0.3">
      <c r="A204" t="s">
        <v>92</v>
      </c>
      <c r="B204" t="s">
        <v>1</v>
      </c>
      <c r="C204" t="s">
        <v>102</v>
      </c>
      <c r="D204" t="s">
        <v>5</v>
      </c>
      <c r="E204" t="s">
        <v>88</v>
      </c>
      <c r="F204" t="s">
        <v>63</v>
      </c>
      <c r="G204" t="s">
        <v>252</v>
      </c>
      <c r="H204">
        <v>23</v>
      </c>
      <c r="I204">
        <v>10.648</v>
      </c>
      <c r="J204">
        <v>12.37</v>
      </c>
      <c r="K204">
        <v>-244.904</v>
      </c>
      <c r="L204">
        <v>-1</v>
      </c>
      <c r="M204">
        <v>245.904</v>
      </c>
      <c r="N204">
        <v>0</v>
      </c>
      <c r="O204">
        <v>39.606000000000002</v>
      </c>
      <c r="P204" t="s">
        <v>104</v>
      </c>
    </row>
    <row r="205" spans="1:16" x14ac:dyDescent="0.3">
      <c r="A205" t="s">
        <v>92</v>
      </c>
      <c r="B205" t="s">
        <v>1</v>
      </c>
      <c r="C205" t="s">
        <v>102</v>
      </c>
      <c r="D205" t="s">
        <v>5</v>
      </c>
      <c r="E205" t="s">
        <v>88</v>
      </c>
      <c r="F205" t="s">
        <v>63</v>
      </c>
      <c r="G205" t="s">
        <v>253</v>
      </c>
      <c r="H205">
        <v>-23</v>
      </c>
      <c r="I205">
        <v>12.16</v>
      </c>
      <c r="J205">
        <v>12.37</v>
      </c>
      <c r="K205">
        <v>279.68</v>
      </c>
      <c r="L205">
        <v>-1.0041633679999999</v>
      </c>
      <c r="M205">
        <v>-245.904</v>
      </c>
      <c r="N205">
        <v>32.771836999999998</v>
      </c>
      <c r="O205">
        <v>-4.83</v>
      </c>
      <c r="P205" t="s">
        <v>106</v>
      </c>
    </row>
    <row r="206" spans="1:16" x14ac:dyDescent="0.3">
      <c r="A206" t="s">
        <v>92</v>
      </c>
      <c r="B206" t="s">
        <v>107</v>
      </c>
      <c r="D206" t="s">
        <v>5</v>
      </c>
      <c r="E206" t="s">
        <v>88</v>
      </c>
      <c r="F206" t="s">
        <v>63</v>
      </c>
      <c r="H206">
        <v>0</v>
      </c>
      <c r="K206">
        <v>34.776000000000003</v>
      </c>
      <c r="L206">
        <v>-2.0041633679999999</v>
      </c>
      <c r="M206">
        <v>0</v>
      </c>
      <c r="N206">
        <v>32.771836999999998</v>
      </c>
      <c r="O206">
        <v>34.776000000000003</v>
      </c>
    </row>
    <row r="207" spans="1:16" x14ac:dyDescent="0.3">
      <c r="A207" t="s">
        <v>92</v>
      </c>
      <c r="B207" t="s">
        <v>1</v>
      </c>
      <c r="C207" t="s">
        <v>102</v>
      </c>
      <c r="D207" t="s">
        <v>5</v>
      </c>
      <c r="E207" t="s">
        <v>88</v>
      </c>
      <c r="F207" t="s">
        <v>64</v>
      </c>
      <c r="G207" t="s">
        <v>254</v>
      </c>
      <c r="H207">
        <v>6</v>
      </c>
      <c r="I207">
        <v>41.52</v>
      </c>
      <c r="J207">
        <v>40.89</v>
      </c>
      <c r="K207">
        <v>-249.12</v>
      </c>
      <c r="L207">
        <v>-1</v>
      </c>
      <c r="M207">
        <v>250.12</v>
      </c>
      <c r="N207">
        <v>0</v>
      </c>
      <c r="O207">
        <v>-3.78</v>
      </c>
      <c r="P207" t="s">
        <v>104</v>
      </c>
    </row>
    <row r="208" spans="1:16" x14ac:dyDescent="0.3">
      <c r="A208" t="s">
        <v>92</v>
      </c>
      <c r="B208" t="s">
        <v>1</v>
      </c>
      <c r="C208" t="s">
        <v>102</v>
      </c>
      <c r="D208" t="s">
        <v>5</v>
      </c>
      <c r="E208" t="s">
        <v>88</v>
      </c>
      <c r="F208" t="s">
        <v>64</v>
      </c>
      <c r="G208" t="s">
        <v>255</v>
      </c>
      <c r="H208">
        <v>-6</v>
      </c>
      <c r="I208">
        <v>40.6</v>
      </c>
      <c r="J208">
        <v>40.89</v>
      </c>
      <c r="K208">
        <v>243.6</v>
      </c>
      <c r="L208">
        <v>-1.0019563600000001</v>
      </c>
      <c r="M208">
        <v>-250.12</v>
      </c>
      <c r="N208">
        <v>-7.5219560000000003</v>
      </c>
      <c r="O208">
        <v>-1.74</v>
      </c>
      <c r="P208" t="s">
        <v>106</v>
      </c>
    </row>
    <row r="209" spans="1:16" x14ac:dyDescent="0.3">
      <c r="A209" t="s">
        <v>92</v>
      </c>
      <c r="B209" t="s">
        <v>1</v>
      </c>
      <c r="C209" t="s">
        <v>102</v>
      </c>
      <c r="D209" t="s">
        <v>5</v>
      </c>
      <c r="E209" t="s">
        <v>88</v>
      </c>
      <c r="F209" t="s">
        <v>64</v>
      </c>
      <c r="G209" t="s">
        <v>256</v>
      </c>
      <c r="H209">
        <v>6</v>
      </c>
      <c r="I209">
        <v>38.46</v>
      </c>
      <c r="J209">
        <v>37.369999999999997</v>
      </c>
      <c r="K209">
        <v>-230.76</v>
      </c>
      <c r="L209">
        <v>-1</v>
      </c>
      <c r="M209">
        <v>231.76</v>
      </c>
      <c r="N209">
        <v>0</v>
      </c>
      <c r="O209">
        <v>-6.54</v>
      </c>
      <c r="P209" t="s">
        <v>104</v>
      </c>
    </row>
    <row r="210" spans="1:16" x14ac:dyDescent="0.3">
      <c r="A210" t="s">
        <v>92</v>
      </c>
      <c r="B210" t="s">
        <v>1</v>
      </c>
      <c r="C210" t="s">
        <v>102</v>
      </c>
      <c r="D210" t="s">
        <v>5</v>
      </c>
      <c r="E210" t="s">
        <v>88</v>
      </c>
      <c r="F210" t="s">
        <v>64</v>
      </c>
      <c r="G210" t="s">
        <v>257</v>
      </c>
      <c r="H210">
        <v>-6</v>
      </c>
      <c r="I210">
        <v>37.81</v>
      </c>
      <c r="J210">
        <v>37.369999999999997</v>
      </c>
      <c r="K210">
        <v>226.86</v>
      </c>
      <c r="L210">
        <v>-1.0018709859999999</v>
      </c>
      <c r="M210">
        <v>-231.76</v>
      </c>
      <c r="N210">
        <v>-5.9018709999999999</v>
      </c>
      <c r="O210">
        <v>2.64</v>
      </c>
      <c r="P210" t="s">
        <v>106</v>
      </c>
    </row>
    <row r="211" spans="1:16" x14ac:dyDescent="0.3">
      <c r="A211" t="s">
        <v>92</v>
      </c>
      <c r="B211" t="s">
        <v>107</v>
      </c>
      <c r="D211" t="s">
        <v>5</v>
      </c>
      <c r="E211" t="s">
        <v>88</v>
      </c>
      <c r="F211" t="s">
        <v>64</v>
      </c>
      <c r="H211">
        <v>0</v>
      </c>
      <c r="K211">
        <v>-9.42</v>
      </c>
      <c r="L211">
        <v>-4.0038273459999996</v>
      </c>
      <c r="M211">
        <v>0</v>
      </c>
      <c r="N211">
        <v>-13.423826999999999</v>
      </c>
      <c r="O211">
        <v>-9.42</v>
      </c>
    </row>
    <row r="212" spans="1:16" x14ac:dyDescent="0.3">
      <c r="A212" t="s">
        <v>92</v>
      </c>
      <c r="B212" t="s">
        <v>1</v>
      </c>
      <c r="C212" t="s">
        <v>102</v>
      </c>
      <c r="D212" t="s">
        <v>5</v>
      </c>
      <c r="E212" t="s">
        <v>88</v>
      </c>
      <c r="F212" t="s">
        <v>65</v>
      </c>
      <c r="G212" t="s">
        <v>258</v>
      </c>
      <c r="H212">
        <v>10</v>
      </c>
      <c r="I212">
        <v>24.29</v>
      </c>
      <c r="J212">
        <v>23.81</v>
      </c>
      <c r="K212">
        <v>-242.9</v>
      </c>
      <c r="L212">
        <v>-1</v>
      </c>
      <c r="M212">
        <v>243.9</v>
      </c>
      <c r="N212">
        <v>0</v>
      </c>
      <c r="O212">
        <v>-4.8</v>
      </c>
      <c r="P212" t="s">
        <v>104</v>
      </c>
    </row>
    <row r="213" spans="1:16" x14ac:dyDescent="0.3">
      <c r="A213" t="s">
        <v>92</v>
      </c>
      <c r="B213" t="s">
        <v>1</v>
      </c>
      <c r="C213" t="s">
        <v>102</v>
      </c>
      <c r="D213" t="s">
        <v>5</v>
      </c>
      <c r="E213" t="s">
        <v>88</v>
      </c>
      <c r="F213" t="s">
        <v>65</v>
      </c>
      <c r="G213" t="s">
        <v>259</v>
      </c>
      <c r="H213">
        <v>-10</v>
      </c>
      <c r="I213">
        <v>23.58</v>
      </c>
      <c r="J213">
        <v>23.81</v>
      </c>
      <c r="K213">
        <v>235.8</v>
      </c>
      <c r="L213">
        <v>-1.00239258</v>
      </c>
      <c r="M213">
        <v>-243.9</v>
      </c>
      <c r="N213">
        <v>-9.1023929999999993</v>
      </c>
      <c r="O213">
        <v>-2.2999999999999998</v>
      </c>
      <c r="P213" t="s">
        <v>106</v>
      </c>
    </row>
    <row r="214" spans="1:16" x14ac:dyDescent="0.3">
      <c r="A214" t="s">
        <v>92</v>
      </c>
      <c r="B214" t="s">
        <v>107</v>
      </c>
      <c r="D214" t="s">
        <v>5</v>
      </c>
      <c r="E214" t="s">
        <v>88</v>
      </c>
      <c r="F214" t="s">
        <v>65</v>
      </c>
      <c r="H214">
        <v>0</v>
      </c>
      <c r="K214">
        <v>-7.1</v>
      </c>
      <c r="L214">
        <v>-2.00239258</v>
      </c>
      <c r="M214">
        <v>0</v>
      </c>
      <c r="N214">
        <v>-9.1023929999999993</v>
      </c>
      <c r="O214">
        <v>-7.1</v>
      </c>
    </row>
    <row r="215" spans="1:16" x14ac:dyDescent="0.3">
      <c r="A215" t="s">
        <v>92</v>
      </c>
      <c r="B215" t="s">
        <v>1</v>
      </c>
      <c r="C215" t="s">
        <v>102</v>
      </c>
      <c r="D215" t="s">
        <v>5</v>
      </c>
      <c r="E215" t="s">
        <v>88</v>
      </c>
      <c r="F215" t="s">
        <v>66</v>
      </c>
      <c r="G215" t="s">
        <v>260</v>
      </c>
      <c r="H215">
        <v>12</v>
      </c>
      <c r="I215">
        <v>20.52</v>
      </c>
      <c r="J215">
        <v>20.6</v>
      </c>
      <c r="K215">
        <v>-246.24</v>
      </c>
      <c r="L215">
        <v>-1</v>
      </c>
      <c r="M215">
        <v>247.24</v>
      </c>
      <c r="N215">
        <v>0</v>
      </c>
      <c r="O215">
        <v>0.96</v>
      </c>
      <c r="P215" t="s">
        <v>261</v>
      </c>
    </row>
    <row r="216" spans="1:16" x14ac:dyDescent="0.3">
      <c r="A216" t="s">
        <v>92</v>
      </c>
      <c r="B216" t="s">
        <v>1</v>
      </c>
      <c r="C216" t="s">
        <v>102</v>
      </c>
      <c r="D216" t="s">
        <v>5</v>
      </c>
      <c r="E216" t="s">
        <v>88</v>
      </c>
      <c r="F216" t="s">
        <v>66</v>
      </c>
      <c r="G216" t="s">
        <v>262</v>
      </c>
      <c r="H216">
        <v>-12</v>
      </c>
      <c r="I216">
        <v>20.39</v>
      </c>
      <c r="J216">
        <v>20.6</v>
      </c>
      <c r="K216">
        <v>244.68</v>
      </c>
      <c r="L216">
        <v>-1.0026758680000001</v>
      </c>
      <c r="M216">
        <v>-247.24</v>
      </c>
      <c r="N216">
        <v>-3.5626760000000002</v>
      </c>
      <c r="O216">
        <v>-2.52</v>
      </c>
      <c r="P216" t="s">
        <v>106</v>
      </c>
    </row>
    <row r="217" spans="1:16" x14ac:dyDescent="0.3">
      <c r="A217" t="s">
        <v>92</v>
      </c>
      <c r="B217" t="s">
        <v>107</v>
      </c>
      <c r="D217" t="s">
        <v>5</v>
      </c>
      <c r="E217" t="s">
        <v>88</v>
      </c>
      <c r="F217" t="s">
        <v>66</v>
      </c>
      <c r="H217">
        <v>0</v>
      </c>
      <c r="K217">
        <v>-1.56</v>
      </c>
      <c r="L217">
        <v>-2.0026758679999999</v>
      </c>
      <c r="M217">
        <v>0</v>
      </c>
      <c r="N217">
        <v>-3.5626760000000002</v>
      </c>
      <c r="O217">
        <v>-1.56</v>
      </c>
    </row>
    <row r="218" spans="1:16" x14ac:dyDescent="0.3">
      <c r="A218" t="s">
        <v>92</v>
      </c>
      <c r="B218" t="s">
        <v>1</v>
      </c>
      <c r="C218" t="s">
        <v>102</v>
      </c>
      <c r="D218" t="s">
        <v>5</v>
      </c>
      <c r="E218" t="s">
        <v>88</v>
      </c>
      <c r="F218" t="s">
        <v>67</v>
      </c>
      <c r="G218" t="s">
        <v>263</v>
      </c>
      <c r="H218">
        <v>4</v>
      </c>
      <c r="I218">
        <v>53.48</v>
      </c>
      <c r="J218">
        <v>51.39</v>
      </c>
      <c r="K218">
        <v>-213.92</v>
      </c>
      <c r="L218">
        <v>-1</v>
      </c>
      <c r="M218">
        <v>214.92</v>
      </c>
      <c r="N218">
        <v>0</v>
      </c>
      <c r="O218">
        <v>-8.36</v>
      </c>
      <c r="P218" t="s">
        <v>104</v>
      </c>
    </row>
    <row r="219" spans="1:16" x14ac:dyDescent="0.3">
      <c r="A219" t="s">
        <v>92</v>
      </c>
      <c r="B219" t="s">
        <v>1</v>
      </c>
      <c r="C219" t="s">
        <v>102</v>
      </c>
      <c r="D219" t="s">
        <v>5</v>
      </c>
      <c r="E219" t="s">
        <v>88</v>
      </c>
      <c r="F219" t="s">
        <v>67</v>
      </c>
      <c r="G219" t="s">
        <v>264</v>
      </c>
      <c r="H219">
        <v>-4</v>
      </c>
      <c r="I219">
        <v>51.813800000000001</v>
      </c>
      <c r="J219">
        <v>51.39</v>
      </c>
      <c r="K219">
        <v>207.2552</v>
      </c>
      <c r="L219">
        <v>-1.001533002</v>
      </c>
      <c r="M219">
        <v>-214.92</v>
      </c>
      <c r="N219">
        <v>-8.6663329999999998</v>
      </c>
      <c r="O219">
        <v>1.6952</v>
      </c>
      <c r="P219" t="s">
        <v>106</v>
      </c>
    </row>
    <row r="220" spans="1:16" x14ac:dyDescent="0.3">
      <c r="A220" t="s">
        <v>92</v>
      </c>
      <c r="B220" t="s">
        <v>107</v>
      </c>
      <c r="D220" t="s">
        <v>5</v>
      </c>
      <c r="E220" t="s">
        <v>88</v>
      </c>
      <c r="F220" t="s">
        <v>67</v>
      </c>
      <c r="H220">
        <v>0</v>
      </c>
      <c r="K220">
        <v>-6.6647999999999996</v>
      </c>
      <c r="L220">
        <v>-2.001533002</v>
      </c>
      <c r="M220">
        <v>0</v>
      </c>
      <c r="N220">
        <v>-8.6663329999999998</v>
      </c>
      <c r="O220">
        <v>-6.6647999999999996</v>
      </c>
    </row>
    <row r="221" spans="1:16" x14ac:dyDescent="0.3">
      <c r="A221" t="s">
        <v>92</v>
      </c>
      <c r="B221" t="s">
        <v>1</v>
      </c>
      <c r="C221" t="s">
        <v>102</v>
      </c>
      <c r="D221" t="s">
        <v>5</v>
      </c>
      <c r="E221" t="s">
        <v>88</v>
      </c>
      <c r="F221" t="s">
        <v>68</v>
      </c>
      <c r="G221" t="s">
        <v>265</v>
      </c>
      <c r="H221">
        <v>4</v>
      </c>
      <c r="I221">
        <v>62.81</v>
      </c>
      <c r="J221">
        <v>63.32</v>
      </c>
      <c r="K221">
        <v>-251.24</v>
      </c>
      <c r="L221">
        <v>-1</v>
      </c>
      <c r="M221">
        <v>252.24</v>
      </c>
      <c r="N221">
        <v>0</v>
      </c>
      <c r="O221">
        <v>2.04</v>
      </c>
      <c r="P221" t="s">
        <v>104</v>
      </c>
    </row>
    <row r="222" spans="1:16" x14ac:dyDescent="0.3">
      <c r="A222" t="s">
        <v>92</v>
      </c>
      <c r="B222" t="s">
        <v>1</v>
      </c>
      <c r="C222" t="s">
        <v>102</v>
      </c>
      <c r="D222" t="s">
        <v>5</v>
      </c>
      <c r="E222" t="s">
        <v>88</v>
      </c>
      <c r="F222" t="s">
        <v>68</v>
      </c>
      <c r="G222" t="s">
        <v>266</v>
      </c>
      <c r="H222">
        <v>-4</v>
      </c>
      <c r="I222">
        <v>62.51</v>
      </c>
      <c r="J222">
        <v>63.32</v>
      </c>
      <c r="K222">
        <v>250.04</v>
      </c>
      <c r="L222">
        <v>-1.0017512040000001</v>
      </c>
      <c r="M222">
        <v>-252.24</v>
      </c>
      <c r="N222">
        <v>-3.2017509999999998</v>
      </c>
      <c r="O222">
        <v>-3.24</v>
      </c>
      <c r="P222" t="s">
        <v>106</v>
      </c>
    </row>
    <row r="223" spans="1:16" x14ac:dyDescent="0.3">
      <c r="A223" t="s">
        <v>92</v>
      </c>
      <c r="B223" t="s">
        <v>107</v>
      </c>
      <c r="D223" t="s">
        <v>5</v>
      </c>
      <c r="E223" t="s">
        <v>88</v>
      </c>
      <c r="F223" t="s">
        <v>68</v>
      </c>
      <c r="H223">
        <v>0</v>
      </c>
      <c r="K223">
        <v>-1.2</v>
      </c>
      <c r="L223">
        <v>-2.0017512040000001</v>
      </c>
      <c r="M223">
        <v>0</v>
      </c>
      <c r="N223">
        <v>-3.2017509999999998</v>
      </c>
      <c r="O223">
        <v>-1.2</v>
      </c>
    </row>
    <row r="224" spans="1:16" x14ac:dyDescent="0.3">
      <c r="A224" t="s">
        <v>92</v>
      </c>
      <c r="B224" t="s">
        <v>1</v>
      </c>
      <c r="C224" t="s">
        <v>102</v>
      </c>
      <c r="D224" t="s">
        <v>5</v>
      </c>
      <c r="E224" t="s">
        <v>88</v>
      </c>
      <c r="F224" t="s">
        <v>69</v>
      </c>
      <c r="G224" t="s">
        <v>267</v>
      </c>
      <c r="H224">
        <v>3</v>
      </c>
      <c r="I224">
        <v>79.47</v>
      </c>
      <c r="J224">
        <v>78.67</v>
      </c>
      <c r="K224">
        <v>-238.41</v>
      </c>
      <c r="L224">
        <v>-1</v>
      </c>
      <c r="M224">
        <v>239.41</v>
      </c>
      <c r="N224">
        <v>0</v>
      </c>
      <c r="O224">
        <v>-2.4</v>
      </c>
      <c r="P224" t="s">
        <v>104</v>
      </c>
    </row>
    <row r="225" spans="1:16" x14ac:dyDescent="0.3">
      <c r="A225" t="s">
        <v>92</v>
      </c>
      <c r="B225" t="s">
        <v>1</v>
      </c>
      <c r="C225" t="s">
        <v>102</v>
      </c>
      <c r="D225" t="s">
        <v>5</v>
      </c>
      <c r="E225" t="s">
        <v>88</v>
      </c>
      <c r="F225" t="s">
        <v>69</v>
      </c>
      <c r="G225" t="s">
        <v>268</v>
      </c>
      <c r="H225">
        <v>-3</v>
      </c>
      <c r="I225">
        <v>78.900000000000006</v>
      </c>
      <c r="J225">
        <v>78.67</v>
      </c>
      <c r="K225">
        <v>236.7</v>
      </c>
      <c r="L225">
        <v>-1.00156417</v>
      </c>
      <c r="M225">
        <v>-239.41</v>
      </c>
      <c r="N225">
        <v>-3.7115640000000001</v>
      </c>
      <c r="O225">
        <v>0.69</v>
      </c>
      <c r="P225" t="s">
        <v>106</v>
      </c>
    </row>
    <row r="226" spans="1:16" x14ac:dyDescent="0.3">
      <c r="A226" t="s">
        <v>92</v>
      </c>
      <c r="B226" t="s">
        <v>107</v>
      </c>
      <c r="D226" t="s">
        <v>5</v>
      </c>
      <c r="E226" t="s">
        <v>88</v>
      </c>
      <c r="F226" t="s">
        <v>69</v>
      </c>
      <c r="H226">
        <v>0</v>
      </c>
      <c r="K226">
        <v>-1.71</v>
      </c>
      <c r="L226">
        <v>-2.00156417</v>
      </c>
      <c r="M226">
        <v>0</v>
      </c>
      <c r="N226">
        <v>-3.7115640000000001</v>
      </c>
      <c r="O226">
        <v>-1.71</v>
      </c>
    </row>
    <row r="227" spans="1:16" x14ac:dyDescent="0.3">
      <c r="A227" t="s">
        <v>92</v>
      </c>
      <c r="B227" t="s">
        <v>1</v>
      </c>
      <c r="C227" t="s">
        <v>102</v>
      </c>
      <c r="D227" t="s">
        <v>5</v>
      </c>
      <c r="E227" t="s">
        <v>88</v>
      </c>
      <c r="F227" t="s">
        <v>70</v>
      </c>
      <c r="G227" t="s">
        <v>269</v>
      </c>
      <c r="H227">
        <v>2</v>
      </c>
      <c r="I227">
        <v>114.6</v>
      </c>
      <c r="J227">
        <v>115.44</v>
      </c>
      <c r="K227">
        <v>-229.2</v>
      </c>
      <c r="L227">
        <v>-1</v>
      </c>
      <c r="M227">
        <v>230.2</v>
      </c>
      <c r="N227">
        <v>0</v>
      </c>
      <c r="O227">
        <v>1.68</v>
      </c>
      <c r="P227" t="s">
        <v>104</v>
      </c>
    </row>
    <row r="228" spans="1:16" x14ac:dyDescent="0.3">
      <c r="A228" t="s">
        <v>92</v>
      </c>
      <c r="B228" t="s">
        <v>1</v>
      </c>
      <c r="C228" t="s">
        <v>102</v>
      </c>
      <c r="D228" t="s">
        <v>5</v>
      </c>
      <c r="E228" t="s">
        <v>88</v>
      </c>
      <c r="F228" t="s">
        <v>70</v>
      </c>
      <c r="G228" t="s">
        <v>270</v>
      </c>
      <c r="H228">
        <v>-2</v>
      </c>
      <c r="I228">
        <v>112.57</v>
      </c>
      <c r="J228">
        <v>115.44</v>
      </c>
      <c r="K228">
        <v>225.14</v>
      </c>
      <c r="L228">
        <v>-1.0013862140000001</v>
      </c>
      <c r="M228">
        <v>-230.2</v>
      </c>
      <c r="N228">
        <v>-6.0613859999999997</v>
      </c>
      <c r="O228">
        <v>-5.74</v>
      </c>
      <c r="P228" t="s">
        <v>106</v>
      </c>
    </row>
    <row r="229" spans="1:16" x14ac:dyDescent="0.3">
      <c r="A229" t="s">
        <v>92</v>
      </c>
      <c r="B229" t="s">
        <v>107</v>
      </c>
      <c r="D229" t="s">
        <v>5</v>
      </c>
      <c r="E229" t="s">
        <v>88</v>
      </c>
      <c r="F229" t="s">
        <v>70</v>
      </c>
      <c r="H229">
        <v>0</v>
      </c>
      <c r="K229">
        <v>-4.0599999999999996</v>
      </c>
      <c r="L229">
        <v>-2.0013862140000001</v>
      </c>
      <c r="M229">
        <v>0</v>
      </c>
      <c r="N229">
        <v>-6.0613859999999997</v>
      </c>
      <c r="O229">
        <v>-4.0599999999999996</v>
      </c>
    </row>
    <row r="230" spans="1:16" x14ac:dyDescent="0.3">
      <c r="A230" t="s">
        <v>92</v>
      </c>
      <c r="B230" t="s">
        <v>1</v>
      </c>
      <c r="C230" t="s">
        <v>102</v>
      </c>
      <c r="D230" t="s">
        <v>5</v>
      </c>
      <c r="E230" t="s">
        <v>88</v>
      </c>
      <c r="F230" t="s">
        <v>71</v>
      </c>
      <c r="G230" t="s">
        <v>271</v>
      </c>
      <c r="H230">
        <v>8</v>
      </c>
      <c r="I230">
        <v>29.184999999999999</v>
      </c>
      <c r="J230">
        <v>28.78</v>
      </c>
      <c r="K230">
        <v>-233.48</v>
      </c>
      <c r="L230">
        <v>-1</v>
      </c>
      <c r="M230">
        <v>234.48</v>
      </c>
      <c r="N230">
        <v>0</v>
      </c>
      <c r="O230">
        <v>-3.24</v>
      </c>
      <c r="P230" t="s">
        <v>104</v>
      </c>
    </row>
    <row r="231" spans="1:16" x14ac:dyDescent="0.3">
      <c r="A231" t="s">
        <v>92</v>
      </c>
      <c r="B231" t="s">
        <v>1</v>
      </c>
      <c r="C231" t="s">
        <v>102</v>
      </c>
      <c r="D231" t="s">
        <v>5</v>
      </c>
      <c r="E231" t="s">
        <v>88</v>
      </c>
      <c r="F231" t="s">
        <v>71</v>
      </c>
      <c r="G231" t="s">
        <v>272</v>
      </c>
      <c r="H231">
        <v>-8</v>
      </c>
      <c r="I231">
        <v>28.63</v>
      </c>
      <c r="J231">
        <v>28.78</v>
      </c>
      <c r="K231">
        <v>229.04</v>
      </c>
      <c r="L231">
        <v>-1.0021201040000001</v>
      </c>
      <c r="M231">
        <v>-234.48</v>
      </c>
      <c r="N231">
        <v>-6.4421200000000001</v>
      </c>
      <c r="O231">
        <v>-1.2</v>
      </c>
      <c r="P231" t="s">
        <v>106</v>
      </c>
    </row>
    <row r="232" spans="1:16" x14ac:dyDescent="0.3">
      <c r="A232" t="s">
        <v>92</v>
      </c>
      <c r="B232" t="s">
        <v>107</v>
      </c>
      <c r="D232" t="s">
        <v>5</v>
      </c>
      <c r="E232" t="s">
        <v>88</v>
      </c>
      <c r="F232" t="s">
        <v>71</v>
      </c>
      <c r="H232">
        <v>0</v>
      </c>
      <c r="K232">
        <v>-4.4400000000000004</v>
      </c>
      <c r="L232">
        <v>-2.0021201039999998</v>
      </c>
      <c r="M232">
        <v>0</v>
      </c>
      <c r="N232">
        <v>-6.4421200000000001</v>
      </c>
      <c r="O232">
        <v>-4.4400000000000004</v>
      </c>
    </row>
    <row r="233" spans="1:16" x14ac:dyDescent="0.3">
      <c r="A233" t="s">
        <v>92</v>
      </c>
      <c r="B233" t="s">
        <v>1</v>
      </c>
      <c r="C233" t="s">
        <v>102</v>
      </c>
      <c r="D233" t="s">
        <v>5</v>
      </c>
      <c r="E233" t="s">
        <v>88</v>
      </c>
      <c r="F233" t="s">
        <v>72</v>
      </c>
      <c r="G233" t="s">
        <v>273</v>
      </c>
      <c r="H233">
        <v>23</v>
      </c>
      <c r="I233">
        <v>10.89</v>
      </c>
      <c r="J233">
        <v>11.41</v>
      </c>
      <c r="K233">
        <v>-250.47</v>
      </c>
      <c r="L233">
        <v>-1</v>
      </c>
      <c r="M233">
        <v>251.47</v>
      </c>
      <c r="N233">
        <v>0</v>
      </c>
      <c r="O233">
        <v>11.96</v>
      </c>
      <c r="P233" t="s">
        <v>104</v>
      </c>
    </row>
    <row r="234" spans="1:16" x14ac:dyDescent="0.3">
      <c r="A234" t="s">
        <v>92</v>
      </c>
      <c r="B234" t="s">
        <v>1</v>
      </c>
      <c r="C234" t="s">
        <v>102</v>
      </c>
      <c r="D234" t="s">
        <v>5</v>
      </c>
      <c r="E234" t="s">
        <v>88</v>
      </c>
      <c r="F234" t="s">
        <v>72</v>
      </c>
      <c r="G234" t="s">
        <v>274</v>
      </c>
      <c r="H234">
        <v>-13</v>
      </c>
      <c r="I234">
        <v>12.37</v>
      </c>
      <c r="J234">
        <v>12.37</v>
      </c>
      <c r="K234">
        <v>160.81</v>
      </c>
      <c r="L234">
        <v>-1.002367131</v>
      </c>
      <c r="M234">
        <v>-142.13521700000001</v>
      </c>
      <c r="N234">
        <v>17.672415000000001</v>
      </c>
      <c r="O234">
        <v>0</v>
      </c>
      <c r="P234" t="s">
        <v>106</v>
      </c>
    </row>
    <row r="235" spans="1:16" x14ac:dyDescent="0.3">
      <c r="A235" t="s">
        <v>92</v>
      </c>
      <c r="B235" t="s">
        <v>1</v>
      </c>
      <c r="C235" t="s">
        <v>102</v>
      </c>
      <c r="D235" t="s">
        <v>5</v>
      </c>
      <c r="E235" t="s">
        <v>88</v>
      </c>
      <c r="F235" t="s">
        <v>72</v>
      </c>
      <c r="G235" t="s">
        <v>275</v>
      </c>
      <c r="H235">
        <v>-10</v>
      </c>
      <c r="I235">
        <v>11.282</v>
      </c>
      <c r="J235">
        <v>11.37</v>
      </c>
      <c r="K235">
        <v>112.82</v>
      </c>
      <c r="L235">
        <v>-1.0017653820000001</v>
      </c>
      <c r="M235">
        <v>-109.334783</v>
      </c>
      <c r="N235">
        <v>2.4834520000000002</v>
      </c>
      <c r="O235">
        <v>-0.88</v>
      </c>
      <c r="P235" t="s">
        <v>106</v>
      </c>
    </row>
    <row r="236" spans="1:16" x14ac:dyDescent="0.3">
      <c r="A236" t="s">
        <v>92</v>
      </c>
      <c r="B236" t="s">
        <v>107</v>
      </c>
      <c r="D236" t="s">
        <v>5</v>
      </c>
      <c r="E236" t="s">
        <v>88</v>
      </c>
      <c r="F236" t="s">
        <v>72</v>
      </c>
      <c r="H236">
        <v>0</v>
      </c>
      <c r="K236">
        <v>23.16</v>
      </c>
      <c r="L236">
        <v>-3.0041325130000001</v>
      </c>
      <c r="M236">
        <v>0</v>
      </c>
      <c r="N236">
        <v>20.155867000000001</v>
      </c>
      <c r="O236">
        <v>11.08</v>
      </c>
    </row>
    <row r="237" spans="1:16" x14ac:dyDescent="0.3">
      <c r="A237" t="s">
        <v>92</v>
      </c>
      <c r="B237" t="s">
        <v>1</v>
      </c>
      <c r="C237" t="s">
        <v>102</v>
      </c>
      <c r="D237" t="s">
        <v>5</v>
      </c>
      <c r="E237" t="s">
        <v>88</v>
      </c>
      <c r="F237" t="s">
        <v>73</v>
      </c>
      <c r="G237" t="s">
        <v>276</v>
      </c>
      <c r="H237">
        <v>9</v>
      </c>
      <c r="I237">
        <v>25.988</v>
      </c>
      <c r="J237">
        <v>25.33</v>
      </c>
      <c r="K237">
        <v>-233.892</v>
      </c>
      <c r="L237">
        <v>-1</v>
      </c>
      <c r="M237">
        <v>234.892</v>
      </c>
      <c r="N237">
        <v>0</v>
      </c>
      <c r="O237">
        <v>-5.9219999999999997</v>
      </c>
      <c r="P237" t="s">
        <v>104</v>
      </c>
    </row>
    <row r="238" spans="1:16" x14ac:dyDescent="0.3">
      <c r="A238" t="s">
        <v>92</v>
      </c>
      <c r="B238" t="s">
        <v>1</v>
      </c>
      <c r="C238" t="s">
        <v>102</v>
      </c>
      <c r="D238" t="s">
        <v>5</v>
      </c>
      <c r="E238" t="s">
        <v>88</v>
      </c>
      <c r="F238" t="s">
        <v>73</v>
      </c>
      <c r="G238" t="s">
        <v>277</v>
      </c>
      <c r="H238">
        <v>-9</v>
      </c>
      <c r="I238">
        <v>25</v>
      </c>
      <c r="J238">
        <v>25.24</v>
      </c>
      <c r="K238">
        <v>225</v>
      </c>
      <c r="L238">
        <v>-1.0022184999999999</v>
      </c>
      <c r="M238">
        <v>-234.892</v>
      </c>
      <c r="N238">
        <v>-10.894218</v>
      </c>
      <c r="O238">
        <v>-2.16</v>
      </c>
      <c r="P238" t="s">
        <v>106</v>
      </c>
    </row>
    <row r="239" spans="1:16" x14ac:dyDescent="0.3">
      <c r="A239" t="s">
        <v>92</v>
      </c>
      <c r="B239" t="s">
        <v>1</v>
      </c>
      <c r="C239" t="s">
        <v>102</v>
      </c>
      <c r="D239" t="s">
        <v>5</v>
      </c>
      <c r="E239" t="s">
        <v>88</v>
      </c>
      <c r="F239" t="s">
        <v>73</v>
      </c>
      <c r="G239" t="s">
        <v>278</v>
      </c>
      <c r="H239">
        <v>6</v>
      </c>
      <c r="I239">
        <v>25.2273</v>
      </c>
      <c r="J239">
        <v>25.25</v>
      </c>
      <c r="K239">
        <v>-151.3638</v>
      </c>
      <c r="L239">
        <v>-1</v>
      </c>
      <c r="M239">
        <v>152.3638</v>
      </c>
      <c r="N239">
        <v>0</v>
      </c>
      <c r="O239">
        <v>0.13619999999999999</v>
      </c>
      <c r="P239" t="s">
        <v>104</v>
      </c>
    </row>
    <row r="240" spans="1:16" x14ac:dyDescent="0.3">
      <c r="A240" t="s">
        <v>92</v>
      </c>
      <c r="B240" t="s">
        <v>1</v>
      </c>
      <c r="C240" t="s">
        <v>102</v>
      </c>
      <c r="D240" t="s">
        <v>5</v>
      </c>
      <c r="E240" t="s">
        <v>88</v>
      </c>
      <c r="F240" t="s">
        <v>73</v>
      </c>
      <c r="G240" t="s">
        <v>279</v>
      </c>
      <c r="H240">
        <v>-6</v>
      </c>
      <c r="I240">
        <v>24.542000000000002</v>
      </c>
      <c r="J240">
        <v>24.25</v>
      </c>
      <c r="K240">
        <v>147.25200000000001</v>
      </c>
      <c r="L240">
        <v>-1.0014649849999999</v>
      </c>
      <c r="M240">
        <v>-152.3638</v>
      </c>
      <c r="N240">
        <v>-6.1132650000000002</v>
      </c>
      <c r="O240">
        <v>1.752</v>
      </c>
      <c r="P240" t="s">
        <v>106</v>
      </c>
    </row>
    <row r="241" spans="1:16" x14ac:dyDescent="0.3">
      <c r="A241" t="s">
        <v>92</v>
      </c>
      <c r="B241" t="s">
        <v>107</v>
      </c>
      <c r="D241" t="s">
        <v>5</v>
      </c>
      <c r="E241" t="s">
        <v>88</v>
      </c>
      <c r="F241" t="s">
        <v>73</v>
      </c>
      <c r="H241">
        <v>0</v>
      </c>
      <c r="K241">
        <v>-13.0038</v>
      </c>
      <c r="L241">
        <v>-4.0036834849999998</v>
      </c>
      <c r="M241">
        <v>0</v>
      </c>
      <c r="N241">
        <v>-17.007483000000001</v>
      </c>
      <c r="O241">
        <v>-6.1938000000000004</v>
      </c>
    </row>
    <row r="242" spans="1:16" x14ac:dyDescent="0.3">
      <c r="A242" t="s">
        <v>92</v>
      </c>
      <c r="B242" t="s">
        <v>1</v>
      </c>
      <c r="C242" t="s">
        <v>102</v>
      </c>
      <c r="D242" t="s">
        <v>5</v>
      </c>
      <c r="E242" t="s">
        <v>88</v>
      </c>
      <c r="F242" t="s">
        <v>74</v>
      </c>
      <c r="G242" t="s">
        <v>280</v>
      </c>
      <c r="H242">
        <v>8</v>
      </c>
      <c r="I242">
        <v>29.89</v>
      </c>
      <c r="J242">
        <v>30.61</v>
      </c>
      <c r="K242">
        <v>-239.12</v>
      </c>
      <c r="L242">
        <v>-1</v>
      </c>
      <c r="M242">
        <v>240.12</v>
      </c>
      <c r="N242">
        <v>0</v>
      </c>
      <c r="O242">
        <v>5.76</v>
      </c>
      <c r="P242" t="s">
        <v>104</v>
      </c>
    </row>
    <row r="243" spans="1:16" x14ac:dyDescent="0.3">
      <c r="A243" t="s">
        <v>92</v>
      </c>
      <c r="B243" t="s">
        <v>1</v>
      </c>
      <c r="C243" t="s">
        <v>102</v>
      </c>
      <c r="D243" t="s">
        <v>5</v>
      </c>
      <c r="E243" t="s">
        <v>88</v>
      </c>
      <c r="F243" t="s">
        <v>74</v>
      </c>
      <c r="G243" t="s">
        <v>281</v>
      </c>
      <c r="H243">
        <v>-8</v>
      </c>
      <c r="I243">
        <v>29.253799999999998</v>
      </c>
      <c r="J243">
        <v>29.46</v>
      </c>
      <c r="K243">
        <v>234.03039999999999</v>
      </c>
      <c r="L243">
        <v>-1.002145555</v>
      </c>
      <c r="M243">
        <v>-240.12</v>
      </c>
      <c r="N243">
        <v>-7.0917459999999997</v>
      </c>
      <c r="O243">
        <v>-1.6496</v>
      </c>
      <c r="P243" t="s">
        <v>106</v>
      </c>
    </row>
    <row r="244" spans="1:16" x14ac:dyDescent="0.3">
      <c r="A244" t="s">
        <v>92</v>
      </c>
      <c r="B244" t="s">
        <v>107</v>
      </c>
      <c r="D244" t="s">
        <v>5</v>
      </c>
      <c r="E244" t="s">
        <v>88</v>
      </c>
      <c r="F244" t="s">
        <v>74</v>
      </c>
      <c r="H244">
        <v>0</v>
      </c>
      <c r="K244">
        <v>-5.0895999999999999</v>
      </c>
      <c r="L244">
        <v>-2.0021455549999998</v>
      </c>
      <c r="M244">
        <v>0</v>
      </c>
      <c r="N244">
        <v>-7.0917459999999997</v>
      </c>
      <c r="O244">
        <v>4.1104000000000003</v>
      </c>
    </row>
    <row r="245" spans="1:16" x14ac:dyDescent="0.3">
      <c r="A245" t="s">
        <v>92</v>
      </c>
      <c r="B245" t="s">
        <v>1</v>
      </c>
      <c r="C245" t="s">
        <v>102</v>
      </c>
      <c r="D245" t="s">
        <v>5</v>
      </c>
      <c r="E245" t="s">
        <v>88</v>
      </c>
      <c r="F245" t="s">
        <v>75</v>
      </c>
      <c r="G245" t="s">
        <v>282</v>
      </c>
      <c r="H245">
        <v>14</v>
      </c>
      <c r="I245">
        <v>17.260000000000002</v>
      </c>
      <c r="J245">
        <v>17.850000000000001</v>
      </c>
      <c r="K245">
        <v>-241.64</v>
      </c>
      <c r="L245">
        <v>-1</v>
      </c>
      <c r="M245">
        <v>242.64</v>
      </c>
      <c r="N245">
        <v>0</v>
      </c>
      <c r="O245">
        <v>8.26</v>
      </c>
      <c r="P245" t="s">
        <v>104</v>
      </c>
    </row>
    <row r="246" spans="1:16" x14ac:dyDescent="0.3">
      <c r="A246" t="s">
        <v>92</v>
      </c>
      <c r="B246" t="s">
        <v>1</v>
      </c>
      <c r="C246" t="s">
        <v>102</v>
      </c>
      <c r="D246" t="s">
        <v>5</v>
      </c>
      <c r="E246" t="s">
        <v>88</v>
      </c>
      <c r="F246" t="s">
        <v>75</v>
      </c>
      <c r="G246" t="s">
        <v>283</v>
      </c>
      <c r="H246">
        <v>-14</v>
      </c>
      <c r="I246">
        <v>17.059999999999999</v>
      </c>
      <c r="J246">
        <v>17.850000000000001</v>
      </c>
      <c r="K246">
        <v>238.84</v>
      </c>
      <c r="L246">
        <v>-1.002884084</v>
      </c>
      <c r="M246">
        <v>-242.64</v>
      </c>
      <c r="N246">
        <v>-4.8028839999999997</v>
      </c>
      <c r="O246">
        <v>-11.06</v>
      </c>
      <c r="P246" t="s">
        <v>106</v>
      </c>
    </row>
    <row r="247" spans="1:16" x14ac:dyDescent="0.3">
      <c r="A247" t="s">
        <v>92</v>
      </c>
      <c r="B247" t="s">
        <v>1</v>
      </c>
      <c r="C247" t="s">
        <v>102</v>
      </c>
      <c r="D247" t="s">
        <v>5</v>
      </c>
      <c r="E247" t="s">
        <v>88</v>
      </c>
      <c r="F247" t="s">
        <v>75</v>
      </c>
      <c r="G247" t="s">
        <v>284</v>
      </c>
      <c r="H247">
        <v>14</v>
      </c>
      <c r="I247">
        <v>17.29</v>
      </c>
      <c r="J247">
        <v>17.850000000000001</v>
      </c>
      <c r="K247">
        <v>-242.06</v>
      </c>
      <c r="L247">
        <v>-1</v>
      </c>
      <c r="M247">
        <v>243.06</v>
      </c>
      <c r="N247">
        <v>0</v>
      </c>
      <c r="O247">
        <v>7.84</v>
      </c>
      <c r="P247" t="s">
        <v>104</v>
      </c>
    </row>
    <row r="248" spans="1:16" x14ac:dyDescent="0.3">
      <c r="A248" t="s">
        <v>92</v>
      </c>
      <c r="B248" t="s">
        <v>1</v>
      </c>
      <c r="C248" t="s">
        <v>102</v>
      </c>
      <c r="D248" t="s">
        <v>5</v>
      </c>
      <c r="E248" t="s">
        <v>88</v>
      </c>
      <c r="F248" t="s">
        <v>75</v>
      </c>
      <c r="G248" t="s">
        <v>285</v>
      </c>
      <c r="H248">
        <v>-14</v>
      </c>
      <c r="I248">
        <v>17.04</v>
      </c>
      <c r="J248">
        <v>17.850000000000001</v>
      </c>
      <c r="K248">
        <v>238.56</v>
      </c>
      <c r="L248">
        <v>-1.0028826559999999</v>
      </c>
      <c r="M248">
        <v>-243.06</v>
      </c>
      <c r="N248">
        <v>-5.5028829999999997</v>
      </c>
      <c r="O248">
        <v>-11.34</v>
      </c>
      <c r="P248" t="s">
        <v>106</v>
      </c>
    </row>
    <row r="249" spans="1:16" x14ac:dyDescent="0.3">
      <c r="A249" t="s">
        <v>92</v>
      </c>
      <c r="B249" t="s">
        <v>107</v>
      </c>
      <c r="D249" t="s">
        <v>5</v>
      </c>
      <c r="E249" t="s">
        <v>88</v>
      </c>
      <c r="F249" t="s">
        <v>75</v>
      </c>
      <c r="H249">
        <v>0</v>
      </c>
      <c r="K249">
        <v>-6.3</v>
      </c>
      <c r="L249">
        <v>-4.0057667400000003</v>
      </c>
      <c r="M249">
        <v>0</v>
      </c>
      <c r="N249">
        <v>-10.305766999999999</v>
      </c>
      <c r="O249">
        <v>-6.3</v>
      </c>
    </row>
    <row r="250" spans="1:16" x14ac:dyDescent="0.3">
      <c r="A250" t="s">
        <v>92</v>
      </c>
      <c r="B250" t="s">
        <v>1</v>
      </c>
      <c r="C250" t="s">
        <v>102</v>
      </c>
      <c r="D250" t="s">
        <v>5</v>
      </c>
      <c r="E250" t="s">
        <v>88</v>
      </c>
      <c r="F250" t="s">
        <v>76</v>
      </c>
      <c r="G250" t="s">
        <v>286</v>
      </c>
      <c r="H250">
        <v>12</v>
      </c>
      <c r="I250">
        <v>20.27</v>
      </c>
      <c r="J250">
        <v>17.899999999999999</v>
      </c>
      <c r="K250">
        <v>-243.24</v>
      </c>
      <c r="L250">
        <v>-1</v>
      </c>
      <c r="M250">
        <v>244.24</v>
      </c>
      <c r="N250">
        <v>0</v>
      </c>
      <c r="O250">
        <v>-28.44</v>
      </c>
      <c r="P250" t="s">
        <v>104</v>
      </c>
    </row>
    <row r="251" spans="1:16" x14ac:dyDescent="0.3">
      <c r="A251" t="s">
        <v>92</v>
      </c>
      <c r="B251" t="s">
        <v>1</v>
      </c>
      <c r="C251" t="s">
        <v>102</v>
      </c>
      <c r="D251" t="s">
        <v>5</v>
      </c>
      <c r="E251" t="s">
        <v>88</v>
      </c>
      <c r="F251" t="s">
        <v>76</v>
      </c>
      <c r="G251" t="s">
        <v>287</v>
      </c>
      <c r="H251">
        <v>-12</v>
      </c>
      <c r="I251">
        <v>19.809999999999999</v>
      </c>
      <c r="J251">
        <v>17.899999999999999</v>
      </c>
      <c r="K251">
        <v>237.72</v>
      </c>
      <c r="L251">
        <v>-1.0026403719999999</v>
      </c>
      <c r="M251">
        <v>-244.24</v>
      </c>
      <c r="N251">
        <v>-7.52264</v>
      </c>
      <c r="O251">
        <v>22.92</v>
      </c>
      <c r="P251" t="s">
        <v>106</v>
      </c>
    </row>
    <row r="252" spans="1:16" x14ac:dyDescent="0.3">
      <c r="A252" t="s">
        <v>92</v>
      </c>
      <c r="B252" t="s">
        <v>107</v>
      </c>
      <c r="D252" t="s">
        <v>5</v>
      </c>
      <c r="E252" t="s">
        <v>88</v>
      </c>
      <c r="F252" t="s">
        <v>76</v>
      </c>
      <c r="H252">
        <v>0</v>
      </c>
      <c r="K252">
        <v>-5.52</v>
      </c>
      <c r="L252">
        <v>-2.0026403720000001</v>
      </c>
      <c r="M252">
        <v>0</v>
      </c>
      <c r="N252">
        <v>-7.52264</v>
      </c>
      <c r="O252">
        <v>-5.52</v>
      </c>
    </row>
    <row r="253" spans="1:16" x14ac:dyDescent="0.3">
      <c r="A253" t="s">
        <v>92</v>
      </c>
      <c r="B253" t="s">
        <v>1</v>
      </c>
      <c r="C253" t="s">
        <v>102</v>
      </c>
      <c r="D253" t="s">
        <v>5</v>
      </c>
      <c r="E253" t="s">
        <v>88</v>
      </c>
      <c r="F253" t="s">
        <v>77</v>
      </c>
      <c r="G253" t="s">
        <v>288</v>
      </c>
      <c r="H253">
        <v>2</v>
      </c>
      <c r="I253">
        <v>110.23</v>
      </c>
      <c r="J253">
        <v>103.42</v>
      </c>
      <c r="K253">
        <v>-220.46</v>
      </c>
      <c r="L253">
        <v>-1</v>
      </c>
      <c r="M253">
        <v>221.46</v>
      </c>
      <c r="N253">
        <v>0</v>
      </c>
      <c r="O253">
        <v>-13.62</v>
      </c>
      <c r="P253" t="s">
        <v>104</v>
      </c>
    </row>
    <row r="254" spans="1:16" x14ac:dyDescent="0.3">
      <c r="A254" t="s">
        <v>92</v>
      </c>
      <c r="B254" t="s">
        <v>1</v>
      </c>
      <c r="C254" t="s">
        <v>102</v>
      </c>
      <c r="D254" t="s">
        <v>5</v>
      </c>
      <c r="E254" t="s">
        <v>88</v>
      </c>
      <c r="F254" t="s">
        <v>77</v>
      </c>
      <c r="G254" t="s">
        <v>289</v>
      </c>
      <c r="H254">
        <v>-2</v>
      </c>
      <c r="I254">
        <v>108.0335</v>
      </c>
      <c r="J254">
        <v>103.42</v>
      </c>
      <c r="K254">
        <v>216.06700000000001</v>
      </c>
      <c r="L254">
        <v>-1.001339942</v>
      </c>
      <c r="M254">
        <v>-221.46</v>
      </c>
      <c r="N254">
        <v>-6.3943399999999997</v>
      </c>
      <c r="O254">
        <v>9.2270000000000003</v>
      </c>
      <c r="P254" t="s">
        <v>106</v>
      </c>
    </row>
    <row r="255" spans="1:16" x14ac:dyDescent="0.3">
      <c r="A255" t="s">
        <v>92</v>
      </c>
      <c r="B255" t="s">
        <v>107</v>
      </c>
      <c r="D255" t="s">
        <v>5</v>
      </c>
      <c r="E255" t="s">
        <v>88</v>
      </c>
      <c r="F255" t="s">
        <v>77</v>
      </c>
      <c r="H255">
        <v>0</v>
      </c>
      <c r="K255">
        <v>-4.3929999999999998</v>
      </c>
      <c r="L255">
        <v>-2.001339942</v>
      </c>
      <c r="M255">
        <v>0</v>
      </c>
      <c r="N255">
        <v>-6.3943399999999997</v>
      </c>
      <c r="O255">
        <v>-4.3929999999999998</v>
      </c>
    </row>
    <row r="256" spans="1:16" x14ac:dyDescent="0.3">
      <c r="A256" t="s">
        <v>92</v>
      </c>
      <c r="B256" t="s">
        <v>1</v>
      </c>
      <c r="C256" t="s">
        <v>102</v>
      </c>
      <c r="D256" t="s">
        <v>5</v>
      </c>
      <c r="E256" t="s">
        <v>88</v>
      </c>
      <c r="F256" t="s">
        <v>78</v>
      </c>
      <c r="G256" t="s">
        <v>290</v>
      </c>
      <c r="H256">
        <v>7</v>
      </c>
      <c r="I256">
        <v>25.5</v>
      </c>
      <c r="J256">
        <v>25.6</v>
      </c>
      <c r="K256">
        <v>-178.5</v>
      </c>
      <c r="L256">
        <v>-1</v>
      </c>
      <c r="M256">
        <v>179.5</v>
      </c>
      <c r="N256">
        <v>0</v>
      </c>
      <c r="O256">
        <v>0.7</v>
      </c>
      <c r="P256" t="s">
        <v>104</v>
      </c>
    </row>
    <row r="257" spans="1:16" x14ac:dyDescent="0.3">
      <c r="A257" t="s">
        <v>92</v>
      </c>
      <c r="B257" t="s">
        <v>1</v>
      </c>
      <c r="C257" t="s">
        <v>102</v>
      </c>
      <c r="D257" t="s">
        <v>5</v>
      </c>
      <c r="E257" t="s">
        <v>88</v>
      </c>
      <c r="F257" t="s">
        <v>78</v>
      </c>
      <c r="G257" t="s">
        <v>291</v>
      </c>
      <c r="H257">
        <v>-7</v>
      </c>
      <c r="I257">
        <v>24.920999999999999</v>
      </c>
      <c r="J257">
        <v>25.02</v>
      </c>
      <c r="K257">
        <v>174.447</v>
      </c>
      <c r="L257">
        <v>-1.0017226800000001</v>
      </c>
      <c r="M257">
        <v>-179.5</v>
      </c>
      <c r="N257">
        <v>-6.0547230000000001</v>
      </c>
      <c r="O257">
        <v>-0.69299999999999995</v>
      </c>
      <c r="P257" t="s">
        <v>106</v>
      </c>
    </row>
    <row r="258" spans="1:16" x14ac:dyDescent="0.3">
      <c r="A258" t="s">
        <v>92</v>
      </c>
      <c r="B258" t="s">
        <v>107</v>
      </c>
      <c r="D258" t="s">
        <v>5</v>
      </c>
      <c r="E258" t="s">
        <v>88</v>
      </c>
      <c r="F258" t="s">
        <v>78</v>
      </c>
      <c r="H258">
        <v>0</v>
      </c>
      <c r="K258">
        <v>-4.0529999999999999</v>
      </c>
      <c r="L258">
        <v>-2.0017226799999999</v>
      </c>
      <c r="M258">
        <v>0</v>
      </c>
      <c r="N258">
        <v>-6.0547230000000001</v>
      </c>
      <c r="O258">
        <v>7.0000000000000001E-3</v>
      </c>
    </row>
    <row r="259" spans="1:16" x14ac:dyDescent="0.3">
      <c r="A259" t="s">
        <v>92</v>
      </c>
      <c r="B259" t="s">
        <v>1</v>
      </c>
      <c r="C259" t="s">
        <v>102</v>
      </c>
      <c r="D259" t="s">
        <v>5</v>
      </c>
      <c r="E259" t="s">
        <v>88</v>
      </c>
      <c r="F259" t="s">
        <v>79</v>
      </c>
      <c r="G259" t="s">
        <v>292</v>
      </c>
      <c r="H259">
        <v>6</v>
      </c>
      <c r="I259">
        <v>36.03</v>
      </c>
      <c r="J259">
        <v>36.44</v>
      </c>
      <c r="K259">
        <v>-216.18</v>
      </c>
      <c r="L259">
        <v>-1</v>
      </c>
      <c r="M259">
        <v>217.18</v>
      </c>
      <c r="N259">
        <v>0</v>
      </c>
      <c r="O259">
        <v>2.46</v>
      </c>
      <c r="P259" t="s">
        <v>104</v>
      </c>
    </row>
    <row r="260" spans="1:16" x14ac:dyDescent="0.3">
      <c r="A260" t="s">
        <v>92</v>
      </c>
      <c r="B260" t="s">
        <v>1</v>
      </c>
      <c r="C260" t="s">
        <v>102</v>
      </c>
      <c r="D260" t="s">
        <v>5</v>
      </c>
      <c r="E260" t="s">
        <v>88</v>
      </c>
      <c r="F260" t="s">
        <v>79</v>
      </c>
      <c r="G260" t="s">
        <v>293</v>
      </c>
      <c r="H260">
        <v>-6</v>
      </c>
      <c r="I260">
        <v>35.200000000000003</v>
      </c>
      <c r="J260">
        <v>36.44</v>
      </c>
      <c r="K260">
        <v>211.2</v>
      </c>
      <c r="L260">
        <v>-1.00179112</v>
      </c>
      <c r="M260">
        <v>-217.18</v>
      </c>
      <c r="N260">
        <v>-6.9817910000000003</v>
      </c>
      <c r="O260">
        <v>-7.44</v>
      </c>
      <c r="P260" t="s">
        <v>106</v>
      </c>
    </row>
    <row r="261" spans="1:16" x14ac:dyDescent="0.3">
      <c r="A261" t="s">
        <v>92</v>
      </c>
      <c r="B261" t="s">
        <v>107</v>
      </c>
      <c r="D261" t="s">
        <v>5</v>
      </c>
      <c r="E261" t="s">
        <v>88</v>
      </c>
      <c r="F261" t="s">
        <v>79</v>
      </c>
      <c r="H261">
        <v>0</v>
      </c>
      <c r="K261">
        <v>-4.9800000000000004</v>
      </c>
      <c r="L261">
        <v>-2.00179112</v>
      </c>
      <c r="M261">
        <v>0</v>
      </c>
      <c r="N261">
        <v>-6.9817910000000003</v>
      </c>
      <c r="O261">
        <v>-4.9800000000000004</v>
      </c>
    </row>
    <row r="262" spans="1:16" x14ac:dyDescent="0.3">
      <c r="A262" t="s">
        <v>92</v>
      </c>
      <c r="B262" t="s">
        <v>1</v>
      </c>
      <c r="C262" t="s">
        <v>102</v>
      </c>
      <c r="D262" t="s">
        <v>5</v>
      </c>
      <c r="E262" t="s">
        <v>88</v>
      </c>
      <c r="F262" t="s">
        <v>80</v>
      </c>
      <c r="G262" t="s">
        <v>294</v>
      </c>
      <c r="H262">
        <v>1</v>
      </c>
      <c r="I262">
        <v>339.17</v>
      </c>
      <c r="J262">
        <v>344.89</v>
      </c>
      <c r="K262">
        <v>-339.17</v>
      </c>
      <c r="L262">
        <v>-1</v>
      </c>
      <c r="M262">
        <v>340.17</v>
      </c>
      <c r="N262">
        <v>0</v>
      </c>
      <c r="O262">
        <v>5.72</v>
      </c>
      <c r="P262" t="s">
        <v>104</v>
      </c>
    </row>
    <row r="263" spans="1:16" x14ac:dyDescent="0.3">
      <c r="A263" t="s">
        <v>92</v>
      </c>
      <c r="B263" t="s">
        <v>1</v>
      </c>
      <c r="C263" t="s">
        <v>102</v>
      </c>
      <c r="D263" t="s">
        <v>5</v>
      </c>
      <c r="E263" t="s">
        <v>88</v>
      </c>
      <c r="F263" t="s">
        <v>80</v>
      </c>
      <c r="G263" t="s">
        <v>295</v>
      </c>
      <c r="H263">
        <v>-1</v>
      </c>
      <c r="I263">
        <v>332.08</v>
      </c>
      <c r="J263">
        <v>344.89</v>
      </c>
      <c r="K263">
        <v>332.08</v>
      </c>
      <c r="L263">
        <v>-1.001812608</v>
      </c>
      <c r="M263">
        <v>-340.17</v>
      </c>
      <c r="N263">
        <v>-9.0918130000000001</v>
      </c>
      <c r="O263">
        <v>-12.81</v>
      </c>
      <c r="P263" t="s">
        <v>106</v>
      </c>
    </row>
    <row r="264" spans="1:16" x14ac:dyDescent="0.3">
      <c r="A264" t="s">
        <v>92</v>
      </c>
      <c r="B264" t="s">
        <v>107</v>
      </c>
      <c r="D264" t="s">
        <v>5</v>
      </c>
      <c r="E264" t="s">
        <v>88</v>
      </c>
      <c r="F264" t="s">
        <v>80</v>
      </c>
      <c r="H264">
        <v>0</v>
      </c>
      <c r="K264">
        <v>-7.09</v>
      </c>
      <c r="L264">
        <v>-2.0018126079999998</v>
      </c>
      <c r="M264">
        <v>0</v>
      </c>
      <c r="N264">
        <v>-9.0918130000000001</v>
      </c>
      <c r="O264">
        <v>-7.09</v>
      </c>
    </row>
    <row r="265" spans="1:16" x14ac:dyDescent="0.3">
      <c r="A265" t="s">
        <v>92</v>
      </c>
      <c r="B265" t="s">
        <v>1</v>
      </c>
      <c r="C265" t="s">
        <v>102</v>
      </c>
      <c r="D265" t="s">
        <v>5</v>
      </c>
      <c r="E265" t="s">
        <v>88</v>
      </c>
      <c r="F265" t="s">
        <v>81</v>
      </c>
      <c r="G265" t="s">
        <v>296</v>
      </c>
      <c r="H265">
        <v>4</v>
      </c>
      <c r="I265">
        <v>59.95</v>
      </c>
      <c r="J265">
        <v>58.36</v>
      </c>
      <c r="K265">
        <v>-239.8</v>
      </c>
      <c r="L265">
        <v>-1</v>
      </c>
      <c r="M265">
        <v>240.8</v>
      </c>
      <c r="N265">
        <v>0</v>
      </c>
      <c r="O265">
        <v>-6.36</v>
      </c>
      <c r="P265" t="s">
        <v>104</v>
      </c>
    </row>
    <row r="266" spans="1:16" x14ac:dyDescent="0.3">
      <c r="A266" t="s">
        <v>92</v>
      </c>
      <c r="B266" t="s">
        <v>1</v>
      </c>
      <c r="C266" t="s">
        <v>102</v>
      </c>
      <c r="D266" t="s">
        <v>5</v>
      </c>
      <c r="E266" t="s">
        <v>88</v>
      </c>
      <c r="F266" t="s">
        <v>81</v>
      </c>
      <c r="G266" t="s">
        <v>297</v>
      </c>
      <c r="H266">
        <v>-4</v>
      </c>
      <c r="I266">
        <v>58.881999999999998</v>
      </c>
      <c r="J266">
        <v>58.36</v>
      </c>
      <c r="K266">
        <v>235.52799999999999</v>
      </c>
      <c r="L266">
        <v>-1.0016771929999999</v>
      </c>
      <c r="M266">
        <v>-240.8</v>
      </c>
      <c r="N266">
        <v>-6.2736770000000002</v>
      </c>
      <c r="O266">
        <v>2.0880000000000001</v>
      </c>
      <c r="P266" t="s">
        <v>106</v>
      </c>
    </row>
    <row r="267" spans="1:16" x14ac:dyDescent="0.3">
      <c r="A267" t="s">
        <v>92</v>
      </c>
      <c r="B267" t="s">
        <v>107</v>
      </c>
      <c r="D267" t="s">
        <v>5</v>
      </c>
      <c r="E267" t="s">
        <v>88</v>
      </c>
      <c r="F267" t="s">
        <v>81</v>
      </c>
      <c r="H267">
        <v>0</v>
      </c>
      <c r="K267">
        <v>-4.2720000000000002</v>
      </c>
      <c r="L267">
        <v>-2.0016771929999999</v>
      </c>
      <c r="M267">
        <v>0</v>
      </c>
      <c r="N267">
        <v>-6.2736770000000002</v>
      </c>
      <c r="O267">
        <v>-4.2720000000000002</v>
      </c>
    </row>
    <row r="268" spans="1:16" x14ac:dyDescent="0.3">
      <c r="A268" t="s">
        <v>92</v>
      </c>
      <c r="B268" t="s">
        <v>1</v>
      </c>
      <c r="C268" t="s">
        <v>102</v>
      </c>
      <c r="D268" t="s">
        <v>5</v>
      </c>
      <c r="E268" t="s">
        <v>88</v>
      </c>
      <c r="F268" t="s">
        <v>82</v>
      </c>
      <c r="G268" t="s">
        <v>298</v>
      </c>
      <c r="H268">
        <v>45</v>
      </c>
      <c r="I268">
        <v>5.1349999999999998</v>
      </c>
      <c r="J268">
        <v>5.36</v>
      </c>
      <c r="K268">
        <v>-231.07499999999999</v>
      </c>
      <c r="L268">
        <v>-1</v>
      </c>
      <c r="M268">
        <v>232.07499999999999</v>
      </c>
      <c r="N268">
        <v>0</v>
      </c>
      <c r="O268">
        <v>10.125</v>
      </c>
      <c r="P268" t="s">
        <v>104</v>
      </c>
    </row>
    <row r="269" spans="1:16" x14ac:dyDescent="0.3">
      <c r="A269" t="s">
        <v>92</v>
      </c>
      <c r="B269" t="s">
        <v>1</v>
      </c>
      <c r="C269" t="s">
        <v>102</v>
      </c>
      <c r="D269" t="s">
        <v>5</v>
      </c>
      <c r="E269" t="s">
        <v>88</v>
      </c>
      <c r="F269" t="s">
        <v>82</v>
      </c>
      <c r="G269" t="s">
        <v>299</v>
      </c>
      <c r="H269">
        <v>-22</v>
      </c>
      <c r="I269">
        <v>5.42</v>
      </c>
      <c r="J269">
        <v>5.58</v>
      </c>
      <c r="K269">
        <v>119.24</v>
      </c>
      <c r="L269">
        <v>-1.003226124</v>
      </c>
      <c r="M269">
        <v>-113.458889</v>
      </c>
      <c r="N269">
        <v>4.7778850000000004</v>
      </c>
      <c r="O269">
        <v>-3.52</v>
      </c>
      <c r="P269" t="s">
        <v>106</v>
      </c>
    </row>
    <row r="270" spans="1:16" x14ac:dyDescent="0.3">
      <c r="A270" t="s">
        <v>92</v>
      </c>
      <c r="B270" t="s">
        <v>1</v>
      </c>
      <c r="C270" t="s">
        <v>102</v>
      </c>
      <c r="D270" t="s">
        <v>5</v>
      </c>
      <c r="E270" t="s">
        <v>88</v>
      </c>
      <c r="F270" t="s">
        <v>82</v>
      </c>
      <c r="G270" t="s">
        <v>300</v>
      </c>
      <c r="H270">
        <v>-23</v>
      </c>
      <c r="I270">
        <v>5.2119999999999997</v>
      </c>
      <c r="J270">
        <v>5.28</v>
      </c>
      <c r="K270">
        <v>119.876</v>
      </c>
      <c r="L270">
        <v>-1.0033483679999999</v>
      </c>
      <c r="M270">
        <v>-118.616111</v>
      </c>
      <c r="N270">
        <v>0.25654100000000002</v>
      </c>
      <c r="O270">
        <v>-1.5640000000000001</v>
      </c>
      <c r="P270" t="s">
        <v>106</v>
      </c>
    </row>
    <row r="271" spans="1:16" x14ac:dyDescent="0.3">
      <c r="A271" t="s">
        <v>92</v>
      </c>
      <c r="B271" t="s">
        <v>107</v>
      </c>
      <c r="D271" t="s">
        <v>5</v>
      </c>
      <c r="E271" t="s">
        <v>88</v>
      </c>
      <c r="F271" t="s">
        <v>82</v>
      </c>
      <c r="H271">
        <v>0</v>
      </c>
      <c r="K271">
        <v>8.0410000000000004</v>
      </c>
      <c r="L271">
        <v>-3.0065744919999999</v>
      </c>
      <c r="M271">
        <v>0</v>
      </c>
      <c r="N271">
        <v>5.0344259999999998</v>
      </c>
      <c r="O271">
        <v>5.0410000000000004</v>
      </c>
    </row>
    <row r="272" spans="1:16" x14ac:dyDescent="0.3">
      <c r="A272" t="s">
        <v>92</v>
      </c>
      <c r="B272" t="s">
        <v>1</v>
      </c>
      <c r="C272" t="s">
        <v>102</v>
      </c>
      <c r="D272" t="s">
        <v>5</v>
      </c>
      <c r="E272" t="s">
        <v>88</v>
      </c>
      <c r="F272" t="s">
        <v>83</v>
      </c>
      <c r="G272" t="s">
        <v>301</v>
      </c>
      <c r="H272">
        <v>4</v>
      </c>
      <c r="I272">
        <v>54.29</v>
      </c>
      <c r="J272">
        <v>52.52</v>
      </c>
      <c r="K272">
        <v>-217.16</v>
      </c>
      <c r="L272">
        <v>-1</v>
      </c>
      <c r="M272">
        <v>218.16</v>
      </c>
      <c r="N272">
        <v>0</v>
      </c>
      <c r="O272">
        <v>-7.08</v>
      </c>
      <c r="P272" t="s">
        <v>104</v>
      </c>
    </row>
    <row r="273" spans="1:16" x14ac:dyDescent="0.3">
      <c r="A273" t="s">
        <v>92</v>
      </c>
      <c r="B273" t="s">
        <v>1</v>
      </c>
      <c r="C273" t="s">
        <v>102</v>
      </c>
      <c r="D273" t="s">
        <v>5</v>
      </c>
      <c r="E273" t="s">
        <v>88</v>
      </c>
      <c r="F273" t="s">
        <v>83</v>
      </c>
      <c r="G273" t="s">
        <v>302</v>
      </c>
      <c r="H273">
        <v>-4</v>
      </c>
      <c r="I273">
        <v>53.06</v>
      </c>
      <c r="J273">
        <v>52.52</v>
      </c>
      <c r="K273">
        <v>212.24</v>
      </c>
      <c r="L273">
        <v>-1.0015584239999999</v>
      </c>
      <c r="M273">
        <v>-218.16</v>
      </c>
      <c r="N273">
        <v>-6.9215580000000001</v>
      </c>
      <c r="O273">
        <v>2.16</v>
      </c>
      <c r="P273" t="s">
        <v>106</v>
      </c>
    </row>
    <row r="274" spans="1:16" x14ac:dyDescent="0.3">
      <c r="A274" t="s">
        <v>92</v>
      </c>
      <c r="B274" t="s">
        <v>107</v>
      </c>
      <c r="D274" t="s">
        <v>5</v>
      </c>
      <c r="E274" t="s">
        <v>88</v>
      </c>
      <c r="F274" t="s">
        <v>83</v>
      </c>
      <c r="H274">
        <v>0</v>
      </c>
      <c r="K274">
        <v>-4.92</v>
      </c>
      <c r="L274">
        <v>-2.0015584240000002</v>
      </c>
      <c r="M274">
        <v>0</v>
      </c>
      <c r="N274">
        <v>-6.9215580000000001</v>
      </c>
      <c r="O274">
        <v>-4.92</v>
      </c>
    </row>
    <row r="275" spans="1:16" x14ac:dyDescent="0.3">
      <c r="A275" t="s">
        <v>92</v>
      </c>
      <c r="B275" t="s">
        <v>1</v>
      </c>
      <c r="C275" t="s">
        <v>102</v>
      </c>
      <c r="D275" t="s">
        <v>5</v>
      </c>
      <c r="E275" t="s">
        <v>88</v>
      </c>
      <c r="F275" t="s">
        <v>84</v>
      </c>
      <c r="G275" t="s">
        <v>303</v>
      </c>
      <c r="H275">
        <v>19</v>
      </c>
      <c r="I275">
        <v>11.18</v>
      </c>
      <c r="J275">
        <v>10.9</v>
      </c>
      <c r="K275">
        <v>-212.42</v>
      </c>
      <c r="L275">
        <v>-1</v>
      </c>
      <c r="M275">
        <v>213.42</v>
      </c>
      <c r="N275">
        <v>0</v>
      </c>
      <c r="O275">
        <v>-5.32</v>
      </c>
      <c r="P275" t="s">
        <v>104</v>
      </c>
    </row>
    <row r="276" spans="1:16" x14ac:dyDescent="0.3">
      <c r="A276" t="s">
        <v>92</v>
      </c>
      <c r="B276" t="s">
        <v>1</v>
      </c>
      <c r="C276" t="s">
        <v>102</v>
      </c>
      <c r="D276" t="s">
        <v>5</v>
      </c>
      <c r="E276" t="s">
        <v>88</v>
      </c>
      <c r="F276" t="s">
        <v>84</v>
      </c>
      <c r="G276" t="s">
        <v>304</v>
      </c>
      <c r="H276">
        <v>-19</v>
      </c>
      <c r="I276">
        <v>11.05</v>
      </c>
      <c r="J276">
        <v>10.9</v>
      </c>
      <c r="K276">
        <v>209.95</v>
      </c>
      <c r="L276">
        <v>-1.0033317450000001</v>
      </c>
      <c r="M276">
        <v>-213.42</v>
      </c>
      <c r="N276">
        <v>-4.4733320000000001</v>
      </c>
      <c r="O276">
        <v>2.85</v>
      </c>
      <c r="P276" t="s">
        <v>124</v>
      </c>
    </row>
    <row r="277" spans="1:16" x14ac:dyDescent="0.3">
      <c r="A277" t="s">
        <v>92</v>
      </c>
      <c r="B277" t="s">
        <v>1</v>
      </c>
      <c r="C277" t="s">
        <v>102</v>
      </c>
      <c r="D277" t="s">
        <v>5</v>
      </c>
      <c r="E277" t="s">
        <v>88</v>
      </c>
      <c r="F277" t="s">
        <v>84</v>
      </c>
      <c r="G277" t="s">
        <v>305</v>
      </c>
      <c r="H277">
        <v>18</v>
      </c>
      <c r="I277">
        <v>11.38</v>
      </c>
      <c r="J277">
        <v>11.43</v>
      </c>
      <c r="K277">
        <v>-204.84</v>
      </c>
      <c r="L277">
        <v>-1</v>
      </c>
      <c r="M277">
        <v>205.84</v>
      </c>
      <c r="N277">
        <v>0</v>
      </c>
      <c r="O277">
        <v>0.9</v>
      </c>
      <c r="P277" t="s">
        <v>104</v>
      </c>
    </row>
    <row r="278" spans="1:16" x14ac:dyDescent="0.3">
      <c r="A278" t="s">
        <v>92</v>
      </c>
      <c r="B278" t="s">
        <v>1</v>
      </c>
      <c r="C278" t="s">
        <v>102</v>
      </c>
      <c r="D278" t="s">
        <v>5</v>
      </c>
      <c r="E278" t="s">
        <v>88</v>
      </c>
      <c r="F278" t="s">
        <v>84</v>
      </c>
      <c r="G278" t="s">
        <v>306</v>
      </c>
      <c r="H278">
        <v>-18</v>
      </c>
      <c r="I278">
        <v>10.98</v>
      </c>
      <c r="J278">
        <v>10.67</v>
      </c>
      <c r="K278">
        <v>197.64</v>
      </c>
      <c r="L278">
        <v>-1.0031499639999999</v>
      </c>
      <c r="M278">
        <v>-205.84</v>
      </c>
      <c r="N278">
        <v>-9.2031500000000008</v>
      </c>
      <c r="O278">
        <v>5.58</v>
      </c>
      <c r="P278" t="s">
        <v>106</v>
      </c>
    </row>
    <row r="279" spans="1:16" x14ac:dyDescent="0.3">
      <c r="A279" t="s">
        <v>92</v>
      </c>
      <c r="B279" t="s">
        <v>1</v>
      </c>
      <c r="C279" t="s">
        <v>102</v>
      </c>
      <c r="D279" t="s">
        <v>5</v>
      </c>
      <c r="E279" t="s">
        <v>88</v>
      </c>
      <c r="F279" t="s">
        <v>84</v>
      </c>
      <c r="G279" t="s">
        <v>307</v>
      </c>
      <c r="H279">
        <v>22</v>
      </c>
      <c r="I279">
        <v>11.087727273</v>
      </c>
      <c r="J279">
        <v>11.15</v>
      </c>
      <c r="K279">
        <v>-243.93</v>
      </c>
      <c r="L279">
        <v>-1</v>
      </c>
      <c r="M279">
        <v>244.93</v>
      </c>
      <c r="N279">
        <v>0</v>
      </c>
      <c r="O279">
        <v>1.37</v>
      </c>
      <c r="P279" t="s">
        <v>261</v>
      </c>
    </row>
    <row r="280" spans="1:16" x14ac:dyDescent="0.3">
      <c r="A280" t="s">
        <v>92</v>
      </c>
      <c r="B280" t="s">
        <v>1</v>
      </c>
      <c r="C280" t="s">
        <v>102</v>
      </c>
      <c r="D280" t="s">
        <v>5</v>
      </c>
      <c r="E280" t="s">
        <v>88</v>
      </c>
      <c r="F280" t="s">
        <v>84</v>
      </c>
      <c r="G280" t="s">
        <v>308</v>
      </c>
      <c r="H280">
        <v>-22</v>
      </c>
      <c r="I280">
        <v>11.0038</v>
      </c>
      <c r="J280">
        <v>11.15</v>
      </c>
      <c r="K280">
        <v>242.08359999999999</v>
      </c>
      <c r="L280">
        <v>-1.003852626</v>
      </c>
      <c r="M280">
        <v>-244.93</v>
      </c>
      <c r="N280">
        <v>-3.8502519999999998</v>
      </c>
      <c r="O280">
        <v>-3.2164000000000001</v>
      </c>
      <c r="P280" t="s">
        <v>106</v>
      </c>
    </row>
    <row r="281" spans="1:16" x14ac:dyDescent="0.3">
      <c r="A281" t="s">
        <v>92</v>
      </c>
      <c r="B281" t="s">
        <v>107</v>
      </c>
      <c r="D281" t="s">
        <v>5</v>
      </c>
      <c r="E281" t="s">
        <v>88</v>
      </c>
      <c r="F281" t="s">
        <v>84</v>
      </c>
      <c r="H281">
        <v>0</v>
      </c>
      <c r="K281">
        <v>-11.516400000000001</v>
      </c>
      <c r="L281">
        <v>-6.0103343349999996</v>
      </c>
      <c r="M281">
        <v>0</v>
      </c>
      <c r="N281">
        <v>-17.526734000000001</v>
      </c>
      <c r="O281">
        <v>2.1636000000000002</v>
      </c>
    </row>
    <row r="282" spans="1:16" x14ac:dyDescent="0.3">
      <c r="A282" t="s">
        <v>92</v>
      </c>
      <c r="B282" t="s">
        <v>1</v>
      </c>
      <c r="C282" t="s">
        <v>102</v>
      </c>
      <c r="D282" t="s">
        <v>5</v>
      </c>
      <c r="E282" t="s">
        <v>88</v>
      </c>
      <c r="F282" t="s">
        <v>85</v>
      </c>
      <c r="G282" t="s">
        <v>309</v>
      </c>
      <c r="H282">
        <v>62</v>
      </c>
      <c r="I282">
        <v>4</v>
      </c>
      <c r="J282">
        <v>4</v>
      </c>
      <c r="K282">
        <v>-248</v>
      </c>
      <c r="L282">
        <v>-1</v>
      </c>
      <c r="M282">
        <v>249</v>
      </c>
      <c r="N282">
        <v>0</v>
      </c>
      <c r="O282">
        <v>0</v>
      </c>
      <c r="P282" t="s">
        <v>104</v>
      </c>
    </row>
    <row r="283" spans="1:16" x14ac:dyDescent="0.3">
      <c r="A283" t="s">
        <v>92</v>
      </c>
      <c r="B283" t="s">
        <v>1</v>
      </c>
      <c r="C283" t="s">
        <v>102</v>
      </c>
      <c r="D283" t="s">
        <v>5</v>
      </c>
      <c r="E283" t="s">
        <v>88</v>
      </c>
      <c r="F283" t="s">
        <v>85</v>
      </c>
      <c r="G283" t="s">
        <v>310</v>
      </c>
      <c r="H283">
        <v>-31</v>
      </c>
      <c r="I283">
        <v>4.3120000000000003</v>
      </c>
      <c r="J283">
        <v>4.3</v>
      </c>
      <c r="K283">
        <v>133.672</v>
      </c>
      <c r="L283">
        <v>-1.004370727</v>
      </c>
      <c r="M283">
        <v>-124.5</v>
      </c>
      <c r="N283">
        <v>8.1676289999999998</v>
      </c>
      <c r="O283">
        <v>0.372</v>
      </c>
      <c r="P283" t="s">
        <v>106</v>
      </c>
    </row>
    <row r="284" spans="1:16" x14ac:dyDescent="0.3">
      <c r="A284" t="s">
        <v>92</v>
      </c>
      <c r="B284" t="s">
        <v>1</v>
      </c>
      <c r="C284" t="s">
        <v>102</v>
      </c>
      <c r="D284" t="s">
        <v>5</v>
      </c>
      <c r="E284" t="s">
        <v>88</v>
      </c>
      <c r="F284" t="s">
        <v>85</v>
      </c>
      <c r="G284" t="s">
        <v>311</v>
      </c>
      <c r="H284">
        <v>-31</v>
      </c>
      <c r="I284">
        <v>4.2649999999999997</v>
      </c>
      <c r="J284">
        <v>4.28</v>
      </c>
      <c r="K284">
        <v>132.215</v>
      </c>
      <c r="L284">
        <v>-1.004363297</v>
      </c>
      <c r="M284">
        <v>-124.5</v>
      </c>
      <c r="N284">
        <v>6.7106370000000002</v>
      </c>
      <c r="O284">
        <v>-0.46500000000000002</v>
      </c>
      <c r="P284" t="s">
        <v>106</v>
      </c>
    </row>
    <row r="285" spans="1:16" x14ac:dyDescent="0.3">
      <c r="A285" t="s">
        <v>92</v>
      </c>
      <c r="B285" t="s">
        <v>107</v>
      </c>
      <c r="D285" t="s">
        <v>5</v>
      </c>
      <c r="E285" t="s">
        <v>88</v>
      </c>
      <c r="F285" t="s">
        <v>85</v>
      </c>
      <c r="H285">
        <v>0</v>
      </c>
      <c r="K285">
        <v>17.887</v>
      </c>
      <c r="L285">
        <v>-3.0087340239999998</v>
      </c>
      <c r="M285">
        <v>0</v>
      </c>
      <c r="N285">
        <v>14.878266</v>
      </c>
      <c r="O285">
        <v>-9.2999999999999999E-2</v>
      </c>
    </row>
    <row r="286" spans="1:16" x14ac:dyDescent="0.3">
      <c r="A286" t="s">
        <v>92</v>
      </c>
      <c r="B286" t="s">
        <v>1</v>
      </c>
      <c r="C286" t="s">
        <v>102</v>
      </c>
      <c r="D286" t="s">
        <v>5</v>
      </c>
      <c r="E286" t="s">
        <v>88</v>
      </c>
      <c r="F286" t="s">
        <v>86</v>
      </c>
      <c r="G286" t="s">
        <v>312</v>
      </c>
      <c r="H286">
        <v>4</v>
      </c>
      <c r="I286">
        <v>65.92</v>
      </c>
      <c r="J286">
        <v>64.209999999999994</v>
      </c>
      <c r="K286">
        <v>-263.68</v>
      </c>
      <c r="L286">
        <v>-1</v>
      </c>
      <c r="M286">
        <v>264.68</v>
      </c>
      <c r="N286">
        <v>0</v>
      </c>
      <c r="O286">
        <v>-6.84</v>
      </c>
      <c r="P286" t="s">
        <v>104</v>
      </c>
    </row>
    <row r="287" spans="1:16" x14ac:dyDescent="0.3">
      <c r="A287" t="s">
        <v>92</v>
      </c>
      <c r="B287" t="s">
        <v>1</v>
      </c>
      <c r="C287" t="s">
        <v>102</v>
      </c>
      <c r="D287" t="s">
        <v>5</v>
      </c>
      <c r="E287" t="s">
        <v>88</v>
      </c>
      <c r="F287" t="s">
        <v>86</v>
      </c>
      <c r="G287" t="s">
        <v>313</v>
      </c>
      <c r="H287">
        <v>-4</v>
      </c>
      <c r="I287">
        <v>64.7</v>
      </c>
      <c r="J287">
        <v>64.209999999999994</v>
      </c>
      <c r="K287">
        <v>258.8</v>
      </c>
      <c r="L287">
        <v>-1.00179588</v>
      </c>
      <c r="M287">
        <v>-264.68</v>
      </c>
      <c r="N287">
        <v>-6.8817959999999996</v>
      </c>
      <c r="O287">
        <v>1.96</v>
      </c>
      <c r="P287" t="s">
        <v>106</v>
      </c>
    </row>
    <row r="288" spans="1:16" x14ac:dyDescent="0.3">
      <c r="A288" t="s">
        <v>92</v>
      </c>
      <c r="B288" t="s">
        <v>107</v>
      </c>
      <c r="D288" t="s">
        <v>5</v>
      </c>
      <c r="E288" t="s">
        <v>88</v>
      </c>
      <c r="F288" t="s">
        <v>86</v>
      </c>
      <c r="H288">
        <v>0</v>
      </c>
      <c r="K288">
        <v>-4.88</v>
      </c>
      <c r="L288">
        <v>-2.00179588</v>
      </c>
      <c r="M288">
        <v>0</v>
      </c>
      <c r="N288">
        <v>-6.8817959999999996</v>
      </c>
      <c r="O288">
        <v>-4.88</v>
      </c>
    </row>
    <row r="289" spans="1:16" x14ac:dyDescent="0.3">
      <c r="A289" t="s">
        <v>92</v>
      </c>
      <c r="B289" t="s">
        <v>1</v>
      </c>
      <c r="C289" t="s">
        <v>102</v>
      </c>
      <c r="D289" t="s">
        <v>5</v>
      </c>
      <c r="E289" t="s">
        <v>88</v>
      </c>
      <c r="F289" t="s">
        <v>87</v>
      </c>
      <c r="G289" t="s">
        <v>314</v>
      </c>
      <c r="H289">
        <v>5</v>
      </c>
      <c r="I289">
        <v>43.755000000000003</v>
      </c>
      <c r="J289">
        <v>44.44</v>
      </c>
      <c r="K289">
        <v>-218.77500000000001</v>
      </c>
      <c r="L289">
        <v>-1</v>
      </c>
      <c r="M289">
        <v>219.77500000000001</v>
      </c>
      <c r="N289">
        <v>0</v>
      </c>
      <c r="O289">
        <v>3.4249999999999998</v>
      </c>
      <c r="P289" t="s">
        <v>104</v>
      </c>
    </row>
    <row r="290" spans="1:16" x14ac:dyDescent="0.3">
      <c r="A290" t="s">
        <v>92</v>
      </c>
      <c r="B290" t="s">
        <v>1</v>
      </c>
      <c r="C290" t="s">
        <v>102</v>
      </c>
      <c r="D290" t="s">
        <v>5</v>
      </c>
      <c r="E290" t="s">
        <v>88</v>
      </c>
      <c r="F290" t="s">
        <v>87</v>
      </c>
      <c r="G290" t="s">
        <v>315</v>
      </c>
      <c r="H290">
        <v>-3</v>
      </c>
      <c r="I290">
        <v>48.3</v>
      </c>
      <c r="J290">
        <v>46.73</v>
      </c>
      <c r="K290">
        <v>144.9</v>
      </c>
      <c r="L290">
        <v>-1.00109599</v>
      </c>
      <c r="M290">
        <v>-131.86500000000001</v>
      </c>
      <c r="N290">
        <v>12.033904</v>
      </c>
      <c r="O290">
        <v>4.71</v>
      </c>
      <c r="P290" t="s">
        <v>106</v>
      </c>
    </row>
    <row r="291" spans="1:16" x14ac:dyDescent="0.3">
      <c r="A291" t="s">
        <v>92</v>
      </c>
      <c r="B291" t="s">
        <v>1</v>
      </c>
      <c r="C291" t="s">
        <v>102</v>
      </c>
      <c r="D291" t="s">
        <v>5</v>
      </c>
      <c r="E291" t="s">
        <v>88</v>
      </c>
      <c r="F291" t="s">
        <v>87</v>
      </c>
      <c r="G291" t="s">
        <v>316</v>
      </c>
      <c r="H291">
        <v>-2</v>
      </c>
      <c r="I291">
        <v>45.263800000000003</v>
      </c>
      <c r="J291">
        <v>45.02</v>
      </c>
      <c r="K291">
        <v>90.527600000000007</v>
      </c>
      <c r="L291">
        <v>-0.90597569099999997</v>
      </c>
      <c r="M291">
        <v>-87.91</v>
      </c>
      <c r="N291">
        <v>1.711624</v>
      </c>
      <c r="O291">
        <v>0.48759999999999998</v>
      </c>
      <c r="P291" t="s">
        <v>106</v>
      </c>
    </row>
    <row r="292" spans="1:16" x14ac:dyDescent="0.3">
      <c r="A292" t="s">
        <v>92</v>
      </c>
      <c r="B292" t="s">
        <v>107</v>
      </c>
      <c r="D292" t="s">
        <v>5</v>
      </c>
      <c r="E292" t="s">
        <v>88</v>
      </c>
      <c r="F292" t="s">
        <v>87</v>
      </c>
      <c r="H292">
        <v>0</v>
      </c>
      <c r="K292">
        <v>16.6526</v>
      </c>
      <c r="L292">
        <v>-2.9070716810000001</v>
      </c>
      <c r="M292">
        <v>0</v>
      </c>
      <c r="N292">
        <v>13.745528</v>
      </c>
      <c r="O292">
        <v>8.6226000000000003</v>
      </c>
    </row>
    <row r="377" spans="1:4" x14ac:dyDescent="0.3">
      <c r="A377" t="s">
        <v>487</v>
      </c>
      <c r="B377" t="s">
        <v>1</v>
      </c>
      <c r="C377" t="s">
        <v>488</v>
      </c>
      <c r="D377" t="s">
        <v>489</v>
      </c>
    </row>
    <row r="378" spans="1:4" x14ac:dyDescent="0.3">
      <c r="A378" t="s">
        <v>487</v>
      </c>
      <c r="B378" t="s">
        <v>1</v>
      </c>
      <c r="C378" t="s">
        <v>366</v>
      </c>
      <c r="D378" t="s">
        <v>490</v>
      </c>
    </row>
    <row r="379" spans="1:4" x14ac:dyDescent="0.3">
      <c r="A379" t="s">
        <v>487</v>
      </c>
      <c r="B379" t="s">
        <v>1</v>
      </c>
      <c r="C379" t="s">
        <v>491</v>
      </c>
      <c r="D379" t="s">
        <v>492</v>
      </c>
    </row>
    <row r="380" spans="1:4" x14ac:dyDescent="0.3">
      <c r="A380" t="s">
        <v>487</v>
      </c>
      <c r="B380" t="s">
        <v>1</v>
      </c>
      <c r="C380" t="s">
        <v>493</v>
      </c>
      <c r="D380" t="s">
        <v>494</v>
      </c>
    </row>
    <row r="381" spans="1:4" x14ac:dyDescent="0.3">
      <c r="A381" t="s">
        <v>487</v>
      </c>
      <c r="B381" t="s">
        <v>1</v>
      </c>
      <c r="C381" t="s">
        <v>495</v>
      </c>
      <c r="D381" t="s">
        <v>496</v>
      </c>
    </row>
    <row r="382" spans="1:4" x14ac:dyDescent="0.3">
      <c r="A382" t="s">
        <v>487</v>
      </c>
      <c r="B382" t="s">
        <v>1</v>
      </c>
      <c r="C382" t="s">
        <v>497</v>
      </c>
      <c r="D382" t="s">
        <v>498</v>
      </c>
    </row>
    <row r="383" spans="1:4" x14ac:dyDescent="0.3">
      <c r="A383" t="s">
        <v>487</v>
      </c>
      <c r="B383" t="s">
        <v>1</v>
      </c>
      <c r="C383" t="s">
        <v>499</v>
      </c>
      <c r="D383" t="s">
        <v>500</v>
      </c>
    </row>
    <row r="384" spans="1:4" x14ac:dyDescent="0.3">
      <c r="A384" t="s">
        <v>487</v>
      </c>
      <c r="B384" t="s">
        <v>1</v>
      </c>
      <c r="C384" t="s">
        <v>501</v>
      </c>
      <c r="D384" t="s">
        <v>502</v>
      </c>
    </row>
    <row r="385" spans="1:4" x14ac:dyDescent="0.3">
      <c r="A385" t="s">
        <v>487</v>
      </c>
      <c r="B385" t="s">
        <v>1</v>
      </c>
      <c r="C385" t="s">
        <v>503</v>
      </c>
      <c r="D385" t="s">
        <v>504</v>
      </c>
    </row>
    <row r="386" spans="1:4" x14ac:dyDescent="0.3">
      <c r="A386" t="s">
        <v>487</v>
      </c>
      <c r="B386" t="s">
        <v>1</v>
      </c>
      <c r="C386" t="s">
        <v>106</v>
      </c>
      <c r="D386" t="s">
        <v>505</v>
      </c>
    </row>
    <row r="387" spans="1:4" x14ac:dyDescent="0.3">
      <c r="A387" t="s">
        <v>487</v>
      </c>
      <c r="B387" t="s">
        <v>1</v>
      </c>
      <c r="C387" t="s">
        <v>506</v>
      </c>
      <c r="D387" t="s">
        <v>507</v>
      </c>
    </row>
    <row r="388" spans="1:4" x14ac:dyDescent="0.3">
      <c r="A388" t="s">
        <v>487</v>
      </c>
      <c r="B388" t="s">
        <v>1</v>
      </c>
      <c r="C388" t="s">
        <v>508</v>
      </c>
      <c r="D388" t="s">
        <v>509</v>
      </c>
    </row>
    <row r="389" spans="1:4" x14ac:dyDescent="0.3">
      <c r="A389" t="s">
        <v>487</v>
      </c>
      <c r="B389" t="s">
        <v>1</v>
      </c>
      <c r="C389" t="s">
        <v>510</v>
      </c>
      <c r="D389" t="s">
        <v>511</v>
      </c>
    </row>
    <row r="390" spans="1:4" x14ac:dyDescent="0.3">
      <c r="A390" t="s">
        <v>487</v>
      </c>
      <c r="B390" t="s">
        <v>1</v>
      </c>
      <c r="C390" t="s">
        <v>512</v>
      </c>
      <c r="D390" t="s">
        <v>513</v>
      </c>
    </row>
    <row r="391" spans="1:4" x14ac:dyDescent="0.3">
      <c r="A391" t="s">
        <v>487</v>
      </c>
      <c r="B391" t="s">
        <v>1</v>
      </c>
      <c r="C391" t="s">
        <v>514</v>
      </c>
      <c r="D391" t="s">
        <v>515</v>
      </c>
    </row>
    <row r="392" spans="1:4" x14ac:dyDescent="0.3">
      <c r="A392" t="s">
        <v>487</v>
      </c>
      <c r="B392" t="s">
        <v>1</v>
      </c>
      <c r="C392" t="s">
        <v>516</v>
      </c>
      <c r="D392" t="s">
        <v>517</v>
      </c>
    </row>
    <row r="393" spans="1:4" x14ac:dyDescent="0.3">
      <c r="A393" t="s">
        <v>487</v>
      </c>
      <c r="B393" t="s">
        <v>1</v>
      </c>
      <c r="C393" t="s">
        <v>518</v>
      </c>
      <c r="D393" t="s">
        <v>519</v>
      </c>
    </row>
    <row r="394" spans="1:4" x14ac:dyDescent="0.3">
      <c r="A394" t="s">
        <v>487</v>
      </c>
      <c r="B394" t="s">
        <v>1</v>
      </c>
      <c r="C394" t="s">
        <v>520</v>
      </c>
      <c r="D394" t="s">
        <v>521</v>
      </c>
    </row>
    <row r="395" spans="1:4" x14ac:dyDescent="0.3">
      <c r="A395" t="s">
        <v>487</v>
      </c>
      <c r="B395" t="s">
        <v>1</v>
      </c>
      <c r="C395" t="s">
        <v>522</v>
      </c>
      <c r="D395" t="s">
        <v>523</v>
      </c>
    </row>
    <row r="396" spans="1:4" x14ac:dyDescent="0.3">
      <c r="A396" t="s">
        <v>487</v>
      </c>
      <c r="B396" t="s">
        <v>1</v>
      </c>
      <c r="C396" t="s">
        <v>524</v>
      </c>
      <c r="D396" t="s">
        <v>525</v>
      </c>
    </row>
    <row r="397" spans="1:4" x14ac:dyDescent="0.3">
      <c r="A397" t="s">
        <v>487</v>
      </c>
      <c r="B397" t="s">
        <v>1</v>
      </c>
      <c r="C397" t="s">
        <v>526</v>
      </c>
      <c r="D397" t="s">
        <v>527</v>
      </c>
    </row>
    <row r="398" spans="1:4" x14ac:dyDescent="0.3">
      <c r="A398" t="s">
        <v>487</v>
      </c>
      <c r="B398" t="s">
        <v>1</v>
      </c>
      <c r="C398" t="s">
        <v>528</v>
      </c>
      <c r="D398" t="s">
        <v>529</v>
      </c>
    </row>
    <row r="399" spans="1:4" x14ac:dyDescent="0.3">
      <c r="A399" t="s">
        <v>487</v>
      </c>
      <c r="B399" t="s">
        <v>1</v>
      </c>
      <c r="C399" t="s">
        <v>530</v>
      </c>
      <c r="D399" t="s">
        <v>531</v>
      </c>
    </row>
    <row r="400" spans="1:4" x14ac:dyDescent="0.3">
      <c r="A400" t="s">
        <v>487</v>
      </c>
      <c r="B400" t="s">
        <v>1</v>
      </c>
      <c r="C400" t="s">
        <v>532</v>
      </c>
      <c r="D400" t="s">
        <v>533</v>
      </c>
    </row>
    <row r="401" spans="1:4" x14ac:dyDescent="0.3">
      <c r="A401" t="s">
        <v>487</v>
      </c>
      <c r="B401" t="s">
        <v>1</v>
      </c>
      <c r="C401" t="s">
        <v>534</v>
      </c>
      <c r="D401" t="s">
        <v>535</v>
      </c>
    </row>
    <row r="402" spans="1:4" x14ac:dyDescent="0.3">
      <c r="A402" t="s">
        <v>487</v>
      </c>
      <c r="B402" t="s">
        <v>1</v>
      </c>
      <c r="C402" t="s">
        <v>536</v>
      </c>
      <c r="D402" t="s">
        <v>537</v>
      </c>
    </row>
    <row r="403" spans="1:4" x14ac:dyDescent="0.3">
      <c r="A403" t="s">
        <v>487</v>
      </c>
      <c r="B403" t="s">
        <v>1</v>
      </c>
      <c r="C403" t="s">
        <v>538</v>
      </c>
      <c r="D403" t="s">
        <v>539</v>
      </c>
    </row>
    <row r="404" spans="1:4" x14ac:dyDescent="0.3">
      <c r="A404" t="s">
        <v>487</v>
      </c>
      <c r="B404" t="s">
        <v>1</v>
      </c>
      <c r="C404" t="s">
        <v>540</v>
      </c>
      <c r="D404" t="s">
        <v>541</v>
      </c>
    </row>
    <row r="405" spans="1:4" x14ac:dyDescent="0.3">
      <c r="A405" t="s">
        <v>487</v>
      </c>
      <c r="B405" t="s">
        <v>1</v>
      </c>
      <c r="C405" t="s">
        <v>542</v>
      </c>
      <c r="D405" t="s">
        <v>543</v>
      </c>
    </row>
    <row r="406" spans="1:4" x14ac:dyDescent="0.3">
      <c r="A406" t="s">
        <v>487</v>
      </c>
      <c r="B406" t="s">
        <v>1</v>
      </c>
      <c r="C406" t="s">
        <v>317</v>
      </c>
      <c r="D406" t="s">
        <v>544</v>
      </c>
    </row>
    <row r="407" spans="1:4" x14ac:dyDescent="0.3">
      <c r="A407" t="s">
        <v>487</v>
      </c>
      <c r="B407" t="s">
        <v>1</v>
      </c>
      <c r="C407" t="s">
        <v>545</v>
      </c>
      <c r="D407" t="s">
        <v>546</v>
      </c>
    </row>
    <row r="408" spans="1:4" x14ac:dyDescent="0.3">
      <c r="A408" t="s">
        <v>487</v>
      </c>
      <c r="B408" t="s">
        <v>1</v>
      </c>
      <c r="C408" t="s">
        <v>547</v>
      </c>
      <c r="D408" t="s">
        <v>548</v>
      </c>
    </row>
    <row r="409" spans="1:4" x14ac:dyDescent="0.3">
      <c r="A409" t="s">
        <v>487</v>
      </c>
      <c r="B409" t="s">
        <v>1</v>
      </c>
      <c r="C409" t="s">
        <v>549</v>
      </c>
      <c r="D409" t="s">
        <v>550</v>
      </c>
    </row>
    <row r="410" spans="1:4" x14ac:dyDescent="0.3">
      <c r="A410" t="s">
        <v>487</v>
      </c>
      <c r="B410" t="s">
        <v>1</v>
      </c>
      <c r="C410" t="s">
        <v>551</v>
      </c>
      <c r="D410" t="s">
        <v>552</v>
      </c>
    </row>
    <row r="411" spans="1:4" x14ac:dyDescent="0.3">
      <c r="A411" t="s">
        <v>487</v>
      </c>
      <c r="B411" t="s">
        <v>1</v>
      </c>
      <c r="C411" t="s">
        <v>553</v>
      </c>
      <c r="D411" t="s">
        <v>554</v>
      </c>
    </row>
    <row r="412" spans="1:4" x14ac:dyDescent="0.3">
      <c r="A412" t="s">
        <v>487</v>
      </c>
      <c r="B412" t="s">
        <v>1</v>
      </c>
      <c r="C412" t="s">
        <v>555</v>
      </c>
      <c r="D412" t="s">
        <v>556</v>
      </c>
    </row>
    <row r="413" spans="1:4" x14ac:dyDescent="0.3">
      <c r="A413" t="s">
        <v>487</v>
      </c>
      <c r="B413" t="s">
        <v>1</v>
      </c>
      <c r="C413" t="s">
        <v>557</v>
      </c>
      <c r="D413" t="s">
        <v>558</v>
      </c>
    </row>
    <row r="414" spans="1:4" x14ac:dyDescent="0.3">
      <c r="A414" t="s">
        <v>487</v>
      </c>
      <c r="B414" t="s">
        <v>1</v>
      </c>
      <c r="C414" t="s">
        <v>559</v>
      </c>
      <c r="D414" t="s">
        <v>560</v>
      </c>
    </row>
    <row r="415" spans="1:4" x14ac:dyDescent="0.3">
      <c r="A415" t="s">
        <v>487</v>
      </c>
      <c r="B415" t="s">
        <v>1</v>
      </c>
      <c r="C415" t="s">
        <v>561</v>
      </c>
      <c r="D415" t="s">
        <v>562</v>
      </c>
    </row>
    <row r="416" spans="1:4" x14ac:dyDescent="0.3">
      <c r="A416" t="s">
        <v>487</v>
      </c>
      <c r="B416" t="s">
        <v>1</v>
      </c>
      <c r="C416" t="s">
        <v>563</v>
      </c>
      <c r="D416" t="s">
        <v>564</v>
      </c>
    </row>
    <row r="417" spans="1:4" x14ac:dyDescent="0.3">
      <c r="A417" t="s">
        <v>487</v>
      </c>
      <c r="B417" t="s">
        <v>1</v>
      </c>
      <c r="C417" t="s">
        <v>565</v>
      </c>
      <c r="D417" t="s">
        <v>566</v>
      </c>
    </row>
    <row r="418" spans="1:4" x14ac:dyDescent="0.3">
      <c r="A418" t="s">
        <v>487</v>
      </c>
      <c r="B418" t="s">
        <v>1</v>
      </c>
      <c r="C418" t="s">
        <v>104</v>
      </c>
      <c r="D418" t="s">
        <v>567</v>
      </c>
    </row>
    <row r="419" spans="1:4" x14ac:dyDescent="0.3">
      <c r="A419" t="s">
        <v>487</v>
      </c>
      <c r="B419" t="s">
        <v>1</v>
      </c>
      <c r="C419" t="s">
        <v>568</v>
      </c>
      <c r="D419" t="s">
        <v>569</v>
      </c>
    </row>
    <row r="420" spans="1:4" x14ac:dyDescent="0.3">
      <c r="A420" t="s">
        <v>487</v>
      </c>
      <c r="B420" t="s">
        <v>1</v>
      </c>
      <c r="C420" t="s">
        <v>570</v>
      </c>
      <c r="D420" t="s">
        <v>571</v>
      </c>
    </row>
    <row r="421" spans="1:4" x14ac:dyDescent="0.3">
      <c r="A421" t="s">
        <v>487</v>
      </c>
      <c r="B421" t="s">
        <v>1</v>
      </c>
      <c r="C421" t="s">
        <v>318</v>
      </c>
      <c r="D421" t="s">
        <v>572</v>
      </c>
    </row>
    <row r="422" spans="1:4" x14ac:dyDescent="0.3">
      <c r="A422" t="s">
        <v>487</v>
      </c>
      <c r="B422" t="s">
        <v>1</v>
      </c>
      <c r="C422" t="s">
        <v>573</v>
      </c>
      <c r="D422" t="s">
        <v>574</v>
      </c>
    </row>
    <row r="423" spans="1:4" x14ac:dyDescent="0.3">
      <c r="A423" t="s">
        <v>487</v>
      </c>
      <c r="B423" t="s">
        <v>1</v>
      </c>
      <c r="C423" t="s">
        <v>575</v>
      </c>
      <c r="D423" t="s">
        <v>576</v>
      </c>
    </row>
    <row r="424" spans="1:4" x14ac:dyDescent="0.3">
      <c r="A424" t="s">
        <v>487</v>
      </c>
      <c r="B424" t="s">
        <v>1</v>
      </c>
      <c r="C424" t="s">
        <v>577</v>
      </c>
      <c r="D424" t="s">
        <v>578</v>
      </c>
    </row>
    <row r="425" spans="1:4" x14ac:dyDescent="0.3">
      <c r="A425" t="s">
        <v>487</v>
      </c>
      <c r="B425" t="s">
        <v>1</v>
      </c>
      <c r="C425" t="s">
        <v>579</v>
      </c>
      <c r="D425" t="s">
        <v>580</v>
      </c>
    </row>
    <row r="426" spans="1:4" x14ac:dyDescent="0.3">
      <c r="A426" t="s">
        <v>487</v>
      </c>
      <c r="B426" t="s">
        <v>1</v>
      </c>
      <c r="C426" t="s">
        <v>581</v>
      </c>
      <c r="D426" t="s">
        <v>582</v>
      </c>
    </row>
    <row r="427" spans="1:4" x14ac:dyDescent="0.3">
      <c r="A427" t="s">
        <v>487</v>
      </c>
      <c r="B427" t="s">
        <v>1</v>
      </c>
      <c r="C427" t="s">
        <v>583</v>
      </c>
      <c r="D427" t="s">
        <v>584</v>
      </c>
    </row>
    <row r="428" spans="1:4" x14ac:dyDescent="0.3">
      <c r="A428" t="s">
        <v>487</v>
      </c>
      <c r="B428" t="s">
        <v>1</v>
      </c>
      <c r="C428" t="s">
        <v>585</v>
      </c>
      <c r="D428" t="s">
        <v>586</v>
      </c>
    </row>
    <row r="429" spans="1:4" x14ac:dyDescent="0.3">
      <c r="A429" t="s">
        <v>487</v>
      </c>
      <c r="B429" t="s">
        <v>1</v>
      </c>
      <c r="C429" t="s">
        <v>319</v>
      </c>
      <c r="D429" t="s">
        <v>587</v>
      </c>
    </row>
    <row r="430" spans="1:4" x14ac:dyDescent="0.3">
      <c r="A430" t="s">
        <v>487</v>
      </c>
      <c r="B430" t="s">
        <v>1</v>
      </c>
      <c r="C430" t="s">
        <v>588</v>
      </c>
      <c r="D430" t="s">
        <v>589</v>
      </c>
    </row>
    <row r="431" spans="1:4" x14ac:dyDescent="0.3">
      <c r="A431" t="s">
        <v>487</v>
      </c>
      <c r="B431" t="s">
        <v>1</v>
      </c>
      <c r="C431" t="s">
        <v>70</v>
      </c>
      <c r="D431" t="s">
        <v>590</v>
      </c>
    </row>
    <row r="432" spans="1:4" x14ac:dyDescent="0.3">
      <c r="A432" t="s">
        <v>487</v>
      </c>
      <c r="B432" t="s">
        <v>1</v>
      </c>
      <c r="C432" t="s">
        <v>591</v>
      </c>
      <c r="D432" t="s">
        <v>592</v>
      </c>
    </row>
    <row r="433" spans="1:4" x14ac:dyDescent="0.3">
      <c r="A433" t="s">
        <v>487</v>
      </c>
      <c r="B433" t="s">
        <v>1</v>
      </c>
      <c r="C433" t="s">
        <v>593</v>
      </c>
      <c r="D433" t="s">
        <v>594</v>
      </c>
    </row>
    <row r="434" spans="1:4" x14ac:dyDescent="0.3">
      <c r="A434" t="s">
        <v>487</v>
      </c>
      <c r="B434" t="s">
        <v>1</v>
      </c>
      <c r="C434" t="s">
        <v>595</v>
      </c>
      <c r="D434" t="s">
        <v>596</v>
      </c>
    </row>
    <row r="435" spans="1:4" x14ac:dyDescent="0.3">
      <c r="A435" t="s">
        <v>487</v>
      </c>
      <c r="B435" t="s">
        <v>1</v>
      </c>
      <c r="C435" t="s">
        <v>597</v>
      </c>
      <c r="D435" t="s">
        <v>598</v>
      </c>
    </row>
    <row r="436" spans="1:4" x14ac:dyDescent="0.3">
      <c r="A436" t="s">
        <v>487</v>
      </c>
      <c r="B436" t="s">
        <v>1</v>
      </c>
      <c r="C436" t="s">
        <v>599</v>
      </c>
      <c r="D436" t="s">
        <v>600</v>
      </c>
    </row>
    <row r="437" spans="1:4" x14ac:dyDescent="0.3">
      <c r="A437" t="s">
        <v>487</v>
      </c>
      <c r="B437" t="s">
        <v>1</v>
      </c>
      <c r="C437" t="s">
        <v>601</v>
      </c>
      <c r="D437" t="s">
        <v>602</v>
      </c>
    </row>
    <row r="438" spans="1:4" x14ac:dyDescent="0.3">
      <c r="A438" t="s">
        <v>603</v>
      </c>
      <c r="B438" t="s">
        <v>0</v>
      </c>
      <c r="C438" t="s">
        <v>321</v>
      </c>
      <c r="D438" t="s">
        <v>604</v>
      </c>
    </row>
    <row r="439" spans="1:4" x14ac:dyDescent="0.3">
      <c r="A439" t="s">
        <v>603</v>
      </c>
      <c r="B439" t="s">
        <v>1</v>
      </c>
      <c r="C439" t="s">
        <v>605</v>
      </c>
      <c r="D439" t="s">
        <v>606</v>
      </c>
    </row>
    <row r="440" spans="1:4" x14ac:dyDescent="0.3">
      <c r="A440" t="s">
        <v>603</v>
      </c>
      <c r="B440" t="s">
        <v>1</v>
      </c>
      <c r="C440" t="s">
        <v>605</v>
      </c>
      <c r="D440" t="s">
        <v>607</v>
      </c>
    </row>
    <row r="441" spans="1:4" x14ac:dyDescent="0.3">
      <c r="A441" t="s">
        <v>603</v>
      </c>
      <c r="B441" t="s">
        <v>1</v>
      </c>
      <c r="C441" t="s">
        <v>605</v>
      </c>
      <c r="D441" t="s">
        <v>608</v>
      </c>
    </row>
    <row r="442" spans="1:4" x14ac:dyDescent="0.3">
      <c r="A442" t="s">
        <v>603</v>
      </c>
      <c r="B442" t="s">
        <v>1</v>
      </c>
      <c r="C442" t="s">
        <v>605</v>
      </c>
      <c r="D442" t="s">
        <v>609</v>
      </c>
    </row>
    <row r="443" spans="1:4" x14ac:dyDescent="0.3">
      <c r="A443" t="s">
        <v>603</v>
      </c>
      <c r="B443" t="s">
        <v>1</v>
      </c>
      <c r="C443" t="s">
        <v>605</v>
      </c>
      <c r="D443" t="s">
        <v>610</v>
      </c>
    </row>
    <row r="444" spans="1:4" x14ac:dyDescent="0.3">
      <c r="A444" t="s">
        <v>603</v>
      </c>
      <c r="B444" t="s">
        <v>1</v>
      </c>
      <c r="C444" t="s">
        <v>605</v>
      </c>
      <c r="D444" t="s">
        <v>611</v>
      </c>
    </row>
    <row r="445" spans="1:4" x14ac:dyDescent="0.3">
      <c r="A445" t="s">
        <v>603</v>
      </c>
      <c r="B445" t="s">
        <v>1</v>
      </c>
      <c r="C445" t="s">
        <v>605</v>
      </c>
      <c r="D445" t="s">
        <v>612</v>
      </c>
    </row>
    <row r="446" spans="1:4" x14ac:dyDescent="0.3">
      <c r="A446" t="s">
        <v>603</v>
      </c>
      <c r="B446" t="s">
        <v>1</v>
      </c>
      <c r="C446" t="s">
        <v>605</v>
      </c>
      <c r="D446" t="s">
        <v>613</v>
      </c>
    </row>
    <row r="447" spans="1:4" x14ac:dyDescent="0.3">
      <c r="A447" t="s">
        <v>603</v>
      </c>
      <c r="B447" t="s">
        <v>1</v>
      </c>
      <c r="C447" t="s">
        <v>605</v>
      </c>
      <c r="D447" t="s">
        <v>614</v>
      </c>
    </row>
    <row r="448" spans="1:4" x14ac:dyDescent="0.3">
      <c r="A448" t="s">
        <v>603</v>
      </c>
      <c r="B448" t="s">
        <v>1</v>
      </c>
      <c r="C448" t="s">
        <v>605</v>
      </c>
      <c r="D448" t="s">
        <v>615</v>
      </c>
    </row>
    <row r="449" spans="1:4" x14ac:dyDescent="0.3">
      <c r="A449" t="s">
        <v>603</v>
      </c>
      <c r="B449" t="s">
        <v>1</v>
      </c>
      <c r="C449" t="s">
        <v>605</v>
      </c>
      <c r="D449" t="s">
        <v>616</v>
      </c>
    </row>
    <row r="450" spans="1:4" x14ac:dyDescent="0.3">
      <c r="A450" t="s">
        <v>603</v>
      </c>
      <c r="B450" t="s">
        <v>1</v>
      </c>
      <c r="C450" t="s">
        <v>605</v>
      </c>
      <c r="D450" t="s">
        <v>617</v>
      </c>
    </row>
    <row r="451" spans="1:4" x14ac:dyDescent="0.3">
      <c r="A451" t="s">
        <v>603</v>
      </c>
      <c r="B451" t="s">
        <v>1</v>
      </c>
      <c r="C451" t="s">
        <v>605</v>
      </c>
      <c r="D451" t="s">
        <v>618</v>
      </c>
    </row>
    <row r="452" spans="1:4" x14ac:dyDescent="0.3">
      <c r="A452" t="s">
        <v>603</v>
      </c>
      <c r="B452" t="s">
        <v>1</v>
      </c>
      <c r="C452" t="s">
        <v>605</v>
      </c>
      <c r="D452" t="s">
        <v>619</v>
      </c>
    </row>
    <row r="453" spans="1:4" x14ac:dyDescent="0.3">
      <c r="A453" t="s">
        <v>603</v>
      </c>
      <c r="B453" t="s">
        <v>1</v>
      </c>
      <c r="C453" t="s">
        <v>620</v>
      </c>
      <c r="D453" t="s">
        <v>621</v>
      </c>
    </row>
    <row r="454" spans="1:4" x14ac:dyDescent="0.3">
      <c r="A454" t="s">
        <v>603</v>
      </c>
      <c r="B454" t="s">
        <v>1</v>
      </c>
      <c r="C454" t="s">
        <v>622</v>
      </c>
      <c r="D454" t="s">
        <v>623</v>
      </c>
    </row>
    <row r="455" spans="1:4" x14ac:dyDescent="0.3">
      <c r="A455" t="s">
        <v>603</v>
      </c>
      <c r="B455" t="s">
        <v>1</v>
      </c>
      <c r="C455" t="s">
        <v>622</v>
      </c>
      <c r="D455" t="s">
        <v>624</v>
      </c>
    </row>
    <row r="456" spans="1:4" x14ac:dyDescent="0.3">
      <c r="A456" t="s">
        <v>603</v>
      </c>
      <c r="B456" t="s">
        <v>1</v>
      </c>
      <c r="C456" t="s">
        <v>622</v>
      </c>
      <c r="D456" t="s">
        <v>625</v>
      </c>
    </row>
    <row r="457" spans="1:4" x14ac:dyDescent="0.3">
      <c r="A457" t="s">
        <v>603</v>
      </c>
      <c r="B457" t="s">
        <v>1</v>
      </c>
      <c r="C457" t="s">
        <v>622</v>
      </c>
      <c r="D457" t="s">
        <v>626</v>
      </c>
    </row>
    <row r="458" spans="1:4" x14ac:dyDescent="0.3">
      <c r="A458" t="s">
        <v>603</v>
      </c>
      <c r="B458" t="s">
        <v>1</v>
      </c>
      <c r="C458" t="s">
        <v>622</v>
      </c>
      <c r="D458" t="s">
        <v>627</v>
      </c>
    </row>
    <row r="459" spans="1:4" x14ac:dyDescent="0.3">
      <c r="A459" t="s">
        <v>603</v>
      </c>
      <c r="B459" t="s">
        <v>1</v>
      </c>
      <c r="C459" t="s">
        <v>622</v>
      </c>
      <c r="D459" t="s">
        <v>628</v>
      </c>
    </row>
    <row r="460" spans="1:4" x14ac:dyDescent="0.3">
      <c r="A460" t="s">
        <v>603</v>
      </c>
      <c r="B460" t="s">
        <v>1</v>
      </c>
      <c r="C460" t="s">
        <v>622</v>
      </c>
      <c r="D460" t="s">
        <v>629</v>
      </c>
    </row>
    <row r="461" spans="1:4" x14ac:dyDescent="0.3">
      <c r="A461" t="s">
        <v>603</v>
      </c>
      <c r="B461" t="s">
        <v>1</v>
      </c>
      <c r="C461" t="s">
        <v>622</v>
      </c>
      <c r="D461" t="s">
        <v>630</v>
      </c>
    </row>
    <row r="462" spans="1:4" x14ac:dyDescent="0.3">
      <c r="A462" t="s">
        <v>603</v>
      </c>
      <c r="B462" t="s">
        <v>1</v>
      </c>
      <c r="C462" t="s">
        <v>622</v>
      </c>
      <c r="D462" t="s">
        <v>631</v>
      </c>
    </row>
    <row r="463" spans="1:4" x14ac:dyDescent="0.3">
      <c r="A463" t="s">
        <v>603</v>
      </c>
      <c r="B463" t="s">
        <v>1</v>
      </c>
      <c r="C463" t="s">
        <v>622</v>
      </c>
      <c r="D463" t="s">
        <v>632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election sqref="A1:XFD1048576"/>
    </sheetView>
  </sheetViews>
  <sheetFormatPr defaultRowHeight="13.2" x14ac:dyDescent="0.25"/>
  <cols>
    <col min="1" max="1" width="7.44140625" style="5" bestFit="1" customWidth="1"/>
    <col min="2" max="2" width="33.33203125" style="5" bestFit="1" customWidth="1"/>
    <col min="3" max="3" width="14.88671875" style="5" bestFit="1" customWidth="1"/>
    <col min="4" max="4" width="11.33203125" style="5" bestFit="1" customWidth="1"/>
    <col min="5" max="5" width="9.77734375" style="5" bestFit="1" customWidth="1"/>
    <col min="6" max="6" width="9.44140625" style="5" bestFit="1" customWidth="1"/>
    <col min="7" max="7" width="5.88671875" style="5" bestFit="1" customWidth="1"/>
    <col min="8" max="16384" width="8.88671875" style="5"/>
  </cols>
  <sheetData>
    <row r="1" spans="1:3" x14ac:dyDescent="0.25">
      <c r="A1" s="3" t="s">
        <v>3</v>
      </c>
      <c r="B1" s="3" t="s">
        <v>90</v>
      </c>
      <c r="C1" s="3" t="s">
        <v>320</v>
      </c>
    </row>
    <row r="2" spans="1:3" x14ac:dyDescent="0.25">
      <c r="A2" s="5" t="s">
        <v>6</v>
      </c>
      <c r="B2" s="5" t="s">
        <v>322</v>
      </c>
      <c r="C2" s="5" t="s">
        <v>323</v>
      </c>
    </row>
    <row r="3" spans="1:3" x14ac:dyDescent="0.25">
      <c r="A3" s="5" t="s">
        <v>7</v>
      </c>
      <c r="B3" s="5" t="s">
        <v>324</v>
      </c>
      <c r="C3" s="5" t="s">
        <v>325</v>
      </c>
    </row>
    <row r="4" spans="1:3" x14ac:dyDescent="0.25">
      <c r="A4" s="5" t="s">
        <v>8</v>
      </c>
      <c r="B4" s="5" t="s">
        <v>326</v>
      </c>
      <c r="C4" s="5" t="s">
        <v>327</v>
      </c>
    </row>
    <row r="5" spans="1:3" x14ac:dyDescent="0.25">
      <c r="A5" s="5" t="s">
        <v>9</v>
      </c>
      <c r="B5" s="5" t="s">
        <v>328</v>
      </c>
      <c r="C5" s="5" t="s">
        <v>329</v>
      </c>
    </row>
    <row r="6" spans="1:3" x14ac:dyDescent="0.25">
      <c r="A6" s="5" t="s">
        <v>10</v>
      </c>
      <c r="B6" s="5" t="s">
        <v>330</v>
      </c>
      <c r="C6" s="5" t="s">
        <v>331</v>
      </c>
    </row>
    <row r="7" spans="1:3" x14ac:dyDescent="0.25">
      <c r="A7" s="5" t="s">
        <v>11</v>
      </c>
      <c r="B7" s="5" t="s">
        <v>332</v>
      </c>
      <c r="C7" s="5" t="s">
        <v>333</v>
      </c>
    </row>
    <row r="8" spans="1:3" x14ac:dyDescent="0.25">
      <c r="A8" s="5" t="s">
        <v>12</v>
      </c>
      <c r="B8" s="5" t="s">
        <v>334</v>
      </c>
      <c r="C8" s="5" t="s">
        <v>335</v>
      </c>
    </row>
    <row r="9" spans="1:3" x14ac:dyDescent="0.25">
      <c r="A9" s="5" t="s">
        <v>13</v>
      </c>
      <c r="B9" s="5" t="s">
        <v>336</v>
      </c>
      <c r="C9" s="5" t="s">
        <v>337</v>
      </c>
    </row>
    <row r="10" spans="1:3" x14ac:dyDescent="0.25">
      <c r="A10" s="5" t="s">
        <v>14</v>
      </c>
      <c r="B10" s="5" t="s">
        <v>338</v>
      </c>
      <c r="C10" s="5" t="s">
        <v>339</v>
      </c>
    </row>
    <row r="11" spans="1:3" x14ac:dyDescent="0.25">
      <c r="A11" s="5" t="s">
        <v>15</v>
      </c>
      <c r="B11" s="5" t="s">
        <v>340</v>
      </c>
      <c r="C11" s="5" t="s">
        <v>341</v>
      </c>
    </row>
    <row r="12" spans="1:3" x14ac:dyDescent="0.25">
      <c r="A12" s="5" t="s">
        <v>16</v>
      </c>
      <c r="B12" s="5" t="s">
        <v>342</v>
      </c>
      <c r="C12" s="5" t="s">
        <v>343</v>
      </c>
    </row>
    <row r="13" spans="1:3" x14ac:dyDescent="0.25">
      <c r="A13" s="5" t="s">
        <v>17</v>
      </c>
      <c r="B13" s="5" t="s">
        <v>344</v>
      </c>
      <c r="C13" s="5" t="s">
        <v>345</v>
      </c>
    </row>
    <row r="14" spans="1:3" x14ac:dyDescent="0.25">
      <c r="A14" s="5" t="s">
        <v>18</v>
      </c>
      <c r="B14" s="5" t="s">
        <v>346</v>
      </c>
      <c r="C14" s="5" t="s">
        <v>347</v>
      </c>
    </row>
    <row r="15" spans="1:3" x14ac:dyDescent="0.25">
      <c r="A15" s="5" t="s">
        <v>19</v>
      </c>
      <c r="B15" s="5" t="s">
        <v>348</v>
      </c>
      <c r="C15" s="5" t="s">
        <v>349</v>
      </c>
    </row>
    <row r="16" spans="1:3" x14ac:dyDescent="0.25">
      <c r="A16" s="5" t="s">
        <v>20</v>
      </c>
      <c r="B16" s="5" t="s">
        <v>350</v>
      </c>
      <c r="C16" s="5" t="s">
        <v>351</v>
      </c>
    </row>
    <row r="17" spans="1:3" x14ac:dyDescent="0.25">
      <c r="A17" s="5" t="s">
        <v>21</v>
      </c>
      <c r="B17" s="5" t="s">
        <v>352</v>
      </c>
      <c r="C17" s="5" t="s">
        <v>353</v>
      </c>
    </row>
    <row r="18" spans="1:3" x14ac:dyDescent="0.25">
      <c r="A18" s="5" t="s">
        <v>22</v>
      </c>
      <c r="B18" s="5" t="s">
        <v>354</v>
      </c>
      <c r="C18" s="5" t="s">
        <v>355</v>
      </c>
    </row>
    <row r="19" spans="1:3" x14ac:dyDescent="0.25">
      <c r="A19" s="5" t="s">
        <v>23</v>
      </c>
      <c r="B19" s="5" t="s">
        <v>356</v>
      </c>
      <c r="C19" s="5" t="s">
        <v>357</v>
      </c>
    </row>
    <row r="20" spans="1:3" x14ac:dyDescent="0.25">
      <c r="A20" s="5" t="s">
        <v>24</v>
      </c>
      <c r="B20" s="5" t="s">
        <v>358</v>
      </c>
      <c r="C20" s="5" t="s">
        <v>359</v>
      </c>
    </row>
    <row r="21" spans="1:3" x14ac:dyDescent="0.25">
      <c r="A21" s="5" t="s">
        <v>25</v>
      </c>
      <c r="B21" s="5" t="s">
        <v>360</v>
      </c>
      <c r="C21" s="5" t="s">
        <v>361</v>
      </c>
    </row>
    <row r="22" spans="1:3" x14ac:dyDescent="0.25">
      <c r="A22" s="5" t="s">
        <v>26</v>
      </c>
      <c r="B22" s="5" t="s">
        <v>362</v>
      </c>
      <c r="C22" s="5" t="s">
        <v>363</v>
      </c>
    </row>
    <row r="23" spans="1:3" x14ac:dyDescent="0.25">
      <c r="A23" s="5" t="s">
        <v>27</v>
      </c>
      <c r="B23" s="5" t="s">
        <v>364</v>
      </c>
      <c r="C23" s="5" t="s">
        <v>365</v>
      </c>
    </row>
    <row r="24" spans="1:3" x14ac:dyDescent="0.25">
      <c r="A24" s="5" t="s">
        <v>28</v>
      </c>
      <c r="B24" s="5" t="s">
        <v>367</v>
      </c>
      <c r="C24" s="5" t="s">
        <v>368</v>
      </c>
    </row>
    <row r="25" spans="1:3" x14ac:dyDescent="0.25">
      <c r="A25" s="5" t="s">
        <v>29</v>
      </c>
      <c r="B25" s="5" t="s">
        <v>369</v>
      </c>
      <c r="C25" s="5" t="s">
        <v>370</v>
      </c>
    </row>
    <row r="26" spans="1:3" x14ac:dyDescent="0.25">
      <c r="A26" s="5" t="s">
        <v>30</v>
      </c>
      <c r="B26" s="5" t="s">
        <v>371</v>
      </c>
      <c r="C26" s="5" t="s">
        <v>372</v>
      </c>
    </row>
    <row r="27" spans="1:3" x14ac:dyDescent="0.25">
      <c r="A27" s="5" t="s">
        <v>31</v>
      </c>
      <c r="B27" s="5" t="s">
        <v>373</v>
      </c>
      <c r="C27" s="5" t="s">
        <v>374</v>
      </c>
    </row>
    <row r="28" spans="1:3" x14ac:dyDescent="0.25">
      <c r="A28" s="5" t="s">
        <v>32</v>
      </c>
      <c r="B28" s="5" t="s">
        <v>375</v>
      </c>
      <c r="C28" s="5" t="s">
        <v>376</v>
      </c>
    </row>
    <row r="29" spans="1:3" x14ac:dyDescent="0.25">
      <c r="A29" s="5" t="s">
        <v>33</v>
      </c>
      <c r="B29" s="5" t="s">
        <v>377</v>
      </c>
      <c r="C29" s="5" t="s">
        <v>378</v>
      </c>
    </row>
    <row r="30" spans="1:3" x14ac:dyDescent="0.25">
      <c r="A30" s="5" t="s">
        <v>34</v>
      </c>
      <c r="B30" s="5" t="s">
        <v>379</v>
      </c>
      <c r="C30" s="5" t="s">
        <v>380</v>
      </c>
    </row>
    <row r="31" spans="1:3" x14ac:dyDescent="0.25">
      <c r="A31" s="5" t="s">
        <v>35</v>
      </c>
      <c r="B31" s="5" t="s">
        <v>381</v>
      </c>
      <c r="C31" s="5" t="s">
        <v>382</v>
      </c>
    </row>
    <row r="32" spans="1:3" x14ac:dyDescent="0.25">
      <c r="A32" s="5" t="s">
        <v>36</v>
      </c>
      <c r="B32" s="5" t="s">
        <v>383</v>
      </c>
      <c r="C32" s="5" t="s">
        <v>384</v>
      </c>
    </row>
    <row r="33" spans="1:3" x14ac:dyDescent="0.25">
      <c r="A33" s="5" t="s">
        <v>37</v>
      </c>
      <c r="B33" s="5" t="s">
        <v>385</v>
      </c>
      <c r="C33" s="5" t="s">
        <v>386</v>
      </c>
    </row>
    <row r="34" spans="1:3" x14ac:dyDescent="0.25">
      <c r="A34" s="5" t="s">
        <v>38</v>
      </c>
      <c r="B34" s="5" t="s">
        <v>387</v>
      </c>
      <c r="C34" s="5" t="s">
        <v>388</v>
      </c>
    </row>
    <row r="35" spans="1:3" x14ac:dyDescent="0.25">
      <c r="A35" s="5" t="s">
        <v>39</v>
      </c>
      <c r="B35" s="5" t="s">
        <v>389</v>
      </c>
      <c r="C35" s="5" t="s">
        <v>390</v>
      </c>
    </row>
    <row r="36" spans="1:3" x14ac:dyDescent="0.25">
      <c r="A36" s="5" t="s">
        <v>40</v>
      </c>
      <c r="B36" s="5" t="s">
        <v>391</v>
      </c>
      <c r="C36" s="5" t="s">
        <v>392</v>
      </c>
    </row>
    <row r="37" spans="1:3" x14ac:dyDescent="0.25">
      <c r="A37" s="5" t="s">
        <v>41</v>
      </c>
      <c r="B37" s="5" t="s">
        <v>393</v>
      </c>
      <c r="C37" s="5" t="s">
        <v>394</v>
      </c>
    </row>
    <row r="38" spans="1:3" x14ac:dyDescent="0.25">
      <c r="A38" s="5" t="s">
        <v>42</v>
      </c>
      <c r="B38" s="5" t="s">
        <v>395</v>
      </c>
      <c r="C38" s="5" t="s">
        <v>396</v>
      </c>
    </row>
    <row r="39" spans="1:3" x14ac:dyDescent="0.25">
      <c r="A39" s="5" t="s">
        <v>43</v>
      </c>
      <c r="B39" s="5" t="s">
        <v>397</v>
      </c>
      <c r="C39" s="5" t="s">
        <v>398</v>
      </c>
    </row>
    <row r="40" spans="1:3" x14ac:dyDescent="0.25">
      <c r="A40" s="5" t="s">
        <v>44</v>
      </c>
      <c r="B40" s="5" t="s">
        <v>399</v>
      </c>
      <c r="C40" s="5" t="s">
        <v>400</v>
      </c>
    </row>
    <row r="41" spans="1:3" x14ac:dyDescent="0.25">
      <c r="A41" s="5" t="s">
        <v>45</v>
      </c>
      <c r="B41" s="5" t="s">
        <v>401</v>
      </c>
      <c r="C41" s="5" t="s">
        <v>402</v>
      </c>
    </row>
    <row r="42" spans="1:3" x14ac:dyDescent="0.25">
      <c r="A42" s="5" t="s">
        <v>46</v>
      </c>
      <c r="B42" s="5" t="s">
        <v>403</v>
      </c>
      <c r="C42" s="5" t="s">
        <v>404</v>
      </c>
    </row>
    <row r="43" spans="1:3" x14ac:dyDescent="0.25">
      <c r="A43" s="5" t="s">
        <v>47</v>
      </c>
      <c r="B43" s="5" t="s">
        <v>405</v>
      </c>
      <c r="C43" s="5" t="s">
        <v>406</v>
      </c>
    </row>
    <row r="44" spans="1:3" x14ac:dyDescent="0.25">
      <c r="A44" s="5" t="s">
        <v>48</v>
      </c>
      <c r="B44" s="5" t="s">
        <v>407</v>
      </c>
      <c r="C44" s="5" t="s">
        <v>408</v>
      </c>
    </row>
    <row r="45" spans="1:3" x14ac:dyDescent="0.25">
      <c r="A45" s="5" t="s">
        <v>49</v>
      </c>
      <c r="B45" s="5" t="s">
        <v>409</v>
      </c>
      <c r="C45" s="5" t="s">
        <v>410</v>
      </c>
    </row>
    <row r="46" spans="1:3" x14ac:dyDescent="0.25">
      <c r="A46" s="5" t="s">
        <v>50</v>
      </c>
      <c r="B46" s="5" t="s">
        <v>411</v>
      </c>
      <c r="C46" s="5" t="s">
        <v>412</v>
      </c>
    </row>
    <row r="47" spans="1:3" x14ac:dyDescent="0.25">
      <c r="A47" s="5" t="s">
        <v>51</v>
      </c>
      <c r="B47" s="5" t="s">
        <v>413</v>
      </c>
      <c r="C47" s="5" t="s">
        <v>414</v>
      </c>
    </row>
    <row r="48" spans="1:3" x14ac:dyDescent="0.25">
      <c r="A48" s="5" t="s">
        <v>52</v>
      </c>
      <c r="B48" s="5" t="s">
        <v>415</v>
      </c>
      <c r="C48" s="5" t="s">
        <v>416</v>
      </c>
    </row>
    <row r="49" spans="1:3" x14ac:dyDescent="0.25">
      <c r="A49" s="5" t="s">
        <v>53</v>
      </c>
      <c r="B49" s="5" t="s">
        <v>417</v>
      </c>
      <c r="C49" s="5" t="s">
        <v>418</v>
      </c>
    </row>
    <row r="50" spans="1:3" x14ac:dyDescent="0.25">
      <c r="A50" s="5" t="s">
        <v>54</v>
      </c>
      <c r="B50" s="5" t="s">
        <v>419</v>
      </c>
      <c r="C50" s="5" t="s">
        <v>420</v>
      </c>
    </row>
    <row r="51" spans="1:3" x14ac:dyDescent="0.25">
      <c r="A51" s="5" t="s">
        <v>55</v>
      </c>
      <c r="B51" s="5" t="s">
        <v>421</v>
      </c>
      <c r="C51" s="5" t="s">
        <v>422</v>
      </c>
    </row>
    <row r="52" spans="1:3" x14ac:dyDescent="0.25">
      <c r="A52" s="5" t="s">
        <v>56</v>
      </c>
      <c r="B52" s="5" t="s">
        <v>423</v>
      </c>
      <c r="C52" s="5" t="s">
        <v>424</v>
      </c>
    </row>
    <row r="53" spans="1:3" x14ac:dyDescent="0.25">
      <c r="A53" s="5" t="s">
        <v>57</v>
      </c>
      <c r="B53" s="5" t="s">
        <v>425</v>
      </c>
      <c r="C53" s="5" t="s">
        <v>426</v>
      </c>
    </row>
    <row r="54" spans="1:3" x14ac:dyDescent="0.25">
      <c r="A54" s="5" t="s">
        <v>58</v>
      </c>
      <c r="B54" s="5" t="s">
        <v>427</v>
      </c>
      <c r="C54" s="5" t="s">
        <v>428</v>
      </c>
    </row>
    <row r="55" spans="1:3" x14ac:dyDescent="0.25">
      <c r="A55" s="5" t="s">
        <v>59</v>
      </c>
      <c r="B55" s="5" t="s">
        <v>429</v>
      </c>
      <c r="C55" s="5" t="s">
        <v>430</v>
      </c>
    </row>
    <row r="56" spans="1:3" x14ac:dyDescent="0.25">
      <c r="A56" s="5" t="s">
        <v>60</v>
      </c>
      <c r="B56" s="5" t="s">
        <v>431</v>
      </c>
      <c r="C56" s="5" t="s">
        <v>432</v>
      </c>
    </row>
    <row r="57" spans="1:3" x14ac:dyDescent="0.25">
      <c r="A57" s="5" t="s">
        <v>61</v>
      </c>
      <c r="B57" s="5" t="s">
        <v>433</v>
      </c>
      <c r="C57" s="5" t="s">
        <v>434</v>
      </c>
    </row>
    <row r="58" spans="1:3" x14ac:dyDescent="0.25">
      <c r="A58" s="5" t="s">
        <v>62</v>
      </c>
      <c r="B58" s="5" t="s">
        <v>435</v>
      </c>
      <c r="C58" s="5" t="s">
        <v>436</v>
      </c>
    </row>
    <row r="59" spans="1:3" x14ac:dyDescent="0.25">
      <c r="A59" s="5" t="s">
        <v>63</v>
      </c>
      <c r="B59" s="5" t="s">
        <v>437</v>
      </c>
      <c r="C59" s="5" t="s">
        <v>438</v>
      </c>
    </row>
    <row r="60" spans="1:3" x14ac:dyDescent="0.25">
      <c r="A60" s="5" t="s">
        <v>64</v>
      </c>
      <c r="B60" s="5" t="s">
        <v>439</v>
      </c>
      <c r="C60" s="5" t="s">
        <v>440</v>
      </c>
    </row>
    <row r="61" spans="1:3" x14ac:dyDescent="0.25">
      <c r="A61" s="5" t="s">
        <v>65</v>
      </c>
      <c r="B61" s="5" t="s">
        <v>441</v>
      </c>
      <c r="C61" s="5" t="s">
        <v>442</v>
      </c>
    </row>
    <row r="62" spans="1:3" x14ac:dyDescent="0.25">
      <c r="A62" s="5" t="s">
        <v>66</v>
      </c>
      <c r="B62" s="5" t="s">
        <v>443</v>
      </c>
      <c r="C62" s="5" t="s">
        <v>444</v>
      </c>
    </row>
    <row r="63" spans="1:3" x14ac:dyDescent="0.25">
      <c r="A63" s="5" t="s">
        <v>67</v>
      </c>
      <c r="B63" s="5" t="s">
        <v>445</v>
      </c>
      <c r="C63" s="5" t="s">
        <v>446</v>
      </c>
    </row>
    <row r="64" spans="1:3" x14ac:dyDescent="0.25">
      <c r="A64" s="5" t="s">
        <v>68</v>
      </c>
      <c r="B64" s="5" t="s">
        <v>447</v>
      </c>
      <c r="C64" s="5" t="s">
        <v>448</v>
      </c>
    </row>
    <row r="65" spans="1:3" x14ac:dyDescent="0.25">
      <c r="A65" s="5" t="s">
        <v>69</v>
      </c>
      <c r="B65" s="5" t="s">
        <v>449</v>
      </c>
      <c r="C65" s="5" t="s">
        <v>450</v>
      </c>
    </row>
    <row r="66" spans="1:3" x14ac:dyDescent="0.25">
      <c r="A66" s="5" t="s">
        <v>70</v>
      </c>
      <c r="B66" s="5" t="s">
        <v>451</v>
      </c>
      <c r="C66" s="5" t="s">
        <v>452</v>
      </c>
    </row>
    <row r="67" spans="1:3" x14ac:dyDescent="0.25">
      <c r="A67" s="5" t="s">
        <v>71</v>
      </c>
      <c r="B67" s="5" t="s">
        <v>453</v>
      </c>
      <c r="C67" s="5" t="s">
        <v>454</v>
      </c>
    </row>
    <row r="68" spans="1:3" x14ac:dyDescent="0.25">
      <c r="A68" s="5" t="s">
        <v>72</v>
      </c>
      <c r="B68" s="5" t="s">
        <v>455</v>
      </c>
      <c r="C68" s="5" t="s">
        <v>456</v>
      </c>
    </row>
    <row r="69" spans="1:3" x14ac:dyDescent="0.25">
      <c r="A69" s="5" t="s">
        <v>73</v>
      </c>
      <c r="B69" s="5" t="s">
        <v>457</v>
      </c>
      <c r="C69" s="5" t="s">
        <v>458</v>
      </c>
    </row>
    <row r="70" spans="1:3" x14ac:dyDescent="0.25">
      <c r="A70" s="5" t="s">
        <v>74</v>
      </c>
      <c r="B70" s="5" t="s">
        <v>459</v>
      </c>
      <c r="C70" s="5" t="s">
        <v>460</v>
      </c>
    </row>
    <row r="71" spans="1:3" x14ac:dyDescent="0.25">
      <c r="A71" s="5" t="s">
        <v>75</v>
      </c>
      <c r="B71" s="5" t="s">
        <v>461</v>
      </c>
      <c r="C71" s="5" t="s">
        <v>462</v>
      </c>
    </row>
    <row r="72" spans="1:3" x14ac:dyDescent="0.25">
      <c r="A72" s="5" t="s">
        <v>76</v>
      </c>
      <c r="B72" s="5" t="s">
        <v>463</v>
      </c>
      <c r="C72" s="5" t="s">
        <v>464</v>
      </c>
    </row>
    <row r="73" spans="1:3" x14ac:dyDescent="0.25">
      <c r="A73" s="5" t="s">
        <v>77</v>
      </c>
      <c r="B73" s="5" t="s">
        <v>465</v>
      </c>
      <c r="C73" s="5" t="s">
        <v>466</v>
      </c>
    </row>
    <row r="74" spans="1:3" x14ac:dyDescent="0.25">
      <c r="A74" s="5" t="s">
        <v>78</v>
      </c>
      <c r="B74" s="5" t="s">
        <v>467</v>
      </c>
      <c r="C74" s="5" t="s">
        <v>468</v>
      </c>
    </row>
    <row r="75" spans="1:3" x14ac:dyDescent="0.25">
      <c r="A75" s="5" t="s">
        <v>79</v>
      </c>
      <c r="B75" s="5" t="s">
        <v>469</v>
      </c>
      <c r="C75" s="5" t="s">
        <v>470</v>
      </c>
    </row>
    <row r="76" spans="1:3" x14ac:dyDescent="0.25">
      <c r="A76" s="5" t="s">
        <v>80</v>
      </c>
      <c r="B76" s="5" t="s">
        <v>471</v>
      </c>
      <c r="C76" s="5" t="s">
        <v>472</v>
      </c>
    </row>
    <row r="77" spans="1:3" x14ac:dyDescent="0.25">
      <c r="A77" s="5" t="s">
        <v>81</v>
      </c>
      <c r="B77" s="5" t="s">
        <v>473</v>
      </c>
      <c r="C77" s="5" t="s">
        <v>474</v>
      </c>
    </row>
    <row r="78" spans="1:3" x14ac:dyDescent="0.25">
      <c r="A78" s="5" t="s">
        <v>82</v>
      </c>
      <c r="B78" s="5" t="s">
        <v>475</v>
      </c>
      <c r="C78" s="5" t="s">
        <v>476</v>
      </c>
    </row>
    <row r="79" spans="1:3" x14ac:dyDescent="0.25">
      <c r="A79" s="5" t="s">
        <v>83</v>
      </c>
      <c r="B79" s="5" t="s">
        <v>477</v>
      </c>
      <c r="C79" s="5" t="s">
        <v>478</v>
      </c>
    </row>
    <row r="80" spans="1:3" x14ac:dyDescent="0.25">
      <c r="A80" s="5" t="s">
        <v>84</v>
      </c>
      <c r="B80" s="5" t="s">
        <v>479</v>
      </c>
      <c r="C80" s="5" t="s">
        <v>480</v>
      </c>
    </row>
    <row r="81" spans="1:3" x14ac:dyDescent="0.25">
      <c r="A81" s="5" t="s">
        <v>85</v>
      </c>
      <c r="B81" s="5" t="s">
        <v>481</v>
      </c>
      <c r="C81" s="5" t="s">
        <v>482</v>
      </c>
    </row>
    <row r="82" spans="1:3" x14ac:dyDescent="0.25">
      <c r="A82" s="5" t="s">
        <v>86</v>
      </c>
      <c r="B82" s="5" t="s">
        <v>483</v>
      </c>
      <c r="C82" s="5" t="s">
        <v>484</v>
      </c>
    </row>
    <row r="83" spans="1:3" x14ac:dyDescent="0.25">
      <c r="A83" s="5" t="s">
        <v>87</v>
      </c>
      <c r="B83" s="5" t="s">
        <v>485</v>
      </c>
      <c r="C83" s="5" t="s">
        <v>486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219B-B243-4686-8632-B49795067890}">
  <dimension ref="A1:K219"/>
  <sheetViews>
    <sheetView workbookViewId="0">
      <selection sqref="A1:XFD1048576"/>
    </sheetView>
  </sheetViews>
  <sheetFormatPr defaultColWidth="16.44140625" defaultRowHeight="13.2" x14ac:dyDescent="0.25"/>
  <cols>
    <col min="1" max="1" width="4" style="5" bestFit="1" customWidth="1"/>
    <col min="2" max="2" width="7.44140625" style="5" bestFit="1" customWidth="1"/>
    <col min="3" max="3" width="18.77734375" style="6" bestFit="1" customWidth="1"/>
    <col min="4" max="4" width="8.44140625" style="5" bestFit="1" customWidth="1"/>
    <col min="5" max="5" width="12" style="5" bestFit="1" customWidth="1"/>
    <col min="6" max="6" width="7.88671875" style="5" bestFit="1" customWidth="1"/>
    <col min="7" max="7" width="9.6640625" style="5" bestFit="1" customWidth="1"/>
    <col min="8" max="8" width="12.6640625" style="5" bestFit="1" customWidth="1"/>
    <col min="9" max="9" width="11.6640625" style="5" bestFit="1" customWidth="1"/>
    <col min="10" max="10" width="11.77734375" style="5" bestFit="1" customWidth="1"/>
    <col min="11" max="11" width="5.5546875" style="5" bestFit="1" customWidth="1"/>
    <col min="12" max="16384" width="16.44140625" style="5"/>
  </cols>
  <sheetData>
    <row r="1" spans="1:11" x14ac:dyDescent="0.25">
      <c r="B1" s="3" t="s">
        <v>3</v>
      </c>
      <c r="C1" s="4" t="s">
        <v>94</v>
      </c>
      <c r="D1" s="3" t="s">
        <v>91</v>
      </c>
      <c r="E1" s="3" t="s">
        <v>95</v>
      </c>
      <c r="F1" s="3" t="s">
        <v>96</v>
      </c>
      <c r="G1" s="3" t="s">
        <v>97</v>
      </c>
      <c r="H1" s="3" t="s">
        <v>98</v>
      </c>
      <c r="I1" s="3" t="s">
        <v>99</v>
      </c>
      <c r="J1" s="3" t="s">
        <v>100</v>
      </c>
      <c r="K1" s="3" t="s">
        <v>4</v>
      </c>
    </row>
    <row r="2" spans="1:11" x14ac:dyDescent="0.25">
      <c r="A2" s="5">
        <v>1</v>
      </c>
      <c r="B2" s="5" t="s">
        <v>6</v>
      </c>
      <c r="C2" s="6" t="s">
        <v>103</v>
      </c>
      <c r="D2" s="5">
        <v>6</v>
      </c>
      <c r="E2" s="5">
        <v>40.18</v>
      </c>
      <c r="F2" s="5">
        <v>40.68</v>
      </c>
      <c r="G2" s="5">
        <v>-241.08</v>
      </c>
      <c r="H2" s="7">
        <v>-1</v>
      </c>
      <c r="I2" s="5">
        <v>242.08</v>
      </c>
      <c r="J2" s="5">
        <v>0</v>
      </c>
      <c r="K2" s="5" t="s">
        <v>104</v>
      </c>
    </row>
    <row r="3" spans="1:11" x14ac:dyDescent="0.25">
      <c r="A3" s="5">
        <v>2</v>
      </c>
      <c r="B3" s="5" t="s">
        <v>6</v>
      </c>
      <c r="C3" s="6" t="s">
        <v>105</v>
      </c>
      <c r="D3" s="5">
        <v>-6</v>
      </c>
      <c r="E3" s="5">
        <v>39.54</v>
      </c>
      <c r="F3" s="5">
        <v>40.68</v>
      </c>
      <c r="G3" s="7">
        <v>237.24</v>
      </c>
      <c r="H3" s="5">
        <v>-1.001923924</v>
      </c>
      <c r="I3" s="5">
        <v>-242.08</v>
      </c>
      <c r="J3" s="5">
        <v>-5.8419239999999997</v>
      </c>
      <c r="K3" s="5" t="s">
        <v>106</v>
      </c>
    </row>
    <row r="4" spans="1:11" x14ac:dyDescent="0.25">
      <c r="A4" s="5">
        <v>3</v>
      </c>
      <c r="B4" s="5" t="s">
        <v>7</v>
      </c>
      <c r="C4" s="6" t="s">
        <v>108</v>
      </c>
      <c r="D4" s="5">
        <v>21</v>
      </c>
      <c r="E4" s="5">
        <v>10.28</v>
      </c>
      <c r="F4" s="5">
        <v>9.98</v>
      </c>
      <c r="G4" s="7">
        <v>-215.88</v>
      </c>
      <c r="H4" s="5">
        <v>-1</v>
      </c>
      <c r="I4" s="5">
        <v>216.88</v>
      </c>
      <c r="J4" s="5">
        <v>0</v>
      </c>
      <c r="K4" s="5" t="s">
        <v>104</v>
      </c>
    </row>
    <row r="5" spans="1:11" x14ac:dyDescent="0.25">
      <c r="A5" s="5">
        <v>4</v>
      </c>
      <c r="B5" s="5" t="s">
        <v>7</v>
      </c>
      <c r="C5" s="6" t="s">
        <v>109</v>
      </c>
      <c r="D5" s="5">
        <v>-21</v>
      </c>
      <c r="E5" s="5">
        <v>7.4484000000000004</v>
      </c>
      <c r="F5" s="5">
        <v>7.66</v>
      </c>
      <c r="G5" s="5">
        <v>156.41640000000001</v>
      </c>
      <c r="H5" s="5">
        <v>-1.0032967239999999</v>
      </c>
      <c r="I5" s="5">
        <v>-216.88</v>
      </c>
      <c r="J5" s="5">
        <v>-61.466897000000003</v>
      </c>
      <c r="K5" s="5" t="s">
        <v>106</v>
      </c>
    </row>
    <row r="6" spans="1:11" x14ac:dyDescent="0.25">
      <c r="A6" s="5">
        <v>5</v>
      </c>
      <c r="B6" s="5" t="s">
        <v>8</v>
      </c>
      <c r="C6" s="6" t="s">
        <v>110</v>
      </c>
      <c r="D6" s="5">
        <v>6</v>
      </c>
      <c r="E6" s="5">
        <v>38.479999999999997</v>
      </c>
      <c r="F6" s="5">
        <v>36.270000000000003</v>
      </c>
      <c r="G6" s="5">
        <v>-230.88</v>
      </c>
      <c r="H6" s="5">
        <v>-1</v>
      </c>
      <c r="I6" s="5">
        <v>231.88</v>
      </c>
      <c r="J6" s="5">
        <v>0</v>
      </c>
      <c r="K6" s="5" t="s">
        <v>104</v>
      </c>
    </row>
    <row r="7" spans="1:11" x14ac:dyDescent="0.25">
      <c r="A7" s="5">
        <v>6</v>
      </c>
      <c r="B7" s="5" t="s">
        <v>8</v>
      </c>
      <c r="C7" s="6" t="s">
        <v>111</v>
      </c>
      <c r="D7" s="5">
        <v>-6</v>
      </c>
      <c r="E7" s="5">
        <v>37.58</v>
      </c>
      <c r="F7" s="5">
        <v>36.270000000000003</v>
      </c>
      <c r="G7" s="5">
        <v>225.48</v>
      </c>
      <c r="H7" s="5">
        <v>-1.001863948</v>
      </c>
      <c r="I7" s="5">
        <v>-231.88</v>
      </c>
      <c r="J7" s="5">
        <v>-7.4018639999999998</v>
      </c>
      <c r="K7" s="5" t="s">
        <v>106</v>
      </c>
    </row>
    <row r="8" spans="1:11" x14ac:dyDescent="0.25">
      <c r="A8" s="5">
        <v>7</v>
      </c>
      <c r="B8" s="5" t="s">
        <v>8</v>
      </c>
      <c r="C8" s="6" t="s">
        <v>112</v>
      </c>
      <c r="D8" s="5">
        <v>7</v>
      </c>
      <c r="E8" s="5">
        <v>33.840000000000003</v>
      </c>
      <c r="F8" s="5">
        <v>30.43</v>
      </c>
      <c r="G8" s="5">
        <v>-236.88</v>
      </c>
      <c r="H8" s="5">
        <v>-1</v>
      </c>
      <c r="I8" s="5">
        <v>237.88</v>
      </c>
      <c r="J8" s="5">
        <v>0</v>
      </c>
      <c r="K8" s="5" t="s">
        <v>104</v>
      </c>
    </row>
    <row r="9" spans="1:11" x14ac:dyDescent="0.25">
      <c r="A9" s="5">
        <v>8</v>
      </c>
      <c r="B9" s="5" t="s">
        <v>8</v>
      </c>
      <c r="C9" s="6" t="s">
        <v>113</v>
      </c>
      <c r="D9" s="5">
        <v>-7</v>
      </c>
      <c r="E9" s="5">
        <v>33.36</v>
      </c>
      <c r="F9" s="5">
        <v>30.43</v>
      </c>
      <c r="G9" s="5">
        <v>233.52</v>
      </c>
      <c r="H9" s="5">
        <v>-1.0020239520000001</v>
      </c>
      <c r="I9" s="5">
        <v>-237.88</v>
      </c>
      <c r="J9" s="5">
        <v>-5.3620239999999999</v>
      </c>
      <c r="K9" s="5" t="s">
        <v>106</v>
      </c>
    </row>
    <row r="10" spans="1:11" x14ac:dyDescent="0.25">
      <c r="A10" s="5">
        <v>9</v>
      </c>
      <c r="B10" s="5" t="s">
        <v>9</v>
      </c>
      <c r="C10" s="6" t="s">
        <v>114</v>
      </c>
      <c r="D10" s="5">
        <v>4</v>
      </c>
      <c r="E10" s="5">
        <v>63.06</v>
      </c>
      <c r="F10" s="5">
        <v>60.73</v>
      </c>
      <c r="G10" s="5">
        <v>-252.24</v>
      </c>
      <c r="H10" s="5">
        <v>-1</v>
      </c>
      <c r="I10" s="5">
        <v>253.24</v>
      </c>
      <c r="J10" s="5">
        <v>0</v>
      </c>
      <c r="K10" s="5" t="s">
        <v>104</v>
      </c>
    </row>
    <row r="11" spans="1:11" x14ac:dyDescent="0.25">
      <c r="A11" s="5">
        <v>10</v>
      </c>
      <c r="B11" s="5" t="s">
        <v>9</v>
      </c>
      <c r="C11" s="6" t="s">
        <v>115</v>
      </c>
      <c r="D11" s="5">
        <v>-4</v>
      </c>
      <c r="E11" s="5">
        <v>60.4</v>
      </c>
      <c r="F11" s="5">
        <v>60.73</v>
      </c>
      <c r="G11" s="5">
        <v>241.6</v>
      </c>
      <c r="H11" s="5">
        <v>-1.00170816</v>
      </c>
      <c r="I11" s="5">
        <v>-253.24</v>
      </c>
      <c r="J11" s="5">
        <v>-12.641708</v>
      </c>
      <c r="K11" s="5" t="s">
        <v>106</v>
      </c>
    </row>
    <row r="12" spans="1:11" x14ac:dyDescent="0.25">
      <c r="A12" s="5">
        <v>11</v>
      </c>
      <c r="B12" s="5" t="s">
        <v>10</v>
      </c>
      <c r="C12" s="6" t="s">
        <v>116</v>
      </c>
      <c r="D12" s="5">
        <v>4</v>
      </c>
      <c r="E12" s="5">
        <v>62.27</v>
      </c>
      <c r="F12" s="5">
        <v>58.6</v>
      </c>
      <c r="G12" s="5">
        <v>-249.08</v>
      </c>
      <c r="H12" s="5">
        <v>-1</v>
      </c>
      <c r="I12" s="5">
        <v>250.08</v>
      </c>
      <c r="J12" s="5">
        <v>0</v>
      </c>
      <c r="K12" s="5" t="s">
        <v>104</v>
      </c>
    </row>
    <row r="13" spans="1:11" x14ac:dyDescent="0.25">
      <c r="A13" s="5">
        <v>12</v>
      </c>
      <c r="B13" s="5" t="s">
        <v>10</v>
      </c>
      <c r="C13" s="6" t="s">
        <v>117</v>
      </c>
      <c r="D13" s="5">
        <v>-4</v>
      </c>
      <c r="E13" s="5">
        <v>61.15</v>
      </c>
      <c r="F13" s="5">
        <v>58.6</v>
      </c>
      <c r="G13" s="5">
        <v>244.6</v>
      </c>
      <c r="H13" s="5">
        <v>-1.00172346</v>
      </c>
      <c r="I13" s="5">
        <v>-250.08</v>
      </c>
      <c r="J13" s="5">
        <v>-6.4817229999999997</v>
      </c>
      <c r="K13" s="5" t="s">
        <v>106</v>
      </c>
    </row>
    <row r="14" spans="1:11" x14ac:dyDescent="0.25">
      <c r="A14" s="5">
        <v>13</v>
      </c>
      <c r="B14" s="5" t="s">
        <v>11</v>
      </c>
      <c r="C14" s="6" t="s">
        <v>118</v>
      </c>
      <c r="D14" s="5">
        <v>2</v>
      </c>
      <c r="E14" s="5">
        <v>96.69</v>
      </c>
      <c r="F14" s="5">
        <v>93.51</v>
      </c>
      <c r="G14" s="5">
        <v>-193.38</v>
      </c>
      <c r="H14" s="5">
        <v>-1</v>
      </c>
      <c r="I14" s="5">
        <v>194.38</v>
      </c>
      <c r="J14" s="5">
        <v>0</v>
      </c>
      <c r="K14" s="5" t="s">
        <v>104</v>
      </c>
    </row>
    <row r="15" spans="1:11" x14ac:dyDescent="0.25">
      <c r="A15" s="5">
        <v>14</v>
      </c>
      <c r="B15" s="5" t="s">
        <v>11</v>
      </c>
      <c r="C15" s="6" t="s">
        <v>119</v>
      </c>
      <c r="D15" s="5">
        <v>-2</v>
      </c>
      <c r="E15" s="5">
        <v>94.91</v>
      </c>
      <c r="F15" s="5">
        <v>93.51</v>
      </c>
      <c r="G15" s="5">
        <v>189.82</v>
      </c>
      <c r="H15" s="5">
        <v>-1.0012060819999999</v>
      </c>
      <c r="I15" s="5">
        <v>-194.38</v>
      </c>
      <c r="J15" s="5">
        <v>-5.5612060000000003</v>
      </c>
      <c r="K15" s="5" t="s">
        <v>106</v>
      </c>
    </row>
    <row r="16" spans="1:11" x14ac:dyDescent="0.25">
      <c r="A16" s="5">
        <v>15</v>
      </c>
      <c r="B16" s="5" t="s">
        <v>12</v>
      </c>
      <c r="C16" s="6" t="s">
        <v>120</v>
      </c>
      <c r="D16" s="5">
        <v>16</v>
      </c>
      <c r="E16" s="5">
        <v>15.295</v>
      </c>
      <c r="F16" s="5">
        <v>15.96</v>
      </c>
      <c r="G16" s="5">
        <v>-244.72</v>
      </c>
      <c r="H16" s="5">
        <v>-1</v>
      </c>
      <c r="I16" s="5">
        <v>245.72</v>
      </c>
      <c r="J16" s="5">
        <v>0</v>
      </c>
      <c r="K16" s="5" t="s">
        <v>104</v>
      </c>
    </row>
    <row r="17" spans="1:11" x14ac:dyDescent="0.25">
      <c r="A17" s="5">
        <v>16</v>
      </c>
      <c r="B17" s="5" t="s">
        <v>12</v>
      </c>
      <c r="C17" s="6" t="s">
        <v>121</v>
      </c>
      <c r="D17" s="5">
        <v>-16</v>
      </c>
      <c r="E17" s="5">
        <v>15.682</v>
      </c>
      <c r="F17" s="5">
        <v>15.94</v>
      </c>
      <c r="G17" s="5">
        <v>250.91200000000001</v>
      </c>
      <c r="H17" s="5">
        <v>-1.0031836510000001</v>
      </c>
      <c r="I17" s="5">
        <v>-245.72</v>
      </c>
      <c r="J17" s="5">
        <v>4.1888160000000001</v>
      </c>
      <c r="K17" s="5" t="s">
        <v>106</v>
      </c>
    </row>
    <row r="18" spans="1:11" x14ac:dyDescent="0.25">
      <c r="A18" s="5">
        <v>17</v>
      </c>
      <c r="B18" s="5" t="s">
        <v>13</v>
      </c>
      <c r="C18" s="6" t="s">
        <v>122</v>
      </c>
      <c r="D18" s="5">
        <v>35</v>
      </c>
      <c r="E18" s="5">
        <v>6.97</v>
      </c>
      <c r="F18" s="5">
        <v>8.2799999999999994</v>
      </c>
      <c r="G18" s="5">
        <v>-243.95</v>
      </c>
      <c r="H18" s="5">
        <v>-1</v>
      </c>
      <c r="I18" s="5">
        <v>244.95</v>
      </c>
      <c r="J18" s="5">
        <v>0</v>
      </c>
      <c r="K18" s="5" t="s">
        <v>104</v>
      </c>
    </row>
    <row r="19" spans="1:11" x14ac:dyDescent="0.25">
      <c r="A19" s="5">
        <v>18</v>
      </c>
      <c r="B19" s="5" t="s">
        <v>13</v>
      </c>
      <c r="C19" s="6" t="s">
        <v>123</v>
      </c>
      <c r="D19" s="5">
        <v>-35</v>
      </c>
      <c r="E19" s="5">
        <v>6.84</v>
      </c>
      <c r="F19" s="5">
        <v>8.2799999999999994</v>
      </c>
      <c r="G19" s="5">
        <v>239.4</v>
      </c>
      <c r="H19" s="5">
        <v>-1.00538594</v>
      </c>
      <c r="I19" s="5">
        <v>-244.95</v>
      </c>
      <c r="J19" s="5">
        <v>-6.5553860000000004</v>
      </c>
      <c r="K19" s="5" t="s">
        <v>106</v>
      </c>
    </row>
    <row r="20" spans="1:11" x14ac:dyDescent="0.25">
      <c r="A20" s="5">
        <v>19</v>
      </c>
      <c r="B20" s="5" t="s">
        <v>14</v>
      </c>
      <c r="C20" s="6" t="s">
        <v>125</v>
      </c>
      <c r="D20" s="5">
        <v>5</v>
      </c>
      <c r="E20" s="5">
        <v>47.58</v>
      </c>
      <c r="F20" s="5">
        <v>46.61</v>
      </c>
      <c r="G20" s="5">
        <v>-237.9</v>
      </c>
      <c r="H20" s="5">
        <v>-1</v>
      </c>
      <c r="I20" s="5">
        <v>238.9</v>
      </c>
      <c r="J20" s="5">
        <v>0</v>
      </c>
      <c r="K20" s="5" t="s">
        <v>104</v>
      </c>
    </row>
    <row r="21" spans="1:11" x14ac:dyDescent="0.25">
      <c r="A21" s="5">
        <v>20</v>
      </c>
      <c r="B21" s="5" t="s">
        <v>14</v>
      </c>
      <c r="C21" s="6" t="s">
        <v>126</v>
      </c>
      <c r="D21" s="5">
        <v>-5</v>
      </c>
      <c r="E21" s="5">
        <v>45.37</v>
      </c>
      <c r="F21" s="5">
        <v>45.79</v>
      </c>
      <c r="G21" s="5">
        <v>226.85</v>
      </c>
      <c r="H21" s="5">
        <v>-1.0017519349999999</v>
      </c>
      <c r="I21" s="5">
        <v>-238.9</v>
      </c>
      <c r="J21" s="5">
        <v>-13.051752</v>
      </c>
      <c r="K21" s="5" t="s">
        <v>106</v>
      </c>
    </row>
    <row r="22" spans="1:11" x14ac:dyDescent="0.25">
      <c r="A22" s="5">
        <v>21</v>
      </c>
      <c r="B22" s="5" t="s">
        <v>15</v>
      </c>
      <c r="C22" s="6" t="s">
        <v>127</v>
      </c>
      <c r="D22" s="5">
        <v>17</v>
      </c>
      <c r="E22" s="5">
        <v>14.38</v>
      </c>
      <c r="F22" s="5">
        <v>14.78</v>
      </c>
      <c r="G22" s="5">
        <v>-244.46</v>
      </c>
      <c r="H22" s="5">
        <v>-1</v>
      </c>
      <c r="I22" s="5">
        <v>245.46</v>
      </c>
      <c r="J22" s="5">
        <v>0</v>
      </c>
      <c r="K22" s="5" t="s">
        <v>104</v>
      </c>
    </row>
    <row r="23" spans="1:11" x14ac:dyDescent="0.25">
      <c r="A23" s="5">
        <v>22</v>
      </c>
      <c r="B23" s="5" t="s">
        <v>15</v>
      </c>
      <c r="C23" s="6" t="s">
        <v>128</v>
      </c>
      <c r="D23" s="5">
        <v>-17</v>
      </c>
      <c r="E23" s="5">
        <v>14.11</v>
      </c>
      <c r="F23" s="5">
        <v>14.78</v>
      </c>
      <c r="G23" s="5">
        <v>239.87</v>
      </c>
      <c r="H23" s="5">
        <v>-1.003246337</v>
      </c>
      <c r="I23" s="5">
        <v>-245.46</v>
      </c>
      <c r="J23" s="5">
        <v>-6.5932459999999997</v>
      </c>
      <c r="K23" s="5" t="s">
        <v>106</v>
      </c>
    </row>
    <row r="24" spans="1:11" x14ac:dyDescent="0.25">
      <c r="A24" s="5">
        <v>23</v>
      </c>
      <c r="B24" s="5" t="s">
        <v>16</v>
      </c>
      <c r="C24" s="6" t="s">
        <v>129</v>
      </c>
      <c r="D24" s="5">
        <v>3</v>
      </c>
      <c r="E24" s="5">
        <v>91.89</v>
      </c>
      <c r="F24" s="5">
        <v>88.67</v>
      </c>
      <c r="G24" s="5">
        <v>-275.67</v>
      </c>
      <c r="H24" s="5">
        <v>-1</v>
      </c>
      <c r="I24" s="5">
        <v>276.67</v>
      </c>
      <c r="J24" s="5">
        <v>0</v>
      </c>
      <c r="K24" s="5" t="s">
        <v>104</v>
      </c>
    </row>
    <row r="25" spans="1:11" x14ac:dyDescent="0.25">
      <c r="A25" s="5">
        <v>24</v>
      </c>
      <c r="B25" s="5" t="s">
        <v>16</v>
      </c>
      <c r="C25" s="6" t="s">
        <v>130</v>
      </c>
      <c r="D25" s="5">
        <v>-3</v>
      </c>
      <c r="E25" s="5">
        <v>89.79</v>
      </c>
      <c r="F25" s="5">
        <v>88.67</v>
      </c>
      <c r="G25" s="5">
        <v>269.37</v>
      </c>
      <c r="H25" s="5">
        <v>-1.0017307870000001</v>
      </c>
      <c r="I25" s="5">
        <v>-276.67</v>
      </c>
      <c r="J25" s="5">
        <v>-8.3017310000000002</v>
      </c>
      <c r="K25" s="5" t="s">
        <v>106</v>
      </c>
    </row>
    <row r="26" spans="1:11" x14ac:dyDescent="0.25">
      <c r="A26" s="5">
        <v>25</v>
      </c>
      <c r="B26" s="5" t="s">
        <v>17</v>
      </c>
      <c r="C26" s="6" t="s">
        <v>131</v>
      </c>
      <c r="D26" s="5">
        <v>12</v>
      </c>
      <c r="E26" s="5">
        <v>20.010000000000002</v>
      </c>
      <c r="F26" s="5">
        <v>20.27</v>
      </c>
      <c r="G26" s="5">
        <v>-240.12</v>
      </c>
      <c r="H26" s="5">
        <v>-1</v>
      </c>
      <c r="I26" s="5">
        <v>241.12</v>
      </c>
      <c r="J26" s="5">
        <v>0</v>
      </c>
      <c r="K26" s="5" t="s">
        <v>104</v>
      </c>
    </row>
    <row r="27" spans="1:11" x14ac:dyDescent="0.25">
      <c r="A27" s="5">
        <v>26</v>
      </c>
      <c r="B27" s="5" t="s">
        <v>17</v>
      </c>
      <c r="C27" s="6" t="s">
        <v>132</v>
      </c>
      <c r="D27" s="5">
        <v>-12</v>
      </c>
      <c r="E27" s="5">
        <v>19.809999999999999</v>
      </c>
      <c r="F27" s="5">
        <v>20.27</v>
      </c>
      <c r="G27" s="5">
        <v>237.72</v>
      </c>
      <c r="H27" s="5">
        <v>-1.0026403719999999</v>
      </c>
      <c r="I27" s="5">
        <v>-241.12</v>
      </c>
      <c r="J27" s="5">
        <v>-4.4026399999999999</v>
      </c>
      <c r="K27" s="5" t="s">
        <v>106</v>
      </c>
    </row>
    <row r="28" spans="1:11" x14ac:dyDescent="0.25">
      <c r="A28" s="5">
        <v>27</v>
      </c>
      <c r="B28" s="5" t="s">
        <v>17</v>
      </c>
      <c r="C28" s="6" t="s">
        <v>133</v>
      </c>
      <c r="D28" s="5">
        <v>11</v>
      </c>
      <c r="E28" s="5">
        <v>21.788</v>
      </c>
      <c r="F28" s="5">
        <v>20.57</v>
      </c>
      <c r="G28" s="5">
        <v>-239.66800000000001</v>
      </c>
      <c r="H28" s="5">
        <v>-1</v>
      </c>
      <c r="I28" s="5">
        <v>240.66800000000001</v>
      </c>
      <c r="J28" s="5">
        <v>0</v>
      </c>
      <c r="K28" s="5" t="s">
        <v>104</v>
      </c>
    </row>
    <row r="29" spans="1:11" x14ac:dyDescent="0.25">
      <c r="A29" s="5">
        <v>28</v>
      </c>
      <c r="B29" s="5" t="s">
        <v>17</v>
      </c>
      <c r="C29" s="6" t="s">
        <v>134</v>
      </c>
      <c r="D29" s="5">
        <v>-11</v>
      </c>
      <c r="E29" s="5">
        <v>21.52</v>
      </c>
      <c r="F29" s="5">
        <v>20.57</v>
      </c>
      <c r="G29" s="5">
        <v>236.72</v>
      </c>
      <c r="H29" s="5">
        <v>-1.002516272</v>
      </c>
      <c r="I29" s="5">
        <v>-240.66800000000001</v>
      </c>
      <c r="J29" s="5">
        <v>-4.9505160000000004</v>
      </c>
      <c r="K29" s="5" t="s">
        <v>106</v>
      </c>
    </row>
    <row r="30" spans="1:11" x14ac:dyDescent="0.25">
      <c r="A30" s="5">
        <v>29</v>
      </c>
      <c r="B30" s="5" t="s">
        <v>17</v>
      </c>
      <c r="C30" s="6" t="s">
        <v>135</v>
      </c>
      <c r="D30" s="5">
        <v>11</v>
      </c>
      <c r="E30" s="5">
        <v>21.19</v>
      </c>
      <c r="F30" s="5">
        <v>20.71</v>
      </c>
      <c r="G30" s="5">
        <v>-233.09</v>
      </c>
      <c r="H30" s="5">
        <v>-1</v>
      </c>
      <c r="I30" s="5">
        <v>234.09</v>
      </c>
      <c r="J30" s="5">
        <v>0</v>
      </c>
      <c r="K30" s="5" t="s">
        <v>104</v>
      </c>
    </row>
    <row r="31" spans="1:11" x14ac:dyDescent="0.25">
      <c r="A31" s="5">
        <v>30</v>
      </c>
      <c r="B31" s="5" t="s">
        <v>17</v>
      </c>
      <c r="C31" s="6" t="s">
        <v>136</v>
      </c>
      <c r="D31" s="5">
        <v>-11</v>
      </c>
      <c r="E31" s="5">
        <v>20.91</v>
      </c>
      <c r="F31" s="5">
        <v>20.71</v>
      </c>
      <c r="G31" s="5">
        <v>230.01</v>
      </c>
      <c r="H31" s="5">
        <v>-1.0024820510000001</v>
      </c>
      <c r="I31" s="5">
        <v>-234.09</v>
      </c>
      <c r="J31" s="5">
        <v>-5.0824819999999997</v>
      </c>
      <c r="K31" s="5" t="s">
        <v>106</v>
      </c>
    </row>
    <row r="32" spans="1:11" x14ac:dyDescent="0.25">
      <c r="A32" s="5">
        <v>31</v>
      </c>
      <c r="B32" s="5" t="s">
        <v>17</v>
      </c>
      <c r="C32" s="6" t="s">
        <v>137</v>
      </c>
      <c r="D32" s="5">
        <v>11</v>
      </c>
      <c r="E32" s="5">
        <v>21.274999999999999</v>
      </c>
      <c r="F32" s="5">
        <v>20.71</v>
      </c>
      <c r="G32" s="5">
        <v>-234.02500000000001</v>
      </c>
      <c r="H32" s="5">
        <v>-1</v>
      </c>
      <c r="I32" s="5">
        <v>235.02500000000001</v>
      </c>
      <c r="J32" s="5">
        <v>0</v>
      </c>
      <c r="K32" s="5" t="s">
        <v>104</v>
      </c>
    </row>
    <row r="33" spans="1:11" x14ac:dyDescent="0.25">
      <c r="A33" s="5">
        <v>32</v>
      </c>
      <c r="B33" s="5" t="s">
        <v>17</v>
      </c>
      <c r="C33" s="6" t="s">
        <v>138</v>
      </c>
      <c r="D33" s="5">
        <v>-11</v>
      </c>
      <c r="E33" s="5">
        <v>20.91</v>
      </c>
      <c r="F33" s="5">
        <v>20.71</v>
      </c>
      <c r="G33" s="5">
        <v>230.01</v>
      </c>
      <c r="H33" s="5">
        <v>-1.0024820510000001</v>
      </c>
      <c r="I33" s="5">
        <v>-235.02500000000001</v>
      </c>
      <c r="J33" s="5">
        <v>-6.0174820000000002</v>
      </c>
      <c r="K33" s="5" t="s">
        <v>106</v>
      </c>
    </row>
    <row r="34" spans="1:11" x14ac:dyDescent="0.25">
      <c r="A34" s="5">
        <v>33</v>
      </c>
      <c r="B34" s="5" t="s">
        <v>18</v>
      </c>
      <c r="C34" s="6" t="s">
        <v>139</v>
      </c>
      <c r="D34" s="5">
        <v>6</v>
      </c>
      <c r="E34" s="5">
        <v>36.18</v>
      </c>
      <c r="F34" s="5">
        <v>36.11</v>
      </c>
      <c r="G34" s="5">
        <v>-217.08</v>
      </c>
      <c r="H34" s="5">
        <v>-1</v>
      </c>
      <c r="I34" s="5">
        <v>218.08</v>
      </c>
      <c r="J34" s="5">
        <v>0</v>
      </c>
      <c r="K34" s="5" t="s">
        <v>104</v>
      </c>
    </row>
    <row r="35" spans="1:11" x14ac:dyDescent="0.25">
      <c r="A35" s="5">
        <v>34</v>
      </c>
      <c r="B35" s="5" t="s">
        <v>18</v>
      </c>
      <c r="C35" s="6" t="s">
        <v>140</v>
      </c>
      <c r="D35" s="5">
        <v>-6</v>
      </c>
      <c r="E35" s="5">
        <v>35.42</v>
      </c>
      <c r="F35" s="5">
        <v>36.11</v>
      </c>
      <c r="G35" s="5">
        <v>212.52</v>
      </c>
      <c r="H35" s="5">
        <v>-1.0017978519999999</v>
      </c>
      <c r="I35" s="5">
        <v>-218.08</v>
      </c>
      <c r="J35" s="5">
        <v>-6.5617979999999996</v>
      </c>
      <c r="K35" s="5" t="s">
        <v>106</v>
      </c>
    </row>
    <row r="36" spans="1:11" x14ac:dyDescent="0.25">
      <c r="A36" s="5">
        <v>35</v>
      </c>
      <c r="B36" s="5" t="s">
        <v>19</v>
      </c>
      <c r="C36" s="6" t="s">
        <v>141</v>
      </c>
      <c r="D36" s="5">
        <v>8</v>
      </c>
      <c r="E36" s="5">
        <v>15.73</v>
      </c>
      <c r="F36" s="5">
        <v>16.170000000000002</v>
      </c>
      <c r="G36" s="5">
        <v>-251.68</v>
      </c>
      <c r="H36" s="5">
        <v>-1</v>
      </c>
      <c r="I36" s="5">
        <v>252.68</v>
      </c>
      <c r="J36" s="5">
        <v>0</v>
      </c>
      <c r="K36" s="5" t="s">
        <v>104</v>
      </c>
    </row>
    <row r="37" spans="1:11" x14ac:dyDescent="0.25">
      <c r="A37" s="5">
        <v>36</v>
      </c>
      <c r="B37" s="5" t="s">
        <v>19</v>
      </c>
      <c r="C37" s="6" t="s">
        <v>142</v>
      </c>
      <c r="D37" s="5">
        <v>-8</v>
      </c>
      <c r="E37" s="5">
        <v>17.329999999999998</v>
      </c>
      <c r="F37" s="5">
        <v>17.63</v>
      </c>
      <c r="G37" s="5">
        <v>138.63999999999999</v>
      </c>
      <c r="H37" s="5">
        <v>-1.001659064</v>
      </c>
      <c r="I37" s="5">
        <v>-126.34</v>
      </c>
      <c r="J37" s="5">
        <v>11.298341000000001</v>
      </c>
      <c r="K37" s="5" t="s">
        <v>106</v>
      </c>
    </row>
    <row r="38" spans="1:11" x14ac:dyDescent="0.25">
      <c r="A38" s="5">
        <v>37</v>
      </c>
      <c r="B38" s="5" t="s">
        <v>19</v>
      </c>
      <c r="C38" s="6" t="s">
        <v>141</v>
      </c>
      <c r="D38" s="5">
        <v>8</v>
      </c>
      <c r="E38" s="5">
        <v>15.73</v>
      </c>
      <c r="F38" s="5">
        <v>16.170000000000002</v>
      </c>
      <c r="G38" s="5">
        <v>-251.68</v>
      </c>
      <c r="H38" s="5">
        <v>-1</v>
      </c>
      <c r="I38" s="5">
        <v>252.68</v>
      </c>
      <c r="J38" s="5">
        <v>0</v>
      </c>
      <c r="K38" s="5" t="s">
        <v>104</v>
      </c>
    </row>
    <row r="39" spans="1:11" x14ac:dyDescent="0.25">
      <c r="A39" s="5">
        <v>38</v>
      </c>
      <c r="B39" s="5" t="s">
        <v>19</v>
      </c>
      <c r="C39" s="6" t="s">
        <v>143</v>
      </c>
      <c r="D39" s="5">
        <v>-8</v>
      </c>
      <c r="E39" s="5">
        <v>13.9</v>
      </c>
      <c r="F39" s="5">
        <v>12.88</v>
      </c>
      <c r="G39" s="5">
        <v>111.2</v>
      </c>
      <c r="H39" s="5">
        <v>-1.00151912</v>
      </c>
      <c r="I39" s="5">
        <v>-126.34</v>
      </c>
      <c r="J39" s="5">
        <v>-16.141518999999999</v>
      </c>
      <c r="K39" s="5" t="s">
        <v>106</v>
      </c>
    </row>
    <row r="40" spans="1:11" x14ac:dyDescent="0.25">
      <c r="A40" s="5">
        <v>39</v>
      </c>
      <c r="B40" s="5" t="s">
        <v>20</v>
      </c>
      <c r="C40" s="6" t="s">
        <v>144</v>
      </c>
      <c r="D40" s="5">
        <v>2</v>
      </c>
      <c r="E40" s="5">
        <v>139.88999999999999</v>
      </c>
      <c r="F40" s="5">
        <v>142.68</v>
      </c>
      <c r="G40" s="5">
        <v>-279.77999999999997</v>
      </c>
      <c r="H40" s="5">
        <v>-1</v>
      </c>
      <c r="I40" s="5">
        <v>280.77999999999997</v>
      </c>
      <c r="J40" s="5">
        <v>0</v>
      </c>
      <c r="K40" s="5" t="s">
        <v>104</v>
      </c>
    </row>
    <row r="41" spans="1:11" x14ac:dyDescent="0.25">
      <c r="A41" s="5">
        <v>40</v>
      </c>
      <c r="B41" s="5" t="s">
        <v>20</v>
      </c>
      <c r="C41" s="6" t="s">
        <v>145</v>
      </c>
      <c r="D41" s="5">
        <v>-2</v>
      </c>
      <c r="E41" s="5">
        <v>138.51</v>
      </c>
      <c r="F41" s="5">
        <v>142.68</v>
      </c>
      <c r="G41" s="5">
        <v>277.02</v>
      </c>
      <c r="H41" s="5">
        <v>-1.0016508019999999</v>
      </c>
      <c r="I41" s="5">
        <v>-280.77999999999997</v>
      </c>
      <c r="J41" s="5">
        <v>-4.7616509999999996</v>
      </c>
      <c r="K41" s="5" t="s">
        <v>106</v>
      </c>
    </row>
    <row r="42" spans="1:11" x14ac:dyDescent="0.25">
      <c r="A42" s="5">
        <v>41</v>
      </c>
      <c r="B42" s="5" t="s">
        <v>20</v>
      </c>
      <c r="C42" s="6" t="s">
        <v>146</v>
      </c>
      <c r="D42" s="5">
        <v>1</v>
      </c>
      <c r="E42" s="5">
        <v>139.33000000000001</v>
      </c>
      <c r="F42" s="5">
        <v>131.6</v>
      </c>
      <c r="G42" s="5">
        <v>-139.33000000000001</v>
      </c>
      <c r="H42" s="5">
        <v>-1</v>
      </c>
      <c r="I42" s="5">
        <v>140.33000000000001</v>
      </c>
      <c r="J42" s="5">
        <v>0</v>
      </c>
      <c r="K42" s="5" t="s">
        <v>104</v>
      </c>
    </row>
    <row r="43" spans="1:11" x14ac:dyDescent="0.25">
      <c r="A43" s="5">
        <v>42</v>
      </c>
      <c r="B43" s="5" t="s">
        <v>20</v>
      </c>
      <c r="C43" s="6" t="s">
        <v>147</v>
      </c>
      <c r="D43" s="5">
        <v>-1</v>
      </c>
      <c r="E43" s="5">
        <v>135.77000000000001</v>
      </c>
      <c r="F43" s="5">
        <v>131.6</v>
      </c>
      <c r="G43" s="5">
        <v>135.77000000000001</v>
      </c>
      <c r="H43" s="5">
        <v>-1.0008114269999999</v>
      </c>
      <c r="I43" s="5">
        <v>-140.33000000000001</v>
      </c>
      <c r="J43" s="5">
        <v>-5.5608110000000002</v>
      </c>
      <c r="K43" s="5" t="s">
        <v>106</v>
      </c>
    </row>
    <row r="44" spans="1:11" x14ac:dyDescent="0.25">
      <c r="A44" s="5">
        <v>43</v>
      </c>
      <c r="B44" s="5" t="s">
        <v>20</v>
      </c>
      <c r="C44" s="6" t="s">
        <v>148</v>
      </c>
      <c r="D44" s="5">
        <v>1</v>
      </c>
      <c r="E44" s="5">
        <v>136.93</v>
      </c>
      <c r="F44" s="5">
        <v>136.97999999999999</v>
      </c>
      <c r="G44" s="5">
        <v>-136.93</v>
      </c>
      <c r="H44" s="5">
        <v>-1</v>
      </c>
      <c r="I44" s="5">
        <v>137.93</v>
      </c>
      <c r="J44" s="5">
        <v>0</v>
      </c>
      <c r="K44" s="5" t="s">
        <v>104</v>
      </c>
    </row>
    <row r="45" spans="1:11" x14ac:dyDescent="0.25">
      <c r="A45" s="5">
        <v>44</v>
      </c>
      <c r="B45" s="5" t="s">
        <v>20</v>
      </c>
      <c r="C45" s="6" t="s">
        <v>149</v>
      </c>
      <c r="D45" s="5">
        <v>-1</v>
      </c>
      <c r="E45" s="5">
        <v>133.44</v>
      </c>
      <c r="F45" s="5">
        <v>136.97999999999999</v>
      </c>
      <c r="G45" s="5">
        <v>133.44</v>
      </c>
      <c r="H45" s="5">
        <v>-1.0007995439999999</v>
      </c>
      <c r="I45" s="5">
        <v>-137.93</v>
      </c>
      <c r="J45" s="5">
        <v>-5.4908000000000001</v>
      </c>
      <c r="K45" s="5" t="s">
        <v>106</v>
      </c>
    </row>
    <row r="46" spans="1:11" x14ac:dyDescent="0.25">
      <c r="A46" s="5">
        <v>45</v>
      </c>
      <c r="B46" s="5" t="s">
        <v>21</v>
      </c>
      <c r="C46" s="6" t="s">
        <v>150</v>
      </c>
      <c r="D46" s="5">
        <v>1</v>
      </c>
      <c r="E46" s="5">
        <v>179.89</v>
      </c>
      <c r="F46" s="5">
        <v>177.79</v>
      </c>
      <c r="G46" s="5">
        <v>-179.89</v>
      </c>
      <c r="H46" s="5">
        <v>-1</v>
      </c>
      <c r="I46" s="5">
        <v>180.89</v>
      </c>
      <c r="J46" s="5">
        <v>0</v>
      </c>
      <c r="K46" s="5" t="s">
        <v>104</v>
      </c>
    </row>
    <row r="47" spans="1:11" x14ac:dyDescent="0.25">
      <c r="A47" s="5">
        <v>46</v>
      </c>
      <c r="B47" s="5" t="s">
        <v>21</v>
      </c>
      <c r="C47" s="6" t="s">
        <v>151</v>
      </c>
      <c r="D47" s="5">
        <v>-1</v>
      </c>
      <c r="E47" s="5">
        <v>179.52</v>
      </c>
      <c r="F47" s="5">
        <v>177.79</v>
      </c>
      <c r="G47" s="5">
        <v>179.52</v>
      </c>
      <c r="H47" s="5">
        <v>-1.0010345519999999</v>
      </c>
      <c r="I47" s="5">
        <v>-180.89</v>
      </c>
      <c r="J47" s="5">
        <v>-2.371035</v>
      </c>
      <c r="K47" s="5" t="s">
        <v>106</v>
      </c>
    </row>
    <row r="48" spans="1:11" x14ac:dyDescent="0.25">
      <c r="A48" s="5">
        <v>47</v>
      </c>
      <c r="B48" s="5" t="s">
        <v>22</v>
      </c>
      <c r="C48" s="6" t="s">
        <v>152</v>
      </c>
      <c r="D48" s="5">
        <v>10</v>
      </c>
      <c r="E48" s="5">
        <v>23.647400000000001</v>
      </c>
      <c r="F48" s="5">
        <v>22.87</v>
      </c>
      <c r="G48" s="5">
        <v>-236.47399999999999</v>
      </c>
      <c r="H48" s="5">
        <v>-1</v>
      </c>
      <c r="I48" s="5">
        <v>237.47399999999999</v>
      </c>
      <c r="J48" s="5">
        <v>0</v>
      </c>
      <c r="K48" s="5" t="s">
        <v>104</v>
      </c>
    </row>
    <row r="49" spans="1:11" x14ac:dyDescent="0.25">
      <c r="A49" s="5">
        <v>48</v>
      </c>
      <c r="B49" s="5" t="s">
        <v>22</v>
      </c>
      <c r="C49" s="6" t="s">
        <v>153</v>
      </c>
      <c r="D49" s="5">
        <v>-10</v>
      </c>
      <c r="E49" s="5">
        <v>22.66</v>
      </c>
      <c r="F49" s="5">
        <v>22.87</v>
      </c>
      <c r="G49" s="5">
        <v>226.6</v>
      </c>
      <c r="H49" s="5">
        <v>-1.00234566</v>
      </c>
      <c r="I49" s="5">
        <v>-237.47399999999999</v>
      </c>
      <c r="J49" s="5">
        <v>-11.876346</v>
      </c>
      <c r="K49" s="5" t="s">
        <v>106</v>
      </c>
    </row>
    <row r="50" spans="1:11" x14ac:dyDescent="0.25">
      <c r="A50" s="5">
        <v>49</v>
      </c>
      <c r="B50" s="5" t="s">
        <v>23</v>
      </c>
      <c r="C50" s="6" t="s">
        <v>154</v>
      </c>
      <c r="D50" s="5">
        <v>8</v>
      </c>
      <c r="E50" s="5">
        <v>28.82</v>
      </c>
      <c r="F50" s="5">
        <v>30.36</v>
      </c>
      <c r="G50" s="5">
        <v>-230.56</v>
      </c>
      <c r="H50" s="5">
        <v>-1</v>
      </c>
      <c r="I50" s="5">
        <v>231.56</v>
      </c>
      <c r="J50" s="5">
        <v>0</v>
      </c>
      <c r="K50" s="5" t="s">
        <v>104</v>
      </c>
    </row>
    <row r="51" spans="1:11" x14ac:dyDescent="0.25">
      <c r="A51" s="5">
        <v>50</v>
      </c>
      <c r="B51" s="5" t="s">
        <v>23</v>
      </c>
      <c r="C51" s="6" t="s">
        <v>155</v>
      </c>
      <c r="D51" s="5">
        <v>-8</v>
      </c>
      <c r="E51" s="5">
        <v>28.010999999999999</v>
      </c>
      <c r="F51" s="5">
        <v>30.36</v>
      </c>
      <c r="G51" s="5">
        <v>224.08799999999999</v>
      </c>
      <c r="H51" s="5">
        <v>-1.0020948489999999</v>
      </c>
      <c r="I51" s="5">
        <v>-231.56</v>
      </c>
      <c r="J51" s="5">
        <v>-8.4740950000000002</v>
      </c>
      <c r="K51" s="5" t="s">
        <v>106</v>
      </c>
    </row>
    <row r="52" spans="1:11" x14ac:dyDescent="0.25">
      <c r="A52" s="5">
        <v>51</v>
      </c>
      <c r="B52" s="5" t="s">
        <v>24</v>
      </c>
      <c r="C52" s="6" t="s">
        <v>156</v>
      </c>
      <c r="D52" s="5">
        <v>3</v>
      </c>
      <c r="E52" s="5">
        <v>69.739999999999995</v>
      </c>
      <c r="F52" s="5">
        <v>70.47</v>
      </c>
      <c r="G52" s="5">
        <v>-209.22</v>
      </c>
      <c r="H52" s="5">
        <v>-1</v>
      </c>
      <c r="I52" s="5">
        <v>210.22</v>
      </c>
      <c r="J52" s="5">
        <v>0</v>
      </c>
      <c r="K52" s="5" t="s">
        <v>104</v>
      </c>
    </row>
    <row r="53" spans="1:11" x14ac:dyDescent="0.25">
      <c r="A53" s="5">
        <v>52</v>
      </c>
      <c r="B53" s="5" t="s">
        <v>24</v>
      </c>
      <c r="C53" s="6" t="s">
        <v>157</v>
      </c>
      <c r="D53" s="5">
        <v>-3</v>
      </c>
      <c r="E53" s="5">
        <v>68.97</v>
      </c>
      <c r="F53" s="5">
        <v>70.47</v>
      </c>
      <c r="G53" s="5">
        <v>206.91</v>
      </c>
      <c r="H53" s="5">
        <v>-1.0014122409999999</v>
      </c>
      <c r="I53" s="5">
        <v>-210.22</v>
      </c>
      <c r="J53" s="5">
        <v>-4.3114119999999998</v>
      </c>
      <c r="K53" s="5" t="s">
        <v>106</v>
      </c>
    </row>
    <row r="54" spans="1:11" x14ac:dyDescent="0.25">
      <c r="A54" s="5">
        <v>53</v>
      </c>
      <c r="B54" s="5" t="s">
        <v>25</v>
      </c>
      <c r="C54" s="6" t="s">
        <v>158</v>
      </c>
      <c r="D54" s="5">
        <v>31</v>
      </c>
      <c r="E54" s="5">
        <v>8.1199999999999992</v>
      </c>
      <c r="F54" s="5">
        <v>7.65</v>
      </c>
      <c r="G54" s="5">
        <v>-251.72</v>
      </c>
      <c r="H54" s="5">
        <v>-1</v>
      </c>
      <c r="I54" s="5">
        <v>252.72</v>
      </c>
      <c r="J54" s="5">
        <v>0</v>
      </c>
      <c r="K54" s="5" t="s">
        <v>104</v>
      </c>
    </row>
    <row r="55" spans="1:11" x14ac:dyDescent="0.25">
      <c r="A55" s="5">
        <v>54</v>
      </c>
      <c r="B55" s="5" t="s">
        <v>25</v>
      </c>
      <c r="C55" s="6" t="s">
        <v>159</v>
      </c>
      <c r="D55" s="5">
        <v>-31</v>
      </c>
      <c r="E55" s="5">
        <v>7.79</v>
      </c>
      <c r="F55" s="5">
        <v>7.65</v>
      </c>
      <c r="G55" s="5">
        <v>241.49</v>
      </c>
      <c r="H55" s="5">
        <v>-1.0049205990000001</v>
      </c>
      <c r="I55" s="5">
        <v>-252.72</v>
      </c>
      <c r="J55" s="5">
        <v>-12.234921</v>
      </c>
      <c r="K55" s="5" t="s">
        <v>106</v>
      </c>
    </row>
    <row r="56" spans="1:11" x14ac:dyDescent="0.25">
      <c r="A56" s="5">
        <v>55</v>
      </c>
      <c r="B56" s="5" t="s">
        <v>26</v>
      </c>
      <c r="C56" s="6" t="s">
        <v>160</v>
      </c>
      <c r="D56" s="5">
        <v>10</v>
      </c>
      <c r="E56" s="5">
        <v>25.96</v>
      </c>
      <c r="F56" s="5">
        <v>25.15</v>
      </c>
      <c r="G56" s="5">
        <v>-259.60000000000002</v>
      </c>
      <c r="H56" s="5">
        <v>-1</v>
      </c>
      <c r="I56" s="5">
        <v>260.60000000000002</v>
      </c>
      <c r="J56" s="5">
        <v>0</v>
      </c>
      <c r="K56" s="5" t="s">
        <v>104</v>
      </c>
    </row>
    <row r="57" spans="1:11" x14ac:dyDescent="0.25">
      <c r="A57" s="5">
        <v>56</v>
      </c>
      <c r="B57" s="5" t="s">
        <v>26</v>
      </c>
      <c r="C57" s="6" t="s">
        <v>161</v>
      </c>
      <c r="D57" s="5">
        <v>-10</v>
      </c>
      <c r="E57" s="5">
        <v>25.05</v>
      </c>
      <c r="F57" s="5">
        <v>25.15</v>
      </c>
      <c r="G57" s="5">
        <v>250.5</v>
      </c>
      <c r="H57" s="5">
        <v>-1.00246755</v>
      </c>
      <c r="I57" s="5">
        <v>-260.60000000000002</v>
      </c>
      <c r="J57" s="5">
        <v>-11.102468</v>
      </c>
      <c r="K57" s="5" t="s">
        <v>106</v>
      </c>
    </row>
    <row r="58" spans="1:11" x14ac:dyDescent="0.25">
      <c r="A58" s="5">
        <v>57</v>
      </c>
      <c r="B58" s="5" t="s">
        <v>27</v>
      </c>
      <c r="C58" s="6" t="s">
        <v>162</v>
      </c>
      <c r="D58" s="5">
        <v>1</v>
      </c>
      <c r="E58" s="5">
        <v>210.17</v>
      </c>
      <c r="F58" s="5">
        <v>219.4</v>
      </c>
      <c r="G58" s="5">
        <v>-210.17</v>
      </c>
      <c r="H58" s="5">
        <v>-1</v>
      </c>
      <c r="I58" s="5">
        <v>211.17</v>
      </c>
      <c r="J58" s="5">
        <v>0</v>
      </c>
      <c r="K58" s="5" t="s">
        <v>104</v>
      </c>
    </row>
    <row r="59" spans="1:11" x14ac:dyDescent="0.25">
      <c r="A59" s="5">
        <v>58</v>
      </c>
      <c r="B59" s="5" t="s">
        <v>27</v>
      </c>
      <c r="C59" s="6" t="s">
        <v>163</v>
      </c>
      <c r="D59" s="5">
        <v>-1</v>
      </c>
      <c r="E59" s="5">
        <v>216.05</v>
      </c>
      <c r="F59" s="5">
        <v>215.31</v>
      </c>
      <c r="G59" s="5">
        <v>216.05</v>
      </c>
      <c r="H59" s="5">
        <v>-1.0012208549999999</v>
      </c>
      <c r="I59" s="5">
        <v>-211.17</v>
      </c>
      <c r="J59" s="5">
        <v>3.8787790000000002</v>
      </c>
      <c r="K59" s="5" t="s">
        <v>106</v>
      </c>
    </row>
    <row r="60" spans="1:11" x14ac:dyDescent="0.25">
      <c r="A60" s="5">
        <v>59</v>
      </c>
      <c r="B60" s="5" t="s">
        <v>27</v>
      </c>
      <c r="C60" s="6" t="s">
        <v>164</v>
      </c>
      <c r="D60" s="5">
        <v>1</v>
      </c>
      <c r="E60" s="5">
        <v>255.68</v>
      </c>
      <c r="F60" s="5">
        <v>250.33</v>
      </c>
      <c r="G60" s="5">
        <v>-255.68</v>
      </c>
      <c r="H60" s="5">
        <v>-1</v>
      </c>
      <c r="I60" s="5">
        <v>256.68</v>
      </c>
      <c r="J60" s="5">
        <v>0</v>
      </c>
      <c r="K60" s="5" t="s">
        <v>104</v>
      </c>
    </row>
    <row r="61" spans="1:11" x14ac:dyDescent="0.25">
      <c r="A61" s="5">
        <v>60</v>
      </c>
      <c r="B61" s="5" t="s">
        <v>27</v>
      </c>
      <c r="C61" s="6" t="s">
        <v>165</v>
      </c>
      <c r="D61" s="5">
        <v>-1</v>
      </c>
      <c r="E61" s="5">
        <v>249.59</v>
      </c>
      <c r="F61" s="5">
        <v>250.33</v>
      </c>
      <c r="G61" s="5">
        <v>249.59</v>
      </c>
      <c r="H61" s="5">
        <v>-1.0013919090000001</v>
      </c>
      <c r="I61" s="5">
        <v>-256.68</v>
      </c>
      <c r="J61" s="5">
        <v>-8.0913920000000008</v>
      </c>
      <c r="K61" s="5" t="s">
        <v>106</v>
      </c>
    </row>
    <row r="62" spans="1:11" x14ac:dyDescent="0.25">
      <c r="A62" s="5">
        <v>61</v>
      </c>
      <c r="B62" s="5" t="s">
        <v>28</v>
      </c>
      <c r="C62" s="6" t="s">
        <v>166</v>
      </c>
      <c r="D62" s="5">
        <v>16</v>
      </c>
      <c r="E62" s="5">
        <v>15.86</v>
      </c>
      <c r="F62" s="5">
        <v>13.57</v>
      </c>
      <c r="G62" s="5">
        <v>-253.76</v>
      </c>
      <c r="H62" s="5">
        <v>-1</v>
      </c>
      <c r="I62" s="5">
        <v>254.76</v>
      </c>
      <c r="J62" s="5">
        <v>0</v>
      </c>
      <c r="K62" s="5" t="s">
        <v>104</v>
      </c>
    </row>
    <row r="63" spans="1:11" x14ac:dyDescent="0.25">
      <c r="A63" s="5">
        <v>62</v>
      </c>
      <c r="B63" s="5" t="s">
        <v>28</v>
      </c>
      <c r="C63" s="6" t="s">
        <v>167</v>
      </c>
      <c r="D63" s="5">
        <v>-16</v>
      </c>
      <c r="E63" s="5">
        <v>15.25</v>
      </c>
      <c r="F63" s="5">
        <v>13.57</v>
      </c>
      <c r="G63" s="5">
        <v>244</v>
      </c>
      <c r="H63" s="5">
        <v>-1.0031483999999999</v>
      </c>
      <c r="I63" s="5">
        <v>-254.76</v>
      </c>
      <c r="J63" s="5">
        <v>-11.763147999999999</v>
      </c>
      <c r="K63" s="5" t="s">
        <v>106</v>
      </c>
    </row>
    <row r="64" spans="1:11" x14ac:dyDescent="0.25">
      <c r="A64" s="5">
        <v>63</v>
      </c>
      <c r="B64" s="5" t="s">
        <v>29</v>
      </c>
      <c r="C64" s="6" t="s">
        <v>168</v>
      </c>
      <c r="D64" s="5">
        <v>4</v>
      </c>
      <c r="E64" s="5">
        <v>26.12</v>
      </c>
      <c r="F64" s="5">
        <v>27.19</v>
      </c>
      <c r="G64" s="5">
        <v>-182.84</v>
      </c>
      <c r="H64" s="5">
        <v>-1</v>
      </c>
      <c r="I64" s="5">
        <v>183.84</v>
      </c>
      <c r="J64" s="5">
        <v>0</v>
      </c>
      <c r="K64" s="5" t="s">
        <v>104</v>
      </c>
    </row>
    <row r="65" spans="1:11" x14ac:dyDescent="0.25">
      <c r="A65" s="5">
        <v>64</v>
      </c>
      <c r="B65" s="5" t="s">
        <v>29</v>
      </c>
      <c r="C65" s="6" t="s">
        <v>169</v>
      </c>
      <c r="D65" s="5">
        <v>-4</v>
      </c>
      <c r="E65" s="5">
        <v>27.29</v>
      </c>
      <c r="F65" s="5">
        <v>28.09</v>
      </c>
      <c r="G65" s="5">
        <v>109.16</v>
      </c>
      <c r="H65" s="5">
        <v>-1.0010327160000001</v>
      </c>
      <c r="I65" s="5">
        <v>-105.051429</v>
      </c>
      <c r="J65" s="5">
        <v>3.1075390000000001</v>
      </c>
      <c r="K65" s="5" t="s">
        <v>106</v>
      </c>
    </row>
    <row r="66" spans="1:11" x14ac:dyDescent="0.25">
      <c r="A66" s="5">
        <v>65</v>
      </c>
      <c r="B66" s="5" t="s">
        <v>29</v>
      </c>
      <c r="C66" s="6" t="s">
        <v>168</v>
      </c>
      <c r="D66" s="5">
        <v>3</v>
      </c>
      <c r="E66" s="5">
        <v>26.12</v>
      </c>
      <c r="F66" s="5">
        <v>27.19</v>
      </c>
      <c r="G66" s="5">
        <v>-182.84</v>
      </c>
      <c r="H66" s="5">
        <v>-1</v>
      </c>
      <c r="I66" s="5">
        <v>183.84</v>
      </c>
      <c r="J66" s="5">
        <v>0</v>
      </c>
      <c r="K66" s="5" t="s">
        <v>104</v>
      </c>
    </row>
    <row r="67" spans="1:11" x14ac:dyDescent="0.25">
      <c r="A67" s="5">
        <v>66</v>
      </c>
      <c r="B67" s="5" t="s">
        <v>29</v>
      </c>
      <c r="C67" s="6" t="s">
        <v>170</v>
      </c>
      <c r="D67" s="5">
        <v>-3</v>
      </c>
      <c r="E67" s="5">
        <v>26.475000000000001</v>
      </c>
      <c r="F67" s="5">
        <v>26.32</v>
      </c>
      <c r="G67" s="5">
        <v>79.424999999999997</v>
      </c>
      <c r="H67" s="5">
        <v>-0.79501206700000004</v>
      </c>
      <c r="I67" s="5">
        <v>-78.788571000000005</v>
      </c>
      <c r="J67" s="5">
        <v>-0.158583</v>
      </c>
      <c r="K67" s="5" t="s">
        <v>106</v>
      </c>
    </row>
    <row r="68" spans="1:11" x14ac:dyDescent="0.25">
      <c r="A68" s="5">
        <v>67</v>
      </c>
      <c r="B68" s="5" t="s">
        <v>30</v>
      </c>
      <c r="C68" s="6" t="s">
        <v>171</v>
      </c>
      <c r="D68" s="5">
        <v>1</v>
      </c>
      <c r="E68" s="5">
        <v>98.39</v>
      </c>
      <c r="F68" s="5">
        <v>95.54</v>
      </c>
      <c r="G68" s="5">
        <v>-98.39</v>
      </c>
      <c r="H68" s="5">
        <v>-0.9839</v>
      </c>
      <c r="I68" s="5">
        <v>99.373900000000006</v>
      </c>
      <c r="J68" s="5">
        <v>0</v>
      </c>
      <c r="K68" s="5" t="s">
        <v>104</v>
      </c>
    </row>
    <row r="69" spans="1:11" x14ac:dyDescent="0.25">
      <c r="A69" s="5">
        <v>68</v>
      </c>
      <c r="B69" s="5" t="s">
        <v>30</v>
      </c>
      <c r="C69" s="6" t="s">
        <v>172</v>
      </c>
      <c r="D69" s="5">
        <v>-1</v>
      </c>
      <c r="E69" s="5">
        <v>96.81</v>
      </c>
      <c r="F69" s="5">
        <v>95.54</v>
      </c>
      <c r="G69" s="5">
        <v>96.81</v>
      </c>
      <c r="H69" s="5">
        <v>-0.971712731</v>
      </c>
      <c r="I69" s="5">
        <v>-99.373900000000006</v>
      </c>
      <c r="J69" s="5">
        <v>-3.5356130000000001</v>
      </c>
      <c r="K69" s="5" t="s">
        <v>106</v>
      </c>
    </row>
    <row r="70" spans="1:11" x14ac:dyDescent="0.25">
      <c r="A70" s="5">
        <v>69</v>
      </c>
      <c r="B70" s="5" t="s">
        <v>31</v>
      </c>
      <c r="C70" s="6" t="s">
        <v>173</v>
      </c>
      <c r="D70" s="5">
        <v>5</v>
      </c>
      <c r="E70" s="5">
        <v>46.35</v>
      </c>
      <c r="F70" s="5">
        <v>47.7</v>
      </c>
      <c r="G70" s="5">
        <v>-231.75</v>
      </c>
      <c r="H70" s="5">
        <v>-1</v>
      </c>
      <c r="I70" s="5">
        <v>232.75</v>
      </c>
      <c r="J70" s="5">
        <v>0</v>
      </c>
      <c r="K70" s="5" t="s">
        <v>104</v>
      </c>
    </row>
    <row r="71" spans="1:11" x14ac:dyDescent="0.25">
      <c r="A71" s="5">
        <v>70</v>
      </c>
      <c r="B71" s="5" t="s">
        <v>31</v>
      </c>
      <c r="C71" s="6" t="s">
        <v>174</v>
      </c>
      <c r="D71" s="5">
        <v>-5</v>
      </c>
      <c r="E71" s="5">
        <v>45.32</v>
      </c>
      <c r="F71" s="5">
        <v>47.6</v>
      </c>
      <c r="G71" s="5">
        <v>226.6</v>
      </c>
      <c r="H71" s="5">
        <v>-1.0017506599999999</v>
      </c>
      <c r="I71" s="5">
        <v>-232.75</v>
      </c>
      <c r="J71" s="5">
        <v>-7.151751</v>
      </c>
      <c r="K71" s="5" t="s">
        <v>106</v>
      </c>
    </row>
    <row r="72" spans="1:11" x14ac:dyDescent="0.25">
      <c r="A72" s="5">
        <v>71</v>
      </c>
      <c r="B72" s="5" t="s">
        <v>32</v>
      </c>
      <c r="C72" s="6" t="s">
        <v>175</v>
      </c>
      <c r="D72" s="5">
        <v>1</v>
      </c>
      <c r="E72" s="5">
        <v>347.64</v>
      </c>
      <c r="F72" s="5">
        <v>345.36</v>
      </c>
      <c r="G72" s="5">
        <v>-347.64</v>
      </c>
      <c r="H72" s="5">
        <v>-1</v>
      </c>
      <c r="I72" s="5">
        <v>348.64</v>
      </c>
      <c r="J72" s="5">
        <v>0</v>
      </c>
      <c r="K72" s="5" t="s">
        <v>104</v>
      </c>
    </row>
    <row r="73" spans="1:11" x14ac:dyDescent="0.25">
      <c r="A73" s="5">
        <v>72</v>
      </c>
      <c r="B73" s="5" t="s">
        <v>32</v>
      </c>
      <c r="C73" s="6" t="s">
        <v>176</v>
      </c>
      <c r="D73" s="5">
        <v>-1</v>
      </c>
      <c r="E73" s="5">
        <v>342.57499999999999</v>
      </c>
      <c r="F73" s="5">
        <v>345.36</v>
      </c>
      <c r="G73" s="5">
        <v>342.57499999999999</v>
      </c>
      <c r="H73" s="5">
        <v>-1.001866133</v>
      </c>
      <c r="I73" s="5">
        <v>-348.64</v>
      </c>
      <c r="J73" s="5">
        <v>-7.0668660000000001</v>
      </c>
      <c r="K73" s="5" t="s">
        <v>106</v>
      </c>
    </row>
    <row r="74" spans="1:11" x14ac:dyDescent="0.25">
      <c r="A74" s="5">
        <v>73</v>
      </c>
      <c r="B74" s="5" t="s">
        <v>33</v>
      </c>
      <c r="C74" s="6" t="s">
        <v>177</v>
      </c>
      <c r="D74" s="5">
        <v>4</v>
      </c>
      <c r="E74" s="5">
        <v>57.9</v>
      </c>
      <c r="F74" s="5">
        <v>56.06</v>
      </c>
      <c r="G74" s="5">
        <v>-231.6</v>
      </c>
      <c r="H74" s="5">
        <v>-1</v>
      </c>
      <c r="I74" s="5">
        <v>232.6</v>
      </c>
      <c r="J74" s="5">
        <v>0</v>
      </c>
      <c r="K74" s="5" t="s">
        <v>104</v>
      </c>
    </row>
    <row r="75" spans="1:11" x14ac:dyDescent="0.25">
      <c r="A75" s="5">
        <v>74</v>
      </c>
      <c r="B75" s="5" t="s">
        <v>33</v>
      </c>
      <c r="C75" s="6" t="s">
        <v>178</v>
      </c>
      <c r="D75" s="5">
        <v>-4</v>
      </c>
      <c r="E75" s="5">
        <v>55.94</v>
      </c>
      <c r="F75" s="5">
        <v>56.06</v>
      </c>
      <c r="G75" s="5">
        <v>223.76</v>
      </c>
      <c r="H75" s="5">
        <v>-1.0016171760000001</v>
      </c>
      <c r="I75" s="5">
        <v>-232.6</v>
      </c>
      <c r="J75" s="5">
        <v>-9.8416169999999994</v>
      </c>
      <c r="K75" s="5" t="s">
        <v>106</v>
      </c>
    </row>
    <row r="76" spans="1:11" x14ac:dyDescent="0.25">
      <c r="A76" s="5">
        <v>75</v>
      </c>
      <c r="B76" s="5" t="s">
        <v>34</v>
      </c>
      <c r="C76" s="6" t="s">
        <v>179</v>
      </c>
      <c r="D76" s="5">
        <v>2</v>
      </c>
      <c r="E76" s="5">
        <v>116.42</v>
      </c>
      <c r="F76" s="5">
        <v>114.52</v>
      </c>
      <c r="G76" s="5">
        <v>-232.84</v>
      </c>
      <c r="H76" s="5">
        <v>-1</v>
      </c>
      <c r="I76" s="5">
        <v>233.84</v>
      </c>
      <c r="J76" s="5">
        <v>0</v>
      </c>
      <c r="K76" s="5" t="s">
        <v>104</v>
      </c>
    </row>
    <row r="77" spans="1:11" x14ac:dyDescent="0.25">
      <c r="A77" s="5">
        <v>76</v>
      </c>
      <c r="B77" s="5" t="s">
        <v>34</v>
      </c>
      <c r="C77" s="6" t="s">
        <v>180</v>
      </c>
      <c r="D77" s="5">
        <v>-2</v>
      </c>
      <c r="E77" s="5">
        <v>115.35</v>
      </c>
      <c r="F77" s="5">
        <v>114.52</v>
      </c>
      <c r="G77" s="5">
        <v>230.7</v>
      </c>
      <c r="H77" s="5">
        <v>-1.0014145699999999</v>
      </c>
      <c r="I77" s="5">
        <v>-233.84</v>
      </c>
      <c r="J77" s="5">
        <v>-4.1414150000000003</v>
      </c>
      <c r="K77" s="5" t="s">
        <v>106</v>
      </c>
    </row>
    <row r="78" spans="1:11" x14ac:dyDescent="0.25">
      <c r="A78" s="5">
        <v>77</v>
      </c>
      <c r="B78" s="5" t="s">
        <v>35</v>
      </c>
      <c r="C78" s="6" t="s">
        <v>181</v>
      </c>
      <c r="D78" s="5">
        <v>4</v>
      </c>
      <c r="E78" s="5">
        <v>53.66</v>
      </c>
      <c r="F78" s="5">
        <v>53.05</v>
      </c>
      <c r="G78" s="5">
        <v>-214.64</v>
      </c>
      <c r="H78" s="5">
        <v>-1</v>
      </c>
      <c r="I78" s="5">
        <v>215.64</v>
      </c>
      <c r="J78" s="5">
        <v>0</v>
      </c>
      <c r="K78" s="5" t="s">
        <v>104</v>
      </c>
    </row>
    <row r="79" spans="1:11" x14ac:dyDescent="0.25">
      <c r="A79" s="5">
        <v>78</v>
      </c>
      <c r="B79" s="5" t="s">
        <v>35</v>
      </c>
      <c r="C79" s="6" t="s">
        <v>182</v>
      </c>
      <c r="D79" s="5">
        <v>-4</v>
      </c>
      <c r="E79" s="5">
        <v>52.8</v>
      </c>
      <c r="F79" s="5">
        <v>53.05</v>
      </c>
      <c r="G79" s="5">
        <v>211.2</v>
      </c>
      <c r="H79" s="5">
        <v>-1.0015531200000001</v>
      </c>
      <c r="I79" s="5">
        <v>-215.64</v>
      </c>
      <c r="J79" s="5">
        <v>-5.4415529999999999</v>
      </c>
      <c r="K79" s="5" t="s">
        <v>106</v>
      </c>
    </row>
    <row r="80" spans="1:11" x14ac:dyDescent="0.25">
      <c r="A80" s="5">
        <v>79</v>
      </c>
      <c r="B80" s="5" t="s">
        <v>35</v>
      </c>
      <c r="C80" s="6" t="s">
        <v>183</v>
      </c>
      <c r="D80" s="5">
        <v>3</v>
      </c>
      <c r="E80" s="5">
        <v>65.83</v>
      </c>
      <c r="F80" s="5">
        <v>64.98</v>
      </c>
      <c r="G80" s="5">
        <v>-197.49</v>
      </c>
      <c r="H80" s="5">
        <v>-1</v>
      </c>
      <c r="I80" s="5">
        <v>198.49</v>
      </c>
      <c r="J80" s="5">
        <v>0</v>
      </c>
      <c r="K80" s="5" t="s">
        <v>104</v>
      </c>
    </row>
    <row r="81" spans="1:11" x14ac:dyDescent="0.25">
      <c r="A81" s="5">
        <v>80</v>
      </c>
      <c r="B81" s="5" t="s">
        <v>35</v>
      </c>
      <c r="C81" s="6" t="s">
        <v>184</v>
      </c>
      <c r="D81" s="5">
        <v>-3</v>
      </c>
      <c r="E81" s="5">
        <v>64.790000000000006</v>
      </c>
      <c r="F81" s="5">
        <v>64.98</v>
      </c>
      <c r="G81" s="5">
        <v>194.37</v>
      </c>
      <c r="H81" s="5">
        <v>-1.0013482869999999</v>
      </c>
      <c r="I81" s="5">
        <v>-198.49</v>
      </c>
      <c r="J81" s="5">
        <v>-5.1213480000000002</v>
      </c>
      <c r="K81" s="5" t="s">
        <v>106</v>
      </c>
    </row>
    <row r="82" spans="1:11" x14ac:dyDescent="0.25">
      <c r="A82" s="5">
        <v>81</v>
      </c>
      <c r="B82" s="5" t="s">
        <v>36</v>
      </c>
      <c r="C82" s="6" t="s">
        <v>185</v>
      </c>
      <c r="D82" s="5">
        <v>3</v>
      </c>
      <c r="E82" s="5">
        <v>40.295000000000002</v>
      </c>
      <c r="F82" s="5">
        <v>43.22</v>
      </c>
      <c r="G82" s="5">
        <v>-241.77</v>
      </c>
      <c r="H82" s="5">
        <v>-1</v>
      </c>
      <c r="I82" s="5">
        <v>242.77</v>
      </c>
      <c r="J82" s="5">
        <v>0</v>
      </c>
      <c r="K82" s="5" t="s">
        <v>104</v>
      </c>
    </row>
    <row r="83" spans="1:11" x14ac:dyDescent="0.25">
      <c r="A83" s="5">
        <v>82</v>
      </c>
      <c r="B83" s="5" t="s">
        <v>36</v>
      </c>
      <c r="C83" s="6" t="s">
        <v>186</v>
      </c>
      <c r="D83" s="5">
        <v>-3</v>
      </c>
      <c r="E83" s="5">
        <v>44.51</v>
      </c>
      <c r="F83" s="5">
        <v>43.62</v>
      </c>
      <c r="G83" s="5">
        <v>133.53</v>
      </c>
      <c r="H83" s="5">
        <v>-1.0010380029999999</v>
      </c>
      <c r="I83" s="5">
        <v>-121.38500000000001</v>
      </c>
      <c r="J83" s="5">
        <v>11.143962</v>
      </c>
      <c r="K83" s="5" t="s">
        <v>106</v>
      </c>
    </row>
    <row r="84" spans="1:11" x14ac:dyDescent="0.25">
      <c r="A84" s="5">
        <v>83</v>
      </c>
      <c r="B84" s="5" t="s">
        <v>36</v>
      </c>
      <c r="C84" s="6" t="s">
        <v>185</v>
      </c>
      <c r="D84" s="5">
        <v>3</v>
      </c>
      <c r="E84" s="5">
        <v>40.295000000000002</v>
      </c>
      <c r="F84" s="5">
        <v>43.22</v>
      </c>
      <c r="G84" s="5">
        <v>-241.77</v>
      </c>
      <c r="H84" s="5">
        <v>-1</v>
      </c>
      <c r="I84" s="5">
        <v>242.77</v>
      </c>
      <c r="J84" s="5">
        <v>0</v>
      </c>
      <c r="K84" s="5" t="s">
        <v>104</v>
      </c>
    </row>
    <row r="85" spans="1:11" x14ac:dyDescent="0.25">
      <c r="A85" s="5">
        <v>84</v>
      </c>
      <c r="B85" s="5" t="s">
        <v>36</v>
      </c>
      <c r="C85" s="6" t="s">
        <v>187</v>
      </c>
      <c r="D85" s="5">
        <v>-3</v>
      </c>
      <c r="E85" s="5">
        <v>40.770000000000003</v>
      </c>
      <c r="F85" s="5">
        <v>40.549999999999997</v>
      </c>
      <c r="G85" s="5">
        <v>122.31</v>
      </c>
      <c r="H85" s="5">
        <v>-1.000980781</v>
      </c>
      <c r="I85" s="5">
        <v>-121.38500000000001</v>
      </c>
      <c r="J85" s="5">
        <v>-7.5981000000000007E-2</v>
      </c>
      <c r="K85" s="5" t="s">
        <v>106</v>
      </c>
    </row>
    <row r="86" spans="1:11" x14ac:dyDescent="0.25">
      <c r="A86" s="5">
        <v>85</v>
      </c>
      <c r="B86" s="5" t="s">
        <v>37</v>
      </c>
      <c r="C86" s="6" t="s">
        <v>188</v>
      </c>
      <c r="D86" s="5">
        <v>2</v>
      </c>
      <c r="E86" s="5">
        <v>89.46</v>
      </c>
      <c r="F86" s="5">
        <v>91.09</v>
      </c>
      <c r="G86" s="5">
        <v>-178.92</v>
      </c>
      <c r="H86" s="5">
        <v>-1</v>
      </c>
      <c r="I86" s="5">
        <v>179.92</v>
      </c>
      <c r="J86" s="5">
        <v>0</v>
      </c>
      <c r="K86" s="5" t="s">
        <v>104</v>
      </c>
    </row>
    <row r="87" spans="1:11" x14ac:dyDescent="0.25">
      <c r="A87" s="5">
        <v>86</v>
      </c>
      <c r="B87" s="5" t="s">
        <v>37</v>
      </c>
      <c r="C87" s="6" t="s">
        <v>189</v>
      </c>
      <c r="D87" s="5">
        <v>-2</v>
      </c>
      <c r="E87" s="5">
        <v>90.39</v>
      </c>
      <c r="F87" s="5">
        <v>91.66</v>
      </c>
      <c r="G87" s="5">
        <v>180.78</v>
      </c>
      <c r="H87" s="5">
        <v>-1.001159978</v>
      </c>
      <c r="I87" s="5">
        <v>-179.92</v>
      </c>
      <c r="J87" s="5">
        <v>-0.14116000000000001</v>
      </c>
      <c r="K87" s="5" t="s">
        <v>106</v>
      </c>
    </row>
    <row r="88" spans="1:11" x14ac:dyDescent="0.25">
      <c r="A88" s="5">
        <v>87</v>
      </c>
      <c r="B88" s="5" t="s">
        <v>38</v>
      </c>
      <c r="C88" s="6" t="s">
        <v>190</v>
      </c>
      <c r="D88" s="5">
        <v>3</v>
      </c>
      <c r="E88" s="5">
        <v>67.44</v>
      </c>
      <c r="F88" s="5">
        <v>61.8</v>
      </c>
      <c r="G88" s="5">
        <v>-202.32</v>
      </c>
      <c r="H88" s="5">
        <v>-1</v>
      </c>
      <c r="I88" s="5">
        <v>203.32</v>
      </c>
      <c r="J88" s="5">
        <v>0</v>
      </c>
      <c r="K88" s="5" t="s">
        <v>104</v>
      </c>
    </row>
    <row r="89" spans="1:11" x14ac:dyDescent="0.25">
      <c r="A89" s="5">
        <v>88</v>
      </c>
      <c r="B89" s="5" t="s">
        <v>38</v>
      </c>
      <c r="C89" s="6" t="s">
        <v>191</v>
      </c>
      <c r="D89" s="5">
        <v>-3</v>
      </c>
      <c r="E89" s="5">
        <v>65.16</v>
      </c>
      <c r="F89" s="5">
        <v>61.8</v>
      </c>
      <c r="G89" s="5">
        <v>195.48</v>
      </c>
      <c r="H89" s="5">
        <v>-1.001353948</v>
      </c>
      <c r="I89" s="5">
        <v>-203.32</v>
      </c>
      <c r="J89" s="5">
        <v>-8.8413540000000008</v>
      </c>
      <c r="K89" s="5" t="s">
        <v>106</v>
      </c>
    </row>
    <row r="90" spans="1:11" x14ac:dyDescent="0.25">
      <c r="A90" s="5">
        <v>89</v>
      </c>
      <c r="B90" s="5" t="s">
        <v>39</v>
      </c>
      <c r="C90" s="6" t="s">
        <v>192</v>
      </c>
      <c r="D90" s="5">
        <v>1</v>
      </c>
      <c r="E90" s="5">
        <v>254.65</v>
      </c>
      <c r="F90" s="5">
        <v>254.86</v>
      </c>
      <c r="G90" s="5">
        <v>-254.65</v>
      </c>
      <c r="H90" s="5">
        <v>-1</v>
      </c>
      <c r="I90" s="5">
        <v>255.65</v>
      </c>
      <c r="J90" s="5">
        <v>0</v>
      </c>
      <c r="K90" s="5" t="s">
        <v>104</v>
      </c>
    </row>
    <row r="91" spans="1:11" x14ac:dyDescent="0.25">
      <c r="A91" s="5">
        <v>90</v>
      </c>
      <c r="B91" s="5" t="s">
        <v>39</v>
      </c>
      <c r="C91" s="6" t="s">
        <v>193</v>
      </c>
      <c r="D91" s="5">
        <v>-1</v>
      </c>
      <c r="E91" s="5">
        <v>250.21</v>
      </c>
      <c r="F91" s="5">
        <v>254.48</v>
      </c>
      <c r="G91" s="5">
        <v>250.21</v>
      </c>
      <c r="H91" s="5">
        <v>-1.0013950709999999</v>
      </c>
      <c r="I91" s="5">
        <v>-255.65</v>
      </c>
      <c r="J91" s="5">
        <v>-6.441395</v>
      </c>
      <c r="K91" s="5" t="s">
        <v>106</v>
      </c>
    </row>
    <row r="92" spans="1:11" x14ac:dyDescent="0.25">
      <c r="A92" s="5">
        <v>91</v>
      </c>
      <c r="B92" s="5" t="s">
        <v>40</v>
      </c>
      <c r="C92" s="6" t="s">
        <v>194</v>
      </c>
      <c r="D92" s="5">
        <v>12</v>
      </c>
      <c r="E92" s="5">
        <v>20.92</v>
      </c>
      <c r="F92" s="5">
        <v>21.1</v>
      </c>
      <c r="G92" s="5">
        <v>-251.04</v>
      </c>
      <c r="H92" s="5">
        <v>-1</v>
      </c>
      <c r="I92" s="5">
        <v>252.04</v>
      </c>
      <c r="J92" s="5">
        <v>0</v>
      </c>
      <c r="K92" s="5" t="s">
        <v>104</v>
      </c>
    </row>
    <row r="93" spans="1:11" x14ac:dyDescent="0.25">
      <c r="A93" s="5">
        <v>92</v>
      </c>
      <c r="B93" s="5" t="s">
        <v>40</v>
      </c>
      <c r="C93" s="6" t="s">
        <v>195</v>
      </c>
      <c r="D93" s="5">
        <v>-12</v>
      </c>
      <c r="E93" s="5">
        <v>20.192</v>
      </c>
      <c r="F93" s="5">
        <v>18.79</v>
      </c>
      <c r="G93" s="5">
        <v>242.304</v>
      </c>
      <c r="H93" s="5">
        <v>-1.00266375</v>
      </c>
      <c r="I93" s="5">
        <v>-252.04</v>
      </c>
      <c r="J93" s="5">
        <v>-10.738664</v>
      </c>
      <c r="K93" s="5" t="s">
        <v>106</v>
      </c>
    </row>
    <row r="94" spans="1:11" x14ac:dyDescent="0.25">
      <c r="A94" s="5">
        <v>93</v>
      </c>
      <c r="B94" s="5" t="s">
        <v>41</v>
      </c>
      <c r="C94" s="6" t="s">
        <v>196</v>
      </c>
      <c r="D94" s="5">
        <v>42</v>
      </c>
      <c r="E94" s="5">
        <v>6.14</v>
      </c>
      <c r="F94" s="5">
        <v>5.65</v>
      </c>
      <c r="G94" s="5">
        <v>-257.88</v>
      </c>
      <c r="H94" s="5">
        <v>-1</v>
      </c>
      <c r="I94" s="5">
        <v>258.88</v>
      </c>
      <c r="J94" s="5">
        <v>0</v>
      </c>
      <c r="K94" s="5" t="s">
        <v>104</v>
      </c>
    </row>
    <row r="95" spans="1:11" x14ac:dyDescent="0.25">
      <c r="A95" s="5">
        <v>94</v>
      </c>
      <c r="B95" s="5" t="s">
        <v>41</v>
      </c>
      <c r="C95" s="6" t="s">
        <v>197</v>
      </c>
      <c r="D95" s="5">
        <v>-42</v>
      </c>
      <c r="E95" s="5">
        <v>5.82</v>
      </c>
      <c r="F95" s="5">
        <v>5.65</v>
      </c>
      <c r="G95" s="5">
        <v>244.44</v>
      </c>
      <c r="H95" s="5">
        <v>-1.0062446439999999</v>
      </c>
      <c r="I95" s="5">
        <v>-258.88</v>
      </c>
      <c r="J95" s="5">
        <v>-15.446244999999999</v>
      </c>
      <c r="K95" s="5" t="s">
        <v>106</v>
      </c>
    </row>
    <row r="96" spans="1:11" x14ac:dyDescent="0.25">
      <c r="A96" s="5">
        <v>95</v>
      </c>
      <c r="B96" s="5" t="s">
        <v>42</v>
      </c>
      <c r="C96" s="6" t="s">
        <v>198</v>
      </c>
      <c r="D96" s="5">
        <v>1</v>
      </c>
      <c r="E96" s="5">
        <v>94.98</v>
      </c>
      <c r="F96" s="5">
        <v>94.88</v>
      </c>
      <c r="G96" s="5">
        <v>-94.98</v>
      </c>
      <c r="H96" s="5">
        <v>-0.94979999999999998</v>
      </c>
      <c r="I96" s="5">
        <v>95.9298</v>
      </c>
      <c r="J96" s="5">
        <v>0</v>
      </c>
      <c r="K96" s="5" t="s">
        <v>104</v>
      </c>
    </row>
    <row r="97" spans="1:11" x14ac:dyDescent="0.25">
      <c r="A97" s="5">
        <v>96</v>
      </c>
      <c r="B97" s="5" t="s">
        <v>42</v>
      </c>
      <c r="C97" s="6" t="s">
        <v>199</v>
      </c>
      <c r="D97" s="5">
        <v>-1</v>
      </c>
      <c r="E97" s="5">
        <v>88.933800000000005</v>
      </c>
      <c r="F97" s="5">
        <v>86.3</v>
      </c>
      <c r="G97" s="5">
        <v>88.933800000000005</v>
      </c>
      <c r="H97" s="5">
        <v>-0.88991056199999996</v>
      </c>
      <c r="I97" s="5">
        <v>-95.9298</v>
      </c>
      <c r="J97" s="5">
        <v>-7.8859110000000001</v>
      </c>
      <c r="K97" s="5" t="s">
        <v>106</v>
      </c>
    </row>
    <row r="98" spans="1:11" x14ac:dyDescent="0.25">
      <c r="A98" s="5">
        <v>97</v>
      </c>
      <c r="B98" s="5" t="s">
        <v>43</v>
      </c>
      <c r="C98" s="6" t="s">
        <v>200</v>
      </c>
      <c r="D98" s="5">
        <v>62</v>
      </c>
      <c r="E98" s="5">
        <v>4.01</v>
      </c>
      <c r="F98" s="5">
        <v>4.0199999999999996</v>
      </c>
      <c r="G98" s="5">
        <v>-248.62</v>
      </c>
      <c r="H98" s="5">
        <v>-1</v>
      </c>
      <c r="I98" s="5">
        <v>249.62</v>
      </c>
      <c r="J98" s="5">
        <v>0</v>
      </c>
      <c r="K98" s="5" t="s">
        <v>104</v>
      </c>
    </row>
    <row r="99" spans="1:11" x14ac:dyDescent="0.25">
      <c r="A99" s="5">
        <v>98</v>
      </c>
      <c r="B99" s="5" t="s">
        <v>43</v>
      </c>
      <c r="C99" s="6" t="s">
        <v>201</v>
      </c>
      <c r="D99" s="5">
        <v>-62</v>
      </c>
      <c r="E99" s="5">
        <v>3.95</v>
      </c>
      <c r="F99" s="5">
        <v>4.0199999999999996</v>
      </c>
      <c r="G99" s="5">
        <v>244.9</v>
      </c>
      <c r="H99" s="5">
        <v>-1.00862699</v>
      </c>
      <c r="I99" s="5">
        <v>-249.62</v>
      </c>
      <c r="J99" s="5">
        <v>-5.7286270000000004</v>
      </c>
      <c r="K99" s="5" t="s">
        <v>106</v>
      </c>
    </row>
    <row r="100" spans="1:11" x14ac:dyDescent="0.25">
      <c r="A100" s="5">
        <v>99</v>
      </c>
      <c r="B100" s="5" t="s">
        <v>44</v>
      </c>
      <c r="C100" s="6" t="s">
        <v>202</v>
      </c>
      <c r="D100" s="5">
        <v>49</v>
      </c>
      <c r="E100" s="5">
        <v>5.077</v>
      </c>
      <c r="F100" s="5">
        <v>5.26</v>
      </c>
      <c r="G100" s="5">
        <v>-248.773</v>
      </c>
      <c r="H100" s="5">
        <v>-1</v>
      </c>
      <c r="I100" s="5">
        <v>249.773</v>
      </c>
      <c r="J100" s="5">
        <v>0</v>
      </c>
      <c r="K100" s="5" t="s">
        <v>104</v>
      </c>
    </row>
    <row r="101" spans="1:11" x14ac:dyDescent="0.25">
      <c r="A101" s="5">
        <v>100</v>
      </c>
      <c r="B101" s="5" t="s">
        <v>44</v>
      </c>
      <c r="C101" s="6" t="s">
        <v>203</v>
      </c>
      <c r="D101" s="5">
        <v>-49</v>
      </c>
      <c r="E101" s="5">
        <v>4.4000000000000004</v>
      </c>
      <c r="F101" s="5">
        <v>4.3</v>
      </c>
      <c r="G101" s="5">
        <v>215.6</v>
      </c>
      <c r="H101" s="5">
        <v>-1.00693056</v>
      </c>
      <c r="I101" s="5">
        <v>-249.773</v>
      </c>
      <c r="J101" s="5">
        <v>-35.179931000000003</v>
      </c>
      <c r="K101" s="5" t="s">
        <v>106</v>
      </c>
    </row>
    <row r="102" spans="1:11" x14ac:dyDescent="0.25">
      <c r="A102" s="5">
        <v>101</v>
      </c>
      <c r="B102" s="5" t="s">
        <v>45</v>
      </c>
      <c r="C102" s="6" t="s">
        <v>204</v>
      </c>
      <c r="D102" s="5">
        <v>1</v>
      </c>
      <c r="E102" s="5">
        <v>173.26</v>
      </c>
      <c r="F102" s="5">
        <v>164.37</v>
      </c>
      <c r="G102" s="5">
        <v>-173.26</v>
      </c>
      <c r="H102" s="5">
        <v>-1</v>
      </c>
      <c r="I102" s="5">
        <v>174.26</v>
      </c>
      <c r="J102" s="5">
        <v>0</v>
      </c>
      <c r="K102" s="5" t="s">
        <v>104</v>
      </c>
    </row>
    <row r="103" spans="1:11" x14ac:dyDescent="0.25">
      <c r="A103" s="5">
        <v>102</v>
      </c>
      <c r="B103" s="5" t="s">
        <v>45</v>
      </c>
      <c r="C103" s="6" t="s">
        <v>205</v>
      </c>
      <c r="D103" s="5">
        <v>-1</v>
      </c>
      <c r="E103" s="5">
        <v>169.31</v>
      </c>
      <c r="F103" s="5">
        <v>164.37</v>
      </c>
      <c r="G103" s="5">
        <v>169.31</v>
      </c>
      <c r="H103" s="5">
        <v>-1.0009824810000001</v>
      </c>
      <c r="I103" s="5">
        <v>-174.26</v>
      </c>
      <c r="J103" s="5">
        <v>-5.9509819999999998</v>
      </c>
      <c r="K103" s="5" t="s">
        <v>106</v>
      </c>
    </row>
    <row r="104" spans="1:11" x14ac:dyDescent="0.25">
      <c r="A104" s="5">
        <v>103</v>
      </c>
      <c r="B104" s="5" t="s">
        <v>46</v>
      </c>
      <c r="C104" s="6" t="s">
        <v>206</v>
      </c>
      <c r="D104" s="5">
        <v>100</v>
      </c>
      <c r="E104" s="5">
        <v>3.0750000000000002</v>
      </c>
      <c r="F104" s="5">
        <v>2.7</v>
      </c>
      <c r="G104" s="5">
        <v>-307.5</v>
      </c>
      <c r="H104" s="5">
        <v>-1</v>
      </c>
      <c r="I104" s="5">
        <v>308.5</v>
      </c>
      <c r="J104" s="5">
        <v>0</v>
      </c>
      <c r="K104" s="5" t="s">
        <v>104</v>
      </c>
    </row>
    <row r="105" spans="1:11" x14ac:dyDescent="0.25">
      <c r="A105" s="5">
        <v>104</v>
      </c>
      <c r="B105" s="5" t="s">
        <v>46</v>
      </c>
      <c r="C105" s="6" t="s">
        <v>207</v>
      </c>
      <c r="D105" s="5">
        <v>-100</v>
      </c>
      <c r="E105" s="5">
        <v>2.95</v>
      </c>
      <c r="F105" s="5">
        <v>2.7</v>
      </c>
      <c r="G105" s="5">
        <v>295</v>
      </c>
      <c r="H105" s="5">
        <v>-1.0134045</v>
      </c>
      <c r="I105" s="5">
        <v>-308.5</v>
      </c>
      <c r="J105" s="5">
        <v>-14.513404</v>
      </c>
      <c r="K105" s="5" t="s">
        <v>106</v>
      </c>
    </row>
    <row r="106" spans="1:11" x14ac:dyDescent="0.25">
      <c r="A106" s="5">
        <v>105</v>
      </c>
      <c r="B106" s="5" t="s">
        <v>47</v>
      </c>
      <c r="C106" s="6" t="s">
        <v>208</v>
      </c>
      <c r="D106" s="5">
        <v>9</v>
      </c>
      <c r="E106" s="5">
        <v>25.74</v>
      </c>
      <c r="F106" s="5">
        <v>28</v>
      </c>
      <c r="G106" s="5">
        <v>-231.66</v>
      </c>
      <c r="H106" s="5">
        <v>-1</v>
      </c>
      <c r="I106" s="5">
        <v>232.66</v>
      </c>
      <c r="J106" s="5">
        <v>0</v>
      </c>
      <c r="K106" s="5" t="s">
        <v>104</v>
      </c>
    </row>
    <row r="107" spans="1:11" x14ac:dyDescent="0.25">
      <c r="A107" s="5">
        <v>106</v>
      </c>
      <c r="B107" s="5" t="s">
        <v>47</v>
      </c>
      <c r="C107" s="6" t="s">
        <v>209</v>
      </c>
      <c r="D107" s="5">
        <v>-9</v>
      </c>
      <c r="E107" s="5">
        <v>24.26</v>
      </c>
      <c r="F107" s="5">
        <v>28</v>
      </c>
      <c r="G107" s="5">
        <v>218.34</v>
      </c>
      <c r="H107" s="5">
        <v>-1.002184534</v>
      </c>
      <c r="I107" s="5">
        <v>-232.66</v>
      </c>
      <c r="J107" s="5">
        <v>-15.322184999999999</v>
      </c>
      <c r="K107" s="5" t="s">
        <v>106</v>
      </c>
    </row>
    <row r="108" spans="1:11" x14ac:dyDescent="0.25">
      <c r="A108" s="5">
        <v>107</v>
      </c>
      <c r="B108" s="5" t="s">
        <v>48</v>
      </c>
      <c r="C108" s="6" t="s">
        <v>210</v>
      </c>
      <c r="D108" s="5">
        <v>9</v>
      </c>
      <c r="E108" s="5">
        <v>22.31</v>
      </c>
      <c r="F108" s="5">
        <v>22.97</v>
      </c>
      <c r="G108" s="5">
        <v>-200.79</v>
      </c>
      <c r="H108" s="5">
        <v>-1</v>
      </c>
      <c r="I108" s="5">
        <v>201.79</v>
      </c>
      <c r="J108" s="5">
        <v>0</v>
      </c>
      <c r="K108" s="5" t="s">
        <v>104</v>
      </c>
    </row>
    <row r="109" spans="1:11" x14ac:dyDescent="0.25">
      <c r="A109" s="5">
        <v>108</v>
      </c>
      <c r="B109" s="5" t="s">
        <v>48</v>
      </c>
      <c r="C109" s="6" t="s">
        <v>211</v>
      </c>
      <c r="D109" s="5">
        <v>-9</v>
      </c>
      <c r="E109" s="5">
        <v>21.06</v>
      </c>
      <c r="F109" s="5">
        <v>22</v>
      </c>
      <c r="G109" s="5">
        <v>189.54</v>
      </c>
      <c r="H109" s="5">
        <v>-1.002037654</v>
      </c>
      <c r="I109" s="5">
        <v>-201.79</v>
      </c>
      <c r="J109" s="5">
        <v>-13.252038000000001</v>
      </c>
      <c r="K109" s="5" t="s">
        <v>106</v>
      </c>
    </row>
    <row r="110" spans="1:11" x14ac:dyDescent="0.25">
      <c r="A110" s="5">
        <v>109</v>
      </c>
      <c r="B110" s="5" t="s">
        <v>49</v>
      </c>
      <c r="C110" s="6" t="s">
        <v>212</v>
      </c>
      <c r="D110" s="5">
        <v>13</v>
      </c>
      <c r="E110" s="5">
        <v>17.350000000000001</v>
      </c>
      <c r="F110" s="5">
        <v>17.13</v>
      </c>
      <c r="G110" s="5">
        <v>-225.55</v>
      </c>
      <c r="H110" s="5">
        <v>-1</v>
      </c>
      <c r="I110" s="5">
        <v>226.55</v>
      </c>
      <c r="J110" s="5">
        <v>0</v>
      </c>
      <c r="K110" s="5" t="s">
        <v>104</v>
      </c>
    </row>
    <row r="111" spans="1:11" x14ac:dyDescent="0.25">
      <c r="A111" s="5">
        <v>110</v>
      </c>
      <c r="B111" s="5" t="s">
        <v>49</v>
      </c>
      <c r="C111" s="6" t="s">
        <v>213</v>
      </c>
      <c r="D111" s="5">
        <v>-13</v>
      </c>
      <c r="E111" s="5">
        <v>17.003799999999998</v>
      </c>
      <c r="F111" s="5">
        <v>17.13</v>
      </c>
      <c r="G111" s="5">
        <v>221.04939999999999</v>
      </c>
      <c r="H111" s="5">
        <v>-1.0026743520000001</v>
      </c>
      <c r="I111" s="5">
        <v>-226.55</v>
      </c>
      <c r="J111" s="5">
        <v>-6.5032740000000002</v>
      </c>
      <c r="K111" s="5" t="s">
        <v>106</v>
      </c>
    </row>
    <row r="112" spans="1:11" x14ac:dyDescent="0.25">
      <c r="A112" s="5">
        <v>111</v>
      </c>
      <c r="B112" s="5" t="s">
        <v>50</v>
      </c>
      <c r="C112" s="6" t="s">
        <v>214</v>
      </c>
      <c r="D112" s="5">
        <v>5</v>
      </c>
      <c r="E112" s="5">
        <v>25.686</v>
      </c>
      <c r="F112" s="5">
        <v>26.65</v>
      </c>
      <c r="G112" s="5">
        <v>-231.17400000000001</v>
      </c>
      <c r="H112" s="5">
        <v>-1</v>
      </c>
      <c r="I112" s="5">
        <v>232.17400000000001</v>
      </c>
      <c r="J112" s="5">
        <v>0</v>
      </c>
      <c r="K112" s="5" t="s">
        <v>104</v>
      </c>
    </row>
    <row r="113" spans="1:11" x14ac:dyDescent="0.25">
      <c r="A113" s="5">
        <v>112</v>
      </c>
      <c r="B113" s="5" t="s">
        <v>50</v>
      </c>
      <c r="C113" s="6" t="s">
        <v>215</v>
      </c>
      <c r="D113" s="5">
        <v>-5</v>
      </c>
      <c r="E113" s="5">
        <v>28.03</v>
      </c>
      <c r="F113" s="5">
        <v>26.42</v>
      </c>
      <c r="G113" s="5">
        <v>140.15</v>
      </c>
      <c r="H113" s="5">
        <v>-1.001309765</v>
      </c>
      <c r="I113" s="5">
        <v>-128.985556</v>
      </c>
      <c r="J113" s="5">
        <v>10.163135</v>
      </c>
      <c r="K113" s="5" t="s">
        <v>106</v>
      </c>
    </row>
    <row r="114" spans="1:11" x14ac:dyDescent="0.25">
      <c r="A114" s="5">
        <v>113</v>
      </c>
      <c r="B114" s="5" t="s">
        <v>50</v>
      </c>
      <c r="C114" s="6" t="s">
        <v>214</v>
      </c>
      <c r="D114" s="5">
        <v>4</v>
      </c>
      <c r="E114" s="5">
        <v>25.686</v>
      </c>
      <c r="F114" s="5">
        <v>26.65</v>
      </c>
      <c r="G114" s="5">
        <v>-231.17400000000001</v>
      </c>
      <c r="H114" s="5">
        <v>-1</v>
      </c>
      <c r="I114" s="5">
        <v>232.17400000000001</v>
      </c>
      <c r="J114" s="5">
        <v>0</v>
      </c>
      <c r="K114" s="5" t="s">
        <v>104</v>
      </c>
    </row>
    <row r="115" spans="1:11" x14ac:dyDescent="0.25">
      <c r="A115" s="5">
        <v>114</v>
      </c>
      <c r="B115" s="5" t="s">
        <v>50</v>
      </c>
      <c r="C115" s="6" t="s">
        <v>216</v>
      </c>
      <c r="D115" s="5">
        <v>-4</v>
      </c>
      <c r="E115" s="5">
        <v>32.64</v>
      </c>
      <c r="F115" s="5">
        <v>33.01</v>
      </c>
      <c r="G115" s="5">
        <v>130.56</v>
      </c>
      <c r="H115" s="5">
        <v>-1.0011418560000001</v>
      </c>
      <c r="I115" s="5">
        <v>-103.188444</v>
      </c>
      <c r="J115" s="5">
        <v>26.370414</v>
      </c>
      <c r="K115" s="5" t="s">
        <v>106</v>
      </c>
    </row>
    <row r="116" spans="1:11" x14ac:dyDescent="0.25">
      <c r="A116" s="5">
        <v>115</v>
      </c>
      <c r="B116" s="5" t="s">
        <v>50</v>
      </c>
      <c r="C116" s="6" t="s">
        <v>217</v>
      </c>
      <c r="D116" s="5">
        <v>10</v>
      </c>
      <c r="E116" s="5">
        <v>34.58</v>
      </c>
      <c r="F116" s="5">
        <v>33.19</v>
      </c>
      <c r="G116" s="5">
        <v>-345.8</v>
      </c>
      <c r="H116" s="5">
        <v>-1</v>
      </c>
      <c r="I116" s="5">
        <v>346.8</v>
      </c>
      <c r="J116" s="5">
        <v>0</v>
      </c>
      <c r="K116" s="5" t="s">
        <v>104</v>
      </c>
    </row>
    <row r="117" spans="1:11" x14ac:dyDescent="0.25">
      <c r="A117" s="5">
        <v>116</v>
      </c>
      <c r="B117" s="5" t="s">
        <v>50</v>
      </c>
      <c r="C117" s="6" t="s">
        <v>218</v>
      </c>
      <c r="D117" s="5">
        <v>-10</v>
      </c>
      <c r="E117" s="5">
        <v>33.375</v>
      </c>
      <c r="F117" s="5">
        <v>33.19</v>
      </c>
      <c r="G117" s="5">
        <v>333.75</v>
      </c>
      <c r="H117" s="5">
        <v>-1.002892125</v>
      </c>
      <c r="I117" s="5">
        <v>-346.8</v>
      </c>
      <c r="J117" s="5">
        <v>-14.052892</v>
      </c>
      <c r="K117" s="5" t="s">
        <v>106</v>
      </c>
    </row>
    <row r="118" spans="1:11" x14ac:dyDescent="0.25">
      <c r="A118" s="5">
        <v>117</v>
      </c>
      <c r="B118" s="5" t="s">
        <v>51</v>
      </c>
      <c r="C118" s="6" t="s">
        <v>219</v>
      </c>
      <c r="D118" s="5">
        <v>5</v>
      </c>
      <c r="E118" s="5">
        <v>52.78</v>
      </c>
      <c r="F118" s="5">
        <v>55.06</v>
      </c>
      <c r="G118" s="5">
        <v>-263.89999999999998</v>
      </c>
      <c r="H118" s="5">
        <v>-1</v>
      </c>
      <c r="I118" s="5">
        <v>264.89999999999998</v>
      </c>
      <c r="J118" s="5">
        <v>0</v>
      </c>
      <c r="K118" s="5" t="s">
        <v>104</v>
      </c>
    </row>
    <row r="119" spans="1:11" x14ac:dyDescent="0.25">
      <c r="A119" s="5">
        <v>118</v>
      </c>
      <c r="B119" s="5" t="s">
        <v>51</v>
      </c>
      <c r="C119" s="6" t="s">
        <v>220</v>
      </c>
      <c r="D119" s="5">
        <v>-5</v>
      </c>
      <c r="E119" s="5">
        <v>51.99</v>
      </c>
      <c r="F119" s="5">
        <v>55.06</v>
      </c>
      <c r="G119" s="5">
        <v>259.95</v>
      </c>
      <c r="H119" s="5">
        <v>-1.0019207450000001</v>
      </c>
      <c r="I119" s="5">
        <v>-264.89999999999998</v>
      </c>
      <c r="J119" s="5">
        <v>-5.9519209999999996</v>
      </c>
      <c r="K119" s="5" t="s">
        <v>106</v>
      </c>
    </row>
    <row r="120" spans="1:11" x14ac:dyDescent="0.25">
      <c r="A120" s="5">
        <v>119</v>
      </c>
      <c r="B120" s="5" t="s">
        <v>51</v>
      </c>
      <c r="C120" s="6" t="s">
        <v>221</v>
      </c>
      <c r="D120" s="5">
        <v>4</v>
      </c>
      <c r="E120" s="5">
        <v>55.47</v>
      </c>
      <c r="F120" s="5">
        <v>52.98</v>
      </c>
      <c r="G120" s="5">
        <v>-221.88</v>
      </c>
      <c r="H120" s="5">
        <v>-1</v>
      </c>
      <c r="I120" s="5">
        <v>222.88</v>
      </c>
      <c r="J120" s="5">
        <v>0</v>
      </c>
      <c r="K120" s="5" t="s">
        <v>104</v>
      </c>
    </row>
    <row r="121" spans="1:11" x14ac:dyDescent="0.25">
      <c r="A121" s="5">
        <v>120</v>
      </c>
      <c r="B121" s="5" t="s">
        <v>51</v>
      </c>
      <c r="C121" s="6" t="s">
        <v>222</v>
      </c>
      <c r="D121" s="5">
        <v>-4</v>
      </c>
      <c r="E121" s="5">
        <v>54.32</v>
      </c>
      <c r="F121" s="5">
        <v>52.98</v>
      </c>
      <c r="G121" s="5">
        <v>217.28</v>
      </c>
      <c r="H121" s="5">
        <v>-1.001584128</v>
      </c>
      <c r="I121" s="5">
        <v>-222.88</v>
      </c>
      <c r="J121" s="5">
        <v>-6.6015839999999999</v>
      </c>
      <c r="K121" s="5" t="s">
        <v>106</v>
      </c>
    </row>
    <row r="122" spans="1:11" x14ac:dyDescent="0.25">
      <c r="A122" s="5">
        <v>121</v>
      </c>
      <c r="B122" s="5" t="s">
        <v>51</v>
      </c>
      <c r="C122" s="6" t="s">
        <v>223</v>
      </c>
      <c r="D122" s="5">
        <v>4</v>
      </c>
      <c r="E122" s="5">
        <v>55.51</v>
      </c>
      <c r="F122" s="5">
        <v>52.98</v>
      </c>
      <c r="G122" s="5">
        <v>-222.04</v>
      </c>
      <c r="H122" s="5">
        <v>-1</v>
      </c>
      <c r="I122" s="5">
        <v>223.04</v>
      </c>
      <c r="J122" s="5">
        <v>0</v>
      </c>
      <c r="K122" s="5" t="s">
        <v>104</v>
      </c>
    </row>
    <row r="123" spans="1:11" x14ac:dyDescent="0.25">
      <c r="A123" s="5">
        <v>122</v>
      </c>
      <c r="B123" s="5" t="s">
        <v>51</v>
      </c>
      <c r="C123" s="6" t="s">
        <v>224</v>
      </c>
      <c r="D123" s="5">
        <v>-4</v>
      </c>
      <c r="E123" s="5">
        <v>54.053800000000003</v>
      </c>
      <c r="F123" s="5">
        <v>52.98</v>
      </c>
      <c r="G123" s="5">
        <v>216.21520000000001</v>
      </c>
      <c r="H123" s="5">
        <v>-1.0015786980000001</v>
      </c>
      <c r="I123" s="5">
        <v>-223.04</v>
      </c>
      <c r="J123" s="5">
        <v>-7.8263790000000002</v>
      </c>
      <c r="K123" s="5" t="s">
        <v>106</v>
      </c>
    </row>
    <row r="124" spans="1:11" x14ac:dyDescent="0.25">
      <c r="A124" s="5">
        <v>123</v>
      </c>
      <c r="B124" s="5" t="s">
        <v>52</v>
      </c>
      <c r="C124" s="6" t="s">
        <v>225</v>
      </c>
      <c r="D124" s="5">
        <v>2</v>
      </c>
      <c r="E124" s="5">
        <v>86.8</v>
      </c>
      <c r="F124" s="5">
        <v>81.760000000000005</v>
      </c>
      <c r="G124" s="5">
        <v>-173.6</v>
      </c>
      <c r="H124" s="5">
        <v>-1</v>
      </c>
      <c r="I124" s="5">
        <v>174.6</v>
      </c>
      <c r="J124" s="5">
        <v>0</v>
      </c>
      <c r="K124" s="5" t="s">
        <v>104</v>
      </c>
    </row>
    <row r="125" spans="1:11" x14ac:dyDescent="0.25">
      <c r="A125" s="5">
        <v>124</v>
      </c>
      <c r="B125" s="5" t="s">
        <v>52</v>
      </c>
      <c r="C125" s="6" t="s">
        <v>226</v>
      </c>
      <c r="D125" s="5">
        <v>-2</v>
      </c>
      <c r="E125" s="5">
        <v>84.81</v>
      </c>
      <c r="F125" s="5">
        <v>81.760000000000005</v>
      </c>
      <c r="G125" s="5">
        <v>169.62</v>
      </c>
      <c r="H125" s="5">
        <v>-1.0011030620000001</v>
      </c>
      <c r="I125" s="5">
        <v>-174.6</v>
      </c>
      <c r="J125" s="5">
        <v>-5.9811030000000001</v>
      </c>
      <c r="K125" s="5" t="s">
        <v>106</v>
      </c>
    </row>
    <row r="126" spans="1:11" x14ac:dyDescent="0.25">
      <c r="A126" s="5">
        <v>125</v>
      </c>
      <c r="B126" s="5" t="s">
        <v>53</v>
      </c>
      <c r="C126" s="6" t="s">
        <v>227</v>
      </c>
      <c r="D126" s="5">
        <v>2</v>
      </c>
      <c r="E126" s="5">
        <v>52.81</v>
      </c>
      <c r="F126" s="5">
        <v>55.51</v>
      </c>
      <c r="G126" s="5">
        <v>-211.24</v>
      </c>
      <c r="H126" s="5">
        <v>-1</v>
      </c>
      <c r="I126" s="5">
        <v>212.24</v>
      </c>
      <c r="J126" s="5">
        <v>0</v>
      </c>
      <c r="K126" s="5" t="s">
        <v>104</v>
      </c>
    </row>
    <row r="127" spans="1:11" x14ac:dyDescent="0.25">
      <c r="A127" s="5">
        <v>126</v>
      </c>
      <c r="B127" s="5" t="s">
        <v>53</v>
      </c>
      <c r="C127" s="6" t="s">
        <v>228</v>
      </c>
      <c r="D127" s="5">
        <v>-2</v>
      </c>
      <c r="E127" s="5">
        <v>59.62</v>
      </c>
      <c r="F127" s="5">
        <v>64.66</v>
      </c>
      <c r="G127" s="5">
        <v>119.24</v>
      </c>
      <c r="H127" s="5">
        <v>-1.0008461239999999</v>
      </c>
      <c r="I127" s="5">
        <v>-106.12</v>
      </c>
      <c r="J127" s="5">
        <v>12.119154</v>
      </c>
      <c r="K127" s="5" t="s">
        <v>106</v>
      </c>
    </row>
    <row r="128" spans="1:11" x14ac:dyDescent="0.25">
      <c r="A128" s="5">
        <v>127</v>
      </c>
      <c r="B128" s="5" t="s">
        <v>53</v>
      </c>
      <c r="C128" s="6" t="s">
        <v>227</v>
      </c>
      <c r="D128" s="5">
        <v>2</v>
      </c>
      <c r="E128" s="5">
        <v>52.81</v>
      </c>
      <c r="F128" s="5">
        <v>55.51</v>
      </c>
      <c r="G128" s="5">
        <v>-211.24</v>
      </c>
      <c r="H128" s="5">
        <v>-1</v>
      </c>
      <c r="I128" s="5">
        <v>212.24</v>
      </c>
      <c r="J128" s="5">
        <v>0</v>
      </c>
      <c r="K128" s="5" t="s">
        <v>104</v>
      </c>
    </row>
    <row r="129" spans="1:11" x14ac:dyDescent="0.25">
      <c r="A129" s="5">
        <v>128</v>
      </c>
      <c r="B129" s="5" t="s">
        <v>53</v>
      </c>
      <c r="C129" s="6" t="s">
        <v>229</v>
      </c>
      <c r="D129" s="5">
        <v>-2</v>
      </c>
      <c r="E129" s="5">
        <v>79.680000000000007</v>
      </c>
      <c r="F129" s="5">
        <v>76.09</v>
      </c>
      <c r="G129" s="5">
        <v>159.36000000000001</v>
      </c>
      <c r="H129" s="5">
        <v>-1.0010507360000001</v>
      </c>
      <c r="I129" s="5">
        <v>-106.12</v>
      </c>
      <c r="J129" s="5">
        <v>52.238948999999998</v>
      </c>
      <c r="K129" s="5" t="s">
        <v>106</v>
      </c>
    </row>
    <row r="130" spans="1:11" x14ac:dyDescent="0.25">
      <c r="A130" s="5">
        <v>129</v>
      </c>
      <c r="B130" s="5" t="s">
        <v>54</v>
      </c>
      <c r="C130" s="6" t="s">
        <v>230</v>
      </c>
      <c r="D130" s="5">
        <v>5</v>
      </c>
      <c r="E130" s="5">
        <v>45.13</v>
      </c>
      <c r="F130" s="5">
        <v>44.96</v>
      </c>
      <c r="G130" s="5">
        <v>-225.65</v>
      </c>
      <c r="H130" s="5">
        <v>-1</v>
      </c>
      <c r="I130" s="5">
        <v>226.65</v>
      </c>
      <c r="J130" s="5">
        <v>0</v>
      </c>
      <c r="K130" s="5" t="s">
        <v>104</v>
      </c>
    </row>
    <row r="131" spans="1:11" x14ac:dyDescent="0.25">
      <c r="A131" s="5">
        <v>130</v>
      </c>
      <c r="B131" s="5" t="s">
        <v>54</v>
      </c>
      <c r="C131" s="6" t="s">
        <v>231</v>
      </c>
      <c r="D131" s="5">
        <v>-5</v>
      </c>
      <c r="E131" s="5">
        <v>44.27</v>
      </c>
      <c r="F131" s="5">
        <v>45.39</v>
      </c>
      <c r="G131" s="5">
        <v>221.35</v>
      </c>
      <c r="H131" s="5">
        <v>-1.0017238850000001</v>
      </c>
      <c r="I131" s="5">
        <v>-226.65</v>
      </c>
      <c r="J131" s="5">
        <v>-6.3017240000000001</v>
      </c>
      <c r="K131" s="5" t="s">
        <v>106</v>
      </c>
    </row>
    <row r="132" spans="1:11" x14ac:dyDescent="0.25">
      <c r="A132" s="5">
        <v>131</v>
      </c>
      <c r="B132" s="5" t="s">
        <v>55</v>
      </c>
      <c r="C132" s="6" t="s">
        <v>232</v>
      </c>
      <c r="D132" s="5">
        <v>12</v>
      </c>
      <c r="E132" s="5">
        <v>19.547999999999998</v>
      </c>
      <c r="F132" s="5">
        <v>20</v>
      </c>
      <c r="G132" s="5">
        <v>-234.57599999999999</v>
      </c>
      <c r="H132" s="5">
        <v>-1</v>
      </c>
      <c r="I132" s="5">
        <v>235.57599999999999</v>
      </c>
      <c r="J132" s="5">
        <v>0</v>
      </c>
      <c r="K132" s="5" t="s">
        <v>104</v>
      </c>
    </row>
    <row r="133" spans="1:11" x14ac:dyDescent="0.25">
      <c r="A133" s="5">
        <v>132</v>
      </c>
      <c r="B133" s="5" t="s">
        <v>55</v>
      </c>
      <c r="C133" s="6" t="s">
        <v>233</v>
      </c>
      <c r="D133" s="5">
        <v>-12</v>
      </c>
      <c r="E133" s="5">
        <v>19.152000000000001</v>
      </c>
      <c r="F133" s="5">
        <v>19.34</v>
      </c>
      <c r="G133" s="5">
        <v>229.82400000000001</v>
      </c>
      <c r="H133" s="5">
        <v>-1.0026001019999999</v>
      </c>
      <c r="I133" s="5">
        <v>-235.57599999999999</v>
      </c>
      <c r="J133" s="5">
        <v>-6.7545999999999999</v>
      </c>
      <c r="K133" s="5" t="s">
        <v>106</v>
      </c>
    </row>
    <row r="134" spans="1:11" x14ac:dyDescent="0.25">
      <c r="A134" s="5">
        <v>133</v>
      </c>
      <c r="B134" s="5" t="s">
        <v>56</v>
      </c>
      <c r="C134" s="6" t="s">
        <v>234</v>
      </c>
      <c r="D134" s="5">
        <v>6</v>
      </c>
      <c r="E134" s="5">
        <v>38.777999999999999</v>
      </c>
      <c r="F134" s="5">
        <v>38.86</v>
      </c>
      <c r="G134" s="5">
        <v>-232.66800000000001</v>
      </c>
      <c r="H134" s="5">
        <v>-1</v>
      </c>
      <c r="I134" s="5">
        <v>233.66800000000001</v>
      </c>
      <c r="J134" s="5">
        <v>0</v>
      </c>
      <c r="K134" s="5" t="s">
        <v>104</v>
      </c>
    </row>
    <row r="135" spans="1:11" x14ac:dyDescent="0.25">
      <c r="A135" s="5">
        <v>134</v>
      </c>
      <c r="B135" s="5" t="s">
        <v>56</v>
      </c>
      <c r="C135" s="6" t="s">
        <v>235</v>
      </c>
      <c r="D135" s="5">
        <v>-6</v>
      </c>
      <c r="E135" s="5">
        <v>37.53</v>
      </c>
      <c r="F135" s="5">
        <v>36.29</v>
      </c>
      <c r="G135" s="5">
        <v>225.18</v>
      </c>
      <c r="H135" s="5">
        <v>-1.001862418</v>
      </c>
      <c r="I135" s="5">
        <v>-233.66800000000001</v>
      </c>
      <c r="J135" s="5">
        <v>-9.4898620000000005</v>
      </c>
      <c r="K135" s="5" t="s">
        <v>106</v>
      </c>
    </row>
    <row r="136" spans="1:11" x14ac:dyDescent="0.25">
      <c r="A136" s="5">
        <v>135</v>
      </c>
      <c r="B136" s="5" t="s">
        <v>57</v>
      </c>
      <c r="C136" s="6" t="s">
        <v>236</v>
      </c>
      <c r="D136" s="5">
        <v>43</v>
      </c>
      <c r="E136" s="5">
        <v>5.8460000000000001</v>
      </c>
      <c r="F136" s="5">
        <v>5.22</v>
      </c>
      <c r="G136" s="5">
        <v>-251.37799999999999</v>
      </c>
      <c r="H136" s="5">
        <v>-1</v>
      </c>
      <c r="I136" s="5">
        <v>252.37799999999999</v>
      </c>
      <c r="J136" s="5">
        <v>0</v>
      </c>
      <c r="K136" s="5" t="s">
        <v>104</v>
      </c>
    </row>
    <row r="137" spans="1:11" x14ac:dyDescent="0.25">
      <c r="A137" s="5">
        <v>136</v>
      </c>
      <c r="B137" s="5" t="s">
        <v>57</v>
      </c>
      <c r="C137" s="6" t="s">
        <v>237</v>
      </c>
      <c r="D137" s="5">
        <v>-43</v>
      </c>
      <c r="E137" s="5">
        <v>5.5</v>
      </c>
      <c r="F137" s="5">
        <v>5.22</v>
      </c>
      <c r="G137" s="5">
        <v>236.5</v>
      </c>
      <c r="H137" s="5">
        <v>-1.0063231500000001</v>
      </c>
      <c r="I137" s="5">
        <v>-252.37799999999999</v>
      </c>
      <c r="J137" s="5">
        <v>-16.884322999999998</v>
      </c>
      <c r="K137" s="5" t="s">
        <v>106</v>
      </c>
    </row>
    <row r="138" spans="1:11" x14ac:dyDescent="0.25">
      <c r="A138" s="5">
        <v>137</v>
      </c>
      <c r="B138" s="5" t="s">
        <v>58</v>
      </c>
      <c r="C138" s="6" t="s">
        <v>238</v>
      </c>
      <c r="D138" s="5">
        <v>8</v>
      </c>
      <c r="E138" s="5">
        <v>29.82</v>
      </c>
      <c r="F138" s="5">
        <v>29.32</v>
      </c>
      <c r="G138" s="5">
        <v>-238.56</v>
      </c>
      <c r="H138" s="5">
        <v>-1</v>
      </c>
      <c r="I138" s="5">
        <v>239.56</v>
      </c>
      <c r="J138" s="5">
        <v>0</v>
      </c>
      <c r="K138" s="5" t="s">
        <v>104</v>
      </c>
    </row>
    <row r="139" spans="1:11" x14ac:dyDescent="0.25">
      <c r="A139" s="5">
        <v>138</v>
      </c>
      <c r="B139" s="5" t="s">
        <v>58</v>
      </c>
      <c r="C139" s="6" t="s">
        <v>239</v>
      </c>
      <c r="D139" s="5">
        <v>-8</v>
      </c>
      <c r="E139" s="5">
        <v>29.57</v>
      </c>
      <c r="F139" s="5">
        <v>29.32</v>
      </c>
      <c r="G139" s="5">
        <v>236.56</v>
      </c>
      <c r="H139" s="5">
        <v>-1.0021584560000001</v>
      </c>
      <c r="I139" s="5">
        <v>-239.56</v>
      </c>
      <c r="J139" s="5">
        <v>-4.0021579999999997</v>
      </c>
      <c r="K139" s="5" t="s">
        <v>106</v>
      </c>
    </row>
    <row r="140" spans="1:11" x14ac:dyDescent="0.25">
      <c r="A140" s="5">
        <v>139</v>
      </c>
      <c r="B140" s="5" t="s">
        <v>58</v>
      </c>
      <c r="C140" s="6" t="s">
        <v>240</v>
      </c>
      <c r="D140" s="5">
        <v>8</v>
      </c>
      <c r="E140" s="5">
        <v>31.13</v>
      </c>
      <c r="F140" s="5">
        <v>29.97</v>
      </c>
      <c r="G140" s="5">
        <v>-249.04</v>
      </c>
      <c r="H140" s="5">
        <v>-1</v>
      </c>
      <c r="I140" s="5">
        <v>250.04</v>
      </c>
      <c r="J140" s="5">
        <v>0</v>
      </c>
      <c r="K140" s="5" t="s">
        <v>104</v>
      </c>
    </row>
    <row r="141" spans="1:11" x14ac:dyDescent="0.25">
      <c r="A141" s="5">
        <v>140</v>
      </c>
      <c r="B141" s="5" t="s">
        <v>58</v>
      </c>
      <c r="C141" s="6" t="s">
        <v>241</v>
      </c>
      <c r="D141" s="5">
        <v>-8</v>
      </c>
      <c r="E141" s="5">
        <v>30.67</v>
      </c>
      <c r="F141" s="5">
        <v>29.97</v>
      </c>
      <c r="G141" s="5">
        <v>245.36</v>
      </c>
      <c r="H141" s="5">
        <v>-1.002203336</v>
      </c>
      <c r="I141" s="5">
        <v>-250.04</v>
      </c>
      <c r="J141" s="5">
        <v>-5.6822030000000003</v>
      </c>
      <c r="K141" s="5" t="s">
        <v>106</v>
      </c>
    </row>
    <row r="142" spans="1:11" x14ac:dyDescent="0.25">
      <c r="A142" s="5">
        <v>141</v>
      </c>
      <c r="B142" s="5" t="s">
        <v>59</v>
      </c>
      <c r="C142" s="6" t="s">
        <v>242</v>
      </c>
      <c r="D142" s="5">
        <v>4</v>
      </c>
      <c r="E142" s="5">
        <v>42.02</v>
      </c>
      <c r="F142" s="5">
        <v>44.55</v>
      </c>
      <c r="G142" s="5">
        <v>-168.08</v>
      </c>
      <c r="H142" s="5">
        <v>-1</v>
      </c>
      <c r="I142" s="5">
        <v>169.08</v>
      </c>
      <c r="J142" s="5">
        <v>0</v>
      </c>
      <c r="K142" s="5" t="s">
        <v>104</v>
      </c>
    </row>
    <row r="143" spans="1:11" x14ac:dyDescent="0.25">
      <c r="A143" s="5">
        <v>142</v>
      </c>
      <c r="B143" s="5" t="s">
        <v>59</v>
      </c>
      <c r="C143" s="6" t="s">
        <v>243</v>
      </c>
      <c r="D143" s="5">
        <v>-4</v>
      </c>
      <c r="E143" s="5">
        <v>41.65</v>
      </c>
      <c r="F143" s="5">
        <v>44.55</v>
      </c>
      <c r="G143" s="5">
        <v>166.6</v>
      </c>
      <c r="H143" s="5">
        <v>-1.00132566</v>
      </c>
      <c r="I143" s="5">
        <v>-169.08</v>
      </c>
      <c r="J143" s="5">
        <v>-3.4813260000000001</v>
      </c>
      <c r="K143" s="5" t="s">
        <v>106</v>
      </c>
    </row>
    <row r="144" spans="1:11" x14ac:dyDescent="0.25">
      <c r="A144" s="5">
        <v>143</v>
      </c>
      <c r="B144" s="5" t="s">
        <v>59</v>
      </c>
      <c r="C144" s="6" t="s">
        <v>244</v>
      </c>
      <c r="D144" s="5">
        <v>4</v>
      </c>
      <c r="E144" s="5">
        <v>42.346499999999999</v>
      </c>
      <c r="F144" s="5">
        <v>44.55</v>
      </c>
      <c r="G144" s="5">
        <v>-169.386</v>
      </c>
      <c r="H144" s="5">
        <v>-1</v>
      </c>
      <c r="I144" s="5">
        <v>170.386</v>
      </c>
      <c r="J144" s="5">
        <v>0</v>
      </c>
      <c r="K144" s="5" t="s">
        <v>104</v>
      </c>
    </row>
    <row r="145" spans="1:11" x14ac:dyDescent="0.25">
      <c r="A145" s="5">
        <v>144</v>
      </c>
      <c r="B145" s="5" t="s">
        <v>59</v>
      </c>
      <c r="C145" s="6" t="s">
        <v>245</v>
      </c>
      <c r="D145" s="5">
        <v>-4</v>
      </c>
      <c r="E145" s="5">
        <v>42.353999999999999</v>
      </c>
      <c r="F145" s="5">
        <v>42.27</v>
      </c>
      <c r="G145" s="5">
        <v>169.416</v>
      </c>
      <c r="H145" s="5">
        <v>-1.0013400219999999</v>
      </c>
      <c r="I145" s="5">
        <v>-170.386</v>
      </c>
      <c r="J145" s="5">
        <v>-1.9713400000000001</v>
      </c>
      <c r="K145" s="5" t="s">
        <v>106</v>
      </c>
    </row>
    <row r="146" spans="1:11" x14ac:dyDescent="0.25">
      <c r="A146" s="5">
        <v>145</v>
      </c>
      <c r="B146" s="5" t="s">
        <v>60</v>
      </c>
      <c r="C146" s="6" t="s">
        <v>246</v>
      </c>
      <c r="D146" s="5">
        <v>4</v>
      </c>
      <c r="E146" s="5">
        <v>53.98</v>
      </c>
      <c r="F146" s="5">
        <v>51.48</v>
      </c>
      <c r="G146" s="5">
        <v>-215.92</v>
      </c>
      <c r="H146" s="5">
        <v>-1</v>
      </c>
      <c r="I146" s="5">
        <v>216.92</v>
      </c>
      <c r="J146" s="5">
        <v>0</v>
      </c>
      <c r="K146" s="5" t="s">
        <v>104</v>
      </c>
    </row>
    <row r="147" spans="1:11" x14ac:dyDescent="0.25">
      <c r="A147" s="5">
        <v>146</v>
      </c>
      <c r="B147" s="5" t="s">
        <v>60</v>
      </c>
      <c r="C147" s="6" t="s">
        <v>247</v>
      </c>
      <c r="D147" s="5">
        <v>-4</v>
      </c>
      <c r="E147" s="5">
        <v>51.18</v>
      </c>
      <c r="F147" s="5">
        <v>51.48</v>
      </c>
      <c r="G147" s="5">
        <v>204.72</v>
      </c>
      <c r="H147" s="5">
        <v>-1.0015200719999999</v>
      </c>
      <c r="I147" s="5">
        <v>-216.92</v>
      </c>
      <c r="J147" s="5">
        <v>-13.20152</v>
      </c>
      <c r="K147" s="5" t="s">
        <v>106</v>
      </c>
    </row>
    <row r="148" spans="1:11" x14ac:dyDescent="0.25">
      <c r="A148" s="5">
        <v>147</v>
      </c>
      <c r="B148" s="5" t="s">
        <v>61</v>
      </c>
      <c r="C148" s="6" t="s">
        <v>248</v>
      </c>
      <c r="D148" s="5">
        <v>8</v>
      </c>
      <c r="E148" s="5">
        <v>31.21</v>
      </c>
      <c r="F148" s="5">
        <v>31.4</v>
      </c>
      <c r="G148" s="5">
        <v>-249.68</v>
      </c>
      <c r="H148" s="5">
        <v>-1</v>
      </c>
      <c r="I148" s="5">
        <v>250.68</v>
      </c>
      <c r="J148" s="5">
        <v>0</v>
      </c>
      <c r="K148" s="5" t="s">
        <v>104</v>
      </c>
    </row>
    <row r="149" spans="1:11" x14ac:dyDescent="0.25">
      <c r="A149" s="5">
        <v>148</v>
      </c>
      <c r="B149" s="5" t="s">
        <v>61</v>
      </c>
      <c r="C149" s="6" t="s">
        <v>249</v>
      </c>
      <c r="D149" s="5">
        <v>-8</v>
      </c>
      <c r="E149" s="5">
        <v>31.238</v>
      </c>
      <c r="F149" s="5">
        <v>29.76</v>
      </c>
      <c r="G149" s="5">
        <v>249.904</v>
      </c>
      <c r="H149" s="5">
        <v>-1.0022265100000001</v>
      </c>
      <c r="I149" s="5">
        <v>-250.68</v>
      </c>
      <c r="J149" s="5">
        <v>-1.778227</v>
      </c>
      <c r="K149" s="5" t="s">
        <v>106</v>
      </c>
    </row>
    <row r="150" spans="1:11" x14ac:dyDescent="0.25">
      <c r="A150" s="5">
        <v>149</v>
      </c>
      <c r="B150" s="5" t="s">
        <v>62</v>
      </c>
      <c r="C150" s="6" t="s">
        <v>250</v>
      </c>
      <c r="D150" s="5">
        <v>20</v>
      </c>
      <c r="E150" s="5">
        <v>10.41</v>
      </c>
      <c r="F150" s="5">
        <v>10.25</v>
      </c>
      <c r="G150" s="5">
        <v>-208.2</v>
      </c>
      <c r="H150" s="5">
        <v>-1</v>
      </c>
      <c r="I150" s="5">
        <v>209.2</v>
      </c>
      <c r="J150" s="5">
        <v>0</v>
      </c>
      <c r="K150" s="5" t="s">
        <v>104</v>
      </c>
    </row>
    <row r="151" spans="1:11" x14ac:dyDescent="0.25">
      <c r="A151" s="5">
        <v>150</v>
      </c>
      <c r="B151" s="5" t="s">
        <v>62</v>
      </c>
      <c r="C151" s="6" t="s">
        <v>251</v>
      </c>
      <c r="D151" s="5">
        <v>-20</v>
      </c>
      <c r="E151" s="5">
        <v>10.29</v>
      </c>
      <c r="F151" s="5">
        <v>10.25</v>
      </c>
      <c r="G151" s="5">
        <v>205.8</v>
      </c>
      <c r="H151" s="5">
        <v>-1.0034295799999999</v>
      </c>
      <c r="I151" s="5">
        <v>-209.2</v>
      </c>
      <c r="J151" s="5">
        <v>-4.4034300000000002</v>
      </c>
      <c r="K151" s="5" t="s">
        <v>106</v>
      </c>
    </row>
    <row r="152" spans="1:11" x14ac:dyDescent="0.25">
      <c r="A152" s="5">
        <v>151</v>
      </c>
      <c r="B152" s="5" t="s">
        <v>63</v>
      </c>
      <c r="C152" s="6" t="s">
        <v>252</v>
      </c>
      <c r="D152" s="5">
        <v>23</v>
      </c>
      <c r="E152" s="5">
        <v>10.648</v>
      </c>
      <c r="F152" s="5">
        <v>12.37</v>
      </c>
      <c r="G152" s="5">
        <v>-244.904</v>
      </c>
      <c r="H152" s="5">
        <v>-1</v>
      </c>
      <c r="I152" s="5">
        <v>245.904</v>
      </c>
      <c r="J152" s="5">
        <v>0</v>
      </c>
      <c r="K152" s="5" t="s">
        <v>104</v>
      </c>
    </row>
    <row r="153" spans="1:11" x14ac:dyDescent="0.25">
      <c r="A153" s="5">
        <v>152</v>
      </c>
      <c r="B153" s="5" t="s">
        <v>63</v>
      </c>
      <c r="C153" s="6" t="s">
        <v>253</v>
      </c>
      <c r="D153" s="5">
        <v>-23</v>
      </c>
      <c r="E153" s="5">
        <v>12.16</v>
      </c>
      <c r="F153" s="5">
        <v>12.37</v>
      </c>
      <c r="G153" s="5">
        <v>279.68</v>
      </c>
      <c r="H153" s="5">
        <v>-1.0041633679999999</v>
      </c>
      <c r="I153" s="5">
        <v>-245.904</v>
      </c>
      <c r="J153" s="5">
        <v>32.771836999999998</v>
      </c>
      <c r="K153" s="5" t="s">
        <v>106</v>
      </c>
    </row>
    <row r="154" spans="1:11" x14ac:dyDescent="0.25">
      <c r="A154" s="5">
        <v>153</v>
      </c>
      <c r="B154" s="5" t="s">
        <v>64</v>
      </c>
      <c r="C154" s="6" t="s">
        <v>254</v>
      </c>
      <c r="D154" s="5">
        <v>6</v>
      </c>
      <c r="E154" s="5">
        <v>41.52</v>
      </c>
      <c r="F154" s="5">
        <v>40.89</v>
      </c>
      <c r="G154" s="5">
        <v>-249.12</v>
      </c>
      <c r="H154" s="5">
        <v>-1</v>
      </c>
      <c r="I154" s="5">
        <v>250.12</v>
      </c>
      <c r="J154" s="5">
        <v>0</v>
      </c>
      <c r="K154" s="5" t="s">
        <v>104</v>
      </c>
    </row>
    <row r="155" spans="1:11" x14ac:dyDescent="0.25">
      <c r="A155" s="5">
        <v>154</v>
      </c>
      <c r="B155" s="5" t="s">
        <v>64</v>
      </c>
      <c r="C155" s="6" t="s">
        <v>255</v>
      </c>
      <c r="D155" s="5">
        <v>-6</v>
      </c>
      <c r="E155" s="5">
        <v>40.6</v>
      </c>
      <c r="F155" s="5">
        <v>40.89</v>
      </c>
      <c r="G155" s="5">
        <v>243.6</v>
      </c>
      <c r="H155" s="5">
        <v>-1.0019563600000001</v>
      </c>
      <c r="I155" s="5">
        <v>-250.12</v>
      </c>
      <c r="J155" s="5">
        <v>-7.5219560000000003</v>
      </c>
      <c r="K155" s="5" t="s">
        <v>106</v>
      </c>
    </row>
    <row r="156" spans="1:11" x14ac:dyDescent="0.25">
      <c r="A156" s="5">
        <v>155</v>
      </c>
      <c r="B156" s="5" t="s">
        <v>64</v>
      </c>
      <c r="C156" s="6" t="s">
        <v>256</v>
      </c>
      <c r="D156" s="5">
        <v>6</v>
      </c>
      <c r="E156" s="5">
        <v>38.46</v>
      </c>
      <c r="F156" s="5">
        <v>37.369999999999997</v>
      </c>
      <c r="G156" s="5">
        <v>-230.76</v>
      </c>
      <c r="H156" s="5">
        <v>-1</v>
      </c>
      <c r="I156" s="5">
        <v>231.76</v>
      </c>
      <c r="J156" s="5">
        <v>0</v>
      </c>
      <c r="K156" s="5" t="s">
        <v>104</v>
      </c>
    </row>
    <row r="157" spans="1:11" x14ac:dyDescent="0.25">
      <c r="A157" s="5">
        <v>156</v>
      </c>
      <c r="B157" s="5" t="s">
        <v>64</v>
      </c>
      <c r="C157" s="6" t="s">
        <v>257</v>
      </c>
      <c r="D157" s="5">
        <v>-6</v>
      </c>
      <c r="E157" s="5">
        <v>37.81</v>
      </c>
      <c r="F157" s="5">
        <v>37.369999999999997</v>
      </c>
      <c r="G157" s="5">
        <v>226.86</v>
      </c>
      <c r="H157" s="5">
        <v>-1.0018709859999999</v>
      </c>
      <c r="I157" s="5">
        <v>-231.76</v>
      </c>
      <c r="J157" s="5">
        <v>-5.9018709999999999</v>
      </c>
      <c r="K157" s="5" t="s">
        <v>106</v>
      </c>
    </row>
    <row r="158" spans="1:11" x14ac:dyDescent="0.25">
      <c r="A158" s="5">
        <v>157</v>
      </c>
      <c r="B158" s="5" t="s">
        <v>65</v>
      </c>
      <c r="C158" s="6" t="s">
        <v>258</v>
      </c>
      <c r="D158" s="5">
        <v>10</v>
      </c>
      <c r="E158" s="5">
        <v>24.29</v>
      </c>
      <c r="F158" s="5">
        <v>23.81</v>
      </c>
      <c r="G158" s="5">
        <v>-242.9</v>
      </c>
      <c r="H158" s="5">
        <v>-1</v>
      </c>
      <c r="I158" s="5">
        <v>243.9</v>
      </c>
      <c r="J158" s="5">
        <v>0</v>
      </c>
      <c r="K158" s="5" t="s">
        <v>104</v>
      </c>
    </row>
    <row r="159" spans="1:11" x14ac:dyDescent="0.25">
      <c r="A159" s="5">
        <v>158</v>
      </c>
      <c r="B159" s="5" t="s">
        <v>65</v>
      </c>
      <c r="C159" s="6" t="s">
        <v>259</v>
      </c>
      <c r="D159" s="5">
        <v>-10</v>
      </c>
      <c r="E159" s="5">
        <v>23.58</v>
      </c>
      <c r="F159" s="5">
        <v>23.81</v>
      </c>
      <c r="G159" s="5">
        <v>235.8</v>
      </c>
      <c r="H159" s="5">
        <v>-1.00239258</v>
      </c>
      <c r="I159" s="5">
        <v>-243.9</v>
      </c>
      <c r="J159" s="5">
        <v>-9.1023929999999993</v>
      </c>
      <c r="K159" s="5" t="s">
        <v>106</v>
      </c>
    </row>
    <row r="160" spans="1:11" x14ac:dyDescent="0.25">
      <c r="A160" s="5">
        <v>159</v>
      </c>
      <c r="B160" s="5" t="s">
        <v>66</v>
      </c>
      <c r="C160" s="6" t="s">
        <v>260</v>
      </c>
      <c r="D160" s="5">
        <v>12</v>
      </c>
      <c r="E160" s="5">
        <v>20.52</v>
      </c>
      <c r="F160" s="5">
        <v>20.6</v>
      </c>
      <c r="G160" s="5">
        <v>-246.24</v>
      </c>
      <c r="H160" s="5">
        <v>-1</v>
      </c>
      <c r="I160" s="5">
        <v>247.24</v>
      </c>
      <c r="J160" s="5">
        <v>0</v>
      </c>
      <c r="K160" s="5" t="s">
        <v>104</v>
      </c>
    </row>
    <row r="161" spans="1:11" x14ac:dyDescent="0.25">
      <c r="A161" s="5">
        <v>160</v>
      </c>
      <c r="B161" s="5" t="s">
        <v>66</v>
      </c>
      <c r="C161" s="6" t="s">
        <v>262</v>
      </c>
      <c r="D161" s="5">
        <v>-12</v>
      </c>
      <c r="E161" s="5">
        <v>20.39</v>
      </c>
      <c r="F161" s="5">
        <v>20.6</v>
      </c>
      <c r="G161" s="5">
        <v>244.68</v>
      </c>
      <c r="H161" s="5">
        <v>-1.0026758680000001</v>
      </c>
      <c r="I161" s="5">
        <v>-247.24</v>
      </c>
      <c r="J161" s="5">
        <v>-3.5626760000000002</v>
      </c>
      <c r="K161" s="5" t="s">
        <v>106</v>
      </c>
    </row>
    <row r="162" spans="1:11" x14ac:dyDescent="0.25">
      <c r="A162" s="5">
        <v>161</v>
      </c>
      <c r="B162" s="5" t="s">
        <v>67</v>
      </c>
      <c r="C162" s="6" t="s">
        <v>263</v>
      </c>
      <c r="D162" s="5">
        <v>4</v>
      </c>
      <c r="E162" s="5">
        <v>53.48</v>
      </c>
      <c r="F162" s="5">
        <v>51.39</v>
      </c>
      <c r="G162" s="5">
        <v>-213.92</v>
      </c>
      <c r="H162" s="5">
        <v>-1</v>
      </c>
      <c r="I162" s="5">
        <v>214.92</v>
      </c>
      <c r="J162" s="5">
        <v>0</v>
      </c>
      <c r="K162" s="5" t="s">
        <v>104</v>
      </c>
    </row>
    <row r="163" spans="1:11" x14ac:dyDescent="0.25">
      <c r="A163" s="5">
        <v>162</v>
      </c>
      <c r="B163" s="5" t="s">
        <v>67</v>
      </c>
      <c r="C163" s="6" t="s">
        <v>264</v>
      </c>
      <c r="D163" s="5">
        <v>-4</v>
      </c>
      <c r="E163" s="5">
        <v>51.813800000000001</v>
      </c>
      <c r="F163" s="5">
        <v>51.39</v>
      </c>
      <c r="G163" s="5">
        <v>207.2552</v>
      </c>
      <c r="H163" s="5">
        <v>-1.001533002</v>
      </c>
      <c r="I163" s="5">
        <v>-214.92</v>
      </c>
      <c r="J163" s="5">
        <v>-8.6663329999999998</v>
      </c>
      <c r="K163" s="5" t="s">
        <v>106</v>
      </c>
    </row>
    <row r="164" spans="1:11" x14ac:dyDescent="0.25">
      <c r="A164" s="5">
        <v>163</v>
      </c>
      <c r="B164" s="5" t="s">
        <v>68</v>
      </c>
      <c r="C164" s="6" t="s">
        <v>265</v>
      </c>
      <c r="D164" s="5">
        <v>4</v>
      </c>
      <c r="E164" s="5">
        <v>62.81</v>
      </c>
      <c r="F164" s="5">
        <v>63.32</v>
      </c>
      <c r="G164" s="5">
        <v>-251.24</v>
      </c>
      <c r="H164" s="5">
        <v>-1</v>
      </c>
      <c r="I164" s="5">
        <v>252.24</v>
      </c>
      <c r="J164" s="5">
        <v>0</v>
      </c>
      <c r="K164" s="5" t="s">
        <v>104</v>
      </c>
    </row>
    <row r="165" spans="1:11" x14ac:dyDescent="0.25">
      <c r="A165" s="5">
        <v>164</v>
      </c>
      <c r="B165" s="5" t="s">
        <v>68</v>
      </c>
      <c r="C165" s="6" t="s">
        <v>266</v>
      </c>
      <c r="D165" s="5">
        <v>-4</v>
      </c>
      <c r="E165" s="5">
        <v>62.51</v>
      </c>
      <c r="F165" s="5">
        <v>63.32</v>
      </c>
      <c r="G165" s="5">
        <v>250.04</v>
      </c>
      <c r="H165" s="5">
        <v>-1.0017512040000001</v>
      </c>
      <c r="I165" s="5">
        <v>-252.24</v>
      </c>
      <c r="J165" s="5">
        <v>-3.2017509999999998</v>
      </c>
      <c r="K165" s="5" t="s">
        <v>106</v>
      </c>
    </row>
    <row r="166" spans="1:11" x14ac:dyDescent="0.25">
      <c r="A166" s="5">
        <v>165</v>
      </c>
      <c r="B166" s="5" t="s">
        <v>69</v>
      </c>
      <c r="C166" s="6" t="s">
        <v>267</v>
      </c>
      <c r="D166" s="5">
        <v>3</v>
      </c>
      <c r="E166" s="5">
        <v>79.47</v>
      </c>
      <c r="F166" s="5">
        <v>78.67</v>
      </c>
      <c r="G166" s="5">
        <v>-238.41</v>
      </c>
      <c r="H166" s="5">
        <v>-1</v>
      </c>
      <c r="I166" s="5">
        <v>239.41</v>
      </c>
      <c r="J166" s="5">
        <v>0</v>
      </c>
      <c r="K166" s="5" t="s">
        <v>104</v>
      </c>
    </row>
    <row r="167" spans="1:11" x14ac:dyDescent="0.25">
      <c r="A167" s="5">
        <v>166</v>
      </c>
      <c r="B167" s="5" t="s">
        <v>69</v>
      </c>
      <c r="C167" s="6" t="s">
        <v>268</v>
      </c>
      <c r="D167" s="5">
        <v>-3</v>
      </c>
      <c r="E167" s="5">
        <v>78.900000000000006</v>
      </c>
      <c r="F167" s="5">
        <v>78.67</v>
      </c>
      <c r="G167" s="5">
        <v>236.7</v>
      </c>
      <c r="H167" s="5">
        <v>-1.00156417</v>
      </c>
      <c r="I167" s="5">
        <v>-239.41</v>
      </c>
      <c r="J167" s="5">
        <v>-3.7115640000000001</v>
      </c>
      <c r="K167" s="5" t="s">
        <v>106</v>
      </c>
    </row>
    <row r="168" spans="1:11" x14ac:dyDescent="0.25">
      <c r="A168" s="5">
        <v>167</v>
      </c>
      <c r="B168" s="5" t="s">
        <v>70</v>
      </c>
      <c r="C168" s="6" t="s">
        <v>269</v>
      </c>
      <c r="D168" s="5">
        <v>2</v>
      </c>
      <c r="E168" s="5">
        <v>114.6</v>
      </c>
      <c r="F168" s="5">
        <v>115.44</v>
      </c>
      <c r="G168" s="5">
        <v>-229.2</v>
      </c>
      <c r="H168" s="5">
        <v>-1</v>
      </c>
      <c r="I168" s="5">
        <v>230.2</v>
      </c>
      <c r="J168" s="5">
        <v>0</v>
      </c>
      <c r="K168" s="5" t="s">
        <v>104</v>
      </c>
    </row>
    <row r="169" spans="1:11" x14ac:dyDescent="0.25">
      <c r="A169" s="5">
        <v>168</v>
      </c>
      <c r="B169" s="5" t="s">
        <v>70</v>
      </c>
      <c r="C169" s="6" t="s">
        <v>270</v>
      </c>
      <c r="D169" s="5">
        <v>-2</v>
      </c>
      <c r="E169" s="5">
        <v>112.57</v>
      </c>
      <c r="F169" s="5">
        <v>115.44</v>
      </c>
      <c r="G169" s="5">
        <v>225.14</v>
      </c>
      <c r="H169" s="5">
        <v>-1.0013862140000001</v>
      </c>
      <c r="I169" s="5">
        <v>-230.2</v>
      </c>
      <c r="J169" s="5">
        <v>-6.0613859999999997</v>
      </c>
      <c r="K169" s="5" t="s">
        <v>106</v>
      </c>
    </row>
    <row r="170" spans="1:11" x14ac:dyDescent="0.25">
      <c r="A170" s="5">
        <v>169</v>
      </c>
      <c r="B170" s="5" t="s">
        <v>71</v>
      </c>
      <c r="C170" s="6" t="s">
        <v>271</v>
      </c>
      <c r="D170" s="5">
        <v>8</v>
      </c>
      <c r="E170" s="5">
        <v>29.184999999999999</v>
      </c>
      <c r="F170" s="5">
        <v>28.78</v>
      </c>
      <c r="G170" s="5">
        <v>-233.48</v>
      </c>
      <c r="H170" s="5">
        <v>-1</v>
      </c>
      <c r="I170" s="5">
        <v>234.48</v>
      </c>
      <c r="J170" s="5">
        <v>0</v>
      </c>
      <c r="K170" s="5" t="s">
        <v>104</v>
      </c>
    </row>
    <row r="171" spans="1:11" x14ac:dyDescent="0.25">
      <c r="A171" s="5">
        <v>170</v>
      </c>
      <c r="B171" s="5" t="s">
        <v>71</v>
      </c>
      <c r="C171" s="6" t="s">
        <v>272</v>
      </c>
      <c r="D171" s="5">
        <v>-8</v>
      </c>
      <c r="E171" s="5">
        <v>28.63</v>
      </c>
      <c r="F171" s="5">
        <v>28.78</v>
      </c>
      <c r="G171" s="5">
        <v>229.04</v>
      </c>
      <c r="H171" s="5">
        <v>-1.0021201040000001</v>
      </c>
      <c r="I171" s="5">
        <v>-234.48</v>
      </c>
      <c r="J171" s="5">
        <v>-6.4421200000000001</v>
      </c>
      <c r="K171" s="5" t="s">
        <v>106</v>
      </c>
    </row>
    <row r="172" spans="1:11" x14ac:dyDescent="0.25">
      <c r="A172" s="5">
        <v>171</v>
      </c>
      <c r="B172" s="5" t="s">
        <v>72</v>
      </c>
      <c r="C172" s="6" t="s">
        <v>273</v>
      </c>
      <c r="D172" s="5">
        <v>13</v>
      </c>
      <c r="E172" s="5">
        <v>10.89</v>
      </c>
      <c r="F172" s="5">
        <v>11.41</v>
      </c>
      <c r="G172" s="5">
        <v>-250.47</v>
      </c>
      <c r="H172" s="5">
        <v>-1</v>
      </c>
      <c r="I172" s="5">
        <v>251.47</v>
      </c>
      <c r="J172" s="5">
        <v>0</v>
      </c>
      <c r="K172" s="5" t="s">
        <v>104</v>
      </c>
    </row>
    <row r="173" spans="1:11" x14ac:dyDescent="0.25">
      <c r="A173" s="5">
        <v>172</v>
      </c>
      <c r="B173" s="5" t="s">
        <v>72</v>
      </c>
      <c r="C173" s="6" t="s">
        <v>274</v>
      </c>
      <c r="D173" s="5">
        <v>-13</v>
      </c>
      <c r="E173" s="5">
        <v>12.37</v>
      </c>
      <c r="F173" s="5">
        <v>12.37</v>
      </c>
      <c r="G173" s="5">
        <v>160.81</v>
      </c>
      <c r="H173" s="5">
        <v>-1.002367131</v>
      </c>
      <c r="I173" s="5">
        <v>-142.13521700000001</v>
      </c>
      <c r="J173" s="5">
        <v>17.672415000000001</v>
      </c>
      <c r="K173" s="5" t="s">
        <v>106</v>
      </c>
    </row>
    <row r="174" spans="1:11" x14ac:dyDescent="0.25">
      <c r="A174" s="5">
        <v>173</v>
      </c>
      <c r="B174" s="5" t="s">
        <v>72</v>
      </c>
      <c r="C174" s="6" t="s">
        <v>273</v>
      </c>
      <c r="D174" s="5">
        <v>10</v>
      </c>
      <c r="E174" s="5">
        <v>10.89</v>
      </c>
      <c r="F174" s="5">
        <v>11.41</v>
      </c>
      <c r="G174" s="5">
        <v>-250.47</v>
      </c>
      <c r="H174" s="5">
        <v>-1</v>
      </c>
      <c r="I174" s="5">
        <v>251.47</v>
      </c>
      <c r="J174" s="5">
        <v>0</v>
      </c>
      <c r="K174" s="5" t="s">
        <v>104</v>
      </c>
    </row>
    <row r="175" spans="1:11" x14ac:dyDescent="0.25">
      <c r="A175" s="5">
        <v>174</v>
      </c>
      <c r="B175" s="5" t="s">
        <v>72</v>
      </c>
      <c r="C175" s="6" t="s">
        <v>275</v>
      </c>
      <c r="D175" s="5">
        <v>-10</v>
      </c>
      <c r="E175" s="5">
        <v>11.282</v>
      </c>
      <c r="F175" s="5">
        <v>11.37</v>
      </c>
      <c r="G175" s="5">
        <v>112.82</v>
      </c>
      <c r="H175" s="5">
        <v>-1.0017653820000001</v>
      </c>
      <c r="I175" s="5">
        <v>-109.334783</v>
      </c>
      <c r="J175" s="5">
        <v>2.4834520000000002</v>
      </c>
      <c r="K175" s="5" t="s">
        <v>106</v>
      </c>
    </row>
    <row r="176" spans="1:11" x14ac:dyDescent="0.25">
      <c r="A176" s="5">
        <v>175</v>
      </c>
      <c r="B176" s="5" t="s">
        <v>73</v>
      </c>
      <c r="C176" s="6" t="s">
        <v>276</v>
      </c>
      <c r="D176" s="5">
        <v>9</v>
      </c>
      <c r="E176" s="5">
        <v>25.988</v>
      </c>
      <c r="F176" s="5">
        <v>25.33</v>
      </c>
      <c r="G176" s="5">
        <v>-233.892</v>
      </c>
      <c r="H176" s="5">
        <v>-1</v>
      </c>
      <c r="I176" s="5">
        <v>234.892</v>
      </c>
      <c r="J176" s="5">
        <v>0</v>
      </c>
      <c r="K176" s="5" t="s">
        <v>104</v>
      </c>
    </row>
    <row r="177" spans="1:11" x14ac:dyDescent="0.25">
      <c r="A177" s="5">
        <v>176</v>
      </c>
      <c r="B177" s="5" t="s">
        <v>73</v>
      </c>
      <c r="C177" s="6" t="s">
        <v>277</v>
      </c>
      <c r="D177" s="5">
        <v>-9</v>
      </c>
      <c r="E177" s="5">
        <v>25</v>
      </c>
      <c r="F177" s="5">
        <v>25.24</v>
      </c>
      <c r="G177" s="5">
        <v>225</v>
      </c>
      <c r="H177" s="5">
        <v>-1.0022184999999999</v>
      </c>
      <c r="I177" s="5">
        <v>-234.892</v>
      </c>
      <c r="J177" s="5">
        <v>-10.894218</v>
      </c>
      <c r="K177" s="5" t="s">
        <v>106</v>
      </c>
    </row>
    <row r="178" spans="1:11" x14ac:dyDescent="0.25">
      <c r="A178" s="5">
        <v>177</v>
      </c>
      <c r="B178" s="5" t="s">
        <v>73</v>
      </c>
      <c r="C178" s="6" t="s">
        <v>278</v>
      </c>
      <c r="D178" s="5">
        <v>6</v>
      </c>
      <c r="E178" s="5">
        <v>25.2273</v>
      </c>
      <c r="F178" s="5">
        <v>25.25</v>
      </c>
      <c r="G178" s="5">
        <v>-151.3638</v>
      </c>
      <c r="H178" s="5">
        <v>-1</v>
      </c>
      <c r="I178" s="5">
        <v>152.3638</v>
      </c>
      <c r="J178" s="5">
        <v>0</v>
      </c>
      <c r="K178" s="5" t="s">
        <v>104</v>
      </c>
    </row>
    <row r="179" spans="1:11" x14ac:dyDescent="0.25">
      <c r="A179" s="5">
        <v>178</v>
      </c>
      <c r="B179" s="5" t="s">
        <v>73</v>
      </c>
      <c r="C179" s="6" t="s">
        <v>279</v>
      </c>
      <c r="D179" s="5">
        <v>-6</v>
      </c>
      <c r="E179" s="5">
        <v>24.542000000000002</v>
      </c>
      <c r="F179" s="5">
        <v>24.25</v>
      </c>
      <c r="G179" s="5">
        <v>147.25200000000001</v>
      </c>
      <c r="H179" s="5">
        <v>-1.0014649849999999</v>
      </c>
      <c r="I179" s="5">
        <v>-152.3638</v>
      </c>
      <c r="J179" s="5">
        <v>-6.1132650000000002</v>
      </c>
      <c r="K179" s="5" t="s">
        <v>106</v>
      </c>
    </row>
    <row r="180" spans="1:11" x14ac:dyDescent="0.25">
      <c r="A180" s="5">
        <v>179</v>
      </c>
      <c r="B180" s="5" t="s">
        <v>74</v>
      </c>
      <c r="C180" s="6" t="s">
        <v>280</v>
      </c>
      <c r="D180" s="5">
        <v>8</v>
      </c>
      <c r="E180" s="5">
        <v>29.89</v>
      </c>
      <c r="F180" s="5">
        <v>30.61</v>
      </c>
      <c r="G180" s="5">
        <v>-239.12</v>
      </c>
      <c r="H180" s="5">
        <v>-1</v>
      </c>
      <c r="I180" s="5">
        <v>240.12</v>
      </c>
      <c r="J180" s="5">
        <v>0</v>
      </c>
      <c r="K180" s="5" t="s">
        <v>104</v>
      </c>
    </row>
    <row r="181" spans="1:11" x14ac:dyDescent="0.25">
      <c r="A181" s="5">
        <v>180</v>
      </c>
      <c r="B181" s="5" t="s">
        <v>74</v>
      </c>
      <c r="C181" s="6" t="s">
        <v>281</v>
      </c>
      <c r="D181" s="5">
        <v>-8</v>
      </c>
      <c r="E181" s="5">
        <v>29.253799999999998</v>
      </c>
      <c r="F181" s="5">
        <v>29.46</v>
      </c>
      <c r="G181" s="5">
        <v>234.03039999999999</v>
      </c>
      <c r="H181" s="5">
        <v>-1.002145555</v>
      </c>
      <c r="I181" s="5">
        <v>-240.12</v>
      </c>
      <c r="J181" s="5">
        <v>-7.0917459999999997</v>
      </c>
      <c r="K181" s="5" t="s">
        <v>106</v>
      </c>
    </row>
    <row r="182" spans="1:11" x14ac:dyDescent="0.25">
      <c r="A182" s="5">
        <v>181</v>
      </c>
      <c r="B182" s="5" t="s">
        <v>75</v>
      </c>
      <c r="C182" s="6" t="s">
        <v>282</v>
      </c>
      <c r="D182" s="5">
        <v>14</v>
      </c>
      <c r="E182" s="5">
        <v>17.260000000000002</v>
      </c>
      <c r="F182" s="5">
        <v>17.850000000000001</v>
      </c>
      <c r="G182" s="5">
        <v>-241.64</v>
      </c>
      <c r="H182" s="5">
        <v>-1</v>
      </c>
      <c r="I182" s="5">
        <v>242.64</v>
      </c>
      <c r="J182" s="5">
        <v>0</v>
      </c>
      <c r="K182" s="5" t="s">
        <v>104</v>
      </c>
    </row>
    <row r="183" spans="1:11" x14ac:dyDescent="0.25">
      <c r="A183" s="5">
        <v>182</v>
      </c>
      <c r="B183" s="5" t="s">
        <v>75</v>
      </c>
      <c r="C183" s="6" t="s">
        <v>283</v>
      </c>
      <c r="D183" s="5">
        <v>-14</v>
      </c>
      <c r="E183" s="5">
        <v>17.059999999999999</v>
      </c>
      <c r="F183" s="5">
        <v>17.850000000000001</v>
      </c>
      <c r="G183" s="5">
        <v>238.84</v>
      </c>
      <c r="H183" s="5">
        <v>-1.002884084</v>
      </c>
      <c r="I183" s="5">
        <v>-242.64</v>
      </c>
      <c r="J183" s="5">
        <v>-4.8028839999999997</v>
      </c>
      <c r="K183" s="5" t="s">
        <v>106</v>
      </c>
    </row>
    <row r="184" spans="1:11" x14ac:dyDescent="0.25">
      <c r="A184" s="5">
        <v>183</v>
      </c>
      <c r="B184" s="5" t="s">
        <v>75</v>
      </c>
      <c r="C184" s="6" t="s">
        <v>284</v>
      </c>
      <c r="D184" s="5">
        <v>14</v>
      </c>
      <c r="E184" s="5">
        <v>17.29</v>
      </c>
      <c r="F184" s="5">
        <v>17.850000000000001</v>
      </c>
      <c r="G184" s="5">
        <v>-242.06</v>
      </c>
      <c r="H184" s="5">
        <v>-1</v>
      </c>
      <c r="I184" s="5">
        <v>243.06</v>
      </c>
      <c r="J184" s="5">
        <v>0</v>
      </c>
      <c r="K184" s="5" t="s">
        <v>104</v>
      </c>
    </row>
    <row r="185" spans="1:11" x14ac:dyDescent="0.25">
      <c r="A185" s="5">
        <v>184</v>
      </c>
      <c r="B185" s="5" t="s">
        <v>75</v>
      </c>
      <c r="C185" s="6" t="s">
        <v>285</v>
      </c>
      <c r="D185" s="5">
        <v>-14</v>
      </c>
      <c r="E185" s="5">
        <v>17.04</v>
      </c>
      <c r="F185" s="5">
        <v>17.850000000000001</v>
      </c>
      <c r="G185" s="5">
        <v>238.56</v>
      </c>
      <c r="H185" s="5">
        <v>-1.0028826559999999</v>
      </c>
      <c r="I185" s="5">
        <v>-243.06</v>
      </c>
      <c r="J185" s="5">
        <v>-5.5028829999999997</v>
      </c>
      <c r="K185" s="5" t="s">
        <v>106</v>
      </c>
    </row>
    <row r="186" spans="1:11" x14ac:dyDescent="0.25">
      <c r="A186" s="5">
        <v>185</v>
      </c>
      <c r="B186" s="5" t="s">
        <v>76</v>
      </c>
      <c r="C186" s="6" t="s">
        <v>286</v>
      </c>
      <c r="D186" s="5">
        <v>12</v>
      </c>
      <c r="E186" s="5">
        <v>20.27</v>
      </c>
      <c r="F186" s="5">
        <v>17.899999999999999</v>
      </c>
      <c r="G186" s="5">
        <v>-243.24</v>
      </c>
      <c r="H186" s="5">
        <v>-1</v>
      </c>
      <c r="I186" s="5">
        <v>244.24</v>
      </c>
      <c r="J186" s="5">
        <v>0</v>
      </c>
      <c r="K186" s="5" t="s">
        <v>104</v>
      </c>
    </row>
    <row r="187" spans="1:11" x14ac:dyDescent="0.25">
      <c r="A187" s="5">
        <v>186</v>
      </c>
      <c r="B187" s="5" t="s">
        <v>76</v>
      </c>
      <c r="C187" s="6" t="s">
        <v>287</v>
      </c>
      <c r="D187" s="5">
        <v>-12</v>
      </c>
      <c r="E187" s="5">
        <v>19.809999999999999</v>
      </c>
      <c r="F187" s="5">
        <v>17.899999999999999</v>
      </c>
      <c r="G187" s="5">
        <v>237.72</v>
      </c>
      <c r="H187" s="5">
        <v>-1.0026403719999999</v>
      </c>
      <c r="I187" s="5">
        <v>-244.24</v>
      </c>
      <c r="J187" s="5">
        <v>-7.52264</v>
      </c>
      <c r="K187" s="5" t="s">
        <v>106</v>
      </c>
    </row>
    <row r="188" spans="1:11" x14ac:dyDescent="0.25">
      <c r="A188" s="5">
        <v>187</v>
      </c>
      <c r="B188" s="5" t="s">
        <v>77</v>
      </c>
      <c r="C188" s="6" t="s">
        <v>288</v>
      </c>
      <c r="D188" s="5">
        <v>2</v>
      </c>
      <c r="E188" s="5">
        <v>110.23</v>
      </c>
      <c r="F188" s="5">
        <v>103.42</v>
      </c>
      <c r="G188" s="5">
        <v>-220.46</v>
      </c>
      <c r="H188" s="5">
        <v>-1</v>
      </c>
      <c r="I188" s="5">
        <v>221.46</v>
      </c>
      <c r="J188" s="5">
        <v>0</v>
      </c>
      <c r="K188" s="5" t="s">
        <v>104</v>
      </c>
    </row>
    <row r="189" spans="1:11" x14ac:dyDescent="0.25">
      <c r="A189" s="5">
        <v>188</v>
      </c>
      <c r="B189" s="5" t="s">
        <v>77</v>
      </c>
      <c r="C189" s="6" t="s">
        <v>289</v>
      </c>
      <c r="D189" s="5">
        <v>-2</v>
      </c>
      <c r="E189" s="5">
        <v>108.0335</v>
      </c>
      <c r="F189" s="5">
        <v>103.42</v>
      </c>
      <c r="G189" s="5">
        <v>216.06700000000001</v>
      </c>
      <c r="H189" s="5">
        <v>-1.001339942</v>
      </c>
      <c r="I189" s="5">
        <v>-221.46</v>
      </c>
      <c r="J189" s="5">
        <v>-6.3943399999999997</v>
      </c>
      <c r="K189" s="5" t="s">
        <v>106</v>
      </c>
    </row>
    <row r="190" spans="1:11" x14ac:dyDescent="0.25">
      <c r="A190" s="5">
        <v>189</v>
      </c>
      <c r="B190" s="5" t="s">
        <v>78</v>
      </c>
      <c r="C190" s="6" t="s">
        <v>290</v>
      </c>
      <c r="D190" s="5">
        <v>7</v>
      </c>
      <c r="E190" s="5">
        <v>25.5</v>
      </c>
      <c r="F190" s="5">
        <v>25.6</v>
      </c>
      <c r="G190" s="5">
        <v>-178.5</v>
      </c>
      <c r="H190" s="5">
        <v>-1</v>
      </c>
      <c r="I190" s="5">
        <v>179.5</v>
      </c>
      <c r="J190" s="5">
        <v>0</v>
      </c>
      <c r="K190" s="5" t="s">
        <v>104</v>
      </c>
    </row>
    <row r="191" spans="1:11" x14ac:dyDescent="0.25">
      <c r="A191" s="5">
        <v>190</v>
      </c>
      <c r="B191" s="5" t="s">
        <v>78</v>
      </c>
      <c r="C191" s="6" t="s">
        <v>291</v>
      </c>
      <c r="D191" s="5">
        <v>-7</v>
      </c>
      <c r="E191" s="5">
        <v>24.920999999999999</v>
      </c>
      <c r="F191" s="5">
        <v>25.02</v>
      </c>
      <c r="G191" s="5">
        <v>174.447</v>
      </c>
      <c r="H191" s="5">
        <v>-1.0017226800000001</v>
      </c>
      <c r="I191" s="5">
        <v>-179.5</v>
      </c>
      <c r="J191" s="5">
        <v>-6.0547230000000001</v>
      </c>
      <c r="K191" s="5" t="s">
        <v>106</v>
      </c>
    </row>
    <row r="192" spans="1:11" x14ac:dyDescent="0.25">
      <c r="A192" s="5">
        <v>191</v>
      </c>
      <c r="B192" s="5" t="s">
        <v>79</v>
      </c>
      <c r="C192" s="6" t="s">
        <v>292</v>
      </c>
      <c r="D192" s="5">
        <v>6</v>
      </c>
      <c r="E192" s="5">
        <v>36.03</v>
      </c>
      <c r="F192" s="5">
        <v>36.44</v>
      </c>
      <c r="G192" s="5">
        <v>-216.18</v>
      </c>
      <c r="H192" s="5">
        <v>-1</v>
      </c>
      <c r="I192" s="5">
        <v>217.18</v>
      </c>
      <c r="J192" s="5">
        <v>0</v>
      </c>
      <c r="K192" s="5" t="s">
        <v>104</v>
      </c>
    </row>
    <row r="193" spans="1:11" x14ac:dyDescent="0.25">
      <c r="A193" s="5">
        <v>192</v>
      </c>
      <c r="B193" s="5" t="s">
        <v>79</v>
      </c>
      <c r="C193" s="6" t="s">
        <v>293</v>
      </c>
      <c r="D193" s="5">
        <v>-6</v>
      </c>
      <c r="E193" s="5">
        <v>35.200000000000003</v>
      </c>
      <c r="F193" s="5">
        <v>36.44</v>
      </c>
      <c r="G193" s="5">
        <v>211.2</v>
      </c>
      <c r="H193" s="5">
        <v>-1.00179112</v>
      </c>
      <c r="I193" s="5">
        <v>-217.18</v>
      </c>
      <c r="J193" s="5">
        <v>-6.9817910000000003</v>
      </c>
      <c r="K193" s="5" t="s">
        <v>106</v>
      </c>
    </row>
    <row r="194" spans="1:11" x14ac:dyDescent="0.25">
      <c r="A194" s="5">
        <v>193</v>
      </c>
      <c r="B194" s="5" t="s">
        <v>80</v>
      </c>
      <c r="C194" s="6" t="s">
        <v>294</v>
      </c>
      <c r="D194" s="5">
        <v>1</v>
      </c>
      <c r="E194" s="5">
        <v>339.17</v>
      </c>
      <c r="F194" s="5">
        <v>344.89</v>
      </c>
      <c r="G194" s="5">
        <v>-339.17</v>
      </c>
      <c r="H194" s="5">
        <v>-1</v>
      </c>
      <c r="I194" s="5">
        <v>340.17</v>
      </c>
      <c r="J194" s="5">
        <v>0</v>
      </c>
      <c r="K194" s="5" t="s">
        <v>104</v>
      </c>
    </row>
    <row r="195" spans="1:11" x14ac:dyDescent="0.25">
      <c r="A195" s="5">
        <v>194</v>
      </c>
      <c r="B195" s="5" t="s">
        <v>80</v>
      </c>
      <c r="C195" s="6" t="s">
        <v>295</v>
      </c>
      <c r="D195" s="5">
        <v>-1</v>
      </c>
      <c r="E195" s="5">
        <v>332.08</v>
      </c>
      <c r="F195" s="5">
        <v>344.89</v>
      </c>
      <c r="G195" s="5">
        <v>332.08</v>
      </c>
      <c r="H195" s="5">
        <v>-1.001812608</v>
      </c>
      <c r="I195" s="5">
        <v>-340.17</v>
      </c>
      <c r="J195" s="5">
        <v>-9.0918130000000001</v>
      </c>
      <c r="K195" s="5" t="s">
        <v>106</v>
      </c>
    </row>
    <row r="196" spans="1:11" x14ac:dyDescent="0.25">
      <c r="A196" s="5">
        <v>195</v>
      </c>
      <c r="B196" s="5" t="s">
        <v>81</v>
      </c>
      <c r="C196" s="6" t="s">
        <v>296</v>
      </c>
      <c r="D196" s="5">
        <v>4</v>
      </c>
      <c r="E196" s="5">
        <v>59.95</v>
      </c>
      <c r="F196" s="5">
        <v>58.36</v>
      </c>
      <c r="G196" s="5">
        <v>-239.8</v>
      </c>
      <c r="H196" s="5">
        <v>-1</v>
      </c>
      <c r="I196" s="5">
        <v>240.8</v>
      </c>
      <c r="J196" s="5">
        <v>0</v>
      </c>
      <c r="K196" s="5" t="s">
        <v>104</v>
      </c>
    </row>
    <row r="197" spans="1:11" x14ac:dyDescent="0.25">
      <c r="A197" s="5">
        <v>196</v>
      </c>
      <c r="B197" s="5" t="s">
        <v>81</v>
      </c>
      <c r="C197" s="6" t="s">
        <v>297</v>
      </c>
      <c r="D197" s="5">
        <v>-4</v>
      </c>
      <c r="E197" s="5">
        <v>58.881999999999998</v>
      </c>
      <c r="F197" s="5">
        <v>58.36</v>
      </c>
      <c r="G197" s="5">
        <v>235.52799999999999</v>
      </c>
      <c r="H197" s="5">
        <v>-1.0016771929999999</v>
      </c>
      <c r="I197" s="5">
        <v>-240.8</v>
      </c>
      <c r="J197" s="5">
        <v>-6.2736770000000002</v>
      </c>
      <c r="K197" s="5" t="s">
        <v>106</v>
      </c>
    </row>
    <row r="198" spans="1:11" x14ac:dyDescent="0.25">
      <c r="A198" s="5">
        <v>197</v>
      </c>
      <c r="B198" s="5" t="s">
        <v>82</v>
      </c>
      <c r="C198" s="6" t="s">
        <v>298</v>
      </c>
      <c r="D198" s="5">
        <v>22</v>
      </c>
      <c r="E198" s="5">
        <v>5.1349999999999998</v>
      </c>
      <c r="F198" s="5">
        <v>5.36</v>
      </c>
      <c r="G198" s="5">
        <v>-231.07499999999999</v>
      </c>
      <c r="H198" s="5">
        <v>-1</v>
      </c>
      <c r="I198" s="5">
        <v>232.07499999999999</v>
      </c>
      <c r="J198" s="5">
        <v>0</v>
      </c>
      <c r="K198" s="5" t="s">
        <v>104</v>
      </c>
    </row>
    <row r="199" spans="1:11" x14ac:dyDescent="0.25">
      <c r="A199" s="5">
        <v>198</v>
      </c>
      <c r="B199" s="5" t="s">
        <v>82</v>
      </c>
      <c r="C199" s="6" t="s">
        <v>299</v>
      </c>
      <c r="D199" s="5">
        <v>-22</v>
      </c>
      <c r="E199" s="5">
        <v>5.42</v>
      </c>
      <c r="F199" s="5">
        <v>5.58</v>
      </c>
      <c r="G199" s="5">
        <v>119.24</v>
      </c>
      <c r="H199" s="5">
        <v>-1.003226124</v>
      </c>
      <c r="I199" s="5">
        <v>-113.458889</v>
      </c>
      <c r="J199" s="5">
        <v>4.7778850000000004</v>
      </c>
      <c r="K199" s="5" t="s">
        <v>106</v>
      </c>
    </row>
    <row r="200" spans="1:11" x14ac:dyDescent="0.25">
      <c r="A200" s="5">
        <v>199</v>
      </c>
      <c r="B200" s="5" t="s">
        <v>82</v>
      </c>
      <c r="C200" s="6" t="s">
        <v>298</v>
      </c>
      <c r="D200" s="5">
        <v>23</v>
      </c>
      <c r="E200" s="5">
        <v>5.1349999999999998</v>
      </c>
      <c r="F200" s="5">
        <v>5.36</v>
      </c>
      <c r="G200" s="5">
        <v>-231.07499999999999</v>
      </c>
      <c r="H200" s="5">
        <v>-1</v>
      </c>
      <c r="I200" s="5">
        <v>232.07499999999999</v>
      </c>
      <c r="J200" s="5">
        <v>0</v>
      </c>
      <c r="K200" s="5" t="s">
        <v>104</v>
      </c>
    </row>
    <row r="201" spans="1:11" x14ac:dyDescent="0.25">
      <c r="A201" s="5">
        <v>200</v>
      </c>
      <c r="B201" s="5" t="s">
        <v>82</v>
      </c>
      <c r="C201" s="6" t="s">
        <v>300</v>
      </c>
      <c r="D201" s="5">
        <v>-23</v>
      </c>
      <c r="E201" s="5">
        <v>5.2119999999999997</v>
      </c>
      <c r="F201" s="5">
        <v>5.28</v>
      </c>
      <c r="G201" s="5">
        <v>119.876</v>
      </c>
      <c r="H201" s="5">
        <v>-1.0033483679999999</v>
      </c>
      <c r="I201" s="5">
        <v>-118.616111</v>
      </c>
      <c r="J201" s="5">
        <v>0.25654100000000002</v>
      </c>
      <c r="K201" s="5" t="s">
        <v>106</v>
      </c>
    </row>
    <row r="202" spans="1:11" x14ac:dyDescent="0.25">
      <c r="A202" s="5">
        <v>201</v>
      </c>
      <c r="B202" s="5" t="s">
        <v>83</v>
      </c>
      <c r="C202" s="6" t="s">
        <v>301</v>
      </c>
      <c r="D202" s="5">
        <v>4</v>
      </c>
      <c r="E202" s="5">
        <v>54.29</v>
      </c>
      <c r="F202" s="5">
        <v>52.52</v>
      </c>
      <c r="G202" s="5">
        <v>-217.16</v>
      </c>
      <c r="H202" s="5">
        <v>-1</v>
      </c>
      <c r="I202" s="5">
        <v>218.16</v>
      </c>
      <c r="J202" s="5">
        <v>0</v>
      </c>
      <c r="K202" s="5" t="s">
        <v>104</v>
      </c>
    </row>
    <row r="203" spans="1:11" x14ac:dyDescent="0.25">
      <c r="A203" s="5">
        <v>202</v>
      </c>
      <c r="B203" s="5" t="s">
        <v>83</v>
      </c>
      <c r="C203" s="6" t="s">
        <v>302</v>
      </c>
      <c r="D203" s="5">
        <v>-4</v>
      </c>
      <c r="E203" s="5">
        <v>53.06</v>
      </c>
      <c r="F203" s="5">
        <v>52.52</v>
      </c>
      <c r="G203" s="5">
        <v>212.24</v>
      </c>
      <c r="H203" s="5">
        <v>-1.0015584239999999</v>
      </c>
      <c r="I203" s="5">
        <v>-218.16</v>
      </c>
      <c r="J203" s="5">
        <v>-6.9215580000000001</v>
      </c>
      <c r="K203" s="5" t="s">
        <v>106</v>
      </c>
    </row>
    <row r="204" spans="1:11" x14ac:dyDescent="0.25">
      <c r="A204" s="5">
        <v>203</v>
      </c>
      <c r="B204" s="5" t="s">
        <v>84</v>
      </c>
      <c r="C204" s="6" t="s">
        <v>303</v>
      </c>
      <c r="D204" s="5">
        <v>19</v>
      </c>
      <c r="E204" s="5">
        <v>11.18</v>
      </c>
      <c r="F204" s="5">
        <v>10.9</v>
      </c>
      <c r="G204" s="5">
        <v>-212.42</v>
      </c>
      <c r="H204" s="5">
        <v>-1</v>
      </c>
      <c r="I204" s="5">
        <v>213.42</v>
      </c>
      <c r="J204" s="5">
        <v>0</v>
      </c>
      <c r="K204" s="5" t="s">
        <v>104</v>
      </c>
    </row>
    <row r="205" spans="1:11" x14ac:dyDescent="0.25">
      <c r="A205" s="5">
        <v>204</v>
      </c>
      <c r="B205" s="5" t="s">
        <v>84</v>
      </c>
      <c r="C205" s="6" t="s">
        <v>304</v>
      </c>
      <c r="D205" s="5">
        <v>-19</v>
      </c>
      <c r="E205" s="5">
        <v>11.05</v>
      </c>
      <c r="F205" s="5">
        <v>10.9</v>
      </c>
      <c r="G205" s="5">
        <v>209.95</v>
      </c>
      <c r="H205" s="5">
        <v>-1.0033317450000001</v>
      </c>
      <c r="I205" s="5">
        <v>-213.42</v>
      </c>
      <c r="J205" s="5">
        <v>-4.4733320000000001</v>
      </c>
      <c r="K205" s="5" t="s">
        <v>106</v>
      </c>
    </row>
    <row r="206" spans="1:11" x14ac:dyDescent="0.25">
      <c r="A206" s="5">
        <v>205</v>
      </c>
      <c r="B206" s="5" t="s">
        <v>84</v>
      </c>
      <c r="C206" s="6" t="s">
        <v>305</v>
      </c>
      <c r="D206" s="5">
        <v>18</v>
      </c>
      <c r="E206" s="5">
        <v>11.38</v>
      </c>
      <c r="F206" s="5">
        <v>11.43</v>
      </c>
      <c r="G206" s="5">
        <v>-204.84</v>
      </c>
      <c r="H206" s="5">
        <v>-1</v>
      </c>
      <c r="I206" s="5">
        <v>205.84</v>
      </c>
      <c r="J206" s="5">
        <v>0</v>
      </c>
      <c r="K206" s="5" t="s">
        <v>104</v>
      </c>
    </row>
    <row r="207" spans="1:11" x14ac:dyDescent="0.25">
      <c r="A207" s="5">
        <v>206</v>
      </c>
      <c r="B207" s="5" t="s">
        <v>84</v>
      </c>
      <c r="C207" s="6" t="s">
        <v>306</v>
      </c>
      <c r="D207" s="5">
        <v>-18</v>
      </c>
      <c r="E207" s="5">
        <v>10.98</v>
      </c>
      <c r="F207" s="5">
        <v>10.67</v>
      </c>
      <c r="G207" s="5">
        <v>197.64</v>
      </c>
      <c r="H207" s="5">
        <v>-1.0031499639999999</v>
      </c>
      <c r="I207" s="5">
        <v>-205.84</v>
      </c>
      <c r="J207" s="5">
        <v>-9.2031500000000008</v>
      </c>
      <c r="K207" s="5" t="s">
        <v>106</v>
      </c>
    </row>
    <row r="208" spans="1:11" x14ac:dyDescent="0.25">
      <c r="A208" s="5">
        <v>207</v>
      </c>
      <c r="B208" s="5" t="s">
        <v>84</v>
      </c>
      <c r="C208" s="6" t="s">
        <v>307</v>
      </c>
      <c r="D208" s="5">
        <v>22</v>
      </c>
      <c r="E208" s="5">
        <v>11.087727273</v>
      </c>
      <c r="F208" s="5">
        <v>11.15</v>
      </c>
      <c r="G208" s="5">
        <v>-243.93</v>
      </c>
      <c r="H208" s="5">
        <v>-1</v>
      </c>
      <c r="I208" s="5">
        <v>244.93</v>
      </c>
      <c r="J208" s="5">
        <v>0</v>
      </c>
      <c r="K208" s="5" t="s">
        <v>104</v>
      </c>
    </row>
    <row r="209" spans="1:11" x14ac:dyDescent="0.25">
      <c r="A209" s="5">
        <v>208</v>
      </c>
      <c r="B209" s="5" t="s">
        <v>84</v>
      </c>
      <c r="C209" s="6" t="s">
        <v>308</v>
      </c>
      <c r="D209" s="5">
        <v>-22</v>
      </c>
      <c r="E209" s="5">
        <v>11.0038</v>
      </c>
      <c r="F209" s="5">
        <v>11.15</v>
      </c>
      <c r="G209" s="5">
        <v>242.08359999999999</v>
      </c>
      <c r="H209" s="5">
        <v>-1.003852626</v>
      </c>
      <c r="I209" s="5">
        <v>-244.93</v>
      </c>
      <c r="J209" s="5">
        <v>-3.8502519999999998</v>
      </c>
      <c r="K209" s="5" t="s">
        <v>106</v>
      </c>
    </row>
    <row r="210" spans="1:11" x14ac:dyDescent="0.25">
      <c r="A210" s="5">
        <v>209</v>
      </c>
      <c r="B210" s="5" t="s">
        <v>85</v>
      </c>
      <c r="C210" s="6" t="s">
        <v>309</v>
      </c>
      <c r="D210" s="5">
        <v>31</v>
      </c>
      <c r="E210" s="5">
        <v>4</v>
      </c>
      <c r="F210" s="5">
        <v>4</v>
      </c>
      <c r="G210" s="5">
        <v>-248</v>
      </c>
      <c r="H210" s="5">
        <v>-1</v>
      </c>
      <c r="I210" s="5">
        <v>249</v>
      </c>
      <c r="J210" s="5">
        <v>0</v>
      </c>
      <c r="K210" s="5" t="s">
        <v>104</v>
      </c>
    </row>
    <row r="211" spans="1:11" x14ac:dyDescent="0.25">
      <c r="A211" s="5">
        <v>210</v>
      </c>
      <c r="B211" s="5" t="s">
        <v>85</v>
      </c>
      <c r="C211" s="6" t="s">
        <v>310</v>
      </c>
      <c r="D211" s="5">
        <v>-31</v>
      </c>
      <c r="E211" s="5">
        <v>4.3120000000000003</v>
      </c>
      <c r="F211" s="5">
        <v>4.3</v>
      </c>
      <c r="G211" s="5">
        <v>133.672</v>
      </c>
      <c r="H211" s="5">
        <v>-1.004370727</v>
      </c>
      <c r="I211" s="5">
        <v>-124.5</v>
      </c>
      <c r="J211" s="5">
        <v>8.1676289999999998</v>
      </c>
      <c r="K211" s="5" t="s">
        <v>106</v>
      </c>
    </row>
    <row r="212" spans="1:11" x14ac:dyDescent="0.25">
      <c r="A212" s="5">
        <v>211</v>
      </c>
      <c r="B212" s="5" t="s">
        <v>85</v>
      </c>
      <c r="C212" s="6" t="s">
        <v>309</v>
      </c>
      <c r="D212" s="5">
        <v>31</v>
      </c>
      <c r="E212" s="5">
        <v>4</v>
      </c>
      <c r="F212" s="5">
        <v>4</v>
      </c>
      <c r="G212" s="5">
        <v>-248</v>
      </c>
      <c r="H212" s="5">
        <v>-1</v>
      </c>
      <c r="I212" s="5">
        <v>249</v>
      </c>
      <c r="J212" s="5">
        <v>0</v>
      </c>
      <c r="K212" s="5" t="s">
        <v>104</v>
      </c>
    </row>
    <row r="213" spans="1:11" x14ac:dyDescent="0.25">
      <c r="A213" s="5">
        <v>212</v>
      </c>
      <c r="B213" s="5" t="s">
        <v>85</v>
      </c>
      <c r="C213" s="6" t="s">
        <v>311</v>
      </c>
      <c r="D213" s="5">
        <v>-31</v>
      </c>
      <c r="E213" s="5">
        <v>4.2649999999999997</v>
      </c>
      <c r="F213" s="5">
        <v>4.28</v>
      </c>
      <c r="G213" s="5">
        <v>132.215</v>
      </c>
      <c r="H213" s="5">
        <v>-1.004363297</v>
      </c>
      <c r="I213" s="5">
        <v>-124.5</v>
      </c>
      <c r="J213" s="5">
        <v>6.7106370000000002</v>
      </c>
      <c r="K213" s="5" t="s">
        <v>106</v>
      </c>
    </row>
    <row r="214" spans="1:11" x14ac:dyDescent="0.25">
      <c r="A214" s="5">
        <v>213</v>
      </c>
      <c r="B214" s="5" t="s">
        <v>86</v>
      </c>
      <c r="C214" s="6" t="s">
        <v>312</v>
      </c>
      <c r="D214" s="5">
        <v>4</v>
      </c>
      <c r="E214" s="5">
        <v>65.92</v>
      </c>
      <c r="F214" s="5">
        <v>64.209999999999994</v>
      </c>
      <c r="G214" s="5">
        <v>-263.68</v>
      </c>
      <c r="H214" s="5">
        <v>-1</v>
      </c>
      <c r="I214" s="5">
        <v>264.68</v>
      </c>
      <c r="J214" s="5">
        <v>0</v>
      </c>
      <c r="K214" s="5" t="s">
        <v>104</v>
      </c>
    </row>
    <row r="215" spans="1:11" x14ac:dyDescent="0.25">
      <c r="A215" s="5">
        <v>214</v>
      </c>
      <c r="B215" s="5" t="s">
        <v>86</v>
      </c>
      <c r="C215" s="6" t="s">
        <v>313</v>
      </c>
      <c r="D215" s="5">
        <v>-4</v>
      </c>
      <c r="E215" s="5">
        <v>64.7</v>
      </c>
      <c r="F215" s="5">
        <v>64.209999999999994</v>
      </c>
      <c r="G215" s="5">
        <v>258.8</v>
      </c>
      <c r="H215" s="5">
        <v>-1.00179588</v>
      </c>
      <c r="I215" s="5">
        <v>-264.68</v>
      </c>
      <c r="J215" s="5">
        <v>-6.8817959999999996</v>
      </c>
      <c r="K215" s="5" t="s">
        <v>106</v>
      </c>
    </row>
    <row r="216" spans="1:11" x14ac:dyDescent="0.25">
      <c r="A216" s="5">
        <v>215</v>
      </c>
      <c r="B216" s="5" t="s">
        <v>87</v>
      </c>
      <c r="C216" s="6" t="s">
        <v>314</v>
      </c>
      <c r="D216" s="5">
        <v>3</v>
      </c>
      <c r="E216" s="5">
        <v>43.755000000000003</v>
      </c>
      <c r="F216" s="5">
        <v>44.44</v>
      </c>
      <c r="G216" s="5">
        <v>-218.77500000000001</v>
      </c>
      <c r="H216" s="5">
        <v>-1</v>
      </c>
      <c r="I216" s="5">
        <v>219.77500000000001</v>
      </c>
      <c r="J216" s="5">
        <v>0</v>
      </c>
      <c r="K216" s="5" t="s">
        <v>104</v>
      </c>
    </row>
    <row r="217" spans="1:11" x14ac:dyDescent="0.25">
      <c r="A217" s="5">
        <v>216</v>
      </c>
      <c r="B217" s="5" t="s">
        <v>87</v>
      </c>
      <c r="C217" s="6" t="s">
        <v>315</v>
      </c>
      <c r="D217" s="5">
        <v>-3</v>
      </c>
      <c r="E217" s="5">
        <v>48.3</v>
      </c>
      <c r="F217" s="5">
        <v>46.73</v>
      </c>
      <c r="G217" s="5">
        <v>144.9</v>
      </c>
      <c r="H217" s="5">
        <v>-1.00109599</v>
      </c>
      <c r="I217" s="5">
        <v>-131.86500000000001</v>
      </c>
      <c r="J217" s="5">
        <v>12.033904</v>
      </c>
      <c r="K217" s="5" t="s">
        <v>106</v>
      </c>
    </row>
    <row r="218" spans="1:11" x14ac:dyDescent="0.25">
      <c r="A218" s="5">
        <v>217</v>
      </c>
      <c r="B218" s="5" t="s">
        <v>87</v>
      </c>
      <c r="C218" s="6" t="s">
        <v>314</v>
      </c>
      <c r="D218" s="5">
        <v>2</v>
      </c>
      <c r="E218" s="5">
        <v>43.755000000000003</v>
      </c>
      <c r="F218" s="5">
        <v>44.44</v>
      </c>
      <c r="G218" s="5">
        <v>-218.77500000000001</v>
      </c>
      <c r="H218" s="5">
        <v>-1</v>
      </c>
      <c r="I218" s="5">
        <v>219.77500000000001</v>
      </c>
      <c r="J218" s="5">
        <v>0</v>
      </c>
      <c r="K218" s="5" t="s">
        <v>104</v>
      </c>
    </row>
    <row r="219" spans="1:11" x14ac:dyDescent="0.25">
      <c r="A219" s="5">
        <v>218</v>
      </c>
      <c r="B219" s="5" t="s">
        <v>87</v>
      </c>
      <c r="C219" s="6" t="s">
        <v>316</v>
      </c>
      <c r="D219" s="5">
        <v>-2</v>
      </c>
      <c r="E219" s="5">
        <v>45.263800000000003</v>
      </c>
      <c r="F219" s="5">
        <v>45.02</v>
      </c>
      <c r="G219" s="5">
        <v>90.527600000000007</v>
      </c>
      <c r="H219" s="5">
        <v>-0.90597569099999997</v>
      </c>
      <c r="I219" s="5">
        <v>-87.91</v>
      </c>
      <c r="J219" s="5">
        <v>1.711624</v>
      </c>
      <c r="K219" s="5" t="s">
        <v>106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C0B6-5A09-458C-B4E3-582AB8DBA603}">
  <dimension ref="A1:P111"/>
  <sheetViews>
    <sheetView zoomScaleNormal="100" workbookViewId="0">
      <pane ySplit="1" topLeftCell="A2" activePane="bottomLeft" state="frozen"/>
      <selection pane="bottomLeft" sqref="A1:XFD1048576"/>
    </sheetView>
  </sheetViews>
  <sheetFormatPr defaultRowHeight="13.2" x14ac:dyDescent="0.25"/>
  <cols>
    <col min="1" max="1" width="7.21875" style="5" bestFit="1" customWidth="1"/>
    <col min="2" max="2" width="14.88671875" style="5" bestFit="1" customWidth="1"/>
    <col min="3" max="3" width="33.33203125" style="5" bestFit="1" customWidth="1"/>
    <col min="4" max="4" width="12" style="8" bestFit="1" customWidth="1"/>
    <col min="5" max="5" width="11.21875" style="5" bestFit="1" customWidth="1"/>
    <col min="6" max="6" width="14.77734375" style="9" bestFit="1" customWidth="1"/>
    <col min="7" max="7" width="11" style="7" bestFit="1" customWidth="1"/>
    <col min="8" max="8" width="9.6640625" style="7" bestFit="1" customWidth="1"/>
    <col min="9" max="9" width="10.6640625" style="7" bestFit="1" customWidth="1"/>
    <col min="10" max="10" width="14.33203125" style="7" bestFit="1" customWidth="1"/>
    <col min="11" max="11" width="8.6640625" style="16" bestFit="1" customWidth="1"/>
    <col min="12" max="12" width="8.77734375" style="16" bestFit="1" customWidth="1"/>
    <col min="13" max="13" width="3.33203125" style="5" customWidth="1"/>
    <col min="14" max="15" width="18.77734375" style="5" bestFit="1" customWidth="1"/>
    <col min="16" max="16" width="6.44140625" style="5" bestFit="1" customWidth="1"/>
    <col min="17" max="16384" width="8.88671875" style="5"/>
  </cols>
  <sheetData>
    <row r="1" spans="1:16" x14ac:dyDescent="0.25">
      <c r="A1" s="3" t="s">
        <v>641</v>
      </c>
      <c r="B1" s="11" t="s">
        <v>633</v>
      </c>
      <c r="C1" s="11" t="s">
        <v>634</v>
      </c>
      <c r="D1" s="11" t="s">
        <v>640</v>
      </c>
      <c r="E1" s="12" t="s">
        <v>635</v>
      </c>
      <c r="F1" s="13" t="s">
        <v>636</v>
      </c>
      <c r="G1" s="14" t="s">
        <v>637</v>
      </c>
      <c r="H1" s="14" t="s">
        <v>638</v>
      </c>
      <c r="I1" s="14" t="s">
        <v>639</v>
      </c>
      <c r="J1" s="14" t="s">
        <v>643</v>
      </c>
      <c r="K1" s="15" t="s">
        <v>644</v>
      </c>
      <c r="L1" s="15" t="s">
        <v>645</v>
      </c>
      <c r="M1" s="3"/>
      <c r="N1" s="10" t="s">
        <v>640</v>
      </c>
      <c r="O1" s="3" t="s">
        <v>635</v>
      </c>
      <c r="P1" s="3" t="s">
        <v>642</v>
      </c>
    </row>
    <row r="2" spans="1:16" x14ac:dyDescent="0.25">
      <c r="A2" s="5" t="str">
        <f>Transactions!B2</f>
        <v>AA</v>
      </c>
      <c r="B2" s="5" t="str">
        <f>LOOKUP(A2,StockInfo!$A$2:$A$83,StockInfo!$C$2:$C$83)</f>
        <v>US0138721065</v>
      </c>
      <c r="C2" s="5" t="str">
        <f>LOOKUP(A2,StockInfo!$A$2:$A$83,StockInfo!$B$2:$B$83)</f>
        <v>ALCOA CORP</v>
      </c>
      <c r="D2" s="8">
        <f ca="1">DATE((LEFT(N2,4)),RIGHT(LEFT(N2,7),2),RIGHT(LEFT(N2,10),2) )</f>
        <v>44333</v>
      </c>
      <c r="E2" s="8">
        <f ca="1">DATE((LEFT(O2,4)),RIGHT(LEFT(O2,7),2),RIGHT(LEFT(O2,10),2) )</f>
        <v>44333</v>
      </c>
      <c r="F2" s="9">
        <f ca="1">OFFSET(Transactions!$D$2,P2*2,0)</f>
        <v>6</v>
      </c>
      <c r="G2" s="7">
        <f ca="1">ROUND(F2*OFFSET(Transactions!$E$2,P2*2,0),2)</f>
        <v>241.08</v>
      </c>
      <c r="H2" s="7">
        <f ca="1">-ROUND(OFFSET(Transactions!$H$3,P2*2,0),2)</f>
        <v>1</v>
      </c>
      <c r="I2" s="7">
        <f ca="1">ROUND(F2*OFFSET(Transactions!$E$3,P2*2,0),2)</f>
        <v>237.24</v>
      </c>
      <c r="J2" s="7">
        <v>0</v>
      </c>
      <c r="K2" s="16" t="s">
        <v>646</v>
      </c>
      <c r="L2" s="16" t="s">
        <v>88</v>
      </c>
      <c r="N2" s="5" t="str">
        <f ca="1">OFFSET(Transactions!$C$2,P2*2,0)</f>
        <v>2021-05-17, 09:35:55</v>
      </c>
      <c r="O2" s="5" t="str">
        <f ca="1">OFFSET(Transactions!$C$3,P2*2,0)</f>
        <v>2021-05-17, 09:43:35</v>
      </c>
      <c r="P2" s="5">
        <v>0</v>
      </c>
    </row>
    <row r="3" spans="1:16" x14ac:dyDescent="0.25">
      <c r="A3" s="5" t="str">
        <f>Transactions!B4</f>
        <v>AHPI</v>
      </c>
      <c r="B3" s="5" t="str">
        <f>LOOKUP(A3,StockInfo!$A$2:$A$83,StockInfo!$C$2:$C$83)</f>
        <v>US0192222075</v>
      </c>
      <c r="C3" s="5" t="str">
        <f>LOOKUP(A3,StockInfo!$A$2:$A$83,StockInfo!$B$2:$B$83)</f>
        <v>ALLIED HEALTHCARE PRODUCTS</v>
      </c>
      <c r="D3" s="8">
        <f ca="1">DATE((LEFT(N3,4)),RIGHT(LEFT(N3,7),2),RIGHT(LEFT(N3,10),2) )</f>
        <v>44438</v>
      </c>
      <c r="E3" s="8">
        <f ca="1">DATE((LEFT(O3,4)),RIGHT(LEFT(O3,7),2),RIGHT(LEFT(O3,10),2) )</f>
        <v>44456</v>
      </c>
      <c r="F3" s="9">
        <f ca="1">OFFSET(Transactions!$D$2,P3*2,0)</f>
        <v>21</v>
      </c>
      <c r="G3" s="7">
        <f ca="1">ROUND(F3*OFFSET(Transactions!$E$2,P3*2,0),2)</f>
        <v>215.88</v>
      </c>
      <c r="H3" s="7">
        <f ca="1">-ROUND(OFFSET(Transactions!$H$3,P3*2,0),2)</f>
        <v>1</v>
      </c>
      <c r="I3" s="7">
        <f ca="1">ROUND(F3*OFFSET(Transactions!$E$3,P3*2,0),2)</f>
        <v>156.41999999999999</v>
      </c>
      <c r="J3" s="7">
        <v>0</v>
      </c>
      <c r="K3" s="16" t="s">
        <v>646</v>
      </c>
      <c r="L3" s="16" t="s">
        <v>88</v>
      </c>
      <c r="N3" s="5" t="str">
        <f ca="1">OFFSET(Transactions!$C$2,P3*2,0)</f>
        <v>2021-08-30, 09:31:48</v>
      </c>
      <c r="O3" s="5" t="str">
        <f ca="1">OFFSET(Transactions!$C$3,P3*2,0)</f>
        <v>2021-09-17, 11:12:35</v>
      </c>
      <c r="P3" s="5">
        <v>1</v>
      </c>
    </row>
    <row r="4" spans="1:16" x14ac:dyDescent="0.25">
      <c r="A4" s="5" t="str">
        <f>Transactions!B6</f>
        <v>ALEC</v>
      </c>
      <c r="B4" s="5" t="str">
        <f>LOOKUP(A4,StockInfo!$A$2:$A$83,StockInfo!$C$2:$C$83)</f>
        <v>US0144421072</v>
      </c>
      <c r="C4" s="5" t="str">
        <f>LOOKUP(A4,StockInfo!$A$2:$A$83,StockInfo!$B$2:$B$83)</f>
        <v>ALECTOR INC</v>
      </c>
      <c r="D4" s="8">
        <f t="shared" ref="D4:D67" ca="1" si="0">DATE((LEFT(N4,4)),RIGHT(LEFT(N4,7),2),RIGHT(LEFT(N4,10),2) )</f>
        <v>44391</v>
      </c>
      <c r="E4" s="8">
        <f t="shared" ref="E4:E67" ca="1" si="1">DATE((LEFT(O4,4)),RIGHT(LEFT(O4,7),2),RIGHT(LEFT(O4,10),2) )</f>
        <v>44391</v>
      </c>
      <c r="F4" s="9">
        <f ca="1">OFFSET(Transactions!$D$2,P4*2,0)</f>
        <v>6</v>
      </c>
      <c r="G4" s="7">
        <f ca="1">ROUND(F4*OFFSET(Transactions!$E$2,P4*2,0),2)</f>
        <v>230.88</v>
      </c>
      <c r="H4" s="7">
        <f ca="1">-ROUND(OFFSET(Transactions!$H$3,P4*2,0),2)</f>
        <v>1</v>
      </c>
      <c r="I4" s="7">
        <f ca="1">ROUND(F4*OFFSET(Transactions!$E$3,P4*2,0),2)</f>
        <v>225.48</v>
      </c>
      <c r="J4" s="7">
        <v>0</v>
      </c>
      <c r="K4" s="16" t="s">
        <v>646</v>
      </c>
      <c r="L4" s="16" t="s">
        <v>88</v>
      </c>
      <c r="N4" s="5" t="str">
        <f ca="1">OFFSET(Transactions!$C$2,P4*2,0)</f>
        <v>2021-07-14, 09:30:11</v>
      </c>
      <c r="O4" s="5" t="str">
        <f ca="1">OFFSET(Transactions!$C$3,P4*2,0)</f>
        <v>2021-07-14, 09:37:33</v>
      </c>
      <c r="P4" s="5">
        <v>2</v>
      </c>
    </row>
    <row r="5" spans="1:16" x14ac:dyDescent="0.25">
      <c r="A5" s="5" t="str">
        <f>Transactions!B8</f>
        <v>ALEC</v>
      </c>
      <c r="B5" s="5" t="str">
        <f>LOOKUP(A5,StockInfo!$A$2:$A$83,StockInfo!$C$2:$C$83)</f>
        <v>US0144421072</v>
      </c>
      <c r="C5" s="5" t="str">
        <f>LOOKUP(A5,StockInfo!$A$2:$A$83,StockInfo!$B$2:$B$83)</f>
        <v>ALECTOR INC</v>
      </c>
      <c r="D5" s="8">
        <f t="shared" ca="1" si="0"/>
        <v>44403</v>
      </c>
      <c r="E5" s="8">
        <f t="shared" ca="1" si="1"/>
        <v>44403</v>
      </c>
      <c r="F5" s="9">
        <f ca="1">OFFSET(Transactions!$D$2,P5*2,0)</f>
        <v>7</v>
      </c>
      <c r="G5" s="7">
        <f ca="1">ROUND(F5*OFFSET(Transactions!$E$2,P5*2,0),2)</f>
        <v>236.88</v>
      </c>
      <c r="H5" s="7">
        <f ca="1">-ROUND(OFFSET(Transactions!$H$3,P5*2,0),2)</f>
        <v>1</v>
      </c>
      <c r="I5" s="7">
        <f ca="1">ROUND(F5*OFFSET(Transactions!$E$3,P5*2,0),2)</f>
        <v>233.52</v>
      </c>
      <c r="J5" s="7">
        <v>0</v>
      </c>
      <c r="K5" s="16" t="s">
        <v>646</v>
      </c>
      <c r="L5" s="16" t="s">
        <v>88</v>
      </c>
      <c r="N5" s="5" t="str">
        <f ca="1">OFFSET(Transactions!$C$2,P5*2,0)</f>
        <v>2021-07-26, 09:30:37</v>
      </c>
      <c r="O5" s="5" t="str">
        <f ca="1">OFFSET(Transactions!$C$3,P5*2,0)</f>
        <v>2021-07-26, 09:41:45</v>
      </c>
      <c r="P5" s="5">
        <v>3</v>
      </c>
    </row>
    <row r="6" spans="1:16" x14ac:dyDescent="0.25">
      <c r="A6" s="5" t="str">
        <f>Transactions!B10</f>
        <v>AMC</v>
      </c>
      <c r="B6" s="5" t="str">
        <f>LOOKUP(A6,StockInfo!$A$2:$A$83,StockInfo!$C$2:$C$83)</f>
        <v>US00165C1045</v>
      </c>
      <c r="C6" s="5" t="str">
        <f>LOOKUP(A6,StockInfo!$A$2:$A$83,StockInfo!$B$2:$B$83)</f>
        <v>AMC ENTERTAINMENT HLDS-CL A</v>
      </c>
      <c r="D6" s="8">
        <f t="shared" ca="1" si="0"/>
        <v>44364</v>
      </c>
      <c r="E6" s="8">
        <f t="shared" ca="1" si="1"/>
        <v>44364</v>
      </c>
      <c r="F6" s="9">
        <f ca="1">OFFSET(Transactions!$D$2,P6*2,0)</f>
        <v>4</v>
      </c>
      <c r="G6" s="7">
        <f ca="1">ROUND(F6*OFFSET(Transactions!$E$2,P6*2,0),2)</f>
        <v>252.24</v>
      </c>
      <c r="H6" s="7">
        <f ca="1">-ROUND(OFFSET(Transactions!$H$3,P6*2,0),2)</f>
        <v>1</v>
      </c>
      <c r="I6" s="7">
        <f ca="1">ROUND(F6*OFFSET(Transactions!$E$3,P6*2,0),2)</f>
        <v>241.6</v>
      </c>
      <c r="J6" s="7">
        <v>0</v>
      </c>
      <c r="K6" s="16" t="s">
        <v>646</v>
      </c>
      <c r="L6" s="16" t="s">
        <v>88</v>
      </c>
      <c r="N6" s="5" t="str">
        <f ca="1">OFFSET(Transactions!$C$2,P6*2,0)</f>
        <v>2021-06-17, 14:57:22</v>
      </c>
      <c r="O6" s="5" t="str">
        <f ca="1">OFFSET(Transactions!$C$3,P6*2,0)</f>
        <v>2021-06-17, 15:32:14</v>
      </c>
      <c r="P6" s="5">
        <v>4</v>
      </c>
    </row>
    <row r="7" spans="1:16" x14ac:dyDescent="0.25">
      <c r="A7" s="5" t="str">
        <f>Transactions!B12</f>
        <v>AMR</v>
      </c>
      <c r="B7" s="5" t="str">
        <f>LOOKUP(A7,StockInfo!$A$2:$A$83,StockInfo!$C$2:$C$83)</f>
        <v>US0207641061</v>
      </c>
      <c r="C7" s="5" t="str">
        <f>LOOKUP(A7,StockInfo!$A$2:$A$83,StockInfo!$B$2:$B$83)</f>
        <v>ALPHA METALLURGICAL RESOURCE</v>
      </c>
      <c r="D7" s="8">
        <f t="shared" ca="1" si="0"/>
        <v>44480</v>
      </c>
      <c r="E7" s="8">
        <f t="shared" ca="1" si="1"/>
        <v>44480</v>
      </c>
      <c r="F7" s="9">
        <f ca="1">OFFSET(Transactions!$D$2,P7*2,0)</f>
        <v>4</v>
      </c>
      <c r="G7" s="7">
        <f ca="1">ROUND(F7*OFFSET(Transactions!$E$2,P7*2,0),2)</f>
        <v>249.08</v>
      </c>
      <c r="H7" s="7">
        <f ca="1">-ROUND(OFFSET(Transactions!$H$3,P7*2,0),2)</f>
        <v>1</v>
      </c>
      <c r="I7" s="7">
        <f ca="1">ROUND(F7*OFFSET(Transactions!$E$3,P7*2,0),2)</f>
        <v>244.6</v>
      </c>
      <c r="J7" s="7">
        <v>0</v>
      </c>
      <c r="K7" s="16" t="s">
        <v>646</v>
      </c>
      <c r="L7" s="16" t="s">
        <v>88</v>
      </c>
      <c r="N7" s="5" t="str">
        <f ca="1">OFFSET(Transactions!$C$2,P7*2,0)</f>
        <v>2021-10-11, 09:31:44</v>
      </c>
      <c r="O7" s="5" t="str">
        <f ca="1">OFFSET(Transactions!$C$3,P7*2,0)</f>
        <v>2021-10-11, 09:51:46</v>
      </c>
      <c r="P7" s="5">
        <v>5</v>
      </c>
    </row>
    <row r="8" spans="1:16" x14ac:dyDescent="0.25">
      <c r="A8" s="5" t="str">
        <f>Transactions!B14</f>
        <v>AMRC</v>
      </c>
      <c r="B8" s="5" t="str">
        <f>LOOKUP(A8,StockInfo!$A$2:$A$83,StockInfo!$C$2:$C$83)</f>
        <v>US02361E1082</v>
      </c>
      <c r="C8" s="5" t="str">
        <f>LOOKUP(A8,StockInfo!$A$2:$A$83,StockInfo!$B$2:$B$83)</f>
        <v>AMERESCO INC-CL A</v>
      </c>
      <c r="D8" s="8">
        <f t="shared" ca="1" si="0"/>
        <v>44522</v>
      </c>
      <c r="E8" s="8">
        <f t="shared" ca="1" si="1"/>
        <v>44522</v>
      </c>
      <c r="F8" s="9">
        <f ca="1">OFFSET(Transactions!$D$2,P8*2,0)</f>
        <v>2</v>
      </c>
      <c r="G8" s="7">
        <f ca="1">ROUND(F8*OFFSET(Transactions!$E$2,P8*2,0),2)</f>
        <v>193.38</v>
      </c>
      <c r="H8" s="7">
        <f ca="1">-ROUND(OFFSET(Transactions!$H$3,P8*2,0),2)</f>
        <v>1</v>
      </c>
      <c r="I8" s="7">
        <f ca="1">ROUND(F8*OFFSET(Transactions!$E$3,P8*2,0),2)</f>
        <v>189.82</v>
      </c>
      <c r="J8" s="7">
        <v>0</v>
      </c>
      <c r="K8" s="16" t="s">
        <v>646</v>
      </c>
      <c r="L8" s="16" t="s">
        <v>88</v>
      </c>
      <c r="N8" s="5" t="str">
        <f ca="1">OFFSET(Transactions!$C$2,P8*2,0)</f>
        <v>2021-11-22, 09:33:41</v>
      </c>
      <c r="O8" s="5" t="str">
        <f ca="1">OFFSET(Transactions!$C$3,P8*2,0)</f>
        <v>2021-11-22, 11:44:44</v>
      </c>
      <c r="P8" s="5">
        <v>6</v>
      </c>
    </row>
    <row r="9" spans="1:16" x14ac:dyDescent="0.25">
      <c r="A9" s="5" t="str">
        <f>Transactions!B16</f>
        <v>AMRS</v>
      </c>
      <c r="B9" s="5" t="str">
        <f>LOOKUP(A9,StockInfo!$A$2:$A$83,StockInfo!$C$2:$C$83)</f>
        <v>US03236M2008</v>
      </c>
      <c r="C9" s="5" t="str">
        <f>LOOKUP(A9,StockInfo!$A$2:$A$83,StockInfo!$B$2:$B$83)</f>
        <v>AMYRIS INC</v>
      </c>
      <c r="D9" s="8">
        <f t="shared" ca="1" si="0"/>
        <v>44354</v>
      </c>
      <c r="E9" s="8">
        <f t="shared" ca="1" si="1"/>
        <v>44356</v>
      </c>
      <c r="F9" s="9">
        <f ca="1">OFFSET(Transactions!$D$2,P9*2,0)</f>
        <v>16</v>
      </c>
      <c r="G9" s="7">
        <f ca="1">ROUND(F9*OFFSET(Transactions!$E$2,P9*2,0),2)</f>
        <v>244.72</v>
      </c>
      <c r="H9" s="7">
        <f ca="1">-ROUND(OFFSET(Transactions!$H$3,P9*2,0),2)</f>
        <v>1</v>
      </c>
      <c r="I9" s="7">
        <f ca="1">ROUND(F9*OFFSET(Transactions!$E$3,P9*2,0),2)</f>
        <v>250.91</v>
      </c>
      <c r="J9" s="7">
        <v>0</v>
      </c>
      <c r="K9" s="16" t="s">
        <v>646</v>
      </c>
      <c r="L9" s="16" t="s">
        <v>88</v>
      </c>
      <c r="N9" s="5" t="str">
        <f ca="1">OFFSET(Transactions!$C$2,P9*2,0)</f>
        <v>2021-06-07, 09:30:22</v>
      </c>
      <c r="O9" s="5" t="str">
        <f ca="1">OFFSET(Transactions!$C$3,P9*2,0)</f>
        <v>2021-06-09, 10:48:54</v>
      </c>
      <c r="P9" s="5">
        <v>7</v>
      </c>
    </row>
    <row r="10" spans="1:16" x14ac:dyDescent="0.25">
      <c r="A10" s="5" t="str">
        <f>Transactions!B18</f>
        <v>ANY</v>
      </c>
      <c r="B10" s="5" t="str">
        <f>LOOKUP(A10,StockInfo!$A$2:$A$83,StockInfo!$C$2:$C$83)</f>
        <v>CA84841L3083</v>
      </c>
      <c r="C10" s="5" t="str">
        <f>LOOKUP(A10,StockInfo!$A$2:$A$83,StockInfo!$B$2:$B$83)</f>
        <v>SPHERE 3D CORP</v>
      </c>
      <c r="D10" s="8">
        <f t="shared" ca="1" si="0"/>
        <v>44480</v>
      </c>
      <c r="E10" s="8">
        <f t="shared" ca="1" si="1"/>
        <v>44480</v>
      </c>
      <c r="F10" s="9">
        <f ca="1">OFFSET(Transactions!$D$2,P10*2,0)</f>
        <v>35</v>
      </c>
      <c r="G10" s="7">
        <f ca="1">ROUND(F10*OFFSET(Transactions!$E$2,P10*2,0),2)</f>
        <v>243.95</v>
      </c>
      <c r="H10" s="7">
        <f ca="1">-ROUND(OFFSET(Transactions!$H$3,P10*2,0),2)</f>
        <v>1.01</v>
      </c>
      <c r="I10" s="7">
        <f ca="1">ROUND(F10*OFFSET(Transactions!$E$3,P10*2,0),2)</f>
        <v>239.4</v>
      </c>
      <c r="J10" s="7">
        <v>0</v>
      </c>
      <c r="K10" s="16" t="s">
        <v>646</v>
      </c>
      <c r="L10" s="16" t="s">
        <v>88</v>
      </c>
      <c r="N10" s="5" t="str">
        <f ca="1">OFFSET(Transactions!$C$2,P10*2,0)</f>
        <v>2021-10-11, 09:30:37</v>
      </c>
      <c r="O10" s="5" t="str">
        <f ca="1">OFFSET(Transactions!$C$3,P10*2,0)</f>
        <v>2021-10-11, 09:35:56</v>
      </c>
      <c r="P10" s="5">
        <v>8</v>
      </c>
    </row>
    <row r="11" spans="1:16" x14ac:dyDescent="0.25">
      <c r="A11" s="5" t="str">
        <f>Transactions!B20</f>
        <v>AOSL</v>
      </c>
      <c r="B11" s="5" t="str">
        <f>LOOKUP(A11,StockInfo!$A$2:$A$83,StockInfo!$C$2:$C$83)</f>
        <v>BMG6331P1041</v>
      </c>
      <c r="C11" s="5" t="str">
        <f>LOOKUP(A11,StockInfo!$A$2:$A$83,StockInfo!$B$2:$B$83)</f>
        <v>ALPHA &amp; OMEGA SEMICONDUCTOR</v>
      </c>
      <c r="D11" s="8">
        <f t="shared" ca="1" si="0"/>
        <v>44522</v>
      </c>
      <c r="E11" s="8">
        <f t="shared" ca="1" si="1"/>
        <v>44523</v>
      </c>
      <c r="F11" s="9">
        <f ca="1">OFFSET(Transactions!$D$2,P11*2,0)</f>
        <v>5</v>
      </c>
      <c r="G11" s="7">
        <f ca="1">ROUND(F11*OFFSET(Transactions!$E$2,P11*2,0),2)</f>
        <v>237.9</v>
      </c>
      <c r="H11" s="7">
        <f ca="1">-ROUND(OFFSET(Transactions!$H$3,P11*2,0),2)</f>
        <v>1</v>
      </c>
      <c r="I11" s="7">
        <f ca="1">ROUND(F11*OFFSET(Transactions!$E$3,P11*2,0),2)</f>
        <v>226.85</v>
      </c>
      <c r="J11" s="7">
        <v>0</v>
      </c>
      <c r="K11" s="16" t="s">
        <v>646</v>
      </c>
      <c r="L11" s="16" t="s">
        <v>88</v>
      </c>
      <c r="N11" s="5" t="str">
        <f ca="1">OFFSET(Transactions!$C$2,P11*2,0)</f>
        <v>2021-11-22, 09:40:57</v>
      </c>
      <c r="O11" s="5" t="str">
        <f ca="1">OFFSET(Transactions!$C$3,P11*2,0)</f>
        <v>2021-11-23, 09:30:37</v>
      </c>
      <c r="P11" s="5">
        <v>9</v>
      </c>
    </row>
    <row r="12" spans="1:16" x14ac:dyDescent="0.25">
      <c r="A12" s="5" t="str">
        <f>Transactions!B22</f>
        <v>APHA</v>
      </c>
      <c r="B12" s="5" t="str">
        <f>LOOKUP(A12,StockInfo!$A$2:$A$83,StockInfo!$C$2:$C$83)</f>
        <v>CA03765K1049</v>
      </c>
      <c r="C12" s="5" t="str">
        <f>LOOKUP(A12,StockInfo!$A$2:$A$83,StockInfo!$B$2:$B$83)</f>
        <v>APHRIA INC</v>
      </c>
      <c r="D12" s="8">
        <f t="shared" ca="1" si="0"/>
        <v>44312</v>
      </c>
      <c r="E12" s="8">
        <f t="shared" ca="1" si="1"/>
        <v>44312</v>
      </c>
      <c r="F12" s="9">
        <f ca="1">OFFSET(Transactions!$D$2,P12*2,0)</f>
        <v>17</v>
      </c>
      <c r="G12" s="7">
        <f ca="1">ROUND(F12*OFFSET(Transactions!$E$2,P12*2,0),2)</f>
        <v>244.46</v>
      </c>
      <c r="H12" s="7">
        <f ca="1">-ROUND(OFFSET(Transactions!$H$3,P12*2,0),2)</f>
        <v>1</v>
      </c>
      <c r="I12" s="7">
        <f ca="1">ROUND(F12*OFFSET(Transactions!$E$3,P12*2,0),2)</f>
        <v>239.87</v>
      </c>
      <c r="J12" s="7">
        <v>0</v>
      </c>
      <c r="K12" s="16" t="s">
        <v>646</v>
      </c>
      <c r="L12" s="16" t="s">
        <v>88</v>
      </c>
      <c r="N12" s="5" t="str">
        <f ca="1">OFFSET(Transactions!$C$2,P12*2,0)</f>
        <v>2021-04-26, 09:35:46</v>
      </c>
      <c r="O12" s="5" t="str">
        <f ca="1">OFFSET(Transactions!$C$3,P12*2,0)</f>
        <v>2021-04-26, 09:45:03</v>
      </c>
      <c r="P12" s="5">
        <v>10</v>
      </c>
    </row>
    <row r="13" spans="1:16" x14ac:dyDescent="0.25">
      <c r="A13" s="5" t="str">
        <f>Transactions!B24</f>
        <v>APPS</v>
      </c>
      <c r="B13" s="5" t="str">
        <f>LOOKUP(A13,StockInfo!$A$2:$A$83,StockInfo!$C$2:$C$83)</f>
        <v>US25400W1027</v>
      </c>
      <c r="C13" s="5" t="str">
        <f>LOOKUP(A13,StockInfo!$A$2:$A$83,StockInfo!$B$2:$B$83)</f>
        <v>DIGITAL TURBINE INC</v>
      </c>
      <c r="D13" s="8">
        <f t="shared" ca="1" si="0"/>
        <v>44299</v>
      </c>
      <c r="E13" s="8">
        <f t="shared" ca="1" si="1"/>
        <v>44299</v>
      </c>
      <c r="F13" s="9">
        <f ca="1">OFFSET(Transactions!$D$2,P13*2,0)</f>
        <v>3</v>
      </c>
      <c r="G13" s="7">
        <f ca="1">ROUND(F13*OFFSET(Transactions!$E$2,P13*2,0),2)</f>
        <v>275.67</v>
      </c>
      <c r="H13" s="7">
        <f ca="1">-ROUND(OFFSET(Transactions!$H$3,P13*2,0),2)</f>
        <v>1</v>
      </c>
      <c r="I13" s="7">
        <f ca="1">ROUND(F13*OFFSET(Transactions!$E$3,P13*2,0),2)</f>
        <v>269.37</v>
      </c>
      <c r="J13" s="7">
        <v>0</v>
      </c>
      <c r="K13" s="16" t="s">
        <v>646</v>
      </c>
      <c r="L13" s="16" t="s">
        <v>88</v>
      </c>
      <c r="N13" s="5" t="str">
        <f ca="1">OFFSET(Transactions!$C$2,P13*2,0)</f>
        <v>2021-04-13, 09:31:08</v>
      </c>
      <c r="O13" s="5" t="str">
        <f ca="1">OFFSET(Transactions!$C$3,P13*2,0)</f>
        <v>2021-04-13, 10:00:55</v>
      </c>
      <c r="P13" s="5">
        <v>11</v>
      </c>
    </row>
    <row r="14" spans="1:16" x14ac:dyDescent="0.25">
      <c r="A14" s="5" t="str">
        <f>Transactions!B26</f>
        <v>AR</v>
      </c>
      <c r="B14" s="5" t="str">
        <f>LOOKUP(A14,StockInfo!$A$2:$A$83,StockInfo!$C$2:$C$83)</f>
        <v>US03674X1063</v>
      </c>
      <c r="C14" s="5" t="str">
        <f>LOOKUP(A14,StockInfo!$A$2:$A$83,StockInfo!$B$2:$B$83)</f>
        <v>ANTERO RESOURCES CORP</v>
      </c>
      <c r="D14" s="8">
        <f t="shared" ca="1" si="0"/>
        <v>44491</v>
      </c>
      <c r="E14" s="8">
        <f t="shared" ca="1" si="1"/>
        <v>44491</v>
      </c>
      <c r="F14" s="9">
        <f ca="1">OFFSET(Transactions!$D$2,P14*2,0)</f>
        <v>12</v>
      </c>
      <c r="G14" s="7">
        <f ca="1">ROUND(F14*OFFSET(Transactions!$E$2,P14*2,0),2)</f>
        <v>240.12</v>
      </c>
      <c r="H14" s="7">
        <f ca="1">-ROUND(OFFSET(Transactions!$H$3,P14*2,0),2)</f>
        <v>1</v>
      </c>
      <c r="I14" s="7">
        <f ca="1">ROUND(F14*OFFSET(Transactions!$E$3,P14*2,0),2)</f>
        <v>237.72</v>
      </c>
      <c r="J14" s="7">
        <v>0</v>
      </c>
      <c r="K14" s="16" t="s">
        <v>646</v>
      </c>
      <c r="L14" s="16" t="s">
        <v>88</v>
      </c>
      <c r="N14" s="5" t="str">
        <f ca="1">OFFSET(Transactions!$C$2,P14*2,0)</f>
        <v>2021-10-22, 09:32:56</v>
      </c>
      <c r="O14" s="5" t="str">
        <f ca="1">OFFSET(Transactions!$C$3,P14*2,0)</f>
        <v>2021-10-22, 09:39:16</v>
      </c>
      <c r="P14" s="5">
        <v>12</v>
      </c>
    </row>
    <row r="15" spans="1:16" x14ac:dyDescent="0.25">
      <c r="A15" s="5" t="str">
        <f>Transactions!B28</f>
        <v>AR</v>
      </c>
      <c r="B15" s="5" t="str">
        <f>LOOKUP(A15,StockInfo!$A$2:$A$83,StockInfo!$C$2:$C$83)</f>
        <v>US03674X1063</v>
      </c>
      <c r="C15" s="5" t="str">
        <f>LOOKUP(A15,StockInfo!$A$2:$A$83,StockInfo!$B$2:$B$83)</f>
        <v>ANTERO RESOURCES CORP</v>
      </c>
      <c r="D15" s="8">
        <f t="shared" ca="1" si="0"/>
        <v>44504</v>
      </c>
      <c r="E15" s="8">
        <f t="shared" ca="1" si="1"/>
        <v>44504</v>
      </c>
      <c r="F15" s="9">
        <f ca="1">OFFSET(Transactions!$D$2,P15*2,0)</f>
        <v>11</v>
      </c>
      <c r="G15" s="7">
        <f ca="1">ROUND(F15*OFFSET(Transactions!$E$2,P15*2,0),2)</f>
        <v>239.67</v>
      </c>
      <c r="H15" s="7">
        <f ca="1">-ROUND(OFFSET(Transactions!$H$3,P15*2,0),2)</f>
        <v>1</v>
      </c>
      <c r="I15" s="7">
        <f ca="1">ROUND(F15*OFFSET(Transactions!$E$3,P15*2,0),2)</f>
        <v>236.72</v>
      </c>
      <c r="J15" s="7">
        <v>0</v>
      </c>
      <c r="K15" s="16" t="s">
        <v>646</v>
      </c>
      <c r="L15" s="16" t="s">
        <v>88</v>
      </c>
      <c r="N15" s="5" t="str">
        <f ca="1">OFFSET(Transactions!$C$2,P15*2,0)</f>
        <v>2021-11-04, 09:31:29</v>
      </c>
      <c r="O15" s="5" t="str">
        <f ca="1">OFFSET(Transactions!$C$3,P15*2,0)</f>
        <v>2021-11-04, 09:37:06</v>
      </c>
      <c r="P15" s="5">
        <v>13</v>
      </c>
    </row>
    <row r="16" spans="1:16" x14ac:dyDescent="0.25">
      <c r="A16" s="5" t="str">
        <f>Transactions!B30</f>
        <v>AR</v>
      </c>
      <c r="B16" s="5" t="str">
        <f>LOOKUP(A16,StockInfo!$A$2:$A$83,StockInfo!$C$2:$C$83)</f>
        <v>US03674X1063</v>
      </c>
      <c r="C16" s="5" t="str">
        <f>LOOKUP(A16,StockInfo!$A$2:$A$83,StockInfo!$B$2:$B$83)</f>
        <v>ANTERO RESOURCES CORP</v>
      </c>
      <c r="D16" s="8">
        <f t="shared" ca="1" si="0"/>
        <v>44508</v>
      </c>
      <c r="E16" s="8">
        <f t="shared" ca="1" si="1"/>
        <v>44508</v>
      </c>
      <c r="F16" s="9">
        <f ca="1">OFFSET(Transactions!$D$2,P16*2,0)</f>
        <v>11</v>
      </c>
      <c r="G16" s="7">
        <f ca="1">ROUND(F16*OFFSET(Transactions!$E$2,P16*2,0),2)</f>
        <v>233.09</v>
      </c>
      <c r="H16" s="7">
        <f ca="1">-ROUND(OFFSET(Transactions!$H$3,P16*2,0),2)</f>
        <v>1</v>
      </c>
      <c r="I16" s="7">
        <f ca="1">ROUND(F16*OFFSET(Transactions!$E$3,P16*2,0),2)</f>
        <v>230.01</v>
      </c>
      <c r="J16" s="7">
        <v>0</v>
      </c>
      <c r="K16" s="16" t="s">
        <v>646</v>
      </c>
      <c r="L16" s="16" t="s">
        <v>88</v>
      </c>
      <c r="N16" s="5" t="str">
        <f ca="1">OFFSET(Transactions!$C$2,P16*2,0)</f>
        <v>2021-11-08, 09:30:26</v>
      </c>
      <c r="O16" s="5" t="str">
        <f ca="1">OFFSET(Transactions!$C$3,P16*2,0)</f>
        <v>2021-11-08, 09:32:28</v>
      </c>
      <c r="P16" s="5">
        <v>14</v>
      </c>
    </row>
    <row r="17" spans="1:16" x14ac:dyDescent="0.25">
      <c r="A17" s="5" t="str">
        <f>Transactions!B32</f>
        <v>AR</v>
      </c>
      <c r="B17" s="5" t="str">
        <f>LOOKUP(A17,StockInfo!$A$2:$A$83,StockInfo!$C$2:$C$83)</f>
        <v>US03674X1063</v>
      </c>
      <c r="C17" s="5" t="str">
        <f>LOOKUP(A17,StockInfo!$A$2:$A$83,StockInfo!$B$2:$B$83)</f>
        <v>ANTERO RESOURCES CORP</v>
      </c>
      <c r="D17" s="8">
        <f t="shared" ca="1" si="0"/>
        <v>44508</v>
      </c>
      <c r="E17" s="8">
        <f t="shared" ca="1" si="1"/>
        <v>44508</v>
      </c>
      <c r="F17" s="9">
        <f ca="1">OFFSET(Transactions!$D$2,P17*2,0)</f>
        <v>11</v>
      </c>
      <c r="G17" s="7">
        <f ca="1">ROUND(F17*OFFSET(Transactions!$E$2,P17*2,0),2)</f>
        <v>234.03</v>
      </c>
      <c r="H17" s="7">
        <f ca="1">-ROUND(OFFSET(Transactions!$H$3,P17*2,0),2)</f>
        <v>1</v>
      </c>
      <c r="I17" s="7">
        <f ca="1">ROUND(F17*OFFSET(Transactions!$E$3,P17*2,0),2)</f>
        <v>230.01</v>
      </c>
      <c r="J17" s="7">
        <v>0</v>
      </c>
      <c r="K17" s="16" t="s">
        <v>646</v>
      </c>
      <c r="L17" s="16" t="s">
        <v>88</v>
      </c>
      <c r="N17" s="5" t="str">
        <f ca="1">OFFSET(Transactions!$C$2,P17*2,0)</f>
        <v>2021-11-08, 09:43:18</v>
      </c>
      <c r="O17" s="5" t="str">
        <f ca="1">OFFSET(Transactions!$C$3,P17*2,0)</f>
        <v>2021-11-08, 13:21:45</v>
      </c>
      <c r="P17" s="5">
        <v>15</v>
      </c>
    </row>
    <row r="18" spans="1:16" x14ac:dyDescent="0.25">
      <c r="A18" s="5" t="str">
        <f>Transactions!B34</f>
        <v>ARNC</v>
      </c>
      <c r="B18" s="5" t="str">
        <f>LOOKUP(A18,StockInfo!$A$2:$A$83,StockInfo!$C$2:$C$83)</f>
        <v>US03966V1070</v>
      </c>
      <c r="C18" s="5" t="str">
        <f>LOOKUP(A18,StockInfo!$A$2:$A$83,StockInfo!$B$2:$B$83)</f>
        <v>ARCONIC CORP</v>
      </c>
      <c r="D18" s="8">
        <f t="shared" ca="1" si="0"/>
        <v>44333</v>
      </c>
      <c r="E18" s="8">
        <f t="shared" ca="1" si="1"/>
        <v>44333</v>
      </c>
      <c r="F18" s="9">
        <f ca="1">OFFSET(Transactions!$D$2,P18*2,0)</f>
        <v>6</v>
      </c>
      <c r="G18" s="7">
        <f ca="1">ROUND(F18*OFFSET(Transactions!$E$2,P18*2,0),2)</f>
        <v>217.08</v>
      </c>
      <c r="H18" s="7">
        <f ca="1">-ROUND(OFFSET(Transactions!$H$3,P18*2,0),2)</f>
        <v>1</v>
      </c>
      <c r="I18" s="7">
        <f ca="1">ROUND(F18*OFFSET(Transactions!$E$3,P18*2,0),2)</f>
        <v>212.52</v>
      </c>
      <c r="J18" s="7">
        <v>0</v>
      </c>
      <c r="K18" s="16" t="s">
        <v>646</v>
      </c>
      <c r="L18" s="16" t="s">
        <v>88</v>
      </c>
      <c r="N18" s="5" t="str">
        <f ca="1">OFFSET(Transactions!$C$2,P18*2,0)</f>
        <v>2021-05-17, 09:36:34</v>
      </c>
      <c r="O18" s="5" t="str">
        <f ca="1">OFFSET(Transactions!$C$3,P18*2,0)</f>
        <v>2021-05-17, 09:52:31</v>
      </c>
      <c r="P18" s="5">
        <v>16</v>
      </c>
    </row>
    <row r="19" spans="1:16" x14ac:dyDescent="0.25">
      <c r="A19" s="5" t="str">
        <f>Transactions!B36</f>
        <v>ARVL</v>
      </c>
      <c r="B19" s="5" t="str">
        <f>LOOKUP(A19,StockInfo!$A$2:$A$83,StockInfo!$C$2:$C$83)</f>
        <v>LU2314763264</v>
      </c>
      <c r="C19" s="5" t="str">
        <f>LOOKUP(A19,StockInfo!$A$2:$A$83,StockInfo!$B$2:$B$83)</f>
        <v>ARRIVAL SA</v>
      </c>
      <c r="D19" s="8">
        <f t="shared" ca="1" si="0"/>
        <v>44497</v>
      </c>
      <c r="E19" s="8">
        <f t="shared" ca="1" si="1"/>
        <v>44501</v>
      </c>
      <c r="F19" s="9">
        <f ca="1">OFFSET(Transactions!$D$2,P19*2,0)</f>
        <v>8</v>
      </c>
      <c r="G19" s="7">
        <f ca="1">ROUND(F19*OFFSET(Transactions!$E$2,P19*2,0),2)</f>
        <v>125.84</v>
      </c>
      <c r="H19" s="7">
        <f ca="1">-ROUND(OFFSET(Transactions!$H$3,P19*2,0),2)</f>
        <v>1</v>
      </c>
      <c r="I19" s="7">
        <f ca="1">ROUND(F19*OFFSET(Transactions!$E$3,P19*2,0),2)</f>
        <v>138.63999999999999</v>
      </c>
      <c r="J19" s="7">
        <v>0</v>
      </c>
      <c r="K19" s="16" t="s">
        <v>646</v>
      </c>
      <c r="L19" s="16" t="s">
        <v>88</v>
      </c>
      <c r="N19" s="5" t="str">
        <f ca="1">OFFSET(Transactions!$C$2,P19*2,0)</f>
        <v>2021-10-28, 09:38:57</v>
      </c>
      <c r="O19" s="5" t="str">
        <f ca="1">OFFSET(Transactions!$C$3,P19*2,0)</f>
        <v>2021-11-01, 11:05:41</v>
      </c>
      <c r="P19" s="5">
        <v>17</v>
      </c>
    </row>
    <row r="20" spans="1:16" x14ac:dyDescent="0.25">
      <c r="A20" s="5" t="str">
        <f>Transactions!B38</f>
        <v>ARVL</v>
      </c>
      <c r="B20" s="5" t="str">
        <f>LOOKUP(A20,StockInfo!$A$2:$A$83,StockInfo!$C$2:$C$83)</f>
        <v>LU2314763264</v>
      </c>
      <c r="C20" s="5" t="str">
        <f>LOOKUP(A20,StockInfo!$A$2:$A$83,StockInfo!$B$2:$B$83)</f>
        <v>ARRIVAL SA</v>
      </c>
      <c r="D20" s="8">
        <f t="shared" ca="1" si="0"/>
        <v>44497</v>
      </c>
      <c r="E20" s="8">
        <f t="shared" ca="1" si="1"/>
        <v>44509</v>
      </c>
      <c r="F20" s="9">
        <f ca="1">OFFSET(Transactions!$D$2,P20*2,0)</f>
        <v>8</v>
      </c>
      <c r="G20" s="7">
        <f ca="1">ROUND(F20*OFFSET(Transactions!$E$2,P20*2,0),2)</f>
        <v>125.84</v>
      </c>
      <c r="H20" s="7">
        <f ca="1">-ROUND(OFFSET(Transactions!$H$3,P20*2,0),2)</f>
        <v>1</v>
      </c>
      <c r="I20" s="7">
        <f ca="1">ROUND(F20*OFFSET(Transactions!$E$3,P20*2,0),2)</f>
        <v>111.2</v>
      </c>
      <c r="J20" s="7">
        <v>0</v>
      </c>
      <c r="K20" s="16" t="s">
        <v>646</v>
      </c>
      <c r="L20" s="16" t="s">
        <v>88</v>
      </c>
      <c r="N20" s="5" t="str">
        <f ca="1">OFFSET(Transactions!$C$2,P20*2,0)</f>
        <v>2021-10-28, 09:38:57</v>
      </c>
      <c r="O20" s="5" t="str">
        <f ca="1">OFFSET(Transactions!$C$3,P20*2,0)</f>
        <v>2021-11-09, 09:32:18</v>
      </c>
      <c r="P20" s="5">
        <v>18</v>
      </c>
    </row>
    <row r="21" spans="1:16" x14ac:dyDescent="0.25">
      <c r="A21" s="5" t="str">
        <f>Transactions!B40</f>
        <v>ASAN</v>
      </c>
      <c r="B21" s="5" t="str">
        <f>LOOKUP(A21,StockInfo!$A$2:$A$83,StockInfo!$C$2:$C$83)</f>
        <v>US04342Y1047</v>
      </c>
      <c r="C21" s="5" t="str">
        <f>LOOKUP(A21,StockInfo!$A$2:$A$83,StockInfo!$B$2:$B$83)</f>
        <v>ASANA INC - CL A</v>
      </c>
      <c r="D21" s="8">
        <f t="shared" ca="1" si="0"/>
        <v>44509</v>
      </c>
      <c r="E21" s="8">
        <f t="shared" ca="1" si="1"/>
        <v>44509</v>
      </c>
      <c r="F21" s="9">
        <f ca="1">OFFSET(Transactions!$D$2,P21*2,0)</f>
        <v>2</v>
      </c>
      <c r="G21" s="7">
        <f ca="1">ROUND(F21*OFFSET(Transactions!$E$2,P21*2,0),2)</f>
        <v>279.77999999999997</v>
      </c>
      <c r="H21" s="7">
        <f ca="1">-ROUND(OFFSET(Transactions!$H$3,P21*2,0),2)</f>
        <v>1</v>
      </c>
      <c r="I21" s="7">
        <f ca="1">ROUND(F21*OFFSET(Transactions!$E$3,P21*2,0),2)</f>
        <v>277.02</v>
      </c>
      <c r="J21" s="7">
        <v>0</v>
      </c>
      <c r="K21" s="16" t="s">
        <v>646</v>
      </c>
      <c r="L21" s="16" t="s">
        <v>88</v>
      </c>
      <c r="N21" s="5" t="str">
        <f ca="1">OFFSET(Transactions!$C$2,P21*2,0)</f>
        <v>2021-11-09, 09:30:15</v>
      </c>
      <c r="O21" s="5" t="str">
        <f ca="1">OFFSET(Transactions!$C$3,P21*2,0)</f>
        <v>2021-11-09, 09:52:59</v>
      </c>
      <c r="P21" s="5">
        <v>19</v>
      </c>
    </row>
    <row r="22" spans="1:16" x14ac:dyDescent="0.25">
      <c r="A22" s="5" t="str">
        <f>Transactions!B42</f>
        <v>ASAN</v>
      </c>
      <c r="B22" s="5" t="str">
        <f>LOOKUP(A22,StockInfo!$A$2:$A$83,StockInfo!$C$2:$C$83)</f>
        <v>US04342Y1047</v>
      </c>
      <c r="C22" s="5" t="str">
        <f>LOOKUP(A22,StockInfo!$A$2:$A$83,StockInfo!$B$2:$B$83)</f>
        <v>ASANA INC - CL A</v>
      </c>
      <c r="D22" s="8">
        <f t="shared" ca="1" si="0"/>
        <v>44517</v>
      </c>
      <c r="E22" s="8">
        <f t="shared" ca="1" si="1"/>
        <v>44517</v>
      </c>
      <c r="F22" s="9">
        <f ca="1">OFFSET(Transactions!$D$2,P22*2,0)</f>
        <v>1</v>
      </c>
      <c r="G22" s="7">
        <f ca="1">ROUND(F22*OFFSET(Transactions!$E$2,P22*2,0),2)</f>
        <v>139.33000000000001</v>
      </c>
      <c r="H22" s="7">
        <f ca="1">-ROUND(OFFSET(Transactions!$H$3,P22*2,0),2)</f>
        <v>1</v>
      </c>
      <c r="I22" s="7">
        <f ca="1">ROUND(F22*OFFSET(Transactions!$E$3,P22*2,0),2)</f>
        <v>135.77000000000001</v>
      </c>
      <c r="J22" s="7">
        <v>0</v>
      </c>
      <c r="K22" s="16" t="s">
        <v>646</v>
      </c>
      <c r="L22" s="16" t="s">
        <v>88</v>
      </c>
      <c r="N22" s="5" t="str">
        <f ca="1">OFFSET(Transactions!$C$2,P22*2,0)</f>
        <v>2021-11-17, 09:41:40</v>
      </c>
      <c r="O22" s="5" t="str">
        <f ca="1">OFFSET(Transactions!$C$3,P22*2,0)</f>
        <v>2021-11-17, 09:52:54</v>
      </c>
      <c r="P22" s="5">
        <v>20</v>
      </c>
    </row>
    <row r="23" spans="1:16" x14ac:dyDescent="0.25">
      <c r="A23" s="5" t="str">
        <f>Transactions!B44</f>
        <v>ASAN</v>
      </c>
      <c r="B23" s="5" t="str">
        <f>LOOKUP(A23,StockInfo!$A$2:$A$83,StockInfo!$C$2:$C$83)</f>
        <v>US04342Y1047</v>
      </c>
      <c r="C23" s="5" t="str">
        <f>LOOKUP(A23,StockInfo!$A$2:$A$83,StockInfo!$B$2:$B$83)</f>
        <v>ASANA INC - CL A</v>
      </c>
      <c r="D23" s="8">
        <f t="shared" ca="1" si="0"/>
        <v>44518</v>
      </c>
      <c r="E23" s="8">
        <f t="shared" ca="1" si="1"/>
        <v>44518</v>
      </c>
      <c r="F23" s="9">
        <f ca="1">OFFSET(Transactions!$D$2,P23*2,0)</f>
        <v>1</v>
      </c>
      <c r="G23" s="7">
        <f ca="1">ROUND(F23*OFFSET(Transactions!$E$2,P23*2,0),2)</f>
        <v>136.93</v>
      </c>
      <c r="H23" s="7">
        <f ca="1">-ROUND(OFFSET(Transactions!$H$3,P23*2,0),2)</f>
        <v>1</v>
      </c>
      <c r="I23" s="7">
        <f ca="1">ROUND(F23*OFFSET(Transactions!$E$3,P23*2,0),2)</f>
        <v>133.44</v>
      </c>
      <c r="J23" s="7">
        <v>0</v>
      </c>
      <c r="K23" s="16" t="s">
        <v>646</v>
      </c>
      <c r="L23" s="16" t="s">
        <v>88</v>
      </c>
      <c r="N23" s="5" t="str">
        <f ca="1">OFFSET(Transactions!$C$2,P23*2,0)</f>
        <v>2021-11-18, 09:40:01</v>
      </c>
      <c r="O23" s="5" t="str">
        <f ca="1">OFFSET(Transactions!$C$3,P23*2,0)</f>
        <v>2021-11-18, 10:12:06</v>
      </c>
      <c r="P23" s="5">
        <v>21</v>
      </c>
    </row>
    <row r="24" spans="1:16" x14ac:dyDescent="0.25">
      <c r="A24" s="5" t="str">
        <f>Transactions!B46</f>
        <v>AXON</v>
      </c>
      <c r="B24" s="5" t="str">
        <f>LOOKUP(A24,StockInfo!$A$2:$A$83,StockInfo!$C$2:$C$83)</f>
        <v>US05464C1018</v>
      </c>
      <c r="C24" s="5" t="str">
        <f>LOOKUP(A24,StockInfo!$A$2:$A$83,StockInfo!$B$2:$B$83)</f>
        <v>AXON ENTERPRISE INC</v>
      </c>
      <c r="D24" s="8">
        <f t="shared" ca="1" si="0"/>
        <v>44516</v>
      </c>
      <c r="E24" s="8">
        <f t="shared" ca="1" si="1"/>
        <v>44516</v>
      </c>
      <c r="F24" s="9">
        <f ca="1">OFFSET(Transactions!$D$2,P24*2,0)</f>
        <v>1</v>
      </c>
      <c r="G24" s="7">
        <f ca="1">ROUND(F24*OFFSET(Transactions!$E$2,P24*2,0),2)</f>
        <v>179.89</v>
      </c>
      <c r="H24" s="7">
        <f ca="1">-ROUND(OFFSET(Transactions!$H$3,P24*2,0),2)</f>
        <v>1</v>
      </c>
      <c r="I24" s="7">
        <f ca="1">ROUND(F24*OFFSET(Transactions!$E$3,P24*2,0),2)</f>
        <v>179.52</v>
      </c>
      <c r="J24" s="7">
        <v>0</v>
      </c>
      <c r="K24" s="16" t="s">
        <v>646</v>
      </c>
      <c r="L24" s="16" t="s">
        <v>88</v>
      </c>
      <c r="N24" s="5" t="str">
        <f ca="1">OFFSET(Transactions!$C$2,P24*2,0)</f>
        <v>2021-11-16, 09:53:34</v>
      </c>
      <c r="O24" s="5" t="str">
        <f ca="1">OFFSET(Transactions!$C$3,P24*2,0)</f>
        <v>2021-11-16, 09:53:37</v>
      </c>
      <c r="P24" s="5">
        <v>22</v>
      </c>
    </row>
    <row r="25" spans="1:16" x14ac:dyDescent="0.25">
      <c r="A25" s="5" t="str">
        <f>Transactions!B48</f>
        <v>BBBY</v>
      </c>
      <c r="B25" s="5" t="str">
        <f>LOOKUP(A25,StockInfo!$A$2:$A$83,StockInfo!$C$2:$C$83)</f>
        <v>US0758961009</v>
      </c>
      <c r="C25" s="5" t="str">
        <f>LOOKUP(A25,StockInfo!$A$2:$A$83,StockInfo!$B$2:$B$83)</f>
        <v>BED BATH &amp; BEYOND INC</v>
      </c>
      <c r="D25" s="8">
        <f t="shared" ca="1" si="0"/>
        <v>44517</v>
      </c>
      <c r="E25" s="8">
        <f t="shared" ca="1" si="1"/>
        <v>44517</v>
      </c>
      <c r="F25" s="9">
        <f ca="1">OFFSET(Transactions!$D$2,P25*2,0)</f>
        <v>10</v>
      </c>
      <c r="G25" s="7">
        <f ca="1">ROUND(F25*OFFSET(Transactions!$E$2,P25*2,0),2)</f>
        <v>236.47</v>
      </c>
      <c r="H25" s="7">
        <f ca="1">-ROUND(OFFSET(Transactions!$H$3,P25*2,0),2)</f>
        <v>1</v>
      </c>
      <c r="I25" s="7">
        <f ca="1">ROUND(F25*OFFSET(Transactions!$E$3,P25*2,0),2)</f>
        <v>226.6</v>
      </c>
      <c r="J25" s="7">
        <v>0</v>
      </c>
      <c r="K25" s="16" t="s">
        <v>646</v>
      </c>
      <c r="L25" s="16" t="s">
        <v>88</v>
      </c>
      <c r="N25" s="5" t="str">
        <f ca="1">OFFSET(Transactions!$C$2,P25*2,0)</f>
        <v>2021-11-17, 09:33:29</v>
      </c>
      <c r="O25" s="5" t="str">
        <f ca="1">OFFSET(Transactions!$C$3,P25*2,0)</f>
        <v>2021-11-17, 14:26:25</v>
      </c>
      <c r="P25" s="5">
        <v>23</v>
      </c>
    </row>
    <row r="26" spans="1:16" x14ac:dyDescent="0.25">
      <c r="A26" s="5" t="str">
        <f>Transactions!B50</f>
        <v>BGFV</v>
      </c>
      <c r="B26" s="5" t="str">
        <f>LOOKUP(A26,StockInfo!$A$2:$A$83,StockInfo!$C$2:$C$83)</f>
        <v>US08915P1012</v>
      </c>
      <c r="C26" s="5" t="str">
        <f>LOOKUP(A26,StockInfo!$A$2:$A$83,StockInfo!$B$2:$B$83)</f>
        <v>BIG 5 SPORTING GOODS CORP</v>
      </c>
      <c r="D26" s="8">
        <f t="shared" ca="1" si="0"/>
        <v>44333</v>
      </c>
      <c r="E26" s="8">
        <f t="shared" ca="1" si="1"/>
        <v>44333</v>
      </c>
      <c r="F26" s="9">
        <f ca="1">OFFSET(Transactions!$D$2,P26*2,0)</f>
        <v>8</v>
      </c>
      <c r="G26" s="7">
        <f ca="1">ROUND(F26*OFFSET(Transactions!$E$2,P26*2,0),2)</f>
        <v>230.56</v>
      </c>
      <c r="H26" s="7">
        <f ca="1">-ROUND(OFFSET(Transactions!$H$3,P26*2,0),2)</f>
        <v>1</v>
      </c>
      <c r="I26" s="7">
        <f ca="1">ROUND(F26*OFFSET(Transactions!$E$3,P26*2,0),2)</f>
        <v>224.09</v>
      </c>
      <c r="J26" s="7">
        <v>0</v>
      </c>
      <c r="K26" s="16" t="s">
        <v>646</v>
      </c>
      <c r="L26" s="16" t="s">
        <v>88</v>
      </c>
      <c r="N26" s="5" t="str">
        <f ca="1">OFFSET(Transactions!$C$2,P26*2,0)</f>
        <v>2021-05-17, 09:34:58</v>
      </c>
      <c r="O26" s="5" t="str">
        <f ca="1">OFFSET(Transactions!$C$3,P26*2,0)</f>
        <v>2021-05-17, 09:49:39</v>
      </c>
      <c r="P26" s="5">
        <v>24</v>
      </c>
    </row>
    <row r="27" spans="1:16" x14ac:dyDescent="0.25">
      <c r="A27" s="5" t="str">
        <f>Transactions!B52</f>
        <v>BIG</v>
      </c>
      <c r="B27" s="5" t="str">
        <f>LOOKUP(A27,StockInfo!$A$2:$A$83,StockInfo!$C$2:$C$83)</f>
        <v>US0893021032</v>
      </c>
      <c r="C27" s="5" t="str">
        <f>LOOKUP(A27,StockInfo!$A$2:$A$83,StockInfo!$B$2:$B$83)</f>
        <v>BIG LOTS INC</v>
      </c>
      <c r="D27" s="8">
        <f t="shared" ca="1" si="0"/>
        <v>44291</v>
      </c>
      <c r="E27" s="8">
        <f t="shared" ca="1" si="1"/>
        <v>44291</v>
      </c>
      <c r="F27" s="9">
        <f ca="1">OFFSET(Transactions!$D$2,P27*2,0)</f>
        <v>3</v>
      </c>
      <c r="G27" s="7">
        <f ca="1">ROUND(F27*OFFSET(Transactions!$E$2,P27*2,0),2)</f>
        <v>209.22</v>
      </c>
      <c r="H27" s="7">
        <f ca="1">-ROUND(OFFSET(Transactions!$H$3,P27*2,0),2)</f>
        <v>1</v>
      </c>
      <c r="I27" s="7">
        <f ca="1">ROUND(F27*OFFSET(Transactions!$E$3,P27*2,0),2)</f>
        <v>206.91</v>
      </c>
      <c r="J27" s="7">
        <v>0</v>
      </c>
      <c r="K27" s="16" t="s">
        <v>646</v>
      </c>
      <c r="L27" s="16" t="s">
        <v>88</v>
      </c>
      <c r="N27" s="5" t="str">
        <f ca="1">OFFSET(Transactions!$C$2,P27*2,0)</f>
        <v>2021-04-05, 09:30:18</v>
      </c>
      <c r="O27" s="5" t="str">
        <f ca="1">OFFSET(Transactions!$C$3,P27*2,0)</f>
        <v>2021-04-05, 10:02:13</v>
      </c>
      <c r="P27" s="5">
        <v>25</v>
      </c>
    </row>
    <row r="28" spans="1:16" x14ac:dyDescent="0.25">
      <c r="A28" s="5" t="str">
        <f>Transactions!B54</f>
        <v>BITF</v>
      </c>
      <c r="B28" s="5" t="str">
        <f>LOOKUP(A28,StockInfo!$A$2:$A$83,StockInfo!$C$2:$C$83)</f>
        <v>CA09173B1076</v>
      </c>
      <c r="C28" s="5" t="str">
        <f>LOOKUP(A28,StockInfo!$A$2:$A$83,StockInfo!$B$2:$B$83)</f>
        <v>BITFARMS LTD/CANADA</v>
      </c>
      <c r="D28" s="8">
        <f t="shared" ca="1" si="0"/>
        <v>44530</v>
      </c>
      <c r="E28" s="8">
        <f t="shared" ca="1" si="1"/>
        <v>44530</v>
      </c>
      <c r="F28" s="9">
        <f ca="1">OFFSET(Transactions!$D$2,P28*2,0)</f>
        <v>31</v>
      </c>
      <c r="G28" s="7">
        <f ca="1">ROUND(F28*OFFSET(Transactions!$E$2,P28*2,0),2)</f>
        <v>251.72</v>
      </c>
      <c r="H28" s="7">
        <f ca="1">-ROUND(OFFSET(Transactions!$H$3,P28*2,0),2)</f>
        <v>1</v>
      </c>
      <c r="I28" s="7">
        <f ca="1">ROUND(F28*OFFSET(Transactions!$E$3,P28*2,0),2)</f>
        <v>241.49</v>
      </c>
      <c r="J28" s="7">
        <v>0</v>
      </c>
      <c r="K28" s="16" t="s">
        <v>646</v>
      </c>
      <c r="L28" s="16" t="s">
        <v>88</v>
      </c>
      <c r="N28" s="5" t="str">
        <f ca="1">OFFSET(Transactions!$C$2,P28*2,0)</f>
        <v>2021-11-30, 09:32:08</v>
      </c>
      <c r="O28" s="5" t="str">
        <f ca="1">OFFSET(Transactions!$C$3,P28*2,0)</f>
        <v>2021-11-30, 10:49:32</v>
      </c>
      <c r="P28" s="5">
        <v>26</v>
      </c>
    </row>
    <row r="29" spans="1:16" x14ac:dyDescent="0.25">
      <c r="A29" s="5" t="str">
        <f>Transactions!B56</f>
        <v>BLI</v>
      </c>
      <c r="B29" s="5" t="str">
        <f>LOOKUP(A29,StockInfo!$A$2:$A$83,StockInfo!$C$2:$C$83)</f>
        <v>US0843101017</v>
      </c>
      <c r="C29" s="5" t="str">
        <f>LOOKUP(A29,StockInfo!$A$2:$A$83,StockInfo!$B$2:$B$83)</f>
        <v>BERKELEY LIGHTS INC</v>
      </c>
      <c r="D29" s="8">
        <f t="shared" ca="1" si="0"/>
        <v>44510</v>
      </c>
      <c r="E29" s="8">
        <f t="shared" ca="1" si="1"/>
        <v>44510</v>
      </c>
      <c r="F29" s="9">
        <f ca="1">OFFSET(Transactions!$D$2,P29*2,0)</f>
        <v>10</v>
      </c>
      <c r="G29" s="7">
        <f ca="1">ROUND(F29*OFFSET(Transactions!$E$2,P29*2,0),2)</f>
        <v>259.60000000000002</v>
      </c>
      <c r="H29" s="7">
        <f ca="1">-ROUND(OFFSET(Transactions!$H$3,P29*2,0),2)</f>
        <v>1</v>
      </c>
      <c r="I29" s="7">
        <f ca="1">ROUND(F29*OFFSET(Transactions!$E$3,P29*2,0),2)</f>
        <v>250.5</v>
      </c>
      <c r="J29" s="7">
        <v>0</v>
      </c>
      <c r="K29" s="16" t="s">
        <v>646</v>
      </c>
      <c r="L29" s="16" t="s">
        <v>88</v>
      </c>
      <c r="N29" s="5" t="str">
        <f ca="1">OFFSET(Transactions!$C$2,P29*2,0)</f>
        <v>2021-11-10, 09:32:05</v>
      </c>
      <c r="O29" s="5" t="str">
        <f ca="1">OFFSET(Transactions!$C$3,P29*2,0)</f>
        <v>2021-11-10, 13:24:33</v>
      </c>
      <c r="P29" s="5">
        <v>27</v>
      </c>
    </row>
    <row r="30" spans="1:16" x14ac:dyDescent="0.25">
      <c r="A30" s="5" t="str">
        <f>Transactions!B58</f>
        <v>BNTX</v>
      </c>
      <c r="B30" s="5" t="str">
        <f>LOOKUP(A30,StockInfo!$A$2:$A$83,StockInfo!$C$2:$C$83)</f>
        <v>US09075V1026</v>
      </c>
      <c r="C30" s="5" t="str">
        <f>LOOKUP(A30,StockInfo!$A$2:$A$83,StockInfo!$B$2:$B$83)</f>
        <v>BIONTECH SE-ADR</v>
      </c>
      <c r="D30" s="8">
        <f t="shared" ca="1" si="0"/>
        <v>44349</v>
      </c>
      <c r="E30" s="8">
        <f t="shared" ca="1" si="1"/>
        <v>44350</v>
      </c>
      <c r="F30" s="9">
        <f ca="1">OFFSET(Transactions!$D$2,P30*2,0)</f>
        <v>1</v>
      </c>
      <c r="G30" s="7">
        <f ca="1">ROUND(F30*OFFSET(Transactions!$E$2,P30*2,0),2)</f>
        <v>210.17</v>
      </c>
      <c r="H30" s="7">
        <f ca="1">-ROUND(OFFSET(Transactions!$H$3,P30*2,0),2)</f>
        <v>1</v>
      </c>
      <c r="I30" s="7">
        <f ca="1">ROUND(F30*OFFSET(Transactions!$E$3,P30*2,0),2)</f>
        <v>216.05</v>
      </c>
      <c r="J30" s="7">
        <v>0</v>
      </c>
      <c r="K30" s="16" t="s">
        <v>646</v>
      </c>
      <c r="L30" s="16" t="s">
        <v>88</v>
      </c>
      <c r="N30" s="5" t="str">
        <f ca="1">OFFSET(Transactions!$C$2,P30*2,0)</f>
        <v>2021-06-02, 11:08:53</v>
      </c>
      <c r="O30" s="5" t="str">
        <f ca="1">OFFSET(Transactions!$C$3,P30*2,0)</f>
        <v>2021-06-03, 09:39:49</v>
      </c>
      <c r="P30" s="5">
        <v>28</v>
      </c>
    </row>
    <row r="31" spans="1:16" x14ac:dyDescent="0.25">
      <c r="A31" s="5" t="str">
        <f>Transactions!B60</f>
        <v>BNTX</v>
      </c>
      <c r="B31" s="5" t="str">
        <f>LOOKUP(A31,StockInfo!$A$2:$A$83,StockInfo!$C$2:$C$83)</f>
        <v>US09075V1026</v>
      </c>
      <c r="C31" s="5" t="str">
        <f>LOOKUP(A31,StockInfo!$A$2:$A$83,StockInfo!$B$2:$B$83)</f>
        <v>BIONTECH SE-ADR</v>
      </c>
      <c r="D31" s="8">
        <f t="shared" ca="1" si="0"/>
        <v>44483</v>
      </c>
      <c r="E31" s="8">
        <f t="shared" ca="1" si="1"/>
        <v>44483</v>
      </c>
      <c r="F31" s="9">
        <f ca="1">OFFSET(Transactions!$D$2,P31*2,0)</f>
        <v>1</v>
      </c>
      <c r="G31" s="7">
        <f ca="1">ROUND(F31*OFFSET(Transactions!$E$2,P31*2,0),2)</f>
        <v>255.68</v>
      </c>
      <c r="H31" s="7">
        <f ca="1">-ROUND(OFFSET(Transactions!$H$3,P31*2,0),2)</f>
        <v>1</v>
      </c>
      <c r="I31" s="7">
        <f ca="1">ROUND(F31*OFFSET(Transactions!$E$3,P31*2,0),2)</f>
        <v>249.59</v>
      </c>
      <c r="J31" s="7">
        <v>0</v>
      </c>
      <c r="K31" s="16" t="s">
        <v>646</v>
      </c>
      <c r="L31" s="16" t="s">
        <v>88</v>
      </c>
      <c r="N31" s="5" t="str">
        <f ca="1">OFFSET(Transactions!$C$2,P31*2,0)</f>
        <v>2021-10-14, 09:32:23</v>
      </c>
      <c r="O31" s="5" t="str">
        <f ca="1">OFFSET(Transactions!$C$3,P31*2,0)</f>
        <v>2021-10-14, 13:28:52</v>
      </c>
      <c r="P31" s="5">
        <v>29</v>
      </c>
    </row>
    <row r="32" spans="1:16" x14ac:dyDescent="0.25">
      <c r="A32" s="5" t="str">
        <f>Transactions!B62</f>
        <v>BTBT</v>
      </c>
      <c r="B32" s="5" t="str">
        <f>LOOKUP(A32,StockInfo!$A$2:$A$83,StockInfo!$C$2:$C$83)</f>
        <v>KYG1144A1058</v>
      </c>
      <c r="C32" s="5" t="str">
        <f>LOOKUP(A32,StockInfo!$A$2:$A$83,StockInfo!$B$2:$B$83)</f>
        <v>BIT DIGITAL INC</v>
      </c>
      <c r="D32" s="8">
        <f t="shared" ca="1" si="0"/>
        <v>44421</v>
      </c>
      <c r="E32" s="8">
        <f t="shared" ca="1" si="1"/>
        <v>44421</v>
      </c>
      <c r="F32" s="9">
        <f ca="1">OFFSET(Transactions!$D$2,P32*2,0)</f>
        <v>16</v>
      </c>
      <c r="G32" s="7">
        <f ca="1">ROUND(F32*OFFSET(Transactions!$E$2,P32*2,0),2)</f>
        <v>253.76</v>
      </c>
      <c r="H32" s="7">
        <f ca="1">-ROUND(OFFSET(Transactions!$H$3,P32*2,0),2)</f>
        <v>1</v>
      </c>
      <c r="I32" s="7">
        <f ca="1">ROUND(F32*OFFSET(Transactions!$E$3,P32*2,0),2)</f>
        <v>244</v>
      </c>
      <c r="J32" s="7">
        <v>0</v>
      </c>
      <c r="K32" s="16" t="s">
        <v>646</v>
      </c>
      <c r="L32" s="16" t="s">
        <v>88</v>
      </c>
      <c r="N32" s="5" t="str">
        <f ca="1">OFFSET(Transactions!$C$2,P32*2,0)</f>
        <v>2021-08-13, 09:32:38</v>
      </c>
      <c r="O32" s="5" t="str">
        <f ca="1">OFFSET(Transactions!$C$3,P32*2,0)</f>
        <v>2021-08-13, 09:43:58</v>
      </c>
      <c r="P32" s="5">
        <v>30</v>
      </c>
    </row>
    <row r="33" spans="1:16" x14ac:dyDescent="0.25">
      <c r="A33" s="5" t="str">
        <f>Transactions!B64</f>
        <v>CCJ</v>
      </c>
      <c r="B33" s="5" t="str">
        <f>LOOKUP(A33,StockInfo!$A$2:$A$83,StockInfo!$C$2:$C$83)</f>
        <v>CA13321L1085</v>
      </c>
      <c r="C33" s="5" t="str">
        <f>LOOKUP(A33,StockInfo!$A$2:$A$83,StockInfo!$B$2:$B$83)</f>
        <v>CAMECO CORP</v>
      </c>
      <c r="D33" s="8">
        <f t="shared" ca="1" si="0"/>
        <v>44503</v>
      </c>
      <c r="E33" s="8">
        <f t="shared" ca="1" si="1"/>
        <v>44508</v>
      </c>
      <c r="F33" s="9">
        <f ca="1">OFFSET(Transactions!$D$2,P33*2,0)</f>
        <v>4</v>
      </c>
      <c r="G33" s="7">
        <f ca="1">ROUND(F33*OFFSET(Transactions!$E$2,P33*2,0),2)</f>
        <v>104.48</v>
      </c>
      <c r="H33" s="7">
        <f ca="1">-ROUND(OFFSET(Transactions!$H$3,P33*2,0),2)</f>
        <v>1</v>
      </c>
      <c r="I33" s="7">
        <f ca="1">ROUND(F33*OFFSET(Transactions!$E$3,P33*2,0),2)</f>
        <v>109.16</v>
      </c>
      <c r="J33" s="7">
        <v>0</v>
      </c>
      <c r="K33" s="16" t="s">
        <v>646</v>
      </c>
      <c r="L33" s="16" t="s">
        <v>88</v>
      </c>
      <c r="N33" s="5" t="str">
        <f ca="1">OFFSET(Transactions!$C$2,P33*2,0)</f>
        <v>2021-11-03, 09:32:48</v>
      </c>
      <c r="O33" s="5" t="str">
        <f ca="1">OFFSET(Transactions!$C$3,P33*2,0)</f>
        <v>2021-11-08, 10:19:14</v>
      </c>
      <c r="P33" s="5">
        <v>31</v>
      </c>
    </row>
    <row r="34" spans="1:16" x14ac:dyDescent="0.25">
      <c r="A34" s="5" t="str">
        <f>Transactions!B66</f>
        <v>CCJ</v>
      </c>
      <c r="B34" s="5" t="str">
        <f>LOOKUP(A34,StockInfo!$A$2:$A$83,StockInfo!$C$2:$C$83)</f>
        <v>CA13321L1085</v>
      </c>
      <c r="C34" s="5" t="str">
        <f>LOOKUP(A34,StockInfo!$A$2:$A$83,StockInfo!$B$2:$B$83)</f>
        <v>CAMECO CORP</v>
      </c>
      <c r="D34" s="8">
        <f t="shared" ca="1" si="0"/>
        <v>44503</v>
      </c>
      <c r="E34" s="8">
        <f t="shared" ca="1" si="1"/>
        <v>44516</v>
      </c>
      <c r="F34" s="9">
        <f ca="1">OFFSET(Transactions!$D$2,P34*2,0)</f>
        <v>3</v>
      </c>
      <c r="G34" s="7">
        <f ca="1">ROUND(F34*OFFSET(Transactions!$E$2,P34*2,0),2)</f>
        <v>78.36</v>
      </c>
      <c r="H34" s="7">
        <f ca="1">-ROUND(OFFSET(Transactions!$H$3,P34*2,0),2)</f>
        <v>0.8</v>
      </c>
      <c r="I34" s="7">
        <f ca="1">ROUND(F34*OFFSET(Transactions!$E$3,P34*2,0),2)</f>
        <v>79.430000000000007</v>
      </c>
      <c r="J34" s="7">
        <v>0</v>
      </c>
      <c r="K34" s="16" t="s">
        <v>646</v>
      </c>
      <c r="L34" s="16" t="s">
        <v>88</v>
      </c>
      <c r="N34" s="5" t="str">
        <f ca="1">OFFSET(Transactions!$C$2,P34*2,0)</f>
        <v>2021-11-03, 09:32:48</v>
      </c>
      <c r="O34" s="5" t="str">
        <f ca="1">OFFSET(Transactions!$C$3,P34*2,0)</f>
        <v>2021-11-16, 09:50:53</v>
      </c>
      <c r="P34" s="5">
        <v>32</v>
      </c>
    </row>
    <row r="35" spans="1:16" x14ac:dyDescent="0.25">
      <c r="A35" s="5" t="str">
        <f>Transactions!B68</f>
        <v>CELH</v>
      </c>
      <c r="B35" s="5" t="str">
        <f>LOOKUP(A35,StockInfo!$A$2:$A$83,StockInfo!$C$2:$C$83)</f>
        <v>US15118V2079</v>
      </c>
      <c r="C35" s="5" t="str">
        <f>LOOKUP(A35,StockInfo!$A$2:$A$83,StockInfo!$B$2:$B$83)</f>
        <v>CELSIUS HOLDINGS INC</v>
      </c>
      <c r="D35" s="8">
        <f t="shared" ca="1" si="0"/>
        <v>44482</v>
      </c>
      <c r="E35" s="8">
        <f t="shared" ca="1" si="1"/>
        <v>44482</v>
      </c>
      <c r="F35" s="9">
        <f ca="1">OFFSET(Transactions!$D$2,P35*2,0)</f>
        <v>1</v>
      </c>
      <c r="G35" s="7">
        <f ca="1">ROUND(F35*OFFSET(Transactions!$E$2,P35*2,0),2)</f>
        <v>98.39</v>
      </c>
      <c r="H35" s="7">
        <f ca="1">-ROUND(OFFSET(Transactions!$H$3,P35*2,0),2)</f>
        <v>0.97</v>
      </c>
      <c r="I35" s="7">
        <f ca="1">ROUND(F35*OFFSET(Transactions!$E$3,P35*2,0),2)</f>
        <v>96.81</v>
      </c>
      <c r="J35" s="7">
        <v>0</v>
      </c>
      <c r="K35" s="16" t="s">
        <v>646</v>
      </c>
      <c r="L35" s="16" t="s">
        <v>88</v>
      </c>
      <c r="N35" s="5" t="str">
        <f ca="1">OFFSET(Transactions!$C$2,P35*2,0)</f>
        <v>2021-10-13, 09:30:59</v>
      </c>
      <c r="O35" s="5" t="str">
        <f ca="1">OFFSET(Transactions!$C$3,P35*2,0)</f>
        <v>2021-10-13, 11:36:01</v>
      </c>
      <c r="P35" s="5">
        <v>33</v>
      </c>
    </row>
    <row r="36" spans="1:16" x14ac:dyDescent="0.25">
      <c r="A36" s="5" t="str">
        <f>Transactions!B70</f>
        <v>CLDX</v>
      </c>
      <c r="B36" s="5" t="str">
        <f>LOOKUP(A36,StockInfo!$A$2:$A$83,StockInfo!$C$2:$C$83)</f>
        <v>US15117B2025</v>
      </c>
      <c r="C36" s="5" t="str">
        <f>LOOKUP(A36,StockInfo!$A$2:$A$83,StockInfo!$B$2:$B$83)</f>
        <v>CELLDEX THERAPEUTICS INC</v>
      </c>
      <c r="D36" s="8">
        <f t="shared" ca="1" si="0"/>
        <v>44413</v>
      </c>
      <c r="E36" s="8">
        <f t="shared" ca="1" si="1"/>
        <v>44414</v>
      </c>
      <c r="F36" s="9">
        <f ca="1">OFFSET(Transactions!$D$2,P36*2,0)</f>
        <v>5</v>
      </c>
      <c r="G36" s="7">
        <f ca="1">ROUND(F36*OFFSET(Transactions!$E$2,P36*2,0),2)</f>
        <v>231.75</v>
      </c>
      <c r="H36" s="7">
        <f ca="1">-ROUND(OFFSET(Transactions!$H$3,P36*2,0),2)</f>
        <v>1</v>
      </c>
      <c r="I36" s="7">
        <f ca="1">ROUND(F36*OFFSET(Transactions!$E$3,P36*2,0),2)</f>
        <v>226.6</v>
      </c>
      <c r="J36" s="7">
        <v>0</v>
      </c>
      <c r="K36" s="16" t="s">
        <v>646</v>
      </c>
      <c r="L36" s="16" t="s">
        <v>88</v>
      </c>
      <c r="N36" s="5" t="str">
        <f ca="1">OFFSET(Transactions!$C$2,P36*2,0)</f>
        <v>2021-08-05, 09:35:30</v>
      </c>
      <c r="O36" s="5" t="str">
        <f ca="1">OFFSET(Transactions!$C$3,P36*2,0)</f>
        <v>2021-08-06, 09:34:21</v>
      </c>
      <c r="P36" s="5">
        <v>34</v>
      </c>
    </row>
    <row r="37" spans="1:16" x14ac:dyDescent="0.25">
      <c r="A37" s="5" t="str">
        <f>Transactions!B72</f>
        <v>COIN</v>
      </c>
      <c r="B37" s="5" t="str">
        <f>LOOKUP(A37,StockInfo!$A$2:$A$83,StockInfo!$C$2:$C$83)</f>
        <v>US19260Q1076</v>
      </c>
      <c r="C37" s="5" t="str">
        <f>LOOKUP(A37,StockInfo!$A$2:$A$83,StockInfo!$B$2:$B$83)</f>
        <v>COINBASE GLOBAL INC -CLASS A</v>
      </c>
      <c r="D37" s="8">
        <f t="shared" ca="1" si="0"/>
        <v>44515</v>
      </c>
      <c r="E37" s="8">
        <f t="shared" ca="1" si="1"/>
        <v>44515</v>
      </c>
      <c r="F37" s="9">
        <f ca="1">OFFSET(Transactions!$D$2,P37*2,0)</f>
        <v>1</v>
      </c>
      <c r="G37" s="7">
        <f ca="1">ROUND(F37*OFFSET(Transactions!$E$2,P37*2,0),2)</f>
        <v>347.64</v>
      </c>
      <c r="H37" s="7">
        <f ca="1">-ROUND(OFFSET(Transactions!$H$3,P37*2,0),2)</f>
        <v>1</v>
      </c>
      <c r="I37" s="7">
        <f ca="1">ROUND(F37*OFFSET(Transactions!$E$3,P37*2,0),2)</f>
        <v>342.58</v>
      </c>
      <c r="J37" s="7">
        <v>0</v>
      </c>
      <c r="K37" s="16" t="s">
        <v>646</v>
      </c>
      <c r="L37" s="16" t="s">
        <v>88</v>
      </c>
      <c r="N37" s="5" t="str">
        <f ca="1">OFFSET(Transactions!$C$2,P37*2,0)</f>
        <v>2021-11-15, 09:31:51</v>
      </c>
      <c r="O37" s="5" t="str">
        <f ca="1">OFFSET(Transactions!$C$3,P37*2,0)</f>
        <v>2021-11-15, 11:44:48</v>
      </c>
      <c r="P37" s="5">
        <v>35</v>
      </c>
    </row>
    <row r="38" spans="1:16" x14ac:dyDescent="0.25">
      <c r="A38" s="5" t="str">
        <f>Transactions!B74</f>
        <v>CPE</v>
      </c>
      <c r="B38" s="5" t="str">
        <f>LOOKUP(A38,StockInfo!$A$2:$A$83,StockInfo!$C$2:$C$83)</f>
        <v>US13123X5086</v>
      </c>
      <c r="C38" s="5" t="str">
        <f>LOOKUP(A38,StockInfo!$A$2:$A$83,StockInfo!$B$2:$B$83)</f>
        <v>CALLON PETROLEUM CO</v>
      </c>
      <c r="D38" s="8">
        <f t="shared" ca="1" si="0"/>
        <v>44504</v>
      </c>
      <c r="E38" s="8">
        <f t="shared" ca="1" si="1"/>
        <v>44504</v>
      </c>
      <c r="F38" s="9">
        <f ca="1">OFFSET(Transactions!$D$2,P38*2,0)</f>
        <v>4</v>
      </c>
      <c r="G38" s="7">
        <f ca="1">ROUND(F38*OFFSET(Transactions!$E$2,P38*2,0),2)</f>
        <v>231.6</v>
      </c>
      <c r="H38" s="7">
        <f ca="1">-ROUND(OFFSET(Transactions!$H$3,P38*2,0),2)</f>
        <v>1</v>
      </c>
      <c r="I38" s="7">
        <f ca="1">ROUND(F38*OFFSET(Transactions!$E$3,P38*2,0),2)</f>
        <v>223.76</v>
      </c>
      <c r="J38" s="7">
        <v>0</v>
      </c>
      <c r="K38" s="16" t="s">
        <v>646</v>
      </c>
      <c r="L38" s="16" t="s">
        <v>88</v>
      </c>
      <c r="N38" s="5" t="str">
        <f ca="1">OFFSET(Transactions!$C$2,P38*2,0)</f>
        <v>2021-11-04, 09:32:13</v>
      </c>
      <c r="O38" s="5" t="str">
        <f ca="1">OFFSET(Transactions!$C$3,P38*2,0)</f>
        <v>2021-11-04, 11:16:30</v>
      </c>
      <c r="P38" s="5">
        <v>36</v>
      </c>
    </row>
    <row r="39" spans="1:16" x14ac:dyDescent="0.25">
      <c r="A39" s="5" t="str">
        <f>Transactions!B76</f>
        <v>CZR</v>
      </c>
      <c r="B39" s="5" t="str">
        <f>LOOKUP(A39,StockInfo!$A$2:$A$83,StockInfo!$C$2:$C$83)</f>
        <v>US12769G1004</v>
      </c>
      <c r="C39" s="5" t="str">
        <f>LOOKUP(A39,StockInfo!$A$2:$A$83,StockInfo!$B$2:$B$83)</f>
        <v>CAESARS ENTERTAINMENT INC</v>
      </c>
      <c r="D39" s="8">
        <f t="shared" ca="1" si="0"/>
        <v>44483</v>
      </c>
      <c r="E39" s="8">
        <f t="shared" ca="1" si="1"/>
        <v>44483</v>
      </c>
      <c r="F39" s="9">
        <f ca="1">OFFSET(Transactions!$D$2,P39*2,0)</f>
        <v>2</v>
      </c>
      <c r="G39" s="7">
        <f ca="1">ROUND(F39*OFFSET(Transactions!$E$2,P39*2,0),2)</f>
        <v>232.84</v>
      </c>
      <c r="H39" s="7">
        <f ca="1">-ROUND(OFFSET(Transactions!$H$3,P39*2,0),2)</f>
        <v>1</v>
      </c>
      <c r="I39" s="7">
        <f ca="1">ROUND(F39*OFFSET(Transactions!$E$3,P39*2,0),2)</f>
        <v>230.7</v>
      </c>
      <c r="J39" s="7">
        <v>0</v>
      </c>
      <c r="K39" s="16" t="s">
        <v>646</v>
      </c>
      <c r="L39" s="16" t="s">
        <v>88</v>
      </c>
      <c r="N39" s="5" t="str">
        <f ca="1">OFFSET(Transactions!$C$2,P39*2,0)</f>
        <v>2021-10-14, 09:31:19</v>
      </c>
      <c r="O39" s="5" t="str">
        <f ca="1">OFFSET(Transactions!$C$3,P39*2,0)</f>
        <v>2021-10-14, 09:40:10</v>
      </c>
      <c r="P39" s="5">
        <v>37</v>
      </c>
    </row>
    <row r="40" spans="1:16" x14ac:dyDescent="0.25">
      <c r="A40" s="5" t="str">
        <f>Transactions!B78</f>
        <v>DAC</v>
      </c>
      <c r="B40" s="5" t="str">
        <f>LOOKUP(A40,StockInfo!$A$2:$A$83,StockInfo!$C$2:$C$83)</f>
        <v>MHY1968P1218</v>
      </c>
      <c r="C40" s="5" t="str">
        <f>LOOKUP(A40,StockInfo!$A$2:$A$83,StockInfo!$B$2:$B$83)</f>
        <v>DANAOS CORP</v>
      </c>
      <c r="D40" s="8">
        <f t="shared" ca="1" si="0"/>
        <v>44305</v>
      </c>
      <c r="E40" s="8">
        <f t="shared" ca="1" si="1"/>
        <v>44305</v>
      </c>
      <c r="F40" s="9">
        <f ca="1">OFFSET(Transactions!$D$2,P40*2,0)</f>
        <v>4</v>
      </c>
      <c r="G40" s="7">
        <f ca="1">ROUND(F40*OFFSET(Transactions!$E$2,P40*2,0),2)</f>
        <v>214.64</v>
      </c>
      <c r="H40" s="7">
        <f ca="1">-ROUND(OFFSET(Transactions!$H$3,P40*2,0),2)</f>
        <v>1</v>
      </c>
      <c r="I40" s="7">
        <f ca="1">ROUND(F40*OFFSET(Transactions!$E$3,P40*2,0),2)</f>
        <v>211.2</v>
      </c>
      <c r="J40" s="7">
        <v>0</v>
      </c>
      <c r="K40" s="16" t="s">
        <v>646</v>
      </c>
      <c r="L40" s="16" t="s">
        <v>88</v>
      </c>
      <c r="N40" s="5" t="str">
        <f ca="1">OFFSET(Transactions!$C$2,P40*2,0)</f>
        <v>2021-04-19, 09:42:59</v>
      </c>
      <c r="O40" s="5" t="str">
        <f ca="1">OFFSET(Transactions!$C$3,P40*2,0)</f>
        <v>2021-04-19, 10:42:54</v>
      </c>
      <c r="P40" s="5">
        <v>38</v>
      </c>
    </row>
    <row r="41" spans="1:16" x14ac:dyDescent="0.25">
      <c r="A41" s="5" t="str">
        <f>Transactions!B80</f>
        <v>DAC</v>
      </c>
      <c r="B41" s="5" t="str">
        <f>LOOKUP(A41,StockInfo!$A$2:$A$83,StockInfo!$C$2:$C$83)</f>
        <v>MHY1968P1218</v>
      </c>
      <c r="C41" s="5" t="str">
        <f>LOOKUP(A41,StockInfo!$A$2:$A$83,StockInfo!$B$2:$B$83)</f>
        <v>DANAOS CORP</v>
      </c>
      <c r="D41" s="8">
        <f t="shared" ca="1" si="0"/>
        <v>44349</v>
      </c>
      <c r="E41" s="8">
        <f t="shared" ca="1" si="1"/>
        <v>44349</v>
      </c>
      <c r="F41" s="9">
        <f ca="1">OFFSET(Transactions!$D$2,P41*2,0)</f>
        <v>3</v>
      </c>
      <c r="G41" s="7">
        <f ca="1">ROUND(F41*OFFSET(Transactions!$E$2,P41*2,0),2)</f>
        <v>197.49</v>
      </c>
      <c r="H41" s="7">
        <f ca="1">-ROUND(OFFSET(Transactions!$H$3,P41*2,0),2)</f>
        <v>1</v>
      </c>
      <c r="I41" s="7">
        <f ca="1">ROUND(F41*OFFSET(Transactions!$E$3,P41*2,0),2)</f>
        <v>194.37</v>
      </c>
      <c r="J41" s="7">
        <v>0</v>
      </c>
      <c r="K41" s="16" t="s">
        <v>646</v>
      </c>
      <c r="L41" s="16" t="s">
        <v>88</v>
      </c>
      <c r="N41" s="5" t="str">
        <f ca="1">OFFSET(Transactions!$C$2,P41*2,0)</f>
        <v>2021-06-02, 09:30:15</v>
      </c>
      <c r="O41" s="5" t="str">
        <f ca="1">OFFSET(Transactions!$C$3,P41*2,0)</f>
        <v>2021-06-02, 09:57:26</v>
      </c>
      <c r="P41" s="5">
        <v>39</v>
      </c>
    </row>
    <row r="42" spans="1:16" x14ac:dyDescent="0.25">
      <c r="A42" s="5" t="str">
        <f>Transactions!B82</f>
        <v>DMTK</v>
      </c>
      <c r="B42" s="5" t="str">
        <f>LOOKUP(A42,StockInfo!$A$2:$A$83,StockInfo!$C$2:$C$83)</f>
        <v>US24984K1051</v>
      </c>
      <c r="C42" s="5" t="str">
        <f>LOOKUP(A42,StockInfo!$A$2:$A$83,StockInfo!$B$2:$B$83)</f>
        <v>DERMTECH INC</v>
      </c>
      <c r="D42" s="8">
        <f t="shared" ca="1" si="0"/>
        <v>44354</v>
      </c>
      <c r="E42" s="8">
        <f t="shared" ca="1" si="1"/>
        <v>44356</v>
      </c>
      <c r="F42" s="9">
        <f ca="1">OFFSET(Transactions!$D$2,P42*2,0)</f>
        <v>3</v>
      </c>
      <c r="G42" s="7">
        <f ca="1">ROUND(F42*OFFSET(Transactions!$E$2,P42*2,0),2)</f>
        <v>120.89</v>
      </c>
      <c r="H42" s="7">
        <f ca="1">-ROUND(OFFSET(Transactions!$H$3,P42*2,0),2)</f>
        <v>1</v>
      </c>
      <c r="I42" s="7">
        <f ca="1">ROUND(F42*OFFSET(Transactions!$E$3,P42*2,0),2)</f>
        <v>133.53</v>
      </c>
      <c r="J42" s="7">
        <v>0</v>
      </c>
      <c r="K42" s="16" t="s">
        <v>646</v>
      </c>
      <c r="L42" s="16" t="s">
        <v>88</v>
      </c>
      <c r="N42" s="5" t="str">
        <f ca="1">OFFSET(Transactions!$C$2,P42*2,0)</f>
        <v>2021-06-07, 10:29:47</v>
      </c>
      <c r="O42" s="5" t="str">
        <f ca="1">OFFSET(Transactions!$C$3,P42*2,0)</f>
        <v>2021-06-09, 13:03:34</v>
      </c>
      <c r="P42" s="5">
        <v>40</v>
      </c>
    </row>
    <row r="43" spans="1:16" x14ac:dyDescent="0.25">
      <c r="A43" s="5" t="str">
        <f>Transactions!B84</f>
        <v>DMTK</v>
      </c>
      <c r="B43" s="5" t="str">
        <f>LOOKUP(A43,StockInfo!$A$2:$A$83,StockInfo!$C$2:$C$83)</f>
        <v>US24984K1051</v>
      </c>
      <c r="C43" s="5" t="str">
        <f>LOOKUP(A43,StockInfo!$A$2:$A$83,StockInfo!$B$2:$B$83)</f>
        <v>DERMTECH INC</v>
      </c>
      <c r="D43" s="8">
        <f t="shared" ca="1" si="0"/>
        <v>44354</v>
      </c>
      <c r="E43" s="8">
        <f t="shared" ca="1" si="1"/>
        <v>44358</v>
      </c>
      <c r="F43" s="9">
        <f ca="1">OFFSET(Transactions!$D$2,P43*2,0)</f>
        <v>3</v>
      </c>
      <c r="G43" s="7">
        <f ca="1">ROUND(F43*OFFSET(Transactions!$E$2,P43*2,0),2)</f>
        <v>120.89</v>
      </c>
      <c r="H43" s="7">
        <f ca="1">-ROUND(OFFSET(Transactions!$H$3,P43*2,0),2)</f>
        <v>1</v>
      </c>
      <c r="I43" s="7">
        <f ca="1">ROUND(F43*OFFSET(Transactions!$E$3,P43*2,0),2)</f>
        <v>122.31</v>
      </c>
      <c r="J43" s="7">
        <v>0</v>
      </c>
      <c r="K43" s="16" t="s">
        <v>646</v>
      </c>
      <c r="L43" s="16" t="s">
        <v>88</v>
      </c>
      <c r="N43" s="5" t="str">
        <f ca="1">OFFSET(Transactions!$C$2,P43*2,0)</f>
        <v>2021-06-07, 10:29:47</v>
      </c>
      <c r="O43" s="5" t="str">
        <f ca="1">OFFSET(Transactions!$C$3,P43*2,0)</f>
        <v>2021-06-11, 09:30:00</v>
      </c>
      <c r="P43" s="5">
        <v>41</v>
      </c>
    </row>
    <row r="44" spans="1:16" x14ac:dyDescent="0.25">
      <c r="A44" s="5" t="str">
        <f>Transactions!B86</f>
        <v>DOCN</v>
      </c>
      <c r="B44" s="5" t="str">
        <f>LOOKUP(A44,StockInfo!$A$2:$A$83,StockInfo!$C$2:$C$83)</f>
        <v>US25402D1028</v>
      </c>
      <c r="C44" s="5" t="str">
        <f>LOOKUP(A44,StockInfo!$A$2:$A$83,StockInfo!$B$2:$B$83)</f>
        <v>DIGITALOCEAN HOLDINGS INC</v>
      </c>
      <c r="D44" s="8">
        <f t="shared" ca="1" si="0"/>
        <v>44482</v>
      </c>
      <c r="E44" s="8">
        <f t="shared" ca="1" si="1"/>
        <v>44487</v>
      </c>
      <c r="F44" s="9">
        <f ca="1">OFFSET(Transactions!$D$2,P44*2,0)</f>
        <v>2</v>
      </c>
      <c r="G44" s="7">
        <f ca="1">ROUND(F44*OFFSET(Transactions!$E$2,P44*2,0),2)</f>
        <v>178.92</v>
      </c>
      <c r="H44" s="7">
        <f ca="1">-ROUND(OFFSET(Transactions!$H$3,P44*2,0),2)</f>
        <v>1</v>
      </c>
      <c r="I44" s="7">
        <f ca="1">ROUND(F44*OFFSET(Transactions!$E$3,P44*2,0),2)</f>
        <v>180.78</v>
      </c>
      <c r="J44" s="7">
        <v>0</v>
      </c>
      <c r="K44" s="16" t="s">
        <v>646</v>
      </c>
      <c r="L44" s="16" t="s">
        <v>88</v>
      </c>
      <c r="N44" s="5" t="str">
        <f ca="1">OFFSET(Transactions!$C$2,P44*2,0)</f>
        <v>2021-10-13, 09:31:28</v>
      </c>
      <c r="O44" s="5" t="str">
        <f ca="1">OFFSET(Transactions!$C$3,P44*2,0)</f>
        <v>2021-10-18, 09:37:18</v>
      </c>
      <c r="P44" s="5">
        <v>42</v>
      </c>
    </row>
    <row r="45" spans="1:16" x14ac:dyDescent="0.25">
      <c r="A45" s="5" t="str">
        <f>Transactions!B88</f>
        <v>EDIT</v>
      </c>
      <c r="B45" s="5" t="str">
        <f>LOOKUP(A45,StockInfo!$A$2:$A$83,StockInfo!$C$2:$C$83)</f>
        <v>US28106W1036</v>
      </c>
      <c r="C45" s="5" t="str">
        <f>LOOKUP(A45,StockInfo!$A$2:$A$83,StockInfo!$B$2:$B$83)</f>
        <v>EDITAS MEDICINE INC</v>
      </c>
      <c r="D45" s="8">
        <f t="shared" ca="1" si="0"/>
        <v>44438</v>
      </c>
      <c r="E45" s="8">
        <f t="shared" ca="1" si="1"/>
        <v>44438</v>
      </c>
      <c r="F45" s="9">
        <f ca="1">OFFSET(Transactions!$D$2,P45*2,0)</f>
        <v>3</v>
      </c>
      <c r="G45" s="7">
        <f ca="1">ROUND(F45*OFFSET(Transactions!$E$2,P45*2,0),2)</f>
        <v>202.32</v>
      </c>
      <c r="H45" s="7">
        <f ca="1">-ROUND(OFFSET(Transactions!$H$3,P45*2,0),2)</f>
        <v>1</v>
      </c>
      <c r="I45" s="7">
        <f ca="1">ROUND(F45*OFFSET(Transactions!$E$3,P45*2,0),2)</f>
        <v>195.48</v>
      </c>
      <c r="J45" s="7">
        <v>0</v>
      </c>
      <c r="K45" s="16" t="s">
        <v>646</v>
      </c>
      <c r="L45" s="16" t="s">
        <v>88</v>
      </c>
      <c r="N45" s="5" t="str">
        <f ca="1">OFFSET(Transactions!$C$2,P45*2,0)</f>
        <v>2021-08-30, 09:36:40</v>
      </c>
      <c r="O45" s="5" t="str">
        <f ca="1">OFFSET(Transactions!$C$3,P45*2,0)</f>
        <v>2021-08-30, 09:46:07</v>
      </c>
      <c r="P45" s="5">
        <v>43</v>
      </c>
    </row>
    <row r="46" spans="1:16" x14ac:dyDescent="0.25">
      <c r="A46" s="5" t="str">
        <f>Transactions!B90</f>
        <v>ENPH</v>
      </c>
      <c r="B46" s="5" t="str">
        <f>LOOKUP(A46,StockInfo!$A$2:$A$83,StockInfo!$C$2:$C$83)</f>
        <v>US29355A1079</v>
      </c>
      <c r="C46" s="5" t="str">
        <f>LOOKUP(A46,StockInfo!$A$2:$A$83,StockInfo!$B$2:$B$83)</f>
        <v>ENPHASE ENERGY INC</v>
      </c>
      <c r="D46" s="8">
        <f t="shared" ca="1" si="0"/>
        <v>44517</v>
      </c>
      <c r="E46" s="8">
        <f t="shared" ca="1" si="1"/>
        <v>44518</v>
      </c>
      <c r="F46" s="9">
        <f ca="1">OFFSET(Transactions!$D$2,P46*2,0)</f>
        <v>1</v>
      </c>
      <c r="G46" s="7">
        <f ca="1">ROUND(F46*OFFSET(Transactions!$E$2,P46*2,0),2)</f>
        <v>254.65</v>
      </c>
      <c r="H46" s="7">
        <f ca="1">-ROUND(OFFSET(Transactions!$H$3,P46*2,0),2)</f>
        <v>1</v>
      </c>
      <c r="I46" s="7">
        <f ca="1">ROUND(F46*OFFSET(Transactions!$E$3,P46*2,0),2)</f>
        <v>250.21</v>
      </c>
      <c r="J46" s="7">
        <v>0</v>
      </c>
      <c r="K46" s="16" t="s">
        <v>646</v>
      </c>
      <c r="L46" s="16" t="s">
        <v>88</v>
      </c>
      <c r="N46" s="5" t="str">
        <f ca="1">OFFSET(Transactions!$C$2,P46*2,0)</f>
        <v>2021-11-17, 09:40:15</v>
      </c>
      <c r="O46" s="5" t="str">
        <f ca="1">OFFSET(Transactions!$C$3,P46*2,0)</f>
        <v>2021-11-18, 10:16:46</v>
      </c>
      <c r="P46" s="5">
        <v>44</v>
      </c>
    </row>
    <row r="47" spans="1:16" x14ac:dyDescent="0.25">
      <c r="A47" s="5" t="str">
        <f>Transactions!B92</f>
        <v>EOSE</v>
      </c>
      <c r="B47" s="5" t="str">
        <f>LOOKUP(A47,StockInfo!$A$2:$A$83,StockInfo!$C$2:$C$83)</f>
        <v>US29415C1018</v>
      </c>
      <c r="C47" s="5" t="str">
        <f>LOOKUP(A47,StockInfo!$A$2:$A$83,StockInfo!$B$2:$B$83)</f>
        <v>EOS ENERGY ENTERPRISES INC</v>
      </c>
      <c r="D47" s="8">
        <f t="shared" ca="1" si="0"/>
        <v>44355</v>
      </c>
      <c r="E47" s="8">
        <f t="shared" ca="1" si="1"/>
        <v>44356</v>
      </c>
      <c r="F47" s="9">
        <f ca="1">OFFSET(Transactions!$D$2,P47*2,0)</f>
        <v>12</v>
      </c>
      <c r="G47" s="7">
        <f ca="1">ROUND(F47*OFFSET(Transactions!$E$2,P47*2,0),2)</f>
        <v>251.04</v>
      </c>
      <c r="H47" s="7">
        <f ca="1">-ROUND(OFFSET(Transactions!$H$3,P47*2,0),2)</f>
        <v>1</v>
      </c>
      <c r="I47" s="7">
        <f ca="1">ROUND(F47*OFFSET(Transactions!$E$3,P47*2,0),2)</f>
        <v>242.3</v>
      </c>
      <c r="J47" s="7">
        <v>0</v>
      </c>
      <c r="K47" s="16" t="s">
        <v>646</v>
      </c>
      <c r="L47" s="16" t="s">
        <v>88</v>
      </c>
      <c r="N47" s="5" t="str">
        <f ca="1">OFFSET(Transactions!$C$2,P47*2,0)</f>
        <v>2021-06-08, 09:43:00</v>
      </c>
      <c r="O47" s="5" t="str">
        <f ca="1">OFFSET(Transactions!$C$3,P47*2,0)</f>
        <v>2021-06-09, 09:53:10</v>
      </c>
      <c r="P47" s="5">
        <v>45</v>
      </c>
    </row>
    <row r="48" spans="1:16" x14ac:dyDescent="0.25">
      <c r="A48" s="5" t="str">
        <f>Transactions!B94</f>
        <v>EQOS</v>
      </c>
      <c r="B48" s="5" t="str">
        <f>LOOKUP(A48,StockInfo!$A$2:$A$83,StockInfo!$C$2:$C$83)</f>
        <v>SGXZ53262598</v>
      </c>
      <c r="C48" s="5" t="str">
        <f>LOOKUP(A48,StockInfo!$A$2:$A$83,StockInfo!$B$2:$B$83)</f>
        <v>EQONEX LTD</v>
      </c>
      <c r="D48" s="8">
        <f t="shared" ca="1" si="0"/>
        <v>44508</v>
      </c>
      <c r="E48" s="8">
        <f t="shared" ca="1" si="1"/>
        <v>44508</v>
      </c>
      <c r="F48" s="9">
        <f ca="1">OFFSET(Transactions!$D$2,P48*2,0)</f>
        <v>42</v>
      </c>
      <c r="G48" s="7">
        <f ca="1">ROUND(F48*OFFSET(Transactions!$E$2,P48*2,0),2)</f>
        <v>257.88</v>
      </c>
      <c r="H48" s="7">
        <f ca="1">-ROUND(OFFSET(Transactions!$H$3,P48*2,0),2)</f>
        <v>1.01</v>
      </c>
      <c r="I48" s="7">
        <f ca="1">ROUND(F48*OFFSET(Transactions!$E$3,P48*2,0),2)</f>
        <v>244.44</v>
      </c>
      <c r="J48" s="7">
        <v>0</v>
      </c>
      <c r="K48" s="16" t="s">
        <v>646</v>
      </c>
      <c r="L48" s="16" t="s">
        <v>88</v>
      </c>
      <c r="N48" s="5" t="str">
        <f ca="1">OFFSET(Transactions!$C$2,P48*2,0)</f>
        <v>2021-11-08, 09:33:07</v>
      </c>
      <c r="O48" s="5" t="str">
        <f ca="1">OFFSET(Transactions!$C$3,P48*2,0)</f>
        <v>2021-11-08, 09:38:47</v>
      </c>
      <c r="P48" s="5">
        <v>46</v>
      </c>
    </row>
    <row r="49" spans="1:16" x14ac:dyDescent="0.25">
      <c r="A49" s="5" t="str">
        <f>Transactions!B96</f>
        <v>FUTU</v>
      </c>
      <c r="B49" s="5" t="str">
        <f>LOOKUP(A49,StockInfo!$A$2:$A$83,StockInfo!$C$2:$C$83)</f>
        <v>US36118L1061</v>
      </c>
      <c r="C49" s="5" t="str">
        <f>LOOKUP(A49,StockInfo!$A$2:$A$83,StockInfo!$B$2:$B$83)</f>
        <v>FUTU HOLDINGS LTD-ADR</v>
      </c>
      <c r="D49" s="8">
        <f t="shared" ca="1" si="0"/>
        <v>44426</v>
      </c>
      <c r="E49" s="8">
        <f t="shared" ca="1" si="1"/>
        <v>44427</v>
      </c>
      <c r="F49" s="9">
        <f ca="1">OFFSET(Transactions!$D$2,P49*2,0)</f>
        <v>1</v>
      </c>
      <c r="G49" s="7">
        <f ca="1">ROUND(F49*OFFSET(Transactions!$E$2,P49*2,0),2)</f>
        <v>94.98</v>
      </c>
      <c r="H49" s="7">
        <f ca="1">-ROUND(OFFSET(Transactions!$H$3,P49*2,0),2)</f>
        <v>0.89</v>
      </c>
      <c r="I49" s="7">
        <f ca="1">ROUND(F49*OFFSET(Transactions!$E$3,P49*2,0),2)</f>
        <v>88.93</v>
      </c>
      <c r="J49" s="7">
        <v>0</v>
      </c>
      <c r="K49" s="16" t="s">
        <v>646</v>
      </c>
      <c r="L49" s="16" t="s">
        <v>88</v>
      </c>
      <c r="N49" s="5" t="str">
        <f ca="1">OFFSET(Transactions!$C$2,P49*2,0)</f>
        <v>2021-08-18, 15:59:48</v>
      </c>
      <c r="O49" s="5" t="str">
        <f ca="1">OFFSET(Transactions!$C$3,P49*2,0)</f>
        <v>2021-08-19, 09:31:46</v>
      </c>
      <c r="P49" s="5">
        <v>47</v>
      </c>
    </row>
    <row r="50" spans="1:16" x14ac:dyDescent="0.25">
      <c r="A50" s="5" t="str">
        <f>Transactions!B98</f>
        <v>GALT</v>
      </c>
      <c r="B50" s="5" t="str">
        <f>LOOKUP(A50,StockInfo!$A$2:$A$83,StockInfo!$C$2:$C$83)</f>
        <v>US3632252025</v>
      </c>
      <c r="C50" s="5" t="str">
        <f>LOOKUP(A50,StockInfo!$A$2:$A$83,StockInfo!$B$2:$B$83)</f>
        <v>GALECTIN THERAPEUTICS INC</v>
      </c>
      <c r="D50" s="8">
        <f t="shared" ca="1" si="0"/>
        <v>44355</v>
      </c>
      <c r="E50" s="8">
        <f t="shared" ca="1" si="1"/>
        <v>44355</v>
      </c>
      <c r="F50" s="9">
        <f ca="1">OFFSET(Transactions!$D$2,P50*2,0)</f>
        <v>62</v>
      </c>
      <c r="G50" s="7">
        <f ca="1">ROUND(F50*OFFSET(Transactions!$E$2,P50*2,0),2)</f>
        <v>248.62</v>
      </c>
      <c r="H50" s="7">
        <f ca="1">-ROUND(OFFSET(Transactions!$H$3,P50*2,0),2)</f>
        <v>1.01</v>
      </c>
      <c r="I50" s="7">
        <f ca="1">ROUND(F50*OFFSET(Transactions!$E$3,P50*2,0),2)</f>
        <v>244.9</v>
      </c>
      <c r="J50" s="7">
        <v>0</v>
      </c>
      <c r="K50" s="16" t="s">
        <v>646</v>
      </c>
      <c r="L50" s="16" t="s">
        <v>88</v>
      </c>
      <c r="N50" s="5" t="str">
        <f ca="1">OFFSET(Transactions!$C$2,P50*2,0)</f>
        <v>2021-06-08, 09:32:21</v>
      </c>
      <c r="O50" s="5" t="str">
        <f ca="1">OFFSET(Transactions!$C$3,P50*2,0)</f>
        <v>2021-06-08, 11:00:43</v>
      </c>
      <c r="P50" s="5">
        <v>48</v>
      </c>
    </row>
    <row r="51" spans="1:16" x14ac:dyDescent="0.25">
      <c r="A51" s="5" t="str">
        <f>Transactions!B100</f>
        <v>GLOP</v>
      </c>
      <c r="B51" s="5" t="str">
        <f>LOOKUP(A51,StockInfo!$A$2:$A$83,StockInfo!$C$2:$C$83)</f>
        <v>MHY2687W1084</v>
      </c>
      <c r="C51" s="5" t="str">
        <f>LOOKUP(A51,StockInfo!$A$2:$A$83,StockInfo!$B$2:$B$83)</f>
        <v>GASLOG PARTNERS LP</v>
      </c>
      <c r="D51" s="8">
        <f t="shared" ca="1" si="0"/>
        <v>44403</v>
      </c>
      <c r="E51" s="8">
        <f t="shared" ca="1" si="1"/>
        <v>44404</v>
      </c>
      <c r="F51" s="9">
        <f ca="1">OFFSET(Transactions!$D$2,P51*2,0)</f>
        <v>49</v>
      </c>
      <c r="G51" s="7">
        <f ca="1">ROUND(F51*OFFSET(Transactions!$E$2,P51*2,0),2)</f>
        <v>248.77</v>
      </c>
      <c r="H51" s="7">
        <f ca="1">-ROUND(OFFSET(Transactions!$H$3,P51*2,0),2)</f>
        <v>1.01</v>
      </c>
      <c r="I51" s="7">
        <f ca="1">ROUND(F51*OFFSET(Transactions!$E$3,P51*2,0),2)</f>
        <v>215.6</v>
      </c>
      <c r="J51" s="7">
        <v>0</v>
      </c>
      <c r="K51" s="16" t="s">
        <v>646</v>
      </c>
      <c r="L51" s="16" t="s">
        <v>88</v>
      </c>
      <c r="N51" s="5" t="str">
        <f ca="1">OFFSET(Transactions!$C$2,P51*2,0)</f>
        <v>2021-07-26, 09:36:19</v>
      </c>
      <c r="O51" s="5" t="str">
        <f ca="1">OFFSET(Transactions!$C$3,P51*2,0)</f>
        <v>2021-07-27, 09:30:11</v>
      </c>
      <c r="P51" s="5">
        <v>49</v>
      </c>
    </row>
    <row r="52" spans="1:16" x14ac:dyDescent="0.25">
      <c r="A52" s="5" t="str">
        <f>Transactions!B102</f>
        <v>GME</v>
      </c>
      <c r="B52" s="5" t="str">
        <f>LOOKUP(A52,StockInfo!$A$2:$A$83,StockInfo!$C$2:$C$83)</f>
        <v>US36467W1099</v>
      </c>
      <c r="C52" s="5" t="str">
        <f>LOOKUP(A52,StockInfo!$A$2:$A$83,StockInfo!$B$2:$B$83)</f>
        <v>GAMESTOP CORP-CLASS A</v>
      </c>
      <c r="D52" s="8">
        <f t="shared" ca="1" si="0"/>
        <v>44305</v>
      </c>
      <c r="E52" s="8">
        <f t="shared" ca="1" si="1"/>
        <v>44305</v>
      </c>
      <c r="F52" s="9">
        <f ca="1">OFFSET(Transactions!$D$2,P52*2,0)</f>
        <v>1</v>
      </c>
      <c r="G52" s="7">
        <f ca="1">ROUND(F52*OFFSET(Transactions!$E$2,P52*2,0),2)</f>
        <v>173.26</v>
      </c>
      <c r="H52" s="7">
        <f ca="1">-ROUND(OFFSET(Transactions!$H$3,P52*2,0),2)</f>
        <v>1</v>
      </c>
      <c r="I52" s="7">
        <f ca="1">ROUND(F52*OFFSET(Transactions!$E$3,P52*2,0),2)</f>
        <v>169.31</v>
      </c>
      <c r="J52" s="7">
        <v>0</v>
      </c>
      <c r="K52" s="16" t="s">
        <v>646</v>
      </c>
      <c r="L52" s="16" t="s">
        <v>88</v>
      </c>
      <c r="N52" s="5" t="str">
        <f ca="1">OFFSET(Transactions!$C$2,P52*2,0)</f>
        <v>2021-04-19, 10:28:22</v>
      </c>
      <c r="O52" s="5" t="str">
        <f ca="1">OFFSET(Transactions!$C$3,P52*2,0)</f>
        <v>2021-04-19, 10:40:55</v>
      </c>
      <c r="P52" s="5">
        <v>50</v>
      </c>
    </row>
    <row r="53" spans="1:16" x14ac:dyDescent="0.25">
      <c r="A53" s="5" t="str">
        <f>Transactions!B104</f>
        <v>GRTX</v>
      </c>
      <c r="B53" s="5" t="str">
        <f>LOOKUP(A53,StockInfo!$A$2:$A$83,StockInfo!$C$2:$C$83)</f>
        <v>US36338D1081</v>
      </c>
      <c r="C53" s="5" t="str">
        <f>LOOKUP(A53,StockInfo!$A$2:$A$83,StockInfo!$B$2:$B$83)</f>
        <v>GALERA THERAPEUTICS INC</v>
      </c>
      <c r="D53" s="8">
        <f t="shared" ca="1" si="0"/>
        <v>44544</v>
      </c>
      <c r="E53" s="8">
        <f t="shared" ca="1" si="1"/>
        <v>44544</v>
      </c>
      <c r="F53" s="9">
        <f ca="1">OFFSET(Transactions!$D$2,P53*2,0)</f>
        <v>100</v>
      </c>
      <c r="G53" s="7">
        <f ca="1">ROUND(F53*OFFSET(Transactions!$E$2,P53*2,0),2)</f>
        <v>307.5</v>
      </c>
      <c r="H53" s="7">
        <f ca="1">-ROUND(OFFSET(Transactions!$H$3,P53*2,0),2)</f>
        <v>1.01</v>
      </c>
      <c r="I53" s="7">
        <f ca="1">ROUND(F53*OFFSET(Transactions!$E$3,P53*2,0),2)</f>
        <v>295</v>
      </c>
      <c r="J53" s="7">
        <v>0</v>
      </c>
      <c r="K53" s="16" t="s">
        <v>646</v>
      </c>
      <c r="L53" s="16" t="s">
        <v>88</v>
      </c>
      <c r="N53" s="5" t="str">
        <f ca="1">OFFSET(Transactions!$C$2,P53*2,0)</f>
        <v>2021-12-14, 09:32:09</v>
      </c>
      <c r="O53" s="5" t="str">
        <f ca="1">OFFSET(Transactions!$C$3,P53*2,0)</f>
        <v>2021-12-14, 09:46:57</v>
      </c>
      <c r="P53" s="5">
        <v>51</v>
      </c>
    </row>
    <row r="54" spans="1:16" x14ac:dyDescent="0.25">
      <c r="A54" s="5" t="str">
        <f>Transactions!B106</f>
        <v>HUDI</v>
      </c>
      <c r="B54" s="5" t="str">
        <f>LOOKUP(A54,StockInfo!$A$2:$A$83,StockInfo!$C$2:$C$83)</f>
        <v>KYG4645E1052</v>
      </c>
      <c r="C54" s="5" t="str">
        <f>LOOKUP(A54,StockInfo!$A$2:$A$83,StockInfo!$B$2:$B$83)</f>
        <v>HUADI INTERNATIONAL GROUP CO</v>
      </c>
      <c r="D54" s="8">
        <f t="shared" ca="1" si="0"/>
        <v>44510</v>
      </c>
      <c r="E54" s="8">
        <f t="shared" ca="1" si="1"/>
        <v>44510</v>
      </c>
      <c r="F54" s="9">
        <f ca="1">OFFSET(Transactions!$D$2,P54*2,0)</f>
        <v>9</v>
      </c>
      <c r="G54" s="7">
        <f ca="1">ROUND(F54*OFFSET(Transactions!$E$2,P54*2,0),2)</f>
        <v>231.66</v>
      </c>
      <c r="H54" s="7">
        <f ca="1">-ROUND(OFFSET(Transactions!$H$3,P54*2,0),2)</f>
        <v>1</v>
      </c>
      <c r="I54" s="7">
        <f ca="1">ROUND(F54*OFFSET(Transactions!$E$3,P54*2,0),2)</f>
        <v>218.34</v>
      </c>
      <c r="J54" s="7">
        <v>0</v>
      </c>
      <c r="K54" s="16" t="s">
        <v>646</v>
      </c>
      <c r="L54" s="16" t="s">
        <v>88</v>
      </c>
      <c r="N54" s="5" t="str">
        <f ca="1">OFFSET(Transactions!$C$2,P54*2,0)</f>
        <v>2021-11-10, 09:40:47</v>
      </c>
      <c r="O54" s="5" t="str">
        <f ca="1">OFFSET(Transactions!$C$3,P54*2,0)</f>
        <v>2021-11-10, 10:15:35</v>
      </c>
      <c r="P54" s="5">
        <v>52</v>
      </c>
    </row>
    <row r="55" spans="1:16" x14ac:dyDescent="0.25">
      <c r="A55" s="5" t="str">
        <f>Transactions!B108</f>
        <v>IKNX</v>
      </c>
      <c r="B55" s="5" t="str">
        <f>LOOKUP(A55,StockInfo!$A$2:$A$83,StockInfo!$C$2:$C$83)</f>
        <v>US45172K1025</v>
      </c>
      <c r="C55" s="5" t="str">
        <f>LOOKUP(A55,StockInfo!$A$2:$A$83,StockInfo!$B$2:$B$83)</f>
        <v>IKONICS CORP</v>
      </c>
      <c r="D55" s="8">
        <f t="shared" ca="1" si="0"/>
        <v>44403</v>
      </c>
      <c r="E55" s="8">
        <f t="shared" ca="1" si="1"/>
        <v>44404</v>
      </c>
      <c r="F55" s="9">
        <f ca="1">OFFSET(Transactions!$D$2,P55*2,0)</f>
        <v>9</v>
      </c>
      <c r="G55" s="7">
        <f ca="1">ROUND(F55*OFFSET(Transactions!$E$2,P55*2,0),2)</f>
        <v>200.79</v>
      </c>
      <c r="H55" s="7">
        <f ca="1">-ROUND(OFFSET(Transactions!$H$3,P55*2,0),2)</f>
        <v>1</v>
      </c>
      <c r="I55" s="7">
        <f ca="1">ROUND(F55*OFFSET(Transactions!$E$3,P55*2,0),2)</f>
        <v>189.54</v>
      </c>
      <c r="J55" s="7">
        <v>0</v>
      </c>
      <c r="K55" s="16" t="s">
        <v>646</v>
      </c>
      <c r="L55" s="16" t="s">
        <v>88</v>
      </c>
      <c r="N55" s="5" t="str">
        <f ca="1">OFFSET(Transactions!$C$2,P55*2,0)</f>
        <v>2021-07-26, 09:35:33</v>
      </c>
      <c r="O55" s="5" t="str">
        <f ca="1">OFFSET(Transactions!$C$3,P55*2,0)</f>
        <v>2021-07-27, 10:15:32</v>
      </c>
      <c r="P55" s="5">
        <v>53</v>
      </c>
    </row>
    <row r="56" spans="1:16" x14ac:dyDescent="0.25">
      <c r="A56" s="5" t="str">
        <f>Transactions!B110</f>
        <v>ISEE</v>
      </c>
      <c r="B56" s="5" t="str">
        <f>LOOKUP(A56,StockInfo!$A$2:$A$83,StockInfo!$C$2:$C$83)</f>
        <v>US46583P1021</v>
      </c>
      <c r="C56" s="5" t="str">
        <f>LOOKUP(A56,StockInfo!$A$2:$A$83,StockInfo!$B$2:$B$83)</f>
        <v>IVERIC BIO INC</v>
      </c>
      <c r="D56" s="8">
        <f t="shared" ca="1" si="0"/>
        <v>44484</v>
      </c>
      <c r="E56" s="8">
        <f t="shared" ca="1" si="1"/>
        <v>44484</v>
      </c>
      <c r="F56" s="9">
        <f ca="1">OFFSET(Transactions!$D$2,P56*2,0)</f>
        <v>13</v>
      </c>
      <c r="G56" s="7">
        <f ca="1">ROUND(F56*OFFSET(Transactions!$E$2,P56*2,0),2)</f>
        <v>225.55</v>
      </c>
      <c r="H56" s="7">
        <f ca="1">-ROUND(OFFSET(Transactions!$H$3,P56*2,0),2)</f>
        <v>1</v>
      </c>
      <c r="I56" s="7">
        <f ca="1">ROUND(F56*OFFSET(Transactions!$E$3,P56*2,0),2)</f>
        <v>221.05</v>
      </c>
      <c r="J56" s="7">
        <v>0</v>
      </c>
      <c r="K56" s="16" t="s">
        <v>646</v>
      </c>
      <c r="L56" s="16" t="s">
        <v>88</v>
      </c>
      <c r="N56" s="5" t="str">
        <f ca="1">OFFSET(Transactions!$C$2,P56*2,0)</f>
        <v>2021-10-15, 09:30:16</v>
      </c>
      <c r="O56" s="5" t="str">
        <f ca="1">OFFSET(Transactions!$C$3,P56*2,0)</f>
        <v>2021-10-15, 09:39:19</v>
      </c>
      <c r="P56" s="5">
        <v>54</v>
      </c>
    </row>
    <row r="57" spans="1:16" x14ac:dyDescent="0.25">
      <c r="A57" s="5" t="str">
        <f>Transactions!B112</f>
        <v>LAC</v>
      </c>
      <c r="B57" s="5" t="str">
        <f>LOOKUP(A57,StockInfo!$A$2:$A$83,StockInfo!$C$2:$C$83)</f>
        <v>CA53680Q2071</v>
      </c>
      <c r="C57" s="5" t="str">
        <f>LOOKUP(A57,StockInfo!$A$2:$A$83,StockInfo!$B$2:$B$83)</f>
        <v>LITHIUM AMERICAS CORP</v>
      </c>
      <c r="D57" s="8">
        <f t="shared" ca="1" si="0"/>
        <v>44494</v>
      </c>
      <c r="E57" s="8">
        <f t="shared" ca="1" si="1"/>
        <v>44496</v>
      </c>
      <c r="F57" s="9">
        <f ca="1">OFFSET(Transactions!$D$2,P57*2,0)</f>
        <v>5</v>
      </c>
      <c r="G57" s="7">
        <f ca="1">ROUND(F57*OFFSET(Transactions!$E$2,P57*2,0),2)</f>
        <v>128.43</v>
      </c>
      <c r="H57" s="7">
        <f ca="1">-ROUND(OFFSET(Transactions!$H$3,P57*2,0),2)</f>
        <v>1</v>
      </c>
      <c r="I57" s="7">
        <f ca="1">ROUND(F57*OFFSET(Transactions!$E$3,P57*2,0),2)</f>
        <v>140.15</v>
      </c>
      <c r="J57" s="7">
        <v>0</v>
      </c>
      <c r="K57" s="16" t="s">
        <v>646</v>
      </c>
      <c r="L57" s="16" t="s">
        <v>88</v>
      </c>
      <c r="N57" s="5" t="str">
        <f ca="1">OFFSET(Transactions!$C$2,P57*2,0)</f>
        <v>2021-10-25, 09:32:25</v>
      </c>
      <c r="O57" s="5" t="str">
        <f ca="1">OFFSET(Transactions!$C$3,P57*2,0)</f>
        <v>2021-10-27, 09:47:34</v>
      </c>
      <c r="P57" s="5">
        <v>55</v>
      </c>
    </row>
    <row r="58" spans="1:16" x14ac:dyDescent="0.25">
      <c r="A58" s="5" t="str">
        <f>Transactions!B114</f>
        <v>LAC</v>
      </c>
      <c r="B58" s="5" t="str">
        <f>LOOKUP(A58,StockInfo!$A$2:$A$83,StockInfo!$C$2:$C$83)</f>
        <v>CA53680Q2071</v>
      </c>
      <c r="C58" s="5" t="str">
        <f>LOOKUP(A58,StockInfo!$A$2:$A$83,StockInfo!$B$2:$B$83)</f>
        <v>LITHIUM AMERICAS CORP</v>
      </c>
      <c r="D58" s="8">
        <f t="shared" ca="1" si="0"/>
        <v>44494</v>
      </c>
      <c r="E58" s="8">
        <f t="shared" ca="1" si="1"/>
        <v>44510</v>
      </c>
      <c r="F58" s="9">
        <f ca="1">OFFSET(Transactions!$D$2,P58*2,0)</f>
        <v>4</v>
      </c>
      <c r="G58" s="7">
        <f ca="1">ROUND(F58*OFFSET(Transactions!$E$2,P58*2,0),2)</f>
        <v>102.74</v>
      </c>
      <c r="H58" s="7">
        <f ca="1">-ROUND(OFFSET(Transactions!$H$3,P58*2,0),2)</f>
        <v>1</v>
      </c>
      <c r="I58" s="7">
        <f ca="1">ROUND(F58*OFFSET(Transactions!$E$3,P58*2,0),2)</f>
        <v>130.56</v>
      </c>
      <c r="J58" s="7">
        <v>0</v>
      </c>
      <c r="K58" s="16" t="s">
        <v>646</v>
      </c>
      <c r="L58" s="16" t="s">
        <v>88</v>
      </c>
      <c r="N58" s="5" t="str">
        <f ca="1">OFFSET(Transactions!$C$2,P58*2,0)</f>
        <v>2021-10-25, 09:32:25</v>
      </c>
      <c r="O58" s="5" t="str">
        <f ca="1">OFFSET(Transactions!$C$3,P58*2,0)</f>
        <v>2021-11-10, 09:32:07</v>
      </c>
      <c r="P58" s="5">
        <v>56</v>
      </c>
    </row>
    <row r="59" spans="1:16" x14ac:dyDescent="0.25">
      <c r="A59" s="5" t="str">
        <f>Transactions!B116</f>
        <v>LAC</v>
      </c>
      <c r="B59" s="5" t="str">
        <f>LOOKUP(A59,StockInfo!$A$2:$A$83,StockInfo!$C$2:$C$83)</f>
        <v>CA53680Q2071</v>
      </c>
      <c r="C59" s="5" t="str">
        <f>LOOKUP(A59,StockInfo!$A$2:$A$83,StockInfo!$B$2:$B$83)</f>
        <v>LITHIUM AMERICAS CORP</v>
      </c>
      <c r="D59" s="8">
        <f t="shared" ca="1" si="0"/>
        <v>44518</v>
      </c>
      <c r="E59" s="8">
        <f t="shared" ca="1" si="1"/>
        <v>44518</v>
      </c>
      <c r="F59" s="9">
        <f ca="1">OFFSET(Transactions!$D$2,P59*2,0)</f>
        <v>10</v>
      </c>
      <c r="G59" s="7">
        <f ca="1">ROUND(F59*OFFSET(Transactions!$E$2,P59*2,0),2)</f>
        <v>345.8</v>
      </c>
      <c r="H59" s="7">
        <f ca="1">-ROUND(OFFSET(Transactions!$H$3,P59*2,0),2)</f>
        <v>1</v>
      </c>
      <c r="I59" s="7">
        <f ca="1">ROUND(F59*OFFSET(Transactions!$E$3,P59*2,0),2)</f>
        <v>333.75</v>
      </c>
      <c r="J59" s="7">
        <v>0</v>
      </c>
      <c r="K59" s="16" t="s">
        <v>646</v>
      </c>
      <c r="L59" s="16" t="s">
        <v>88</v>
      </c>
      <c r="N59" s="5" t="str">
        <f ca="1">OFFSET(Transactions!$C$2,P59*2,0)</f>
        <v>2021-11-18, 09:31:37</v>
      </c>
      <c r="O59" s="5" t="str">
        <f ca="1">OFFSET(Transactions!$C$3,P59*2,0)</f>
        <v>2021-11-18, 10:22:12</v>
      </c>
      <c r="P59" s="5">
        <v>57</v>
      </c>
    </row>
    <row r="60" spans="1:16" x14ac:dyDescent="0.25">
      <c r="A60" s="5" t="str">
        <f>Transactions!B118</f>
        <v>LCID</v>
      </c>
      <c r="B60" s="5" t="str">
        <f>LOOKUP(A60,StockInfo!$A$2:$A$83,StockInfo!$C$2:$C$83)</f>
        <v>US5494981039</v>
      </c>
      <c r="C60" s="5" t="str">
        <f>LOOKUP(A60,StockInfo!$A$2:$A$83,StockInfo!$B$2:$B$83)</f>
        <v>LUCID GROUP INC</v>
      </c>
      <c r="D60" s="8">
        <f t="shared" ca="1" si="0"/>
        <v>44529</v>
      </c>
      <c r="E60" s="8">
        <f t="shared" ca="1" si="1"/>
        <v>44529</v>
      </c>
      <c r="F60" s="9">
        <f ca="1">OFFSET(Transactions!$D$2,P60*2,0)</f>
        <v>5</v>
      </c>
      <c r="G60" s="7">
        <f ca="1">ROUND(F60*OFFSET(Transactions!$E$2,P60*2,0),2)</f>
        <v>263.89999999999998</v>
      </c>
      <c r="H60" s="7">
        <f ca="1">-ROUND(OFFSET(Transactions!$H$3,P60*2,0),2)</f>
        <v>1</v>
      </c>
      <c r="I60" s="7">
        <f ca="1">ROUND(F60*OFFSET(Transactions!$E$3,P60*2,0),2)</f>
        <v>259.95</v>
      </c>
      <c r="J60" s="7">
        <v>0</v>
      </c>
      <c r="K60" s="16" t="s">
        <v>646</v>
      </c>
      <c r="L60" s="16" t="s">
        <v>88</v>
      </c>
      <c r="N60" s="5" t="str">
        <f ca="1">OFFSET(Transactions!$C$2,P60*2,0)</f>
        <v>2021-11-29, 09:30:28</v>
      </c>
      <c r="O60" s="5" t="str">
        <f ca="1">OFFSET(Transactions!$C$3,P60*2,0)</f>
        <v>2021-11-29, 09:31:44</v>
      </c>
      <c r="P60" s="5">
        <v>58</v>
      </c>
    </row>
    <row r="61" spans="1:16" x14ac:dyDescent="0.25">
      <c r="A61" s="5" t="str">
        <f>Transactions!B120</f>
        <v>LCID</v>
      </c>
      <c r="B61" s="5" t="str">
        <f>LOOKUP(A61,StockInfo!$A$2:$A$83,StockInfo!$C$2:$C$83)</f>
        <v>US5494981039</v>
      </c>
      <c r="C61" s="5" t="str">
        <f>LOOKUP(A61,StockInfo!$A$2:$A$83,StockInfo!$B$2:$B$83)</f>
        <v>LUCID GROUP INC</v>
      </c>
      <c r="D61" s="8">
        <f t="shared" ca="1" si="0"/>
        <v>44530</v>
      </c>
      <c r="E61" s="8">
        <f t="shared" ca="1" si="1"/>
        <v>44530</v>
      </c>
      <c r="F61" s="9">
        <f ca="1">OFFSET(Transactions!$D$2,P61*2,0)</f>
        <v>4</v>
      </c>
      <c r="G61" s="7">
        <f ca="1">ROUND(F61*OFFSET(Transactions!$E$2,P61*2,0),2)</f>
        <v>221.88</v>
      </c>
      <c r="H61" s="7">
        <f ca="1">-ROUND(OFFSET(Transactions!$H$3,P61*2,0),2)</f>
        <v>1</v>
      </c>
      <c r="I61" s="7">
        <f ca="1">ROUND(F61*OFFSET(Transactions!$E$3,P61*2,0),2)</f>
        <v>217.28</v>
      </c>
      <c r="J61" s="7">
        <v>0</v>
      </c>
      <c r="K61" s="16" t="s">
        <v>646</v>
      </c>
      <c r="L61" s="16" t="s">
        <v>88</v>
      </c>
      <c r="N61" s="5" t="str">
        <f ca="1">OFFSET(Transactions!$C$2,P61*2,0)</f>
        <v>2021-11-30, 09:32:36</v>
      </c>
      <c r="O61" s="5" t="str">
        <f ca="1">OFFSET(Transactions!$C$3,P61*2,0)</f>
        <v>2021-11-30, 09:38:31</v>
      </c>
      <c r="P61" s="5">
        <v>59</v>
      </c>
    </row>
    <row r="62" spans="1:16" x14ac:dyDescent="0.25">
      <c r="A62" s="5" t="str">
        <f>Transactions!B122</f>
        <v>LCID</v>
      </c>
      <c r="B62" s="5" t="str">
        <f>LOOKUP(A62,StockInfo!$A$2:$A$83,StockInfo!$C$2:$C$83)</f>
        <v>US5494981039</v>
      </c>
      <c r="C62" s="5" t="str">
        <f>LOOKUP(A62,StockInfo!$A$2:$A$83,StockInfo!$B$2:$B$83)</f>
        <v>LUCID GROUP INC</v>
      </c>
      <c r="D62" s="8">
        <f t="shared" ca="1" si="0"/>
        <v>44530</v>
      </c>
      <c r="E62" s="8">
        <f t="shared" ca="1" si="1"/>
        <v>44530</v>
      </c>
      <c r="F62" s="9">
        <f ca="1">OFFSET(Transactions!$D$2,P62*2,0)</f>
        <v>4</v>
      </c>
      <c r="G62" s="7">
        <f ca="1">ROUND(F62*OFFSET(Transactions!$E$2,P62*2,0),2)</f>
        <v>222.04</v>
      </c>
      <c r="H62" s="7">
        <f ca="1">-ROUND(OFFSET(Transactions!$H$3,P62*2,0),2)</f>
        <v>1</v>
      </c>
      <c r="I62" s="7">
        <f ca="1">ROUND(F62*OFFSET(Transactions!$E$3,P62*2,0),2)</f>
        <v>216.22</v>
      </c>
      <c r="J62" s="7">
        <v>0</v>
      </c>
      <c r="K62" s="16" t="s">
        <v>646</v>
      </c>
      <c r="L62" s="16" t="s">
        <v>88</v>
      </c>
      <c r="N62" s="5" t="str">
        <f ca="1">OFFSET(Transactions!$C$2,P62*2,0)</f>
        <v>2021-11-30, 09:43:22</v>
      </c>
      <c r="O62" s="5" t="str">
        <f ca="1">OFFSET(Transactions!$C$3,P62*2,0)</f>
        <v>2021-11-30, 10:45:58</v>
      </c>
      <c r="P62" s="5">
        <v>60</v>
      </c>
    </row>
    <row r="63" spans="1:16" x14ac:dyDescent="0.25">
      <c r="A63" s="5" t="str">
        <f>Transactions!B124</f>
        <v>LOVE</v>
      </c>
      <c r="B63" s="5" t="str">
        <f>LOOKUP(A63,StockInfo!$A$2:$A$83,StockInfo!$C$2:$C$83)</f>
        <v>US54738L1098</v>
      </c>
      <c r="C63" s="5" t="str">
        <f>LOOKUP(A63,StockInfo!$A$2:$A$83,StockInfo!$B$2:$B$83)</f>
        <v>LOVESAC CO/THE</v>
      </c>
      <c r="D63" s="8">
        <f t="shared" ca="1" si="0"/>
        <v>44355</v>
      </c>
      <c r="E63" s="8">
        <f t="shared" ca="1" si="1"/>
        <v>44355</v>
      </c>
      <c r="F63" s="9">
        <f ca="1">OFFSET(Transactions!$D$2,P63*2,0)</f>
        <v>2</v>
      </c>
      <c r="G63" s="7">
        <f ca="1">ROUND(F63*OFFSET(Transactions!$E$2,P63*2,0),2)</f>
        <v>173.6</v>
      </c>
      <c r="H63" s="7">
        <f ca="1">-ROUND(OFFSET(Transactions!$H$3,P63*2,0),2)</f>
        <v>1</v>
      </c>
      <c r="I63" s="7">
        <f ca="1">ROUND(F63*OFFSET(Transactions!$E$3,P63*2,0),2)</f>
        <v>169.62</v>
      </c>
      <c r="J63" s="7">
        <v>0</v>
      </c>
      <c r="K63" s="16" t="s">
        <v>646</v>
      </c>
      <c r="L63" s="16" t="s">
        <v>88</v>
      </c>
      <c r="N63" s="5" t="str">
        <f ca="1">OFFSET(Transactions!$C$2,P63*2,0)</f>
        <v>2021-06-08, 09:33:06</v>
      </c>
      <c r="O63" s="5" t="str">
        <f ca="1">OFFSET(Transactions!$C$3,P63*2,0)</f>
        <v>2021-06-08, 09:39:40</v>
      </c>
      <c r="P63" s="5">
        <v>61</v>
      </c>
    </row>
    <row r="64" spans="1:16" x14ac:dyDescent="0.25">
      <c r="A64" s="5" t="str">
        <f>Transactions!B126</f>
        <v>MARA</v>
      </c>
      <c r="B64" s="5" t="str">
        <f>LOOKUP(A64,StockInfo!$A$2:$A$83,StockInfo!$C$2:$C$83)</f>
        <v>US5657881067</v>
      </c>
      <c r="C64" s="5" t="str">
        <f>LOOKUP(A64,StockInfo!$A$2:$A$83,StockInfo!$B$2:$B$83)</f>
        <v>MARATHON DIGITAL HOLDINGS IN</v>
      </c>
      <c r="D64" s="8">
        <f t="shared" ca="1" si="0"/>
        <v>44501</v>
      </c>
      <c r="E64" s="8">
        <f t="shared" ca="1" si="1"/>
        <v>44503</v>
      </c>
      <c r="F64" s="9">
        <f ca="1">OFFSET(Transactions!$D$2,P64*2,0)</f>
        <v>2</v>
      </c>
      <c r="G64" s="7">
        <f ca="1">ROUND(F64*OFFSET(Transactions!$E$2,P64*2,0),2)</f>
        <v>105.62</v>
      </c>
      <c r="H64" s="7">
        <f ca="1">-ROUND(OFFSET(Transactions!$H$3,P64*2,0),2)</f>
        <v>1</v>
      </c>
      <c r="I64" s="7">
        <f ca="1">ROUND(F64*OFFSET(Transactions!$E$3,P64*2,0),2)</f>
        <v>119.24</v>
      </c>
      <c r="J64" s="7">
        <v>0</v>
      </c>
      <c r="K64" s="16" t="s">
        <v>646</v>
      </c>
      <c r="L64" s="16" t="s">
        <v>88</v>
      </c>
      <c r="N64" s="5" t="str">
        <f ca="1">OFFSET(Transactions!$C$2,P64*2,0)</f>
        <v>2021-11-01, 09:31:00</v>
      </c>
      <c r="O64" s="5" t="str">
        <f ca="1">OFFSET(Transactions!$C$3,P64*2,0)</f>
        <v>2021-11-03, 09:46:52</v>
      </c>
      <c r="P64" s="5">
        <v>62</v>
      </c>
    </row>
    <row r="65" spans="1:16" x14ac:dyDescent="0.25">
      <c r="A65" s="5" t="str">
        <f>Transactions!B128</f>
        <v>MARA</v>
      </c>
      <c r="B65" s="5" t="str">
        <f>LOOKUP(A65,StockInfo!$A$2:$A$83,StockInfo!$C$2:$C$83)</f>
        <v>US5657881067</v>
      </c>
      <c r="C65" s="5" t="str">
        <f>LOOKUP(A65,StockInfo!$A$2:$A$83,StockInfo!$B$2:$B$83)</f>
        <v>MARATHON DIGITAL HOLDINGS IN</v>
      </c>
      <c r="D65" s="8">
        <f t="shared" ca="1" si="0"/>
        <v>44501</v>
      </c>
      <c r="E65" s="8">
        <f t="shared" ca="1" si="1"/>
        <v>44509</v>
      </c>
      <c r="F65" s="9">
        <f ca="1">OFFSET(Transactions!$D$2,P65*2,0)</f>
        <v>2</v>
      </c>
      <c r="G65" s="7">
        <f ca="1">ROUND(F65*OFFSET(Transactions!$E$2,P65*2,0),2)</f>
        <v>105.62</v>
      </c>
      <c r="H65" s="7">
        <f ca="1">-ROUND(OFFSET(Transactions!$H$3,P65*2,0),2)</f>
        <v>1</v>
      </c>
      <c r="I65" s="7">
        <f ca="1">ROUND(F65*OFFSET(Transactions!$E$3,P65*2,0),2)</f>
        <v>159.36000000000001</v>
      </c>
      <c r="J65" s="7">
        <v>0</v>
      </c>
      <c r="K65" s="16" t="s">
        <v>646</v>
      </c>
      <c r="L65" s="16" t="s">
        <v>88</v>
      </c>
      <c r="N65" s="5" t="str">
        <f ca="1">OFFSET(Transactions!$C$2,P65*2,0)</f>
        <v>2021-11-01, 09:31:00</v>
      </c>
      <c r="O65" s="5" t="str">
        <f ca="1">OFFSET(Transactions!$C$3,P65*2,0)</f>
        <v>2021-11-09, 09:36:20</v>
      </c>
      <c r="P65" s="5">
        <v>63</v>
      </c>
    </row>
    <row r="66" spans="1:16" x14ac:dyDescent="0.25">
      <c r="A66" s="5" t="str">
        <f>Transactions!B130</f>
        <v>MTDR</v>
      </c>
      <c r="B66" s="5" t="str">
        <f>LOOKUP(A66,StockInfo!$A$2:$A$83,StockInfo!$C$2:$C$83)</f>
        <v>US5764852050</v>
      </c>
      <c r="C66" s="5" t="str">
        <f>LOOKUP(A66,StockInfo!$A$2:$A$83,StockInfo!$B$2:$B$83)</f>
        <v>MATADOR RESOURCES CO</v>
      </c>
      <c r="D66" s="8">
        <f t="shared" ca="1" si="0"/>
        <v>44508</v>
      </c>
      <c r="E66" s="8">
        <f t="shared" ca="1" si="1"/>
        <v>44509</v>
      </c>
      <c r="F66" s="9">
        <f ca="1">OFFSET(Transactions!$D$2,P66*2,0)</f>
        <v>5</v>
      </c>
      <c r="G66" s="7">
        <f ca="1">ROUND(F66*OFFSET(Transactions!$E$2,P66*2,0),2)</f>
        <v>225.65</v>
      </c>
      <c r="H66" s="7">
        <f ca="1">-ROUND(OFFSET(Transactions!$H$3,P66*2,0),2)</f>
        <v>1</v>
      </c>
      <c r="I66" s="7">
        <f ca="1">ROUND(F66*OFFSET(Transactions!$E$3,P66*2,0),2)</f>
        <v>221.35</v>
      </c>
      <c r="J66" s="7">
        <v>0</v>
      </c>
      <c r="K66" s="16" t="s">
        <v>646</v>
      </c>
      <c r="L66" s="16" t="s">
        <v>88</v>
      </c>
      <c r="N66" s="5" t="str">
        <f ca="1">OFFSET(Transactions!$C$2,P66*2,0)</f>
        <v>2021-11-08, 09:37:08</v>
      </c>
      <c r="O66" s="5" t="str">
        <f ca="1">OFFSET(Transactions!$C$3,P66*2,0)</f>
        <v>2021-11-09, 10:05:54</v>
      </c>
      <c r="P66" s="5">
        <v>64</v>
      </c>
    </row>
    <row r="67" spans="1:16" x14ac:dyDescent="0.25">
      <c r="A67" s="5" t="str">
        <f>Transactions!B132</f>
        <v>MTTR</v>
      </c>
      <c r="B67" s="5" t="str">
        <f>LOOKUP(A67,StockInfo!$A$2:$A$83,StockInfo!$C$2:$C$83)</f>
        <v>US5770961002</v>
      </c>
      <c r="C67" s="5" t="str">
        <f>LOOKUP(A67,StockInfo!$A$2:$A$83,StockInfo!$B$2:$B$83)</f>
        <v>MATTERPORT INC</v>
      </c>
      <c r="D67" s="8">
        <f t="shared" ca="1" si="0"/>
        <v>44490</v>
      </c>
      <c r="E67" s="8">
        <f t="shared" ca="1" si="1"/>
        <v>44491</v>
      </c>
      <c r="F67" s="9">
        <f ca="1">OFFSET(Transactions!$D$2,P67*2,0)</f>
        <v>12</v>
      </c>
      <c r="G67" s="7">
        <f ca="1">ROUND(F67*OFFSET(Transactions!$E$2,P67*2,0),2)</f>
        <v>234.58</v>
      </c>
      <c r="H67" s="7">
        <f ca="1">-ROUND(OFFSET(Transactions!$H$3,P67*2,0),2)</f>
        <v>1</v>
      </c>
      <c r="I67" s="7">
        <f ca="1">ROUND(F67*OFFSET(Transactions!$E$3,P67*2,0),2)</f>
        <v>229.82</v>
      </c>
      <c r="J67" s="7">
        <v>0</v>
      </c>
      <c r="K67" s="16" t="s">
        <v>646</v>
      </c>
      <c r="L67" s="16" t="s">
        <v>88</v>
      </c>
      <c r="N67" s="5" t="str">
        <f ca="1">OFFSET(Transactions!$C$2,P67*2,0)</f>
        <v>2021-10-21, 09:41:04</v>
      </c>
      <c r="O67" s="5" t="str">
        <f ca="1">OFFSET(Transactions!$C$3,P67*2,0)</f>
        <v>2021-10-22, 10:31:41</v>
      </c>
      <c r="P67" s="5">
        <v>65</v>
      </c>
    </row>
    <row r="68" spans="1:16" x14ac:dyDescent="0.25">
      <c r="A68" s="5" t="str">
        <f>Transactions!B134</f>
        <v>NIO</v>
      </c>
      <c r="B68" s="5" t="str">
        <f>LOOKUP(A68,StockInfo!$A$2:$A$83,StockInfo!$C$2:$C$83)</f>
        <v>US62914V1061</v>
      </c>
      <c r="C68" s="5" t="str">
        <f>LOOKUP(A68,StockInfo!$A$2:$A$83,StockInfo!$B$2:$B$83)</f>
        <v>NIO INC - ADR</v>
      </c>
      <c r="D68" s="8">
        <f t="shared" ref="D68:D110" ca="1" si="2">DATE((LEFT(N68,4)),RIGHT(LEFT(N68,7),2),RIGHT(LEFT(N68,10),2) )</f>
        <v>44426</v>
      </c>
      <c r="E68" s="8">
        <f t="shared" ref="E68:E110" ca="1" si="3">DATE((LEFT(O68,4)),RIGHT(LEFT(O68,7),2),RIGHT(LEFT(O68,10),2) )</f>
        <v>44427</v>
      </c>
      <c r="F68" s="9">
        <f ca="1">OFFSET(Transactions!$D$2,P68*2,0)</f>
        <v>6</v>
      </c>
      <c r="G68" s="7">
        <f ca="1">ROUND(F68*OFFSET(Transactions!$E$2,P68*2,0),2)</f>
        <v>232.67</v>
      </c>
      <c r="H68" s="7">
        <f ca="1">-ROUND(OFFSET(Transactions!$H$3,P68*2,0),2)</f>
        <v>1</v>
      </c>
      <c r="I68" s="7">
        <f ca="1">ROUND(F68*OFFSET(Transactions!$E$3,P68*2,0),2)</f>
        <v>225.18</v>
      </c>
      <c r="J68" s="7">
        <v>0</v>
      </c>
      <c r="K68" s="16" t="s">
        <v>646</v>
      </c>
      <c r="L68" s="16" t="s">
        <v>88</v>
      </c>
      <c r="N68" s="5" t="str">
        <f ca="1">OFFSET(Transactions!$C$2,P68*2,0)</f>
        <v>2021-08-18, 15:59:46</v>
      </c>
      <c r="O68" s="5" t="str">
        <f ca="1">OFFSET(Transactions!$C$3,P68*2,0)</f>
        <v>2021-08-19, 09:37:13</v>
      </c>
      <c r="P68" s="5">
        <v>66</v>
      </c>
    </row>
    <row r="69" spans="1:16" x14ac:dyDescent="0.25">
      <c r="A69" s="5" t="str">
        <f>Transactions!B136</f>
        <v>OEG</v>
      </c>
      <c r="B69" s="5" t="str">
        <f>LOOKUP(A69,StockInfo!$A$2:$A$83,StockInfo!$C$2:$C$83)</f>
        <v>US68559A1097</v>
      </c>
      <c r="C69" s="5" t="str">
        <f>LOOKUP(A69,StockInfo!$A$2:$A$83,StockInfo!$B$2:$B$83)</f>
        <v>ORBITAL ENERGY GROUP INC</v>
      </c>
      <c r="D69" s="8">
        <f t="shared" ca="1" si="2"/>
        <v>44356</v>
      </c>
      <c r="E69" s="8">
        <f t="shared" ca="1" si="3"/>
        <v>44356</v>
      </c>
      <c r="F69" s="9">
        <f ca="1">OFFSET(Transactions!$D$2,P69*2,0)</f>
        <v>43</v>
      </c>
      <c r="G69" s="7">
        <f ca="1">ROUND(F69*OFFSET(Transactions!$E$2,P69*2,0),2)</f>
        <v>251.38</v>
      </c>
      <c r="H69" s="7">
        <f ca="1">-ROUND(OFFSET(Transactions!$H$3,P69*2,0),2)</f>
        <v>1.01</v>
      </c>
      <c r="I69" s="7">
        <f ca="1">ROUND(F69*OFFSET(Transactions!$E$3,P69*2,0),2)</f>
        <v>236.5</v>
      </c>
      <c r="J69" s="7">
        <v>0</v>
      </c>
      <c r="K69" s="16" t="s">
        <v>646</v>
      </c>
      <c r="L69" s="16" t="s">
        <v>88</v>
      </c>
      <c r="N69" s="5" t="str">
        <f ca="1">OFFSET(Transactions!$C$2,P69*2,0)</f>
        <v>2021-06-09, 09:34:03</v>
      </c>
      <c r="O69" s="5" t="str">
        <f ca="1">OFFSET(Transactions!$C$3,P69*2,0)</f>
        <v>2021-06-09, 09:43:26</v>
      </c>
      <c r="P69" s="5">
        <v>67</v>
      </c>
    </row>
    <row r="70" spans="1:16" x14ac:dyDescent="0.25">
      <c r="A70" s="5" t="str">
        <f>Transactions!B138</f>
        <v>PERI</v>
      </c>
      <c r="B70" s="5" t="str">
        <f>LOOKUP(A70,StockInfo!$A$2:$A$83,StockInfo!$C$2:$C$83)</f>
        <v>IL0010958192</v>
      </c>
      <c r="C70" s="5" t="str">
        <f>LOOKUP(A70,StockInfo!$A$2:$A$83,StockInfo!$B$2:$B$83)</f>
        <v>PERION NETWORK LTD</v>
      </c>
      <c r="D70" s="8">
        <f t="shared" ca="1" si="2"/>
        <v>44509</v>
      </c>
      <c r="E70" s="8">
        <f t="shared" ca="1" si="3"/>
        <v>44509</v>
      </c>
      <c r="F70" s="9">
        <f ca="1">OFFSET(Transactions!$D$2,P70*2,0)</f>
        <v>8</v>
      </c>
      <c r="G70" s="7">
        <f ca="1">ROUND(F70*OFFSET(Transactions!$E$2,P70*2,0),2)</f>
        <v>238.56</v>
      </c>
      <c r="H70" s="7">
        <f ca="1">-ROUND(OFFSET(Transactions!$H$3,P70*2,0),2)</f>
        <v>1</v>
      </c>
      <c r="I70" s="7">
        <f ca="1">ROUND(F70*OFFSET(Transactions!$E$3,P70*2,0),2)</f>
        <v>236.56</v>
      </c>
      <c r="J70" s="7">
        <v>0</v>
      </c>
      <c r="K70" s="16" t="s">
        <v>646</v>
      </c>
      <c r="L70" s="16" t="s">
        <v>88</v>
      </c>
      <c r="N70" s="5" t="str">
        <f ca="1">OFFSET(Transactions!$C$2,P70*2,0)</f>
        <v>2021-11-09, 09:30:29</v>
      </c>
      <c r="O70" s="5" t="str">
        <f ca="1">OFFSET(Transactions!$C$3,P70*2,0)</f>
        <v>2021-11-09, 09:31:51</v>
      </c>
      <c r="P70" s="5">
        <v>68</v>
      </c>
    </row>
    <row r="71" spans="1:16" x14ac:dyDescent="0.25">
      <c r="A71" s="5" t="str">
        <f>Transactions!B140</f>
        <v>PERI</v>
      </c>
      <c r="B71" s="5" t="str">
        <f>LOOKUP(A71,StockInfo!$A$2:$A$83,StockInfo!$C$2:$C$83)</f>
        <v>IL0010958192</v>
      </c>
      <c r="C71" s="5" t="str">
        <f>LOOKUP(A71,StockInfo!$A$2:$A$83,StockInfo!$B$2:$B$83)</f>
        <v>PERION NETWORK LTD</v>
      </c>
      <c r="D71" s="8">
        <f t="shared" ca="1" si="2"/>
        <v>44515</v>
      </c>
      <c r="E71" s="8">
        <f t="shared" ca="1" si="3"/>
        <v>44515</v>
      </c>
      <c r="F71" s="9">
        <f ca="1">OFFSET(Transactions!$D$2,P71*2,0)</f>
        <v>8</v>
      </c>
      <c r="G71" s="7">
        <f ca="1">ROUND(F71*OFFSET(Transactions!$E$2,P71*2,0),2)</f>
        <v>249.04</v>
      </c>
      <c r="H71" s="7">
        <f ca="1">-ROUND(OFFSET(Transactions!$H$3,P71*2,0),2)</f>
        <v>1</v>
      </c>
      <c r="I71" s="7">
        <f ca="1">ROUND(F71*OFFSET(Transactions!$E$3,P71*2,0),2)</f>
        <v>245.36</v>
      </c>
      <c r="J71" s="7">
        <v>0</v>
      </c>
      <c r="K71" s="16" t="s">
        <v>646</v>
      </c>
      <c r="L71" s="16" t="s">
        <v>88</v>
      </c>
      <c r="N71" s="5" t="str">
        <f ca="1">OFFSET(Transactions!$C$2,P71*2,0)</f>
        <v>2021-11-15, 09:30:19</v>
      </c>
      <c r="O71" s="5" t="str">
        <f ca="1">OFFSET(Transactions!$C$3,P71*2,0)</f>
        <v>2021-11-15, 10:10:23</v>
      </c>
      <c r="P71" s="5">
        <v>69</v>
      </c>
    </row>
    <row r="72" spans="1:16" x14ac:dyDescent="0.25">
      <c r="A72" s="5" t="str">
        <f>Transactions!B142</f>
        <v>PLUG</v>
      </c>
      <c r="B72" s="5" t="str">
        <f>LOOKUP(A72,StockInfo!$A$2:$A$83,StockInfo!$C$2:$C$83)</f>
        <v>US72919P2020</v>
      </c>
      <c r="C72" s="5" t="str">
        <f>LOOKUP(A72,StockInfo!$A$2:$A$83,StockInfo!$B$2:$B$83)</f>
        <v>PLUG POWER INC</v>
      </c>
      <c r="D72" s="8">
        <f t="shared" ca="1" si="2"/>
        <v>44519</v>
      </c>
      <c r="E72" s="8">
        <f t="shared" ca="1" si="3"/>
        <v>44519</v>
      </c>
      <c r="F72" s="9">
        <f ca="1">OFFSET(Transactions!$D$2,P72*2,0)</f>
        <v>4</v>
      </c>
      <c r="G72" s="7">
        <f ca="1">ROUND(F72*OFFSET(Transactions!$E$2,P72*2,0),2)</f>
        <v>168.08</v>
      </c>
      <c r="H72" s="7">
        <f ca="1">-ROUND(OFFSET(Transactions!$H$3,P72*2,0),2)</f>
        <v>1</v>
      </c>
      <c r="I72" s="7">
        <f ca="1">ROUND(F72*OFFSET(Transactions!$E$3,P72*2,0),2)</f>
        <v>166.6</v>
      </c>
      <c r="J72" s="7">
        <v>0</v>
      </c>
      <c r="K72" s="16" t="s">
        <v>646</v>
      </c>
      <c r="L72" s="16" t="s">
        <v>88</v>
      </c>
      <c r="N72" s="5" t="str">
        <f ca="1">OFFSET(Transactions!$C$2,P72*2,0)</f>
        <v>2021-11-19, 09:31:18</v>
      </c>
      <c r="O72" s="5" t="str">
        <f ca="1">OFFSET(Transactions!$C$3,P72*2,0)</f>
        <v>2021-11-19, 09:31:42</v>
      </c>
      <c r="P72" s="5">
        <v>70</v>
      </c>
    </row>
    <row r="73" spans="1:16" x14ac:dyDescent="0.25">
      <c r="A73" s="5" t="str">
        <f>Transactions!B144</f>
        <v>PLUG</v>
      </c>
      <c r="B73" s="5" t="str">
        <f>LOOKUP(A73,StockInfo!$A$2:$A$83,StockInfo!$C$2:$C$83)</f>
        <v>US72919P2020</v>
      </c>
      <c r="C73" s="5" t="str">
        <f>LOOKUP(A73,StockInfo!$A$2:$A$83,StockInfo!$B$2:$B$83)</f>
        <v>PLUG POWER INC</v>
      </c>
      <c r="D73" s="8">
        <f t="shared" ca="1" si="2"/>
        <v>44519</v>
      </c>
      <c r="E73" s="8">
        <f t="shared" ca="1" si="3"/>
        <v>44523</v>
      </c>
      <c r="F73" s="9">
        <f ca="1">OFFSET(Transactions!$D$2,P73*2,0)</f>
        <v>4</v>
      </c>
      <c r="G73" s="7">
        <f ca="1">ROUND(F73*OFFSET(Transactions!$E$2,P73*2,0),2)</f>
        <v>169.39</v>
      </c>
      <c r="H73" s="7">
        <f ca="1">-ROUND(OFFSET(Transactions!$H$3,P73*2,0),2)</f>
        <v>1</v>
      </c>
      <c r="I73" s="7">
        <f ca="1">ROUND(F73*OFFSET(Transactions!$E$3,P73*2,0),2)</f>
        <v>169.42</v>
      </c>
      <c r="J73" s="7">
        <v>0</v>
      </c>
      <c r="K73" s="16" t="s">
        <v>646</v>
      </c>
      <c r="L73" s="16" t="s">
        <v>88</v>
      </c>
      <c r="N73" s="5" t="str">
        <f ca="1">OFFSET(Transactions!$C$2,P73*2,0)</f>
        <v>2021-11-19, 09:33:19</v>
      </c>
      <c r="O73" s="5" t="str">
        <f ca="1">OFFSET(Transactions!$C$3,P73*2,0)</f>
        <v>2021-11-23, 10:40:38</v>
      </c>
      <c r="P73" s="5">
        <v>71</v>
      </c>
    </row>
    <row r="74" spans="1:16" x14ac:dyDescent="0.25">
      <c r="A74" s="5" t="str">
        <f>Transactions!B146</f>
        <v>PRTA</v>
      </c>
      <c r="B74" s="5" t="str">
        <f>LOOKUP(A74,StockInfo!$A$2:$A$83,StockInfo!$C$2:$C$83)</f>
        <v>IE00B91XRN20</v>
      </c>
      <c r="C74" s="5" t="str">
        <f>LOOKUP(A74,StockInfo!$A$2:$A$83,StockInfo!$B$2:$B$83)</f>
        <v>PROTHENA CORP PLC</v>
      </c>
      <c r="D74" s="8">
        <f t="shared" ca="1" si="2"/>
        <v>44403</v>
      </c>
      <c r="E74" s="8">
        <f t="shared" ca="1" si="3"/>
        <v>44403</v>
      </c>
      <c r="F74" s="9">
        <f ca="1">OFFSET(Transactions!$D$2,P74*2,0)</f>
        <v>4</v>
      </c>
      <c r="G74" s="7">
        <f ca="1">ROUND(F74*OFFSET(Transactions!$E$2,P74*2,0),2)</f>
        <v>215.92</v>
      </c>
      <c r="H74" s="7">
        <f ca="1">-ROUND(OFFSET(Transactions!$H$3,P74*2,0),2)</f>
        <v>1</v>
      </c>
      <c r="I74" s="7">
        <f ca="1">ROUND(F74*OFFSET(Transactions!$E$3,P74*2,0),2)</f>
        <v>204.72</v>
      </c>
      <c r="J74" s="7">
        <v>0</v>
      </c>
      <c r="K74" s="16" t="s">
        <v>646</v>
      </c>
      <c r="L74" s="16" t="s">
        <v>88</v>
      </c>
      <c r="N74" s="5" t="str">
        <f ca="1">OFFSET(Transactions!$C$2,P74*2,0)</f>
        <v>2021-07-26, 09:32:19</v>
      </c>
      <c r="O74" s="5" t="str">
        <f ca="1">OFFSET(Transactions!$C$3,P74*2,0)</f>
        <v>2021-07-26, 09:45:05</v>
      </c>
      <c r="P74" s="5">
        <v>72</v>
      </c>
    </row>
    <row r="75" spans="1:16" x14ac:dyDescent="0.25">
      <c r="A75" s="5" t="str">
        <f>Transactions!B148</f>
        <v>PRVA</v>
      </c>
      <c r="B75" s="5" t="str">
        <f>LOOKUP(A75,StockInfo!$A$2:$A$83,StockInfo!$C$2:$C$83)</f>
        <v>US74276R1023</v>
      </c>
      <c r="C75" s="5" t="str">
        <f>LOOKUP(A75,StockInfo!$A$2:$A$83,StockInfo!$B$2:$B$83)</f>
        <v>PRIVIA HEALTH GROUP INC</v>
      </c>
      <c r="D75" s="8">
        <f t="shared" ca="1" si="2"/>
        <v>44508</v>
      </c>
      <c r="E75" s="8">
        <f t="shared" ca="1" si="3"/>
        <v>44515</v>
      </c>
      <c r="F75" s="9">
        <f ca="1">OFFSET(Transactions!$D$2,P75*2,0)</f>
        <v>8</v>
      </c>
      <c r="G75" s="7">
        <f ca="1">ROUND(F75*OFFSET(Transactions!$E$2,P75*2,0),2)</f>
        <v>249.68</v>
      </c>
      <c r="H75" s="7">
        <f ca="1">-ROUND(OFFSET(Transactions!$H$3,P75*2,0),2)</f>
        <v>1</v>
      </c>
      <c r="I75" s="7">
        <f ca="1">ROUND(F75*OFFSET(Transactions!$E$3,P75*2,0),2)</f>
        <v>249.9</v>
      </c>
      <c r="J75" s="7">
        <v>0</v>
      </c>
      <c r="K75" s="16" t="s">
        <v>646</v>
      </c>
      <c r="L75" s="16" t="s">
        <v>88</v>
      </c>
      <c r="N75" s="5" t="str">
        <f ca="1">OFFSET(Transactions!$C$2,P75*2,0)</f>
        <v>2021-11-08, 09:49:31</v>
      </c>
      <c r="O75" s="5" t="str">
        <f ca="1">OFFSET(Transactions!$C$3,P75*2,0)</f>
        <v>2021-11-15, 09:58:24</v>
      </c>
      <c r="P75" s="5">
        <v>73</v>
      </c>
    </row>
    <row r="76" spans="1:16" x14ac:dyDescent="0.25">
      <c r="A76" s="5" t="str">
        <f>Transactions!B150</f>
        <v>PUMP</v>
      </c>
      <c r="B76" s="5" t="str">
        <f>LOOKUP(A76,StockInfo!$A$2:$A$83,StockInfo!$C$2:$C$83)</f>
        <v>US74347M1080</v>
      </c>
      <c r="C76" s="5" t="str">
        <f>LOOKUP(A76,StockInfo!$A$2:$A$83,StockInfo!$B$2:$B$83)</f>
        <v>PROPETRO HOLDING CORP</v>
      </c>
      <c r="D76" s="8">
        <f t="shared" ca="1" si="2"/>
        <v>44494</v>
      </c>
      <c r="E76" s="8">
        <f t="shared" ca="1" si="3"/>
        <v>44494</v>
      </c>
      <c r="F76" s="9">
        <f ca="1">OFFSET(Transactions!$D$2,P76*2,0)</f>
        <v>20</v>
      </c>
      <c r="G76" s="7">
        <f ca="1">ROUND(F76*OFFSET(Transactions!$E$2,P76*2,0),2)</f>
        <v>208.2</v>
      </c>
      <c r="H76" s="7">
        <f ca="1">-ROUND(OFFSET(Transactions!$H$3,P76*2,0),2)</f>
        <v>1</v>
      </c>
      <c r="I76" s="7">
        <f ca="1">ROUND(F76*OFFSET(Transactions!$E$3,P76*2,0),2)</f>
        <v>205.8</v>
      </c>
      <c r="J76" s="7">
        <v>0</v>
      </c>
      <c r="K76" s="16" t="s">
        <v>646</v>
      </c>
      <c r="L76" s="16" t="s">
        <v>88</v>
      </c>
      <c r="N76" s="5" t="str">
        <f ca="1">OFFSET(Transactions!$C$2,P76*2,0)</f>
        <v>2021-10-25, 09:31:09</v>
      </c>
      <c r="O76" s="5" t="str">
        <f ca="1">OFFSET(Transactions!$C$3,P76*2,0)</f>
        <v>2021-10-25, 15:31:51</v>
      </c>
      <c r="P76" s="5">
        <v>74</v>
      </c>
    </row>
    <row r="77" spans="1:16" x14ac:dyDescent="0.25">
      <c r="A77" s="5" t="str">
        <f>Transactions!B152</f>
        <v>RIDE</v>
      </c>
      <c r="B77" s="5" t="str">
        <f>LOOKUP(A77,StockInfo!$A$2:$A$83,StockInfo!$C$2:$C$83)</f>
        <v>US54405Q1004</v>
      </c>
      <c r="C77" s="5" t="str">
        <f>LOOKUP(A77,StockInfo!$A$2:$A$83,StockInfo!$B$2:$B$83)</f>
        <v>LORDSTOWN MOTORS CORP-CL A</v>
      </c>
      <c r="D77" s="8">
        <f t="shared" ca="1" si="2"/>
        <v>44349</v>
      </c>
      <c r="E77" s="8">
        <f t="shared" ca="1" si="3"/>
        <v>44349</v>
      </c>
      <c r="F77" s="9">
        <f ca="1">OFFSET(Transactions!$D$2,P77*2,0)</f>
        <v>23</v>
      </c>
      <c r="G77" s="7">
        <f ca="1">ROUND(F77*OFFSET(Transactions!$E$2,P77*2,0),2)</f>
        <v>244.9</v>
      </c>
      <c r="H77" s="7">
        <f ca="1">-ROUND(OFFSET(Transactions!$H$3,P77*2,0),2)</f>
        <v>1</v>
      </c>
      <c r="I77" s="7">
        <f ca="1">ROUND(F77*OFFSET(Transactions!$E$3,P77*2,0),2)</f>
        <v>279.68</v>
      </c>
      <c r="J77" s="7">
        <v>0</v>
      </c>
      <c r="K77" s="16" t="s">
        <v>646</v>
      </c>
      <c r="L77" s="16" t="s">
        <v>88</v>
      </c>
      <c r="N77" s="5" t="str">
        <f ca="1">OFFSET(Transactions!$C$2,P77*2,0)</f>
        <v>2021-06-02, 09:35:40</v>
      </c>
      <c r="O77" s="5" t="str">
        <f ca="1">OFFSET(Transactions!$C$3,P77*2,0)</f>
        <v>2021-06-02, 15:29:30</v>
      </c>
      <c r="P77" s="5">
        <v>75</v>
      </c>
    </row>
    <row r="78" spans="1:16" x14ac:dyDescent="0.25">
      <c r="A78" s="5" t="str">
        <f>Transactions!B154</f>
        <v>RIOT</v>
      </c>
      <c r="B78" s="5" t="str">
        <f>LOOKUP(A78,StockInfo!$A$2:$A$83,StockInfo!$C$2:$C$83)</f>
        <v>US7672921050</v>
      </c>
      <c r="C78" s="5" t="str">
        <f>LOOKUP(A78,StockInfo!$A$2:$A$83,StockInfo!$B$2:$B$83)</f>
        <v>RIOT BLOCKCHAIN INC</v>
      </c>
      <c r="D78" s="8">
        <f t="shared" ca="1" si="2"/>
        <v>44312</v>
      </c>
      <c r="E78" s="8">
        <f t="shared" ca="1" si="3"/>
        <v>44312</v>
      </c>
      <c r="F78" s="9">
        <f ca="1">OFFSET(Transactions!$D$2,P78*2,0)</f>
        <v>6</v>
      </c>
      <c r="G78" s="7">
        <f ca="1">ROUND(F78*OFFSET(Transactions!$E$2,P78*2,0),2)</f>
        <v>249.12</v>
      </c>
      <c r="H78" s="7">
        <f ca="1">-ROUND(OFFSET(Transactions!$H$3,P78*2,0),2)</f>
        <v>1</v>
      </c>
      <c r="I78" s="7">
        <f ca="1">ROUND(F78*OFFSET(Transactions!$E$3,P78*2,0),2)</f>
        <v>243.6</v>
      </c>
      <c r="J78" s="7">
        <v>0</v>
      </c>
      <c r="K78" s="16" t="s">
        <v>646</v>
      </c>
      <c r="L78" s="16" t="s">
        <v>88</v>
      </c>
      <c r="N78" s="5" t="str">
        <f ca="1">OFFSET(Transactions!$C$2,P78*2,0)</f>
        <v>2021-04-26, 09:33:04</v>
      </c>
      <c r="O78" s="5" t="str">
        <f ca="1">OFFSET(Transactions!$C$3,P78*2,0)</f>
        <v>2021-04-26, 09:39:15</v>
      </c>
      <c r="P78" s="5">
        <v>76</v>
      </c>
    </row>
    <row r="79" spans="1:16" x14ac:dyDescent="0.25">
      <c r="A79" s="5" t="str">
        <f>Transactions!B156</f>
        <v>RIOT</v>
      </c>
      <c r="B79" s="5" t="str">
        <f>LOOKUP(A79,StockInfo!$A$2:$A$83,StockInfo!$C$2:$C$83)</f>
        <v>US7672921050</v>
      </c>
      <c r="C79" s="5" t="str">
        <f>LOOKUP(A79,StockInfo!$A$2:$A$83,StockInfo!$B$2:$B$83)</f>
        <v>RIOT BLOCKCHAIN INC</v>
      </c>
      <c r="D79" s="8">
        <f t="shared" ca="1" si="2"/>
        <v>44530</v>
      </c>
      <c r="E79" s="8">
        <f t="shared" ca="1" si="3"/>
        <v>44530</v>
      </c>
      <c r="F79" s="9">
        <f ca="1">OFFSET(Transactions!$D$2,P79*2,0)</f>
        <v>6</v>
      </c>
      <c r="G79" s="7">
        <f ca="1">ROUND(F79*OFFSET(Transactions!$E$2,P79*2,0),2)</f>
        <v>230.76</v>
      </c>
      <c r="H79" s="7">
        <f ca="1">-ROUND(OFFSET(Transactions!$H$3,P79*2,0),2)</f>
        <v>1</v>
      </c>
      <c r="I79" s="7">
        <f ca="1">ROUND(F79*OFFSET(Transactions!$E$3,P79*2,0),2)</f>
        <v>226.86</v>
      </c>
      <c r="J79" s="7">
        <v>0</v>
      </c>
      <c r="K79" s="16" t="s">
        <v>646</v>
      </c>
      <c r="L79" s="16" t="s">
        <v>88</v>
      </c>
      <c r="N79" s="5" t="str">
        <f ca="1">OFFSET(Transactions!$C$2,P79*2,0)</f>
        <v>2021-11-30, 09:30:37</v>
      </c>
      <c r="O79" s="5" t="str">
        <f ca="1">OFFSET(Transactions!$C$3,P79*2,0)</f>
        <v>2021-11-30, 09:48:13</v>
      </c>
      <c r="P79" s="5">
        <v>77</v>
      </c>
    </row>
    <row r="80" spans="1:16" x14ac:dyDescent="0.25">
      <c r="A80" s="5" t="str">
        <f>Transactions!B158</f>
        <v>RYI</v>
      </c>
      <c r="B80" s="5" t="str">
        <f>LOOKUP(A80,StockInfo!$A$2:$A$83,StockInfo!$C$2:$C$83)</f>
        <v>US7837541041</v>
      </c>
      <c r="C80" s="5" t="str">
        <f>LOOKUP(A80,StockInfo!$A$2:$A$83,StockInfo!$B$2:$B$83)</f>
        <v>RYERSON HOLDING CORP</v>
      </c>
      <c r="D80" s="8">
        <f t="shared" ca="1" si="2"/>
        <v>44438</v>
      </c>
      <c r="E80" s="8">
        <f t="shared" ca="1" si="3"/>
        <v>44438</v>
      </c>
      <c r="F80" s="9">
        <f ca="1">OFFSET(Transactions!$D$2,P80*2,0)</f>
        <v>10</v>
      </c>
      <c r="G80" s="7">
        <f ca="1">ROUND(F80*OFFSET(Transactions!$E$2,P80*2,0),2)</f>
        <v>242.9</v>
      </c>
      <c r="H80" s="7">
        <f ca="1">-ROUND(OFFSET(Transactions!$H$3,P80*2,0),2)</f>
        <v>1</v>
      </c>
      <c r="I80" s="7">
        <f ca="1">ROUND(F80*OFFSET(Transactions!$E$3,P80*2,0),2)</f>
        <v>235.8</v>
      </c>
      <c r="J80" s="7">
        <v>0</v>
      </c>
      <c r="K80" s="16" t="s">
        <v>646</v>
      </c>
      <c r="L80" s="16" t="s">
        <v>88</v>
      </c>
      <c r="N80" s="5" t="str">
        <f ca="1">OFFSET(Transactions!$C$2,P80*2,0)</f>
        <v>2021-08-30, 09:33:41</v>
      </c>
      <c r="O80" s="5" t="str">
        <f ca="1">OFFSET(Transactions!$C$3,P80*2,0)</f>
        <v>2021-08-30, 10:13:02</v>
      </c>
      <c r="P80" s="5">
        <v>78</v>
      </c>
    </row>
    <row r="81" spans="1:16" x14ac:dyDescent="0.25">
      <c r="A81" s="5" t="str">
        <f>Transactions!B160</f>
        <v>SBH</v>
      </c>
      <c r="B81" s="5" t="str">
        <f>LOOKUP(A81,StockInfo!$A$2:$A$83,StockInfo!$C$2:$C$83)</f>
        <v>US79546E1047</v>
      </c>
      <c r="C81" s="5" t="str">
        <f>LOOKUP(A81,StockInfo!$A$2:$A$83,StockInfo!$B$2:$B$83)</f>
        <v>SALLY BEAUTY HOLDINGS INC</v>
      </c>
      <c r="D81" s="8">
        <f t="shared" ca="1" si="2"/>
        <v>44298</v>
      </c>
      <c r="E81" s="8">
        <f t="shared" ca="1" si="3"/>
        <v>44298</v>
      </c>
      <c r="F81" s="9">
        <f ca="1">OFFSET(Transactions!$D$2,P81*2,0)</f>
        <v>12</v>
      </c>
      <c r="G81" s="7">
        <f ca="1">ROUND(F81*OFFSET(Transactions!$E$2,P81*2,0),2)</f>
        <v>246.24</v>
      </c>
      <c r="H81" s="7">
        <f ca="1">-ROUND(OFFSET(Transactions!$H$3,P81*2,0),2)</f>
        <v>1</v>
      </c>
      <c r="I81" s="7">
        <f ca="1">ROUND(F81*OFFSET(Transactions!$E$3,P81*2,0),2)</f>
        <v>244.68</v>
      </c>
      <c r="J81" s="7">
        <v>0</v>
      </c>
      <c r="K81" s="16" t="s">
        <v>646</v>
      </c>
      <c r="L81" s="16" t="s">
        <v>88</v>
      </c>
      <c r="N81" s="5" t="str">
        <f ca="1">OFFSET(Transactions!$C$2,P81*2,0)</f>
        <v>2021-04-12, 09:46:44</v>
      </c>
      <c r="O81" s="5" t="str">
        <f ca="1">OFFSET(Transactions!$C$3,P81*2,0)</f>
        <v>2021-04-12, 09:48:34</v>
      </c>
      <c r="P81" s="5">
        <v>79</v>
      </c>
    </row>
    <row r="82" spans="1:16" x14ac:dyDescent="0.25">
      <c r="A82" s="5" t="str">
        <f>Transactions!B162</f>
        <v>SEAS</v>
      </c>
      <c r="B82" s="5" t="str">
        <f>LOOKUP(A82,StockInfo!$A$2:$A$83,StockInfo!$C$2:$C$83)</f>
        <v>US81282V1008</v>
      </c>
      <c r="C82" s="5" t="str">
        <f>LOOKUP(A82,StockInfo!$A$2:$A$83,StockInfo!$B$2:$B$83)</f>
        <v>SEAWORLD ENTERTAINMENT INC</v>
      </c>
      <c r="D82" s="8">
        <f t="shared" ca="1" si="2"/>
        <v>44291</v>
      </c>
      <c r="E82" s="8">
        <f t="shared" ca="1" si="3"/>
        <v>44291</v>
      </c>
      <c r="F82" s="9">
        <f ca="1">OFFSET(Transactions!$D$2,P82*2,0)</f>
        <v>4</v>
      </c>
      <c r="G82" s="7">
        <f ca="1">ROUND(F82*OFFSET(Transactions!$E$2,P82*2,0),2)</f>
        <v>213.92</v>
      </c>
      <c r="H82" s="7">
        <f ca="1">-ROUND(OFFSET(Transactions!$H$3,P82*2,0),2)</f>
        <v>1</v>
      </c>
      <c r="I82" s="7">
        <f ca="1">ROUND(F82*OFFSET(Transactions!$E$3,P82*2,0),2)</f>
        <v>207.26</v>
      </c>
      <c r="J82" s="7">
        <v>0</v>
      </c>
      <c r="K82" s="16" t="s">
        <v>646</v>
      </c>
      <c r="L82" s="16" t="s">
        <v>88</v>
      </c>
      <c r="N82" s="5" t="str">
        <f ca="1">OFFSET(Transactions!$C$2,P82*2,0)</f>
        <v>2021-04-05, 09:34:02</v>
      </c>
      <c r="O82" s="5" t="str">
        <f ca="1">OFFSET(Transactions!$C$3,P82*2,0)</f>
        <v>2021-04-05, 10:02:05</v>
      </c>
      <c r="P82" s="5">
        <v>80</v>
      </c>
    </row>
    <row r="83" spans="1:16" x14ac:dyDescent="0.25">
      <c r="A83" s="5" t="str">
        <f>Transactions!B164</f>
        <v>SFIX</v>
      </c>
      <c r="B83" s="5" t="str">
        <f>LOOKUP(A83,StockInfo!$A$2:$A$83,StockInfo!$C$2:$C$83)</f>
        <v>US8608971078</v>
      </c>
      <c r="C83" s="5" t="str">
        <f>LOOKUP(A83,StockInfo!$A$2:$A$83,StockInfo!$B$2:$B$83)</f>
        <v>STITCH FIX INC-CLASS A</v>
      </c>
      <c r="D83" s="8">
        <f t="shared" ca="1" si="2"/>
        <v>44383</v>
      </c>
      <c r="E83" s="8">
        <f t="shared" ca="1" si="3"/>
        <v>44383</v>
      </c>
      <c r="F83" s="9">
        <f ca="1">OFFSET(Transactions!$D$2,P83*2,0)</f>
        <v>4</v>
      </c>
      <c r="G83" s="7">
        <f ca="1">ROUND(F83*OFFSET(Transactions!$E$2,P83*2,0),2)</f>
        <v>251.24</v>
      </c>
      <c r="H83" s="7">
        <f ca="1">-ROUND(OFFSET(Transactions!$H$3,P83*2,0),2)</f>
        <v>1</v>
      </c>
      <c r="I83" s="7">
        <f ca="1">ROUND(F83*OFFSET(Transactions!$E$3,P83*2,0),2)</f>
        <v>250.04</v>
      </c>
      <c r="J83" s="7">
        <v>0</v>
      </c>
      <c r="K83" s="16" t="s">
        <v>646</v>
      </c>
      <c r="L83" s="16" t="s">
        <v>88</v>
      </c>
      <c r="N83" s="5" t="str">
        <f ca="1">OFFSET(Transactions!$C$2,P83*2,0)</f>
        <v>2021-07-06, 09:32:53</v>
      </c>
      <c r="O83" s="5" t="str">
        <f ca="1">OFFSET(Transactions!$C$3,P83*2,0)</f>
        <v>2021-07-06, 09:42:46</v>
      </c>
      <c r="P83" s="5">
        <v>81</v>
      </c>
    </row>
    <row r="84" spans="1:16" x14ac:dyDescent="0.25">
      <c r="A84" s="5" t="str">
        <f>Transactions!B166</f>
        <v>SHAK</v>
      </c>
      <c r="B84" s="5" t="str">
        <f>LOOKUP(A84,StockInfo!$A$2:$A$83,StockInfo!$C$2:$C$83)</f>
        <v>US8190471016</v>
      </c>
      <c r="C84" s="5" t="str">
        <f>LOOKUP(A84,StockInfo!$A$2:$A$83,StockInfo!$B$2:$B$83)</f>
        <v>SHAKE SHACK INC - CLASS A</v>
      </c>
      <c r="D84" s="8">
        <f t="shared" ca="1" si="2"/>
        <v>44522</v>
      </c>
      <c r="E84" s="8">
        <f t="shared" ca="1" si="3"/>
        <v>44522</v>
      </c>
      <c r="F84" s="9">
        <f ca="1">OFFSET(Transactions!$D$2,P84*2,0)</f>
        <v>3</v>
      </c>
      <c r="G84" s="7">
        <f ca="1">ROUND(F84*OFFSET(Transactions!$E$2,P84*2,0),2)</f>
        <v>238.41</v>
      </c>
      <c r="H84" s="7">
        <f ca="1">-ROUND(OFFSET(Transactions!$H$3,P84*2,0),2)</f>
        <v>1</v>
      </c>
      <c r="I84" s="7">
        <f ca="1">ROUND(F84*OFFSET(Transactions!$E$3,P84*2,0),2)</f>
        <v>236.7</v>
      </c>
      <c r="J84" s="7">
        <v>0</v>
      </c>
      <c r="K84" s="16" t="s">
        <v>646</v>
      </c>
      <c r="L84" s="16" t="s">
        <v>88</v>
      </c>
      <c r="N84" s="5" t="str">
        <f ca="1">OFFSET(Transactions!$C$2,P84*2,0)</f>
        <v>2021-11-22, 12:26:21</v>
      </c>
      <c r="O84" s="5" t="str">
        <f ca="1">OFFSET(Transactions!$C$3,P84*2,0)</f>
        <v>2021-11-22, 15:55:31</v>
      </c>
      <c r="P84" s="5">
        <v>82</v>
      </c>
    </row>
    <row r="85" spans="1:16" x14ac:dyDescent="0.25">
      <c r="A85" s="5" t="str">
        <f>Transactions!B168</f>
        <v>SI</v>
      </c>
      <c r="B85" s="5" t="str">
        <f>LOOKUP(A85,StockInfo!$A$2:$A$83,StockInfo!$C$2:$C$83)</f>
        <v>US82837P4081</v>
      </c>
      <c r="C85" s="5" t="str">
        <f>LOOKUP(A85,StockInfo!$A$2:$A$83,StockInfo!$B$2:$B$83)</f>
        <v>SILVERGATE CAPITAL CORP-CL A</v>
      </c>
      <c r="D85" s="8">
        <f t="shared" ca="1" si="2"/>
        <v>44354</v>
      </c>
      <c r="E85" s="8">
        <f t="shared" ca="1" si="3"/>
        <v>44354</v>
      </c>
      <c r="F85" s="9">
        <f ca="1">OFFSET(Transactions!$D$2,P85*2,0)</f>
        <v>2</v>
      </c>
      <c r="G85" s="7">
        <f ca="1">ROUND(F85*OFFSET(Transactions!$E$2,P85*2,0),2)</f>
        <v>229.2</v>
      </c>
      <c r="H85" s="7">
        <f ca="1">-ROUND(OFFSET(Transactions!$H$3,P85*2,0),2)</f>
        <v>1</v>
      </c>
      <c r="I85" s="7">
        <f ca="1">ROUND(F85*OFFSET(Transactions!$E$3,P85*2,0),2)</f>
        <v>225.14</v>
      </c>
      <c r="J85" s="7">
        <v>0</v>
      </c>
      <c r="K85" s="16" t="s">
        <v>646</v>
      </c>
      <c r="L85" s="16" t="s">
        <v>88</v>
      </c>
      <c r="N85" s="5" t="str">
        <f ca="1">OFFSET(Transactions!$C$2,P85*2,0)</f>
        <v>2021-06-07, 09:31:07</v>
      </c>
      <c r="O85" s="5" t="str">
        <f ca="1">OFFSET(Transactions!$C$3,P85*2,0)</f>
        <v>2021-06-07, 09:36:52</v>
      </c>
      <c r="P85" s="5">
        <v>83</v>
      </c>
    </row>
    <row r="86" spans="1:16" x14ac:dyDescent="0.25">
      <c r="A86" s="5" t="str">
        <f>Transactions!B170</f>
        <v>SKIN</v>
      </c>
      <c r="B86" s="5" t="str">
        <f>LOOKUP(A86,StockInfo!$A$2:$A$83,StockInfo!$C$2:$C$83)</f>
        <v>US88331L1089</v>
      </c>
      <c r="C86" s="5" t="str">
        <f>LOOKUP(A86,StockInfo!$A$2:$A$83,StockInfo!$B$2:$B$83)</f>
        <v>BEAUTY HEALTH CO/THE</v>
      </c>
      <c r="D86" s="8">
        <f t="shared" ca="1" si="2"/>
        <v>44522</v>
      </c>
      <c r="E86" s="8">
        <f t="shared" ca="1" si="3"/>
        <v>44522</v>
      </c>
      <c r="F86" s="9">
        <f ca="1">OFFSET(Transactions!$D$2,P86*2,0)</f>
        <v>8</v>
      </c>
      <c r="G86" s="7">
        <f ca="1">ROUND(F86*OFFSET(Transactions!$E$2,P86*2,0),2)</f>
        <v>233.48</v>
      </c>
      <c r="H86" s="7">
        <f ca="1">-ROUND(OFFSET(Transactions!$H$3,P86*2,0),2)</f>
        <v>1</v>
      </c>
      <c r="I86" s="7">
        <f ca="1">ROUND(F86*OFFSET(Transactions!$E$3,P86*2,0),2)</f>
        <v>229.04</v>
      </c>
      <c r="J86" s="7">
        <v>0</v>
      </c>
      <c r="K86" s="16" t="s">
        <v>646</v>
      </c>
      <c r="L86" s="16" t="s">
        <v>88</v>
      </c>
      <c r="N86" s="5" t="str">
        <f ca="1">OFFSET(Transactions!$C$2,P86*2,0)</f>
        <v>2021-11-22, 09:38:44</v>
      </c>
      <c r="O86" s="5" t="str">
        <f ca="1">OFFSET(Transactions!$C$3,P86*2,0)</f>
        <v>2021-11-22, 10:26:34</v>
      </c>
      <c r="P86" s="5">
        <v>84</v>
      </c>
    </row>
    <row r="87" spans="1:16" x14ac:dyDescent="0.25">
      <c r="A87" s="5" t="str">
        <f>Transactions!B172</f>
        <v>SLI</v>
      </c>
      <c r="B87" s="5" t="str">
        <f>LOOKUP(A87,StockInfo!$A$2:$A$83,StockInfo!$C$2:$C$83)</f>
        <v>CA8536061010</v>
      </c>
      <c r="C87" s="5" t="str">
        <f>LOOKUP(A87,StockInfo!$A$2:$A$83,StockInfo!$B$2:$B$83)</f>
        <v>STANDARD LITHIUM LTD</v>
      </c>
      <c r="D87" s="8">
        <f t="shared" ca="1" si="2"/>
        <v>44494</v>
      </c>
      <c r="E87" s="8">
        <f t="shared" ca="1" si="3"/>
        <v>44496</v>
      </c>
      <c r="F87" s="9">
        <f ca="1">OFFSET(Transactions!$D$2,P87*2,0)</f>
        <v>13</v>
      </c>
      <c r="G87" s="7">
        <f ca="1">ROUND(F87*OFFSET(Transactions!$E$2,P87*2,0),2)</f>
        <v>141.57</v>
      </c>
      <c r="H87" s="7">
        <f ca="1">-ROUND(OFFSET(Transactions!$H$3,P87*2,0),2)</f>
        <v>1</v>
      </c>
      <c r="I87" s="7">
        <f ca="1">ROUND(F87*OFFSET(Transactions!$E$3,P87*2,0),2)</f>
        <v>160.81</v>
      </c>
      <c r="J87" s="7">
        <v>0</v>
      </c>
      <c r="K87" s="16" t="s">
        <v>646</v>
      </c>
      <c r="L87" s="16" t="s">
        <v>88</v>
      </c>
      <c r="N87" s="5" t="str">
        <f ca="1">OFFSET(Transactions!$C$2,P87*2,0)</f>
        <v>2021-10-25, 09:33:49</v>
      </c>
      <c r="O87" s="5" t="str">
        <f ca="1">OFFSET(Transactions!$C$3,P87*2,0)</f>
        <v>2021-10-27, 09:41:35</v>
      </c>
      <c r="P87" s="5">
        <v>85</v>
      </c>
    </row>
    <row r="88" spans="1:16" x14ac:dyDescent="0.25">
      <c r="A88" s="5" t="str">
        <f>Transactions!B174</f>
        <v>SLI</v>
      </c>
      <c r="B88" s="5" t="str">
        <f>LOOKUP(A88,StockInfo!$A$2:$A$83,StockInfo!$C$2:$C$83)</f>
        <v>CA8536061010</v>
      </c>
      <c r="C88" s="5" t="str">
        <f>LOOKUP(A88,StockInfo!$A$2:$A$83,StockInfo!$B$2:$B$83)</f>
        <v>STANDARD LITHIUM LTD</v>
      </c>
      <c r="D88" s="8">
        <f t="shared" ca="1" si="2"/>
        <v>44494</v>
      </c>
      <c r="E88" s="8">
        <f t="shared" ca="1" si="3"/>
        <v>44498</v>
      </c>
      <c r="F88" s="9">
        <f ca="1">OFFSET(Transactions!$D$2,P88*2,0)</f>
        <v>10</v>
      </c>
      <c r="G88" s="7">
        <f ca="1">ROUND(F88*OFFSET(Transactions!$E$2,P88*2,0),2)</f>
        <v>108.9</v>
      </c>
      <c r="H88" s="7">
        <f ca="1">-ROUND(OFFSET(Transactions!$H$3,P88*2,0),2)</f>
        <v>1</v>
      </c>
      <c r="I88" s="7">
        <f ca="1">ROUND(F88*OFFSET(Transactions!$E$3,P88*2,0),2)</f>
        <v>112.82</v>
      </c>
      <c r="J88" s="7">
        <v>0</v>
      </c>
      <c r="K88" s="16" t="s">
        <v>646</v>
      </c>
      <c r="L88" s="16" t="s">
        <v>88</v>
      </c>
      <c r="N88" s="5" t="str">
        <f ca="1">OFFSET(Transactions!$C$2,P88*2,0)</f>
        <v>2021-10-25, 09:33:49</v>
      </c>
      <c r="O88" s="5" t="str">
        <f ca="1">OFFSET(Transactions!$C$3,P88*2,0)</f>
        <v>2021-10-29, 10:44:22</v>
      </c>
      <c r="P88" s="5">
        <v>86</v>
      </c>
    </row>
    <row r="89" spans="1:16" x14ac:dyDescent="0.25">
      <c r="A89" s="5" t="str">
        <f>Transactions!B176</f>
        <v>SPCE</v>
      </c>
      <c r="B89" s="5" t="str">
        <f>LOOKUP(A89,StockInfo!$A$2:$A$83,StockInfo!$C$2:$C$83)</f>
        <v>US92766K1060</v>
      </c>
      <c r="C89" s="5" t="str">
        <f>LOOKUP(A89,StockInfo!$A$2:$A$83,StockInfo!$B$2:$B$83)</f>
        <v>VIRGIN GALACTIC HOLDINGS INC</v>
      </c>
      <c r="D89" s="8">
        <f t="shared" ca="1" si="2"/>
        <v>44424</v>
      </c>
      <c r="E89" s="8">
        <f t="shared" ca="1" si="3"/>
        <v>44425</v>
      </c>
      <c r="F89" s="9">
        <f ca="1">OFFSET(Transactions!$D$2,P89*2,0)</f>
        <v>9</v>
      </c>
      <c r="G89" s="7">
        <f ca="1">ROUND(F89*OFFSET(Transactions!$E$2,P89*2,0),2)</f>
        <v>233.89</v>
      </c>
      <c r="H89" s="7">
        <f ca="1">-ROUND(OFFSET(Transactions!$H$3,P89*2,0),2)</f>
        <v>1</v>
      </c>
      <c r="I89" s="7">
        <f ca="1">ROUND(F89*OFFSET(Transactions!$E$3,P89*2,0),2)</f>
        <v>225</v>
      </c>
      <c r="J89" s="7">
        <v>0</v>
      </c>
      <c r="K89" s="16" t="s">
        <v>646</v>
      </c>
      <c r="L89" s="16" t="s">
        <v>88</v>
      </c>
      <c r="N89" s="5" t="str">
        <f ca="1">OFFSET(Transactions!$C$2,P89*2,0)</f>
        <v>2021-08-16, 09:46:03</v>
      </c>
      <c r="O89" s="5" t="str">
        <f ca="1">OFFSET(Transactions!$C$3,P89*2,0)</f>
        <v>2021-08-17, 09:30:01</v>
      </c>
      <c r="P89" s="5">
        <v>87</v>
      </c>
    </row>
    <row r="90" spans="1:16" x14ac:dyDescent="0.25">
      <c r="A90" s="5" t="str">
        <f>Transactions!B178</f>
        <v>SPCE</v>
      </c>
      <c r="B90" s="5" t="str">
        <f>LOOKUP(A90,StockInfo!$A$2:$A$83,StockInfo!$C$2:$C$83)</f>
        <v>US92766K1060</v>
      </c>
      <c r="C90" s="5" t="str">
        <f>LOOKUP(A90,StockInfo!$A$2:$A$83,StockInfo!$B$2:$B$83)</f>
        <v>VIRGIN GALACTIC HOLDINGS INC</v>
      </c>
      <c r="D90" s="8">
        <f t="shared" ca="1" si="2"/>
        <v>44426</v>
      </c>
      <c r="E90" s="8">
        <f t="shared" ca="1" si="3"/>
        <v>44427</v>
      </c>
      <c r="F90" s="9">
        <f ca="1">OFFSET(Transactions!$D$2,P90*2,0)</f>
        <v>6</v>
      </c>
      <c r="G90" s="7">
        <f ca="1">ROUND(F90*OFFSET(Transactions!$E$2,P90*2,0),2)</f>
        <v>151.36000000000001</v>
      </c>
      <c r="H90" s="7">
        <f ca="1">-ROUND(OFFSET(Transactions!$H$3,P90*2,0),2)</f>
        <v>1</v>
      </c>
      <c r="I90" s="7">
        <f ca="1">ROUND(F90*OFFSET(Transactions!$E$3,P90*2,0),2)</f>
        <v>147.25</v>
      </c>
      <c r="J90" s="7">
        <v>0</v>
      </c>
      <c r="K90" s="16" t="s">
        <v>646</v>
      </c>
      <c r="L90" s="16" t="s">
        <v>88</v>
      </c>
      <c r="N90" s="5" t="str">
        <f ca="1">OFFSET(Transactions!$C$2,P90*2,0)</f>
        <v>2021-08-18, 15:59:49</v>
      </c>
      <c r="O90" s="5" t="str">
        <f ca="1">OFFSET(Transactions!$C$3,P90*2,0)</f>
        <v>2021-08-19, 14:19:13</v>
      </c>
      <c r="P90" s="5">
        <v>88</v>
      </c>
    </row>
    <row r="91" spans="1:16" x14ac:dyDescent="0.25">
      <c r="A91" s="5" t="str">
        <f>Transactions!B180</f>
        <v>TBIO</v>
      </c>
      <c r="B91" s="5" t="str">
        <f>LOOKUP(A91,StockInfo!$A$2:$A$83,StockInfo!$C$2:$C$83)</f>
        <v>US89374L1044</v>
      </c>
      <c r="C91" s="5" t="str">
        <f>LOOKUP(A91,StockInfo!$A$2:$A$83,StockInfo!$B$2:$B$83)</f>
        <v>TRANSLATE BIO INC</v>
      </c>
      <c r="D91" s="8">
        <f t="shared" ca="1" si="2"/>
        <v>44397</v>
      </c>
      <c r="E91" s="8">
        <f t="shared" ca="1" si="3"/>
        <v>44398</v>
      </c>
      <c r="F91" s="9">
        <f ca="1">OFFSET(Transactions!$D$2,P91*2,0)</f>
        <v>8</v>
      </c>
      <c r="G91" s="7">
        <f ca="1">ROUND(F91*OFFSET(Transactions!$E$2,P91*2,0),2)</f>
        <v>239.12</v>
      </c>
      <c r="H91" s="7">
        <f ca="1">-ROUND(OFFSET(Transactions!$H$3,P91*2,0),2)</f>
        <v>1</v>
      </c>
      <c r="I91" s="7">
        <f ca="1">ROUND(F91*OFFSET(Transactions!$E$3,P91*2,0),2)</f>
        <v>234.03</v>
      </c>
      <c r="J91" s="7">
        <v>0</v>
      </c>
      <c r="K91" s="16" t="s">
        <v>646</v>
      </c>
      <c r="L91" s="16" t="s">
        <v>88</v>
      </c>
      <c r="N91" s="5" t="str">
        <f ca="1">OFFSET(Transactions!$C$2,P91*2,0)</f>
        <v>2021-07-20, 09:30:59</v>
      </c>
      <c r="O91" s="5" t="str">
        <f ca="1">OFFSET(Transactions!$C$3,P91*2,0)</f>
        <v>2021-07-21, 10:00:50</v>
      </c>
      <c r="P91" s="5">
        <v>89</v>
      </c>
    </row>
    <row r="92" spans="1:16" x14ac:dyDescent="0.25">
      <c r="A92" s="5" t="str">
        <f>Transactions!B182</f>
        <v>TLRY</v>
      </c>
      <c r="B92" s="5" t="str">
        <f>LOOKUP(A92,StockInfo!$A$2:$A$83,StockInfo!$C$2:$C$83)</f>
        <v>US88688T1007</v>
      </c>
      <c r="C92" s="5" t="str">
        <f>LOOKUP(A92,StockInfo!$A$2:$A$83,StockInfo!$B$2:$B$83)</f>
        <v>TILRAY INC-CLASS 2 COMMON</v>
      </c>
      <c r="D92" s="8">
        <f t="shared" ca="1" si="2"/>
        <v>44312</v>
      </c>
      <c r="E92" s="8">
        <f t="shared" ca="1" si="3"/>
        <v>44312</v>
      </c>
      <c r="F92" s="9">
        <f ca="1">OFFSET(Transactions!$D$2,P92*2,0)</f>
        <v>14</v>
      </c>
      <c r="G92" s="7">
        <f ca="1">ROUND(F92*OFFSET(Transactions!$E$2,P92*2,0),2)</f>
        <v>241.64</v>
      </c>
      <c r="H92" s="7">
        <f ca="1">-ROUND(OFFSET(Transactions!$H$3,P92*2,0),2)</f>
        <v>1</v>
      </c>
      <c r="I92" s="7">
        <f ca="1">ROUND(F92*OFFSET(Transactions!$E$3,P92*2,0),2)</f>
        <v>238.84</v>
      </c>
      <c r="J92" s="7">
        <v>0</v>
      </c>
      <c r="K92" s="16" t="s">
        <v>646</v>
      </c>
      <c r="L92" s="16" t="s">
        <v>88</v>
      </c>
      <c r="N92" s="5" t="str">
        <f ca="1">OFFSET(Transactions!$C$2,P92*2,0)</f>
        <v>2021-04-26, 09:31:00</v>
      </c>
      <c r="O92" s="5" t="str">
        <f ca="1">OFFSET(Transactions!$C$3,P92*2,0)</f>
        <v>2021-04-26, 09:31:15</v>
      </c>
      <c r="P92" s="5">
        <v>90</v>
      </c>
    </row>
    <row r="93" spans="1:16" x14ac:dyDescent="0.25">
      <c r="A93" s="5" t="str">
        <f>Transactions!B184</f>
        <v>TLRY</v>
      </c>
      <c r="B93" s="5" t="str">
        <f>LOOKUP(A93,StockInfo!$A$2:$A$83,StockInfo!$C$2:$C$83)</f>
        <v>US88688T1007</v>
      </c>
      <c r="C93" s="5" t="str">
        <f>LOOKUP(A93,StockInfo!$A$2:$A$83,StockInfo!$B$2:$B$83)</f>
        <v>TILRAY INC-CLASS 2 COMMON</v>
      </c>
      <c r="D93" s="8">
        <f t="shared" ca="1" si="2"/>
        <v>44312</v>
      </c>
      <c r="E93" s="8">
        <f t="shared" ca="1" si="3"/>
        <v>44312</v>
      </c>
      <c r="F93" s="9">
        <f ca="1">OFFSET(Transactions!$D$2,P93*2,0)</f>
        <v>14</v>
      </c>
      <c r="G93" s="7">
        <f ca="1">ROUND(F93*OFFSET(Transactions!$E$2,P93*2,0),2)</f>
        <v>242.06</v>
      </c>
      <c r="H93" s="7">
        <f ca="1">-ROUND(OFFSET(Transactions!$H$3,P93*2,0),2)</f>
        <v>1</v>
      </c>
      <c r="I93" s="7">
        <f ca="1">ROUND(F93*OFFSET(Transactions!$E$3,P93*2,0),2)</f>
        <v>238.56</v>
      </c>
      <c r="J93" s="7">
        <v>0</v>
      </c>
      <c r="K93" s="16" t="s">
        <v>646</v>
      </c>
      <c r="L93" s="16" t="s">
        <v>88</v>
      </c>
      <c r="N93" s="5" t="str">
        <f ca="1">OFFSET(Transactions!$C$2,P93*2,0)</f>
        <v>2021-04-26, 09:34:20</v>
      </c>
      <c r="O93" s="5" t="str">
        <f ca="1">OFFSET(Transactions!$C$3,P93*2,0)</f>
        <v>2021-04-26, 09:43:46</v>
      </c>
      <c r="P93" s="5">
        <v>91</v>
      </c>
    </row>
    <row r="94" spans="1:16" x14ac:dyDescent="0.25">
      <c r="A94" s="5" t="str">
        <f>Transactions!B186</f>
        <v>TPST</v>
      </c>
      <c r="B94" s="5" t="str">
        <f>LOOKUP(A94,StockInfo!$A$2:$A$83,StockInfo!$C$2:$C$83)</f>
        <v>US87978U1088</v>
      </c>
      <c r="C94" s="5" t="str">
        <f>LOOKUP(A94,StockInfo!$A$2:$A$83,StockInfo!$B$2:$B$83)</f>
        <v>TEMPEST THERAPEUTICS INC</v>
      </c>
      <c r="D94" s="8">
        <f t="shared" ca="1" si="2"/>
        <v>44397</v>
      </c>
      <c r="E94" s="8">
        <f t="shared" ca="1" si="3"/>
        <v>44397</v>
      </c>
      <c r="F94" s="9">
        <f ca="1">OFFSET(Transactions!$D$2,P94*2,0)</f>
        <v>12</v>
      </c>
      <c r="G94" s="7">
        <f ca="1">ROUND(F94*OFFSET(Transactions!$E$2,P94*2,0),2)</f>
        <v>243.24</v>
      </c>
      <c r="H94" s="7">
        <f ca="1">-ROUND(OFFSET(Transactions!$H$3,P94*2,0),2)</f>
        <v>1</v>
      </c>
      <c r="I94" s="7">
        <f ca="1">ROUND(F94*OFFSET(Transactions!$E$3,P94*2,0),2)</f>
        <v>237.72</v>
      </c>
      <c r="J94" s="7">
        <v>0</v>
      </c>
      <c r="K94" s="16" t="s">
        <v>646</v>
      </c>
      <c r="L94" s="16" t="s">
        <v>88</v>
      </c>
      <c r="N94" s="5" t="str">
        <f ca="1">OFFSET(Transactions!$C$2,P94*2,0)</f>
        <v>2021-07-20, 09:31:20</v>
      </c>
      <c r="O94" s="5" t="str">
        <f ca="1">OFFSET(Transactions!$C$3,P94*2,0)</f>
        <v>2021-07-20, 10:07:04</v>
      </c>
      <c r="P94" s="5">
        <v>92</v>
      </c>
    </row>
    <row r="95" spans="1:16" x14ac:dyDescent="0.25">
      <c r="A95" s="5" t="str">
        <f>Transactions!B188</f>
        <v>TTD</v>
      </c>
      <c r="B95" s="5" t="str">
        <f>LOOKUP(A95,StockInfo!$A$2:$A$83,StockInfo!$C$2:$C$83)</f>
        <v>US88339J1051</v>
      </c>
      <c r="C95" s="5" t="str">
        <f>LOOKUP(A95,StockInfo!$A$2:$A$83,StockInfo!$B$2:$B$83)</f>
        <v>TRADE DESK INC/THE -CLASS A</v>
      </c>
      <c r="D95" s="8">
        <f t="shared" ca="1" si="2"/>
        <v>44530</v>
      </c>
      <c r="E95" s="8">
        <f t="shared" ca="1" si="3"/>
        <v>44530</v>
      </c>
      <c r="F95" s="9">
        <f ca="1">OFFSET(Transactions!$D$2,P95*2,0)</f>
        <v>2</v>
      </c>
      <c r="G95" s="7">
        <f ca="1">ROUND(F95*OFFSET(Transactions!$E$2,P95*2,0),2)</f>
        <v>220.46</v>
      </c>
      <c r="H95" s="7">
        <f ca="1">-ROUND(OFFSET(Transactions!$H$3,P95*2,0),2)</f>
        <v>1</v>
      </c>
      <c r="I95" s="7">
        <f ca="1">ROUND(F95*OFFSET(Transactions!$E$3,P95*2,0),2)</f>
        <v>216.07</v>
      </c>
      <c r="J95" s="7">
        <v>0</v>
      </c>
      <c r="K95" s="16" t="s">
        <v>646</v>
      </c>
      <c r="L95" s="16" t="s">
        <v>88</v>
      </c>
      <c r="N95" s="5" t="str">
        <f ca="1">OFFSET(Transactions!$C$2,P95*2,0)</f>
        <v>2021-11-30, 10:16:49</v>
      </c>
      <c r="O95" s="5" t="str">
        <f ca="1">OFFSET(Transactions!$C$3,P95*2,0)</f>
        <v>2021-11-30, 10:45:54</v>
      </c>
      <c r="P95" s="5">
        <v>93</v>
      </c>
    </row>
    <row r="96" spans="1:16" x14ac:dyDescent="0.25">
      <c r="A96" s="5" t="str">
        <f>Transactions!B190</f>
        <v>UAA</v>
      </c>
      <c r="B96" s="5" t="str">
        <f>LOOKUP(A96,StockInfo!$A$2:$A$83,StockInfo!$C$2:$C$83)</f>
        <v>US9043111072</v>
      </c>
      <c r="C96" s="5" t="str">
        <f>LOOKUP(A96,StockInfo!$A$2:$A$83,StockInfo!$B$2:$B$83)</f>
        <v>UNDER ARMOUR INC-CLASS A</v>
      </c>
      <c r="D96" s="8">
        <f t="shared" ca="1" si="2"/>
        <v>44502</v>
      </c>
      <c r="E96" s="8">
        <f t="shared" ca="1" si="3"/>
        <v>44505</v>
      </c>
      <c r="F96" s="9">
        <f ca="1">OFFSET(Transactions!$D$2,P96*2,0)</f>
        <v>7</v>
      </c>
      <c r="G96" s="7">
        <f ca="1">ROUND(F96*OFFSET(Transactions!$E$2,P96*2,0),2)</f>
        <v>178.5</v>
      </c>
      <c r="H96" s="7">
        <f ca="1">-ROUND(OFFSET(Transactions!$H$3,P96*2,0),2)</f>
        <v>1</v>
      </c>
      <c r="I96" s="7">
        <f ca="1">ROUND(F96*OFFSET(Transactions!$E$3,P96*2,0),2)</f>
        <v>174.45</v>
      </c>
      <c r="J96" s="7">
        <v>0</v>
      </c>
      <c r="K96" s="16" t="s">
        <v>646</v>
      </c>
      <c r="L96" s="16" t="s">
        <v>88</v>
      </c>
      <c r="N96" s="5" t="str">
        <f ca="1">OFFSET(Transactions!$C$2,P96*2,0)</f>
        <v>2021-11-02, 09:35:41</v>
      </c>
      <c r="O96" s="5" t="str">
        <f ca="1">OFFSET(Transactions!$C$3,P96*2,0)</f>
        <v>2021-11-05, 13:12:55</v>
      </c>
      <c r="P96" s="5">
        <v>94</v>
      </c>
    </row>
    <row r="97" spans="1:16" x14ac:dyDescent="0.25">
      <c r="A97" s="5" t="str">
        <f>Transactions!B192</f>
        <v>UNFI</v>
      </c>
      <c r="B97" s="5" t="str">
        <f>LOOKUP(A97,StockInfo!$A$2:$A$83,StockInfo!$C$2:$C$83)</f>
        <v>US9111631035</v>
      </c>
      <c r="C97" s="5" t="str">
        <f>LOOKUP(A97,StockInfo!$A$2:$A$83,StockInfo!$B$2:$B$83)</f>
        <v>UNITED NATURAL FOODS INC</v>
      </c>
      <c r="D97" s="8">
        <f t="shared" ca="1" si="2"/>
        <v>44298</v>
      </c>
      <c r="E97" s="8">
        <f t="shared" ca="1" si="3"/>
        <v>44298</v>
      </c>
      <c r="F97" s="9">
        <f ca="1">OFFSET(Transactions!$D$2,P97*2,0)</f>
        <v>6</v>
      </c>
      <c r="G97" s="7">
        <f ca="1">ROUND(F97*OFFSET(Transactions!$E$2,P97*2,0),2)</f>
        <v>216.18</v>
      </c>
      <c r="H97" s="7">
        <f ca="1">-ROUND(OFFSET(Transactions!$H$3,P97*2,0),2)</f>
        <v>1</v>
      </c>
      <c r="I97" s="7">
        <f ca="1">ROUND(F97*OFFSET(Transactions!$E$3,P97*2,0),2)</f>
        <v>211.2</v>
      </c>
      <c r="J97" s="7">
        <v>0</v>
      </c>
      <c r="K97" s="16" t="s">
        <v>646</v>
      </c>
      <c r="L97" s="16" t="s">
        <v>88</v>
      </c>
      <c r="N97" s="5" t="str">
        <f ca="1">OFFSET(Transactions!$C$2,P97*2,0)</f>
        <v>2021-04-12, 09:37:13</v>
      </c>
      <c r="O97" s="5" t="str">
        <f ca="1">OFFSET(Transactions!$C$3,P97*2,0)</f>
        <v>2021-04-12, 09:56:07</v>
      </c>
      <c r="P97" s="5">
        <v>95</v>
      </c>
    </row>
    <row r="98" spans="1:16" x14ac:dyDescent="0.25">
      <c r="A98" s="5" t="str">
        <f>Transactions!B194</f>
        <v>UPST</v>
      </c>
      <c r="B98" s="5" t="str">
        <f>LOOKUP(A98,StockInfo!$A$2:$A$83,StockInfo!$C$2:$C$83)</f>
        <v>US91680M1071</v>
      </c>
      <c r="C98" s="5" t="str">
        <f>LOOKUP(A98,StockInfo!$A$2:$A$83,StockInfo!$B$2:$B$83)</f>
        <v>UPSTART HOLDINGS INC</v>
      </c>
      <c r="D98" s="8">
        <f t="shared" ca="1" si="2"/>
        <v>44482</v>
      </c>
      <c r="E98" s="8">
        <f t="shared" ca="1" si="3"/>
        <v>44482</v>
      </c>
      <c r="F98" s="9">
        <f ca="1">OFFSET(Transactions!$D$2,P98*2,0)</f>
        <v>1</v>
      </c>
      <c r="G98" s="7">
        <f ca="1">ROUND(F98*OFFSET(Transactions!$E$2,P98*2,0),2)</f>
        <v>339.17</v>
      </c>
      <c r="H98" s="7">
        <f ca="1">-ROUND(OFFSET(Transactions!$H$3,P98*2,0),2)</f>
        <v>1</v>
      </c>
      <c r="I98" s="7">
        <f ca="1">ROUND(F98*OFFSET(Transactions!$E$3,P98*2,0),2)</f>
        <v>332.08</v>
      </c>
      <c r="J98" s="7">
        <v>0</v>
      </c>
      <c r="K98" s="16" t="s">
        <v>646</v>
      </c>
      <c r="L98" s="16" t="s">
        <v>88</v>
      </c>
      <c r="N98" s="5" t="str">
        <f ca="1">OFFSET(Transactions!$C$2,P98*2,0)</f>
        <v>2021-10-13, 09:42:52</v>
      </c>
      <c r="O98" s="5" t="str">
        <f ca="1">OFFSET(Transactions!$C$3,P98*2,0)</f>
        <v>2021-10-13, 10:03:29</v>
      </c>
      <c r="P98" s="5">
        <v>96</v>
      </c>
    </row>
    <row r="99" spans="1:16" x14ac:dyDescent="0.25">
      <c r="A99" s="5" t="str">
        <f>Transactions!B196</f>
        <v>UPWK</v>
      </c>
      <c r="B99" s="5" t="str">
        <f>LOOKUP(A99,StockInfo!$A$2:$A$83,StockInfo!$C$2:$C$83)</f>
        <v>US91688F1049</v>
      </c>
      <c r="C99" s="5" t="str">
        <f>LOOKUP(A99,StockInfo!$A$2:$A$83,StockInfo!$B$2:$B$83)</f>
        <v>UPWORK INC</v>
      </c>
      <c r="D99" s="8">
        <f t="shared" ca="1" si="2"/>
        <v>44383</v>
      </c>
      <c r="E99" s="8">
        <f t="shared" ca="1" si="3"/>
        <v>44383</v>
      </c>
      <c r="F99" s="9">
        <f ca="1">OFFSET(Transactions!$D$2,P99*2,0)</f>
        <v>4</v>
      </c>
      <c r="G99" s="7">
        <f ca="1">ROUND(F99*OFFSET(Transactions!$E$2,P99*2,0),2)</f>
        <v>239.8</v>
      </c>
      <c r="H99" s="7">
        <f ca="1">-ROUND(OFFSET(Transactions!$H$3,P99*2,0),2)</f>
        <v>1</v>
      </c>
      <c r="I99" s="7">
        <f ca="1">ROUND(F99*OFFSET(Transactions!$E$3,P99*2,0),2)</f>
        <v>235.53</v>
      </c>
      <c r="J99" s="7">
        <v>0</v>
      </c>
      <c r="K99" s="16" t="s">
        <v>646</v>
      </c>
      <c r="L99" s="16" t="s">
        <v>88</v>
      </c>
      <c r="N99" s="5" t="str">
        <f ca="1">OFFSET(Transactions!$C$2,P99*2,0)</f>
        <v>2021-07-06, 09:32:47</v>
      </c>
      <c r="O99" s="5" t="str">
        <f ca="1">OFFSET(Transactions!$C$3,P99*2,0)</f>
        <v>2021-07-06, 09:43:19</v>
      </c>
      <c r="P99" s="5">
        <v>97</v>
      </c>
    </row>
    <row r="100" spans="1:16" x14ac:dyDescent="0.25">
      <c r="A100" s="5" t="str">
        <f>Transactions!B198</f>
        <v>UROY</v>
      </c>
      <c r="B100" s="5" t="str">
        <f>LOOKUP(A100,StockInfo!$A$2:$A$83,StockInfo!$C$2:$C$83)</f>
        <v>CA91702V1013</v>
      </c>
      <c r="C100" s="5" t="str">
        <f>LOOKUP(A100,StockInfo!$A$2:$A$83,StockInfo!$B$2:$B$83)</f>
        <v>URANIUM ROYALTY CORP</v>
      </c>
      <c r="D100" s="8">
        <f t="shared" ca="1" si="2"/>
        <v>44503</v>
      </c>
      <c r="E100" s="8">
        <f t="shared" ca="1" si="3"/>
        <v>44508</v>
      </c>
      <c r="F100" s="9">
        <f ca="1">OFFSET(Transactions!$D$2,P100*2,0)</f>
        <v>22</v>
      </c>
      <c r="G100" s="7">
        <f ca="1">ROUND(F100*OFFSET(Transactions!$E$2,P100*2,0),2)</f>
        <v>112.97</v>
      </c>
      <c r="H100" s="7">
        <f ca="1">-ROUND(OFFSET(Transactions!$H$3,P100*2,0),2)</f>
        <v>1</v>
      </c>
      <c r="I100" s="7">
        <f ca="1">ROUND(F100*OFFSET(Transactions!$E$3,P100*2,0),2)</f>
        <v>119.24</v>
      </c>
      <c r="J100" s="7">
        <v>0</v>
      </c>
      <c r="K100" s="16" t="s">
        <v>646</v>
      </c>
      <c r="L100" s="16" t="s">
        <v>88</v>
      </c>
      <c r="N100" s="5" t="str">
        <f ca="1">OFFSET(Transactions!$C$2,P100*2,0)</f>
        <v>2021-11-03, 09:34:47</v>
      </c>
      <c r="O100" s="5" t="str">
        <f ca="1">OFFSET(Transactions!$C$3,P100*2,0)</f>
        <v>2021-11-08, 09:50:03</v>
      </c>
      <c r="P100" s="5">
        <v>98</v>
      </c>
    </row>
    <row r="101" spans="1:16" x14ac:dyDescent="0.25">
      <c r="A101" s="5" t="str">
        <f>Transactions!B200</f>
        <v>UROY</v>
      </c>
      <c r="B101" s="5" t="str">
        <f>LOOKUP(A101,StockInfo!$A$2:$A$83,StockInfo!$C$2:$C$83)</f>
        <v>CA91702V1013</v>
      </c>
      <c r="C101" s="5" t="str">
        <f>LOOKUP(A101,StockInfo!$A$2:$A$83,StockInfo!$B$2:$B$83)</f>
        <v>URANIUM ROYALTY CORP</v>
      </c>
      <c r="D101" s="8">
        <f t="shared" ca="1" si="2"/>
        <v>44503</v>
      </c>
      <c r="E101" s="8">
        <f t="shared" ca="1" si="3"/>
        <v>44515</v>
      </c>
      <c r="F101" s="9">
        <f ca="1">OFFSET(Transactions!$D$2,P101*2,0)</f>
        <v>23</v>
      </c>
      <c r="G101" s="7">
        <f ca="1">ROUND(F101*OFFSET(Transactions!$E$2,P101*2,0),2)</f>
        <v>118.11</v>
      </c>
      <c r="H101" s="7">
        <f ca="1">-ROUND(OFFSET(Transactions!$H$3,P101*2,0),2)</f>
        <v>1</v>
      </c>
      <c r="I101" s="7">
        <f ca="1">ROUND(F101*OFFSET(Transactions!$E$3,P101*2,0),2)</f>
        <v>119.88</v>
      </c>
      <c r="J101" s="7">
        <v>0</v>
      </c>
      <c r="K101" s="16" t="s">
        <v>646</v>
      </c>
      <c r="L101" s="16" t="s">
        <v>88</v>
      </c>
      <c r="N101" s="5" t="str">
        <f ca="1">OFFSET(Transactions!$C$2,P101*2,0)</f>
        <v>2021-11-03, 09:34:47</v>
      </c>
      <c r="O101" s="5" t="str">
        <f ca="1">OFFSET(Transactions!$C$3,P101*2,0)</f>
        <v>2021-11-15, 09:52:53</v>
      </c>
      <c r="P101" s="5">
        <v>99</v>
      </c>
    </row>
    <row r="102" spans="1:16" x14ac:dyDescent="0.25">
      <c r="A102" s="5" t="str">
        <f>Transactions!B202</f>
        <v>VERV</v>
      </c>
      <c r="B102" s="5" t="str">
        <f>LOOKUP(A102,StockInfo!$A$2:$A$83,StockInfo!$C$2:$C$83)</f>
        <v>US92539P1012</v>
      </c>
      <c r="C102" s="5" t="str">
        <f>LOOKUP(A102,StockInfo!$A$2:$A$83,StockInfo!$B$2:$B$83)</f>
        <v>VERVE THERAPEUTICS INC</v>
      </c>
      <c r="D102" s="8">
        <f t="shared" ca="1" si="2"/>
        <v>44403</v>
      </c>
      <c r="E102" s="8">
        <f t="shared" ca="1" si="3"/>
        <v>44403</v>
      </c>
      <c r="F102" s="9">
        <f ca="1">OFFSET(Transactions!$D$2,P102*2,0)</f>
        <v>4</v>
      </c>
      <c r="G102" s="7">
        <f ca="1">ROUND(F102*OFFSET(Transactions!$E$2,P102*2,0),2)</f>
        <v>217.16</v>
      </c>
      <c r="H102" s="7">
        <f ca="1">-ROUND(OFFSET(Transactions!$H$3,P102*2,0),2)</f>
        <v>1</v>
      </c>
      <c r="I102" s="7">
        <f ca="1">ROUND(F102*OFFSET(Transactions!$E$3,P102*2,0),2)</f>
        <v>212.24</v>
      </c>
      <c r="J102" s="7">
        <v>0</v>
      </c>
      <c r="K102" s="16" t="s">
        <v>646</v>
      </c>
      <c r="L102" s="16" t="s">
        <v>88</v>
      </c>
      <c r="N102" s="5" t="str">
        <f ca="1">OFFSET(Transactions!$C$2,P102*2,0)</f>
        <v>2021-07-26, 09:32:49</v>
      </c>
      <c r="O102" s="5" t="str">
        <f ca="1">OFFSET(Transactions!$C$3,P102*2,0)</f>
        <v>2021-07-26, 09:58:40</v>
      </c>
      <c r="P102" s="5">
        <v>100</v>
      </c>
    </row>
    <row r="103" spans="1:16" x14ac:dyDescent="0.25">
      <c r="A103" s="5" t="str">
        <f>Transactions!B204</f>
        <v>VET</v>
      </c>
      <c r="B103" s="5" t="str">
        <f>LOOKUP(A103,StockInfo!$A$2:$A$83,StockInfo!$C$2:$C$83)</f>
        <v>CA9237251058</v>
      </c>
      <c r="C103" s="5" t="str">
        <f>LOOKUP(A103,StockInfo!$A$2:$A$83,StockInfo!$B$2:$B$83)</f>
        <v>VERMILION ENERGY INC</v>
      </c>
      <c r="D103" s="8">
        <f t="shared" ca="1" si="2"/>
        <v>44484</v>
      </c>
      <c r="E103" s="8">
        <f t="shared" ca="1" si="3"/>
        <v>44484</v>
      </c>
      <c r="F103" s="9">
        <f ca="1">OFFSET(Transactions!$D$2,P103*2,0)</f>
        <v>19</v>
      </c>
      <c r="G103" s="7">
        <f ca="1">ROUND(F103*OFFSET(Transactions!$E$2,P103*2,0),2)</f>
        <v>212.42</v>
      </c>
      <c r="H103" s="7">
        <f ca="1">-ROUND(OFFSET(Transactions!$H$3,P103*2,0),2)</f>
        <v>1</v>
      </c>
      <c r="I103" s="7">
        <f ca="1">ROUND(F103*OFFSET(Transactions!$E$3,P103*2,0),2)</f>
        <v>209.95</v>
      </c>
      <c r="J103" s="7">
        <v>0</v>
      </c>
      <c r="K103" s="16" t="s">
        <v>646</v>
      </c>
      <c r="L103" s="16" t="s">
        <v>88</v>
      </c>
      <c r="N103" s="5" t="str">
        <f ca="1">OFFSET(Transactions!$C$2,P103*2,0)</f>
        <v>2021-10-15, 09:30:26</v>
      </c>
      <c r="O103" s="5" t="str">
        <f ca="1">OFFSET(Transactions!$C$3,P103*2,0)</f>
        <v>2021-10-15, 12:16:07</v>
      </c>
      <c r="P103" s="5">
        <v>101</v>
      </c>
    </row>
    <row r="104" spans="1:16" x14ac:dyDescent="0.25">
      <c r="A104" s="5" t="str">
        <f>Transactions!B206</f>
        <v>VET</v>
      </c>
      <c r="B104" s="5" t="str">
        <f>LOOKUP(A104,StockInfo!$A$2:$A$83,StockInfo!$C$2:$C$83)</f>
        <v>CA9237251058</v>
      </c>
      <c r="C104" s="5" t="str">
        <f>LOOKUP(A104,StockInfo!$A$2:$A$83,StockInfo!$B$2:$B$83)</f>
        <v>VERMILION ENERGY INC</v>
      </c>
      <c r="D104" s="8">
        <f t="shared" ca="1" si="2"/>
        <v>44494</v>
      </c>
      <c r="E104" s="8">
        <f t="shared" ca="1" si="3"/>
        <v>44496</v>
      </c>
      <c r="F104" s="9">
        <f ca="1">OFFSET(Transactions!$D$2,P104*2,0)</f>
        <v>18</v>
      </c>
      <c r="G104" s="7">
        <f ca="1">ROUND(F104*OFFSET(Transactions!$E$2,P104*2,0),2)</f>
        <v>204.84</v>
      </c>
      <c r="H104" s="7">
        <f ca="1">-ROUND(OFFSET(Transactions!$H$3,P104*2,0),2)</f>
        <v>1</v>
      </c>
      <c r="I104" s="7">
        <f ca="1">ROUND(F104*OFFSET(Transactions!$E$3,P104*2,0),2)</f>
        <v>197.64</v>
      </c>
      <c r="J104" s="7">
        <v>0</v>
      </c>
      <c r="K104" s="16" t="s">
        <v>646</v>
      </c>
      <c r="L104" s="16" t="s">
        <v>88</v>
      </c>
      <c r="N104" s="5" t="str">
        <f ca="1">OFFSET(Transactions!$C$2,P104*2,0)</f>
        <v>2021-10-25, 09:33:11</v>
      </c>
      <c r="O104" s="5" t="str">
        <f ca="1">OFFSET(Transactions!$C$3,P104*2,0)</f>
        <v>2021-10-27, 09:30:01</v>
      </c>
      <c r="P104" s="5">
        <v>102</v>
      </c>
    </row>
    <row r="105" spans="1:16" x14ac:dyDescent="0.25">
      <c r="A105" s="5" t="str">
        <f>Transactions!B208</f>
        <v>VET</v>
      </c>
      <c r="B105" s="5" t="str">
        <f>LOOKUP(A105,StockInfo!$A$2:$A$83,StockInfo!$C$2:$C$83)</f>
        <v>CA9237251058</v>
      </c>
      <c r="C105" s="5" t="str">
        <f>LOOKUP(A105,StockInfo!$A$2:$A$83,StockInfo!$B$2:$B$83)</f>
        <v>VERMILION ENERGY INC</v>
      </c>
      <c r="D105" s="8">
        <f t="shared" ca="1" si="2"/>
        <v>44501</v>
      </c>
      <c r="E105" s="8">
        <f t="shared" ca="1" si="3"/>
        <v>44501</v>
      </c>
      <c r="F105" s="9">
        <f ca="1">OFFSET(Transactions!$D$2,P105*2,0)</f>
        <v>22</v>
      </c>
      <c r="G105" s="7">
        <f ca="1">ROUND(F105*OFFSET(Transactions!$E$2,P105*2,0),2)</f>
        <v>243.93</v>
      </c>
      <c r="H105" s="7">
        <f ca="1">-ROUND(OFFSET(Transactions!$H$3,P105*2,0),2)</f>
        <v>1</v>
      </c>
      <c r="I105" s="7">
        <f ca="1">ROUND(F105*OFFSET(Transactions!$E$3,P105*2,0),2)</f>
        <v>242.08</v>
      </c>
      <c r="J105" s="7">
        <v>0</v>
      </c>
      <c r="K105" s="16" t="s">
        <v>646</v>
      </c>
      <c r="L105" s="16" t="s">
        <v>88</v>
      </c>
      <c r="N105" s="5" t="str">
        <f ca="1">OFFSET(Transactions!$C$2,P105*2,0)</f>
        <v>2021-11-01, 09:31:51</v>
      </c>
      <c r="O105" s="5" t="str">
        <f ca="1">OFFSET(Transactions!$C$3,P105*2,0)</f>
        <v>2021-11-01, 10:00:44</v>
      </c>
      <c r="P105" s="5">
        <v>103</v>
      </c>
    </row>
    <row r="106" spans="1:16" x14ac:dyDescent="0.25">
      <c r="A106" s="5" t="str">
        <f>Transactions!B210</f>
        <v>VSTM</v>
      </c>
      <c r="B106" s="5" t="str">
        <f>LOOKUP(A106,StockInfo!$A$2:$A$83,StockInfo!$C$2:$C$83)</f>
        <v>US92337C1045</v>
      </c>
      <c r="C106" s="5" t="str">
        <f>LOOKUP(A106,StockInfo!$A$2:$A$83,StockInfo!$B$2:$B$83)</f>
        <v>VERASTEM INC</v>
      </c>
      <c r="D106" s="8">
        <f t="shared" ca="1" si="2"/>
        <v>44351</v>
      </c>
      <c r="E106" s="8">
        <f t="shared" ca="1" si="3"/>
        <v>44356</v>
      </c>
      <c r="F106" s="9">
        <f ca="1">OFFSET(Transactions!$D$2,P106*2,0)</f>
        <v>31</v>
      </c>
      <c r="G106" s="7">
        <f ca="1">ROUND(F106*OFFSET(Transactions!$E$2,P106*2,0),2)</f>
        <v>124</v>
      </c>
      <c r="H106" s="7">
        <f ca="1">-ROUND(OFFSET(Transactions!$H$3,P106*2,0),2)</f>
        <v>1</v>
      </c>
      <c r="I106" s="7">
        <f ca="1">ROUND(F106*OFFSET(Transactions!$E$3,P106*2,0),2)</f>
        <v>133.66999999999999</v>
      </c>
      <c r="J106" s="7">
        <v>0</v>
      </c>
      <c r="K106" s="16" t="s">
        <v>646</v>
      </c>
      <c r="L106" s="16" t="s">
        <v>88</v>
      </c>
      <c r="N106" s="5" t="str">
        <f ca="1">OFFSET(Transactions!$C$2,P106*2,0)</f>
        <v>2021-06-04, 10:03:06</v>
      </c>
      <c r="O106" s="5" t="str">
        <f ca="1">OFFSET(Transactions!$C$3,P106*2,0)</f>
        <v>2021-06-09, 11:30:50</v>
      </c>
      <c r="P106" s="5">
        <v>104</v>
      </c>
    </row>
    <row r="107" spans="1:16" x14ac:dyDescent="0.25">
      <c r="A107" s="5" t="str">
        <f>Transactions!B212</f>
        <v>VSTM</v>
      </c>
      <c r="B107" s="5" t="str">
        <f>LOOKUP(A107,StockInfo!$A$2:$A$83,StockInfo!$C$2:$C$83)</f>
        <v>US92337C1045</v>
      </c>
      <c r="C107" s="5" t="str">
        <f>LOOKUP(A107,StockInfo!$A$2:$A$83,StockInfo!$B$2:$B$83)</f>
        <v>VERASTEM INC</v>
      </c>
      <c r="D107" s="8">
        <f t="shared" ca="1" si="2"/>
        <v>44351</v>
      </c>
      <c r="E107" s="8">
        <f t="shared" ca="1" si="3"/>
        <v>44369</v>
      </c>
      <c r="F107" s="9">
        <f ca="1">OFFSET(Transactions!$D$2,P107*2,0)</f>
        <v>31</v>
      </c>
      <c r="G107" s="7">
        <f ca="1">ROUND(F107*OFFSET(Transactions!$E$2,P107*2,0),2)</f>
        <v>124</v>
      </c>
      <c r="H107" s="7">
        <f ca="1">-ROUND(OFFSET(Transactions!$H$3,P107*2,0),2)</f>
        <v>1</v>
      </c>
      <c r="I107" s="7">
        <f ca="1">ROUND(F107*OFFSET(Transactions!$E$3,P107*2,0),2)</f>
        <v>132.22</v>
      </c>
      <c r="J107" s="7">
        <v>0</v>
      </c>
      <c r="K107" s="16" t="s">
        <v>646</v>
      </c>
      <c r="L107" s="16" t="s">
        <v>88</v>
      </c>
      <c r="N107" s="5" t="str">
        <f ca="1">OFFSET(Transactions!$C$2,P107*2,0)</f>
        <v>2021-06-04, 10:03:06</v>
      </c>
      <c r="O107" s="5" t="str">
        <f ca="1">OFFSET(Transactions!$C$3,P107*2,0)</f>
        <v>2021-06-22, 15:28:52</v>
      </c>
      <c r="P107" s="5">
        <v>105</v>
      </c>
    </row>
    <row r="108" spans="1:16" x14ac:dyDescent="0.25">
      <c r="A108" s="5" t="str">
        <f>Transactions!B214</f>
        <v>ZI</v>
      </c>
      <c r="B108" s="5" t="str">
        <f>LOOKUP(A108,StockInfo!$A$2:$A$83,StockInfo!$C$2:$C$83)</f>
        <v>US98980F1049</v>
      </c>
      <c r="C108" s="5" t="str">
        <f>LOOKUP(A108,StockInfo!$A$2:$A$83,StockInfo!$B$2:$B$83)</f>
        <v>ZOOMINFO TECHNOLOGIES INC-A</v>
      </c>
      <c r="D108" s="8">
        <f t="shared" ca="1" si="2"/>
        <v>44438</v>
      </c>
      <c r="E108" s="8">
        <f t="shared" ca="1" si="3"/>
        <v>44438</v>
      </c>
      <c r="F108" s="9">
        <f ca="1">OFFSET(Transactions!$D$2,P108*2,0)</f>
        <v>4</v>
      </c>
      <c r="G108" s="7">
        <f ca="1">ROUND(F108*OFFSET(Transactions!$E$2,P108*2,0),2)</f>
        <v>263.68</v>
      </c>
      <c r="H108" s="7">
        <f ca="1">-ROUND(OFFSET(Transactions!$H$3,P108*2,0),2)</f>
        <v>1</v>
      </c>
      <c r="I108" s="7">
        <f ca="1">ROUND(F108*OFFSET(Transactions!$E$3,P108*2,0),2)</f>
        <v>258.8</v>
      </c>
      <c r="J108" s="7">
        <v>0</v>
      </c>
      <c r="K108" s="16" t="s">
        <v>646</v>
      </c>
      <c r="L108" s="16" t="s">
        <v>88</v>
      </c>
      <c r="N108" s="5" t="str">
        <f ca="1">OFFSET(Transactions!$C$2,P108*2,0)</f>
        <v>2021-08-30, 09:35:02</v>
      </c>
      <c r="O108" s="5" t="str">
        <f ca="1">OFFSET(Transactions!$C$3,P108*2,0)</f>
        <v>2021-08-30, 09:43:01</v>
      </c>
      <c r="P108" s="5">
        <v>106</v>
      </c>
    </row>
    <row r="109" spans="1:16" x14ac:dyDescent="0.25">
      <c r="A109" s="5" t="str">
        <f>Transactions!B216</f>
        <v>ZIM</v>
      </c>
      <c r="B109" s="5" t="str">
        <f>LOOKUP(A109,StockInfo!$A$2:$A$83,StockInfo!$C$2:$C$83)</f>
        <v>IL0065100930</v>
      </c>
      <c r="C109" s="5" t="str">
        <f>LOOKUP(A109,StockInfo!$A$2:$A$83,StockInfo!$B$2:$B$83)</f>
        <v>ZIM INTEGRATED SHIPPING SERV</v>
      </c>
      <c r="D109" s="8">
        <f t="shared" ca="1" si="2"/>
        <v>44421</v>
      </c>
      <c r="E109" s="8">
        <f t="shared" ca="1" si="3"/>
        <v>44426</v>
      </c>
      <c r="F109" s="9">
        <f ca="1">OFFSET(Transactions!$D$2,P109*2,0)</f>
        <v>3</v>
      </c>
      <c r="G109" s="7">
        <f ca="1">ROUND(F109*OFFSET(Transactions!$E$2,P109*2,0),2)</f>
        <v>131.27000000000001</v>
      </c>
      <c r="H109" s="7">
        <f ca="1">-ROUND(OFFSET(Transactions!$H$3,P109*2,0),2)</f>
        <v>1</v>
      </c>
      <c r="I109" s="7">
        <f ca="1">ROUND(F109*OFFSET(Transactions!$E$3,P109*2,0),2)</f>
        <v>144.9</v>
      </c>
      <c r="J109" s="7">
        <v>0</v>
      </c>
      <c r="K109" s="16" t="s">
        <v>646</v>
      </c>
      <c r="L109" s="16" t="s">
        <v>88</v>
      </c>
      <c r="N109" s="5" t="str">
        <f ca="1">OFFSET(Transactions!$C$2,P109*2,0)</f>
        <v>2021-08-13, 09:36:58</v>
      </c>
      <c r="O109" s="5" t="str">
        <f ca="1">OFFSET(Transactions!$C$3,P109*2,0)</f>
        <v>2021-08-18, 09:17:36</v>
      </c>
      <c r="P109" s="5">
        <v>107</v>
      </c>
    </row>
    <row r="110" spans="1:16" ht="13.8" thickBot="1" x14ac:dyDescent="0.3">
      <c r="A110" s="17" t="str">
        <f>Transactions!B218</f>
        <v>ZIM</v>
      </c>
      <c r="B110" s="17" t="str">
        <f>LOOKUP(A110,StockInfo!$A$2:$A$83,StockInfo!$C$2:$C$83)</f>
        <v>IL0065100930</v>
      </c>
      <c r="C110" s="17" t="str">
        <f>LOOKUP(A110,StockInfo!$A$2:$A$83,StockInfo!$B$2:$B$83)</f>
        <v>ZIM INTEGRATED SHIPPING SERV</v>
      </c>
      <c r="D110" s="18">
        <f t="shared" ca="1" si="2"/>
        <v>44421</v>
      </c>
      <c r="E110" s="18">
        <f t="shared" ca="1" si="3"/>
        <v>44427</v>
      </c>
      <c r="F110" s="19">
        <f ca="1">OFFSET(Transactions!$D$2,P110*2,0)</f>
        <v>2</v>
      </c>
      <c r="G110" s="20">
        <f ca="1">ROUND(F110*OFFSET(Transactions!$E$2,P110*2,0),2)</f>
        <v>87.51</v>
      </c>
      <c r="H110" s="20">
        <f ca="1">-ROUND(OFFSET(Transactions!$H$3,P110*2,0),2)</f>
        <v>0.91</v>
      </c>
      <c r="I110" s="20">
        <f ca="1">ROUND(F110*OFFSET(Transactions!$E$3,P110*2,0),2)</f>
        <v>90.53</v>
      </c>
      <c r="J110" s="20">
        <v>0</v>
      </c>
      <c r="K110" s="21" t="s">
        <v>646</v>
      </c>
      <c r="L110" s="21" t="s">
        <v>88</v>
      </c>
      <c r="M110" s="17"/>
      <c r="N110" s="17" t="str">
        <f ca="1">OFFSET(Transactions!$C$2,P110*2,0)</f>
        <v>2021-08-13, 09:36:58</v>
      </c>
      <c r="O110" s="17" t="str">
        <f ca="1">OFFSET(Transactions!$C$3,P110*2,0)</f>
        <v>2021-08-19, 09:31:01</v>
      </c>
      <c r="P110" s="17">
        <v>108</v>
      </c>
    </row>
    <row r="111" spans="1:16" x14ac:dyDescent="0.25">
      <c r="F111" s="23">
        <f t="shared" ref="F111:H111" ca="1" si="4">SUM(F2:F110)</f>
        <v>1138</v>
      </c>
      <c r="G111" s="22">
        <f ca="1">SUM(G2:G110)</f>
        <v>22908.54</v>
      </c>
      <c r="H111" s="22">
        <f t="shared" ca="1" si="4"/>
        <v>108.62999999999998</v>
      </c>
      <c r="I111" s="22">
        <f ca="1">SUM(I2:I110)</f>
        <v>22604.860000000015</v>
      </c>
      <c r="J111" s="22">
        <f>SUM(J2:J110)</f>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17EC5-69E2-4458-95CC-9F54FE0EA36C}">
  <dimension ref="A1:K109"/>
  <sheetViews>
    <sheetView tabSelected="1" workbookViewId="0"/>
  </sheetViews>
  <sheetFormatPr defaultRowHeight="14.4" x14ac:dyDescent="0.3"/>
  <cols>
    <col min="1" max="1" width="14.88671875" style="5" bestFit="1" customWidth="1"/>
    <col min="2" max="2" width="33.33203125" style="5" bestFit="1" customWidth="1"/>
    <col min="3" max="3" width="10.109375" style="8" bestFit="1" customWidth="1"/>
    <col min="4" max="4" width="10.109375" style="5" bestFit="1" customWidth="1"/>
    <col min="5" max="5" width="4" style="9" bestFit="1" customWidth="1"/>
    <col min="6" max="6" width="6.5546875" style="7" bestFit="1" customWidth="1"/>
    <col min="7" max="7" width="4.5546875" style="7" bestFit="1" customWidth="1"/>
    <col min="8" max="8" width="6.5546875" style="7" bestFit="1" customWidth="1"/>
    <col min="9" max="9" width="4.5546875" style="7" bestFit="1" customWidth="1"/>
    <col min="10" max="10" width="8.6640625" style="16" bestFit="1" customWidth="1"/>
    <col min="11" max="11" width="4.77734375" style="16" bestFit="1" customWidth="1"/>
  </cols>
  <sheetData>
    <row r="1" spans="1:11" x14ac:dyDescent="0.3">
      <c r="A1" s="5" t="str">
        <f>TransactionsFormatted!B2</f>
        <v>US0138721065</v>
      </c>
      <c r="B1" s="5" t="str">
        <f>TransactionsFormatted!C2</f>
        <v>ALCOA CORP</v>
      </c>
      <c r="C1" s="8">
        <f ca="1">TransactionsFormatted!D2</f>
        <v>44333</v>
      </c>
      <c r="D1" s="8">
        <f ca="1">TransactionsFormatted!E2</f>
        <v>44333</v>
      </c>
      <c r="E1" s="9">
        <f ca="1">TransactionsFormatted!F2</f>
        <v>6</v>
      </c>
      <c r="F1" s="7">
        <f ca="1">TransactionsFormatted!G2</f>
        <v>241.08</v>
      </c>
      <c r="G1" s="7">
        <f ca="1">TransactionsFormatted!H2</f>
        <v>1</v>
      </c>
      <c r="H1" s="7">
        <f ca="1">TransactionsFormatted!I2</f>
        <v>237.24</v>
      </c>
      <c r="I1" s="7">
        <f>TransactionsFormatted!J2</f>
        <v>0</v>
      </c>
      <c r="J1" s="16" t="str">
        <f>TransactionsFormatted!K2</f>
        <v>Ameerika</v>
      </c>
      <c r="K1" s="16" t="str">
        <f>TransactionsFormatted!L2</f>
        <v>USD</v>
      </c>
    </row>
    <row r="2" spans="1:11" x14ac:dyDescent="0.3">
      <c r="A2" s="5" t="str">
        <f>TransactionsFormatted!B3</f>
        <v>US0192222075</v>
      </c>
      <c r="B2" s="5" t="str">
        <f>TransactionsFormatted!C3</f>
        <v>ALLIED HEALTHCARE PRODUCTS</v>
      </c>
      <c r="C2" s="8">
        <f ca="1">TransactionsFormatted!D3</f>
        <v>44438</v>
      </c>
      <c r="D2" s="8">
        <f ca="1">TransactionsFormatted!E3</f>
        <v>44456</v>
      </c>
      <c r="E2" s="9">
        <f ca="1">TransactionsFormatted!F3</f>
        <v>21</v>
      </c>
      <c r="F2" s="7">
        <f ca="1">TransactionsFormatted!G3</f>
        <v>215.88</v>
      </c>
      <c r="G2" s="7">
        <f ca="1">TransactionsFormatted!H3</f>
        <v>1</v>
      </c>
      <c r="H2" s="7">
        <f ca="1">TransactionsFormatted!I3</f>
        <v>156.41999999999999</v>
      </c>
      <c r="I2" s="7">
        <f>TransactionsFormatted!J3</f>
        <v>0</v>
      </c>
      <c r="J2" s="16" t="str">
        <f>TransactionsFormatted!K3</f>
        <v>Ameerika</v>
      </c>
      <c r="K2" s="16" t="str">
        <f>TransactionsFormatted!L3</f>
        <v>USD</v>
      </c>
    </row>
    <row r="3" spans="1:11" x14ac:dyDescent="0.3">
      <c r="A3" s="5" t="str">
        <f>TransactionsFormatted!B4</f>
        <v>US0144421072</v>
      </c>
      <c r="B3" s="5" t="str">
        <f>TransactionsFormatted!C4</f>
        <v>ALECTOR INC</v>
      </c>
      <c r="C3" s="8">
        <f ca="1">TransactionsFormatted!D4</f>
        <v>44391</v>
      </c>
      <c r="D3" s="8">
        <f ca="1">TransactionsFormatted!E4</f>
        <v>44391</v>
      </c>
      <c r="E3" s="9">
        <f ca="1">TransactionsFormatted!F4</f>
        <v>6</v>
      </c>
      <c r="F3" s="7">
        <f ca="1">TransactionsFormatted!G4</f>
        <v>230.88</v>
      </c>
      <c r="G3" s="7">
        <f ca="1">TransactionsFormatted!H4</f>
        <v>1</v>
      </c>
      <c r="H3" s="7">
        <f ca="1">TransactionsFormatted!I4</f>
        <v>225.48</v>
      </c>
      <c r="I3" s="7">
        <f>TransactionsFormatted!J4</f>
        <v>0</v>
      </c>
      <c r="J3" s="16" t="str">
        <f>TransactionsFormatted!K4</f>
        <v>Ameerika</v>
      </c>
      <c r="K3" s="16" t="str">
        <f>TransactionsFormatted!L4</f>
        <v>USD</v>
      </c>
    </row>
    <row r="4" spans="1:11" x14ac:dyDescent="0.3">
      <c r="A4" s="5" t="str">
        <f>TransactionsFormatted!B5</f>
        <v>US0144421072</v>
      </c>
      <c r="B4" s="5" t="str">
        <f>TransactionsFormatted!C5</f>
        <v>ALECTOR INC</v>
      </c>
      <c r="C4" s="8">
        <f ca="1">TransactionsFormatted!D5</f>
        <v>44403</v>
      </c>
      <c r="D4" s="8">
        <f ca="1">TransactionsFormatted!E5</f>
        <v>44403</v>
      </c>
      <c r="E4" s="9">
        <f ca="1">TransactionsFormatted!F5</f>
        <v>7</v>
      </c>
      <c r="F4" s="7">
        <f ca="1">TransactionsFormatted!G5</f>
        <v>236.88</v>
      </c>
      <c r="G4" s="7">
        <f ca="1">TransactionsFormatted!H5</f>
        <v>1</v>
      </c>
      <c r="H4" s="7">
        <f ca="1">TransactionsFormatted!I5</f>
        <v>233.52</v>
      </c>
      <c r="I4" s="7">
        <f>TransactionsFormatted!J5</f>
        <v>0</v>
      </c>
      <c r="J4" s="16" t="str">
        <f>TransactionsFormatted!K5</f>
        <v>Ameerika</v>
      </c>
      <c r="K4" s="16" t="str">
        <f>TransactionsFormatted!L5</f>
        <v>USD</v>
      </c>
    </row>
    <row r="5" spans="1:11" x14ac:dyDescent="0.3">
      <c r="A5" s="5" t="str">
        <f>TransactionsFormatted!B6</f>
        <v>US00165C1045</v>
      </c>
      <c r="B5" s="5" t="str">
        <f>TransactionsFormatted!C6</f>
        <v>AMC ENTERTAINMENT HLDS-CL A</v>
      </c>
      <c r="C5" s="8">
        <f ca="1">TransactionsFormatted!D6</f>
        <v>44364</v>
      </c>
      <c r="D5" s="8">
        <f ca="1">TransactionsFormatted!E6</f>
        <v>44364</v>
      </c>
      <c r="E5" s="9">
        <f ca="1">TransactionsFormatted!F6</f>
        <v>4</v>
      </c>
      <c r="F5" s="7">
        <f ca="1">TransactionsFormatted!G6</f>
        <v>252.24</v>
      </c>
      <c r="G5" s="7">
        <f ca="1">TransactionsFormatted!H6</f>
        <v>1</v>
      </c>
      <c r="H5" s="7">
        <f ca="1">TransactionsFormatted!I6</f>
        <v>241.6</v>
      </c>
      <c r="I5" s="7">
        <f>TransactionsFormatted!J6</f>
        <v>0</v>
      </c>
      <c r="J5" s="16" t="str">
        <f>TransactionsFormatted!K6</f>
        <v>Ameerika</v>
      </c>
      <c r="K5" s="16" t="str">
        <f>TransactionsFormatted!L6</f>
        <v>USD</v>
      </c>
    </row>
    <row r="6" spans="1:11" x14ac:dyDescent="0.3">
      <c r="A6" s="5" t="str">
        <f>TransactionsFormatted!B7</f>
        <v>US0207641061</v>
      </c>
      <c r="B6" s="5" t="str">
        <f>TransactionsFormatted!C7</f>
        <v>ALPHA METALLURGICAL RESOURCE</v>
      </c>
      <c r="C6" s="8">
        <f ca="1">TransactionsFormatted!D7</f>
        <v>44480</v>
      </c>
      <c r="D6" s="8">
        <f ca="1">TransactionsFormatted!E7</f>
        <v>44480</v>
      </c>
      <c r="E6" s="9">
        <f ca="1">TransactionsFormatted!F7</f>
        <v>4</v>
      </c>
      <c r="F6" s="7">
        <f ca="1">TransactionsFormatted!G7</f>
        <v>249.08</v>
      </c>
      <c r="G6" s="7">
        <f ca="1">TransactionsFormatted!H7</f>
        <v>1</v>
      </c>
      <c r="H6" s="7">
        <f ca="1">TransactionsFormatted!I7</f>
        <v>244.6</v>
      </c>
      <c r="I6" s="7">
        <f>TransactionsFormatted!J7</f>
        <v>0</v>
      </c>
      <c r="J6" s="16" t="str">
        <f>TransactionsFormatted!K7</f>
        <v>Ameerika</v>
      </c>
      <c r="K6" s="16" t="str">
        <f>TransactionsFormatted!L7</f>
        <v>USD</v>
      </c>
    </row>
    <row r="7" spans="1:11" x14ac:dyDescent="0.3">
      <c r="A7" s="5" t="str">
        <f>TransactionsFormatted!B8</f>
        <v>US02361E1082</v>
      </c>
      <c r="B7" s="5" t="str">
        <f>TransactionsFormatted!C8</f>
        <v>AMERESCO INC-CL A</v>
      </c>
      <c r="C7" s="8">
        <f ca="1">TransactionsFormatted!D8</f>
        <v>44522</v>
      </c>
      <c r="D7" s="8">
        <f ca="1">TransactionsFormatted!E8</f>
        <v>44522</v>
      </c>
      <c r="E7" s="9">
        <f ca="1">TransactionsFormatted!F8</f>
        <v>2</v>
      </c>
      <c r="F7" s="7">
        <f ca="1">TransactionsFormatted!G8</f>
        <v>193.38</v>
      </c>
      <c r="G7" s="7">
        <f ca="1">TransactionsFormatted!H8</f>
        <v>1</v>
      </c>
      <c r="H7" s="7">
        <f ca="1">TransactionsFormatted!I8</f>
        <v>189.82</v>
      </c>
      <c r="I7" s="7">
        <f>TransactionsFormatted!J8</f>
        <v>0</v>
      </c>
      <c r="J7" s="16" t="str">
        <f>TransactionsFormatted!K8</f>
        <v>Ameerika</v>
      </c>
      <c r="K7" s="16" t="str">
        <f>TransactionsFormatted!L8</f>
        <v>USD</v>
      </c>
    </row>
    <row r="8" spans="1:11" x14ac:dyDescent="0.3">
      <c r="A8" s="5" t="str">
        <f>TransactionsFormatted!B9</f>
        <v>US03236M2008</v>
      </c>
      <c r="B8" s="5" t="str">
        <f>TransactionsFormatted!C9</f>
        <v>AMYRIS INC</v>
      </c>
      <c r="C8" s="8">
        <f ca="1">TransactionsFormatted!D9</f>
        <v>44354</v>
      </c>
      <c r="D8" s="8">
        <f ca="1">TransactionsFormatted!E9</f>
        <v>44356</v>
      </c>
      <c r="E8" s="9">
        <f ca="1">TransactionsFormatted!F9</f>
        <v>16</v>
      </c>
      <c r="F8" s="7">
        <f ca="1">TransactionsFormatted!G9</f>
        <v>244.72</v>
      </c>
      <c r="G8" s="7">
        <f ca="1">TransactionsFormatted!H9</f>
        <v>1</v>
      </c>
      <c r="H8" s="7">
        <f ca="1">TransactionsFormatted!I9</f>
        <v>250.91</v>
      </c>
      <c r="I8" s="7">
        <f>TransactionsFormatted!J9</f>
        <v>0</v>
      </c>
      <c r="J8" s="16" t="str">
        <f>TransactionsFormatted!K9</f>
        <v>Ameerika</v>
      </c>
      <c r="K8" s="16" t="str">
        <f>TransactionsFormatted!L9</f>
        <v>USD</v>
      </c>
    </row>
    <row r="9" spans="1:11" x14ac:dyDescent="0.3">
      <c r="A9" s="5" t="str">
        <f>TransactionsFormatted!B10</f>
        <v>CA84841L3083</v>
      </c>
      <c r="B9" s="5" t="str">
        <f>TransactionsFormatted!C10</f>
        <v>SPHERE 3D CORP</v>
      </c>
      <c r="C9" s="8">
        <f ca="1">TransactionsFormatted!D10</f>
        <v>44480</v>
      </c>
      <c r="D9" s="8">
        <f ca="1">TransactionsFormatted!E10</f>
        <v>44480</v>
      </c>
      <c r="E9" s="9">
        <f ca="1">TransactionsFormatted!F10</f>
        <v>35</v>
      </c>
      <c r="F9" s="7">
        <f ca="1">TransactionsFormatted!G10</f>
        <v>243.95</v>
      </c>
      <c r="G9" s="7">
        <f ca="1">TransactionsFormatted!H10</f>
        <v>1.01</v>
      </c>
      <c r="H9" s="7">
        <f ca="1">TransactionsFormatted!I10</f>
        <v>239.4</v>
      </c>
      <c r="I9" s="7">
        <f>TransactionsFormatted!J10</f>
        <v>0</v>
      </c>
      <c r="J9" s="16" t="str">
        <f>TransactionsFormatted!K10</f>
        <v>Ameerika</v>
      </c>
      <c r="K9" s="16" t="str">
        <f>TransactionsFormatted!L10</f>
        <v>USD</v>
      </c>
    </row>
    <row r="10" spans="1:11" x14ac:dyDescent="0.3">
      <c r="A10" s="5" t="str">
        <f>TransactionsFormatted!B11</f>
        <v>BMG6331P1041</v>
      </c>
      <c r="B10" s="5" t="str">
        <f>TransactionsFormatted!C11</f>
        <v>ALPHA &amp; OMEGA SEMICONDUCTOR</v>
      </c>
      <c r="C10" s="8">
        <f ca="1">TransactionsFormatted!D11</f>
        <v>44522</v>
      </c>
      <c r="D10" s="8">
        <f ca="1">TransactionsFormatted!E11</f>
        <v>44523</v>
      </c>
      <c r="E10" s="9">
        <f ca="1">TransactionsFormatted!F11</f>
        <v>5</v>
      </c>
      <c r="F10" s="7">
        <f ca="1">TransactionsFormatted!G11</f>
        <v>237.9</v>
      </c>
      <c r="G10" s="7">
        <f ca="1">TransactionsFormatted!H11</f>
        <v>1</v>
      </c>
      <c r="H10" s="7">
        <f ca="1">TransactionsFormatted!I11</f>
        <v>226.85</v>
      </c>
      <c r="I10" s="7">
        <f>TransactionsFormatted!J11</f>
        <v>0</v>
      </c>
      <c r="J10" s="16" t="str">
        <f>TransactionsFormatted!K11</f>
        <v>Ameerika</v>
      </c>
      <c r="K10" s="16" t="str">
        <f>TransactionsFormatted!L11</f>
        <v>USD</v>
      </c>
    </row>
    <row r="11" spans="1:11" x14ac:dyDescent="0.3">
      <c r="A11" s="5" t="str">
        <f>TransactionsFormatted!B12</f>
        <v>CA03765K1049</v>
      </c>
      <c r="B11" s="5" t="str">
        <f>TransactionsFormatted!C12</f>
        <v>APHRIA INC</v>
      </c>
      <c r="C11" s="8">
        <f ca="1">TransactionsFormatted!D12</f>
        <v>44312</v>
      </c>
      <c r="D11" s="8">
        <f ca="1">TransactionsFormatted!E12</f>
        <v>44312</v>
      </c>
      <c r="E11" s="9">
        <f ca="1">TransactionsFormatted!F12</f>
        <v>17</v>
      </c>
      <c r="F11" s="7">
        <f ca="1">TransactionsFormatted!G12</f>
        <v>244.46</v>
      </c>
      <c r="G11" s="7">
        <f ca="1">TransactionsFormatted!H12</f>
        <v>1</v>
      </c>
      <c r="H11" s="7">
        <f ca="1">TransactionsFormatted!I12</f>
        <v>239.87</v>
      </c>
      <c r="I11" s="7">
        <f>TransactionsFormatted!J12</f>
        <v>0</v>
      </c>
      <c r="J11" s="16" t="str">
        <f>TransactionsFormatted!K12</f>
        <v>Ameerika</v>
      </c>
      <c r="K11" s="16" t="str">
        <f>TransactionsFormatted!L12</f>
        <v>USD</v>
      </c>
    </row>
    <row r="12" spans="1:11" x14ac:dyDescent="0.3">
      <c r="A12" s="5" t="str">
        <f>TransactionsFormatted!B13</f>
        <v>US25400W1027</v>
      </c>
      <c r="B12" s="5" t="str">
        <f>TransactionsFormatted!C13</f>
        <v>DIGITAL TURBINE INC</v>
      </c>
      <c r="C12" s="8">
        <f ca="1">TransactionsFormatted!D13</f>
        <v>44299</v>
      </c>
      <c r="D12" s="8">
        <f ca="1">TransactionsFormatted!E13</f>
        <v>44299</v>
      </c>
      <c r="E12" s="9">
        <f ca="1">TransactionsFormatted!F13</f>
        <v>3</v>
      </c>
      <c r="F12" s="7">
        <f ca="1">TransactionsFormatted!G13</f>
        <v>275.67</v>
      </c>
      <c r="G12" s="7">
        <f ca="1">TransactionsFormatted!H13</f>
        <v>1</v>
      </c>
      <c r="H12" s="7">
        <f ca="1">TransactionsFormatted!I13</f>
        <v>269.37</v>
      </c>
      <c r="I12" s="7">
        <f>TransactionsFormatted!J13</f>
        <v>0</v>
      </c>
      <c r="J12" s="16" t="str">
        <f>TransactionsFormatted!K13</f>
        <v>Ameerika</v>
      </c>
      <c r="K12" s="16" t="str">
        <f>TransactionsFormatted!L13</f>
        <v>USD</v>
      </c>
    </row>
    <row r="13" spans="1:11" x14ac:dyDescent="0.3">
      <c r="A13" s="5" t="str">
        <f>TransactionsFormatted!B14</f>
        <v>US03674X1063</v>
      </c>
      <c r="B13" s="5" t="str">
        <f>TransactionsFormatted!C14</f>
        <v>ANTERO RESOURCES CORP</v>
      </c>
      <c r="C13" s="8">
        <f ca="1">TransactionsFormatted!D14</f>
        <v>44491</v>
      </c>
      <c r="D13" s="8">
        <f ca="1">TransactionsFormatted!E14</f>
        <v>44491</v>
      </c>
      <c r="E13" s="9">
        <f ca="1">TransactionsFormatted!F14</f>
        <v>12</v>
      </c>
      <c r="F13" s="7">
        <f ca="1">TransactionsFormatted!G14</f>
        <v>240.12</v>
      </c>
      <c r="G13" s="7">
        <f ca="1">TransactionsFormatted!H14</f>
        <v>1</v>
      </c>
      <c r="H13" s="7">
        <f ca="1">TransactionsFormatted!I14</f>
        <v>237.72</v>
      </c>
      <c r="I13" s="7">
        <f>TransactionsFormatted!J14</f>
        <v>0</v>
      </c>
      <c r="J13" s="16" t="str">
        <f>TransactionsFormatted!K14</f>
        <v>Ameerika</v>
      </c>
      <c r="K13" s="16" t="str">
        <f>TransactionsFormatted!L14</f>
        <v>USD</v>
      </c>
    </row>
    <row r="14" spans="1:11" x14ac:dyDescent="0.3">
      <c r="A14" s="5" t="str">
        <f>TransactionsFormatted!B15</f>
        <v>US03674X1063</v>
      </c>
      <c r="B14" s="5" t="str">
        <f>TransactionsFormatted!C15</f>
        <v>ANTERO RESOURCES CORP</v>
      </c>
      <c r="C14" s="8">
        <f ca="1">TransactionsFormatted!D15</f>
        <v>44504</v>
      </c>
      <c r="D14" s="8">
        <f ca="1">TransactionsFormatted!E15</f>
        <v>44504</v>
      </c>
      <c r="E14" s="9">
        <f ca="1">TransactionsFormatted!F15</f>
        <v>11</v>
      </c>
      <c r="F14" s="7">
        <f ca="1">TransactionsFormatted!G15</f>
        <v>239.67</v>
      </c>
      <c r="G14" s="7">
        <f ca="1">TransactionsFormatted!H15</f>
        <v>1</v>
      </c>
      <c r="H14" s="7">
        <f ca="1">TransactionsFormatted!I15</f>
        <v>236.72</v>
      </c>
      <c r="I14" s="7">
        <f>TransactionsFormatted!J15</f>
        <v>0</v>
      </c>
      <c r="J14" s="16" t="str">
        <f>TransactionsFormatted!K15</f>
        <v>Ameerika</v>
      </c>
      <c r="K14" s="16" t="str">
        <f>TransactionsFormatted!L15</f>
        <v>USD</v>
      </c>
    </row>
    <row r="15" spans="1:11" x14ac:dyDescent="0.3">
      <c r="A15" s="5" t="str">
        <f>TransactionsFormatted!B16</f>
        <v>US03674X1063</v>
      </c>
      <c r="B15" s="5" t="str">
        <f>TransactionsFormatted!C16</f>
        <v>ANTERO RESOURCES CORP</v>
      </c>
      <c r="C15" s="8">
        <f ca="1">TransactionsFormatted!D16</f>
        <v>44508</v>
      </c>
      <c r="D15" s="8">
        <f ca="1">TransactionsFormatted!E16</f>
        <v>44508</v>
      </c>
      <c r="E15" s="9">
        <f ca="1">TransactionsFormatted!F16</f>
        <v>11</v>
      </c>
      <c r="F15" s="7">
        <f ca="1">TransactionsFormatted!G16</f>
        <v>233.09</v>
      </c>
      <c r="G15" s="7">
        <f ca="1">TransactionsFormatted!H16</f>
        <v>1</v>
      </c>
      <c r="H15" s="7">
        <f ca="1">TransactionsFormatted!I16</f>
        <v>230.01</v>
      </c>
      <c r="I15" s="7">
        <f>TransactionsFormatted!J16</f>
        <v>0</v>
      </c>
      <c r="J15" s="16" t="str">
        <f>TransactionsFormatted!K16</f>
        <v>Ameerika</v>
      </c>
      <c r="K15" s="16" t="str">
        <f>TransactionsFormatted!L16</f>
        <v>USD</v>
      </c>
    </row>
    <row r="16" spans="1:11" x14ac:dyDescent="0.3">
      <c r="A16" s="5" t="str">
        <f>TransactionsFormatted!B17</f>
        <v>US03674X1063</v>
      </c>
      <c r="B16" s="5" t="str">
        <f>TransactionsFormatted!C17</f>
        <v>ANTERO RESOURCES CORP</v>
      </c>
      <c r="C16" s="8">
        <f ca="1">TransactionsFormatted!D17</f>
        <v>44508</v>
      </c>
      <c r="D16" s="8">
        <f ca="1">TransactionsFormatted!E17</f>
        <v>44508</v>
      </c>
      <c r="E16" s="9">
        <f ca="1">TransactionsFormatted!F17</f>
        <v>11</v>
      </c>
      <c r="F16" s="7">
        <f ca="1">TransactionsFormatted!G17</f>
        <v>234.03</v>
      </c>
      <c r="G16" s="7">
        <f ca="1">TransactionsFormatted!H17</f>
        <v>1</v>
      </c>
      <c r="H16" s="7">
        <f ca="1">TransactionsFormatted!I17</f>
        <v>230.01</v>
      </c>
      <c r="I16" s="7">
        <f>TransactionsFormatted!J17</f>
        <v>0</v>
      </c>
      <c r="J16" s="16" t="str">
        <f>TransactionsFormatted!K17</f>
        <v>Ameerika</v>
      </c>
      <c r="K16" s="16" t="str">
        <f>TransactionsFormatted!L17</f>
        <v>USD</v>
      </c>
    </row>
    <row r="17" spans="1:11" x14ac:dyDescent="0.3">
      <c r="A17" s="5" t="str">
        <f>TransactionsFormatted!B18</f>
        <v>US03966V1070</v>
      </c>
      <c r="B17" s="5" t="str">
        <f>TransactionsFormatted!C18</f>
        <v>ARCONIC CORP</v>
      </c>
      <c r="C17" s="8">
        <f ca="1">TransactionsFormatted!D18</f>
        <v>44333</v>
      </c>
      <c r="D17" s="8">
        <f ca="1">TransactionsFormatted!E18</f>
        <v>44333</v>
      </c>
      <c r="E17" s="9">
        <f ca="1">TransactionsFormatted!F18</f>
        <v>6</v>
      </c>
      <c r="F17" s="7">
        <f ca="1">TransactionsFormatted!G18</f>
        <v>217.08</v>
      </c>
      <c r="G17" s="7">
        <f ca="1">TransactionsFormatted!H18</f>
        <v>1</v>
      </c>
      <c r="H17" s="7">
        <f ca="1">TransactionsFormatted!I18</f>
        <v>212.52</v>
      </c>
      <c r="I17" s="7">
        <f>TransactionsFormatted!J18</f>
        <v>0</v>
      </c>
      <c r="J17" s="16" t="str">
        <f>TransactionsFormatted!K18</f>
        <v>Ameerika</v>
      </c>
      <c r="K17" s="16" t="str">
        <f>TransactionsFormatted!L18</f>
        <v>USD</v>
      </c>
    </row>
    <row r="18" spans="1:11" x14ac:dyDescent="0.3">
      <c r="A18" s="5" t="str">
        <f>TransactionsFormatted!B19</f>
        <v>LU2314763264</v>
      </c>
      <c r="B18" s="5" t="str">
        <f>TransactionsFormatted!C19</f>
        <v>ARRIVAL SA</v>
      </c>
      <c r="C18" s="8">
        <f ca="1">TransactionsFormatted!D19</f>
        <v>44497</v>
      </c>
      <c r="D18" s="8">
        <f ca="1">TransactionsFormatted!E19</f>
        <v>44501</v>
      </c>
      <c r="E18" s="9">
        <f ca="1">TransactionsFormatted!F19</f>
        <v>8</v>
      </c>
      <c r="F18" s="7">
        <f ca="1">TransactionsFormatted!G19</f>
        <v>125.84</v>
      </c>
      <c r="G18" s="7">
        <f ca="1">TransactionsFormatted!H19</f>
        <v>1</v>
      </c>
      <c r="H18" s="7">
        <f ca="1">TransactionsFormatted!I19</f>
        <v>138.63999999999999</v>
      </c>
      <c r="I18" s="7">
        <f>TransactionsFormatted!J19</f>
        <v>0</v>
      </c>
      <c r="J18" s="16" t="str">
        <f>TransactionsFormatted!K19</f>
        <v>Ameerika</v>
      </c>
      <c r="K18" s="16" t="str">
        <f>TransactionsFormatted!L19</f>
        <v>USD</v>
      </c>
    </row>
    <row r="19" spans="1:11" x14ac:dyDescent="0.3">
      <c r="A19" s="5" t="str">
        <f>TransactionsFormatted!B20</f>
        <v>LU2314763264</v>
      </c>
      <c r="B19" s="5" t="str">
        <f>TransactionsFormatted!C20</f>
        <v>ARRIVAL SA</v>
      </c>
      <c r="C19" s="8">
        <f ca="1">TransactionsFormatted!D20</f>
        <v>44497</v>
      </c>
      <c r="D19" s="8">
        <f ca="1">TransactionsFormatted!E20</f>
        <v>44509</v>
      </c>
      <c r="E19" s="9">
        <f ca="1">TransactionsFormatted!F20</f>
        <v>8</v>
      </c>
      <c r="F19" s="7">
        <f ca="1">TransactionsFormatted!G20</f>
        <v>125.84</v>
      </c>
      <c r="G19" s="7">
        <f ca="1">TransactionsFormatted!H20</f>
        <v>1</v>
      </c>
      <c r="H19" s="7">
        <f ca="1">TransactionsFormatted!I20</f>
        <v>111.2</v>
      </c>
      <c r="I19" s="7">
        <f>TransactionsFormatted!J20</f>
        <v>0</v>
      </c>
      <c r="J19" s="16" t="str">
        <f>TransactionsFormatted!K20</f>
        <v>Ameerika</v>
      </c>
      <c r="K19" s="16" t="str">
        <f>TransactionsFormatted!L20</f>
        <v>USD</v>
      </c>
    </row>
    <row r="20" spans="1:11" x14ac:dyDescent="0.3">
      <c r="A20" s="5" t="str">
        <f>TransactionsFormatted!B21</f>
        <v>US04342Y1047</v>
      </c>
      <c r="B20" s="5" t="str">
        <f>TransactionsFormatted!C21</f>
        <v>ASANA INC - CL A</v>
      </c>
      <c r="C20" s="8">
        <f ca="1">TransactionsFormatted!D21</f>
        <v>44509</v>
      </c>
      <c r="D20" s="8">
        <f ca="1">TransactionsFormatted!E21</f>
        <v>44509</v>
      </c>
      <c r="E20" s="9">
        <f ca="1">TransactionsFormatted!F21</f>
        <v>2</v>
      </c>
      <c r="F20" s="7">
        <f ca="1">TransactionsFormatted!G21</f>
        <v>279.77999999999997</v>
      </c>
      <c r="G20" s="7">
        <f ca="1">TransactionsFormatted!H21</f>
        <v>1</v>
      </c>
      <c r="H20" s="7">
        <f ca="1">TransactionsFormatted!I21</f>
        <v>277.02</v>
      </c>
      <c r="I20" s="7">
        <f>TransactionsFormatted!J21</f>
        <v>0</v>
      </c>
      <c r="J20" s="16" t="str">
        <f>TransactionsFormatted!K21</f>
        <v>Ameerika</v>
      </c>
      <c r="K20" s="16" t="str">
        <f>TransactionsFormatted!L21</f>
        <v>USD</v>
      </c>
    </row>
    <row r="21" spans="1:11" x14ac:dyDescent="0.3">
      <c r="A21" s="5" t="str">
        <f>TransactionsFormatted!B22</f>
        <v>US04342Y1047</v>
      </c>
      <c r="B21" s="5" t="str">
        <f>TransactionsFormatted!C22</f>
        <v>ASANA INC - CL A</v>
      </c>
      <c r="C21" s="8">
        <f ca="1">TransactionsFormatted!D22</f>
        <v>44517</v>
      </c>
      <c r="D21" s="8">
        <f ca="1">TransactionsFormatted!E22</f>
        <v>44517</v>
      </c>
      <c r="E21" s="9">
        <f ca="1">TransactionsFormatted!F22</f>
        <v>1</v>
      </c>
      <c r="F21" s="7">
        <f ca="1">TransactionsFormatted!G22</f>
        <v>139.33000000000001</v>
      </c>
      <c r="G21" s="7">
        <f ca="1">TransactionsFormatted!H22</f>
        <v>1</v>
      </c>
      <c r="H21" s="7">
        <f ca="1">TransactionsFormatted!I22</f>
        <v>135.77000000000001</v>
      </c>
      <c r="I21" s="7">
        <f>TransactionsFormatted!J22</f>
        <v>0</v>
      </c>
      <c r="J21" s="16" t="str">
        <f>TransactionsFormatted!K22</f>
        <v>Ameerika</v>
      </c>
      <c r="K21" s="16" t="str">
        <f>TransactionsFormatted!L22</f>
        <v>USD</v>
      </c>
    </row>
    <row r="22" spans="1:11" x14ac:dyDescent="0.3">
      <c r="A22" s="5" t="str">
        <f>TransactionsFormatted!B23</f>
        <v>US04342Y1047</v>
      </c>
      <c r="B22" s="5" t="str">
        <f>TransactionsFormatted!C23</f>
        <v>ASANA INC - CL A</v>
      </c>
      <c r="C22" s="8">
        <f ca="1">TransactionsFormatted!D23</f>
        <v>44518</v>
      </c>
      <c r="D22" s="8">
        <f ca="1">TransactionsFormatted!E23</f>
        <v>44518</v>
      </c>
      <c r="E22" s="9">
        <f ca="1">TransactionsFormatted!F23</f>
        <v>1</v>
      </c>
      <c r="F22" s="7">
        <f ca="1">TransactionsFormatted!G23</f>
        <v>136.93</v>
      </c>
      <c r="G22" s="7">
        <f ca="1">TransactionsFormatted!H23</f>
        <v>1</v>
      </c>
      <c r="H22" s="7">
        <f ca="1">TransactionsFormatted!I23</f>
        <v>133.44</v>
      </c>
      <c r="I22" s="7">
        <f>TransactionsFormatted!J23</f>
        <v>0</v>
      </c>
      <c r="J22" s="16" t="str">
        <f>TransactionsFormatted!K23</f>
        <v>Ameerika</v>
      </c>
      <c r="K22" s="16" t="str">
        <f>TransactionsFormatted!L23</f>
        <v>USD</v>
      </c>
    </row>
    <row r="23" spans="1:11" x14ac:dyDescent="0.3">
      <c r="A23" s="5" t="str">
        <f>TransactionsFormatted!B24</f>
        <v>US05464C1018</v>
      </c>
      <c r="B23" s="5" t="str">
        <f>TransactionsFormatted!C24</f>
        <v>AXON ENTERPRISE INC</v>
      </c>
      <c r="C23" s="8">
        <f ca="1">TransactionsFormatted!D24</f>
        <v>44516</v>
      </c>
      <c r="D23" s="8">
        <f ca="1">TransactionsFormatted!E24</f>
        <v>44516</v>
      </c>
      <c r="E23" s="9">
        <f ca="1">TransactionsFormatted!F24</f>
        <v>1</v>
      </c>
      <c r="F23" s="7">
        <f ca="1">TransactionsFormatted!G24</f>
        <v>179.89</v>
      </c>
      <c r="G23" s="7">
        <f ca="1">TransactionsFormatted!H24</f>
        <v>1</v>
      </c>
      <c r="H23" s="7">
        <f ca="1">TransactionsFormatted!I24</f>
        <v>179.52</v>
      </c>
      <c r="I23" s="7">
        <f>TransactionsFormatted!J24</f>
        <v>0</v>
      </c>
      <c r="J23" s="16" t="str">
        <f>TransactionsFormatted!K24</f>
        <v>Ameerika</v>
      </c>
      <c r="K23" s="16" t="str">
        <f>TransactionsFormatted!L24</f>
        <v>USD</v>
      </c>
    </row>
    <row r="24" spans="1:11" x14ac:dyDescent="0.3">
      <c r="A24" s="5" t="str">
        <f>TransactionsFormatted!B25</f>
        <v>US0758961009</v>
      </c>
      <c r="B24" s="5" t="str">
        <f>TransactionsFormatted!C25</f>
        <v>BED BATH &amp; BEYOND INC</v>
      </c>
      <c r="C24" s="8">
        <f ca="1">TransactionsFormatted!D25</f>
        <v>44517</v>
      </c>
      <c r="D24" s="8">
        <f ca="1">TransactionsFormatted!E25</f>
        <v>44517</v>
      </c>
      <c r="E24" s="9">
        <f ca="1">TransactionsFormatted!F25</f>
        <v>10</v>
      </c>
      <c r="F24" s="7">
        <f ca="1">TransactionsFormatted!G25</f>
        <v>236.47</v>
      </c>
      <c r="G24" s="7">
        <f ca="1">TransactionsFormatted!H25</f>
        <v>1</v>
      </c>
      <c r="H24" s="7">
        <f ca="1">TransactionsFormatted!I25</f>
        <v>226.6</v>
      </c>
      <c r="I24" s="7">
        <f>TransactionsFormatted!J25</f>
        <v>0</v>
      </c>
      <c r="J24" s="16" t="str">
        <f>TransactionsFormatted!K25</f>
        <v>Ameerika</v>
      </c>
      <c r="K24" s="16" t="str">
        <f>TransactionsFormatted!L25</f>
        <v>USD</v>
      </c>
    </row>
    <row r="25" spans="1:11" x14ac:dyDescent="0.3">
      <c r="A25" s="5" t="str">
        <f>TransactionsFormatted!B26</f>
        <v>US08915P1012</v>
      </c>
      <c r="B25" s="5" t="str">
        <f>TransactionsFormatted!C26</f>
        <v>BIG 5 SPORTING GOODS CORP</v>
      </c>
      <c r="C25" s="8">
        <f ca="1">TransactionsFormatted!D26</f>
        <v>44333</v>
      </c>
      <c r="D25" s="8">
        <f ca="1">TransactionsFormatted!E26</f>
        <v>44333</v>
      </c>
      <c r="E25" s="9">
        <f ca="1">TransactionsFormatted!F26</f>
        <v>8</v>
      </c>
      <c r="F25" s="7">
        <f ca="1">TransactionsFormatted!G26</f>
        <v>230.56</v>
      </c>
      <c r="G25" s="7">
        <f ca="1">TransactionsFormatted!H26</f>
        <v>1</v>
      </c>
      <c r="H25" s="7">
        <f ca="1">TransactionsFormatted!I26</f>
        <v>224.09</v>
      </c>
      <c r="I25" s="7">
        <f>TransactionsFormatted!J26</f>
        <v>0</v>
      </c>
      <c r="J25" s="16" t="str">
        <f>TransactionsFormatted!K26</f>
        <v>Ameerika</v>
      </c>
      <c r="K25" s="16" t="str">
        <f>TransactionsFormatted!L26</f>
        <v>USD</v>
      </c>
    </row>
    <row r="26" spans="1:11" x14ac:dyDescent="0.3">
      <c r="A26" s="5" t="str">
        <f>TransactionsFormatted!B27</f>
        <v>US0893021032</v>
      </c>
      <c r="B26" s="5" t="str">
        <f>TransactionsFormatted!C27</f>
        <v>BIG LOTS INC</v>
      </c>
      <c r="C26" s="8">
        <f ca="1">TransactionsFormatted!D27</f>
        <v>44291</v>
      </c>
      <c r="D26" s="8">
        <f ca="1">TransactionsFormatted!E27</f>
        <v>44291</v>
      </c>
      <c r="E26" s="9">
        <f ca="1">TransactionsFormatted!F27</f>
        <v>3</v>
      </c>
      <c r="F26" s="7">
        <f ca="1">TransactionsFormatted!G27</f>
        <v>209.22</v>
      </c>
      <c r="G26" s="7">
        <f ca="1">TransactionsFormatted!H27</f>
        <v>1</v>
      </c>
      <c r="H26" s="7">
        <f ca="1">TransactionsFormatted!I27</f>
        <v>206.91</v>
      </c>
      <c r="I26" s="7">
        <f>TransactionsFormatted!J27</f>
        <v>0</v>
      </c>
      <c r="J26" s="16" t="str">
        <f>TransactionsFormatted!K27</f>
        <v>Ameerika</v>
      </c>
      <c r="K26" s="16" t="str">
        <f>TransactionsFormatted!L27</f>
        <v>USD</v>
      </c>
    </row>
    <row r="27" spans="1:11" x14ac:dyDescent="0.3">
      <c r="A27" s="5" t="str">
        <f>TransactionsFormatted!B28</f>
        <v>CA09173B1076</v>
      </c>
      <c r="B27" s="5" t="str">
        <f>TransactionsFormatted!C28</f>
        <v>BITFARMS LTD/CANADA</v>
      </c>
      <c r="C27" s="8">
        <f ca="1">TransactionsFormatted!D28</f>
        <v>44530</v>
      </c>
      <c r="D27" s="8">
        <f ca="1">TransactionsFormatted!E28</f>
        <v>44530</v>
      </c>
      <c r="E27" s="9">
        <f ca="1">TransactionsFormatted!F28</f>
        <v>31</v>
      </c>
      <c r="F27" s="7">
        <f ca="1">TransactionsFormatted!G28</f>
        <v>251.72</v>
      </c>
      <c r="G27" s="7">
        <f ca="1">TransactionsFormatted!H28</f>
        <v>1</v>
      </c>
      <c r="H27" s="7">
        <f ca="1">TransactionsFormatted!I28</f>
        <v>241.49</v>
      </c>
      <c r="I27" s="7">
        <f>TransactionsFormatted!J28</f>
        <v>0</v>
      </c>
      <c r="J27" s="16" t="str">
        <f>TransactionsFormatted!K28</f>
        <v>Ameerika</v>
      </c>
      <c r="K27" s="16" t="str">
        <f>TransactionsFormatted!L28</f>
        <v>USD</v>
      </c>
    </row>
    <row r="28" spans="1:11" x14ac:dyDescent="0.3">
      <c r="A28" s="5" t="str">
        <f>TransactionsFormatted!B29</f>
        <v>US0843101017</v>
      </c>
      <c r="B28" s="5" t="str">
        <f>TransactionsFormatted!C29</f>
        <v>BERKELEY LIGHTS INC</v>
      </c>
      <c r="C28" s="8">
        <f ca="1">TransactionsFormatted!D29</f>
        <v>44510</v>
      </c>
      <c r="D28" s="8">
        <f ca="1">TransactionsFormatted!E29</f>
        <v>44510</v>
      </c>
      <c r="E28" s="9">
        <f ca="1">TransactionsFormatted!F29</f>
        <v>10</v>
      </c>
      <c r="F28" s="7">
        <f ca="1">TransactionsFormatted!G29</f>
        <v>259.60000000000002</v>
      </c>
      <c r="G28" s="7">
        <f ca="1">TransactionsFormatted!H29</f>
        <v>1</v>
      </c>
      <c r="H28" s="7">
        <f ca="1">TransactionsFormatted!I29</f>
        <v>250.5</v>
      </c>
      <c r="I28" s="7">
        <f>TransactionsFormatted!J29</f>
        <v>0</v>
      </c>
      <c r="J28" s="16" t="str">
        <f>TransactionsFormatted!K29</f>
        <v>Ameerika</v>
      </c>
      <c r="K28" s="16" t="str">
        <f>TransactionsFormatted!L29</f>
        <v>USD</v>
      </c>
    </row>
    <row r="29" spans="1:11" x14ac:dyDescent="0.3">
      <c r="A29" s="5" t="str">
        <f>TransactionsFormatted!B30</f>
        <v>US09075V1026</v>
      </c>
      <c r="B29" s="5" t="str">
        <f>TransactionsFormatted!C30</f>
        <v>BIONTECH SE-ADR</v>
      </c>
      <c r="C29" s="8">
        <f ca="1">TransactionsFormatted!D30</f>
        <v>44349</v>
      </c>
      <c r="D29" s="8">
        <f ca="1">TransactionsFormatted!E30</f>
        <v>44350</v>
      </c>
      <c r="E29" s="9">
        <f ca="1">TransactionsFormatted!F30</f>
        <v>1</v>
      </c>
      <c r="F29" s="7">
        <f ca="1">TransactionsFormatted!G30</f>
        <v>210.17</v>
      </c>
      <c r="G29" s="7">
        <f ca="1">TransactionsFormatted!H30</f>
        <v>1</v>
      </c>
      <c r="H29" s="7">
        <f ca="1">TransactionsFormatted!I30</f>
        <v>216.05</v>
      </c>
      <c r="I29" s="7">
        <f>TransactionsFormatted!J30</f>
        <v>0</v>
      </c>
      <c r="J29" s="16" t="str">
        <f>TransactionsFormatted!K30</f>
        <v>Ameerika</v>
      </c>
      <c r="K29" s="16" t="str">
        <f>TransactionsFormatted!L30</f>
        <v>USD</v>
      </c>
    </row>
    <row r="30" spans="1:11" x14ac:dyDescent="0.3">
      <c r="A30" s="5" t="str">
        <f>TransactionsFormatted!B31</f>
        <v>US09075V1026</v>
      </c>
      <c r="B30" s="5" t="str">
        <f>TransactionsFormatted!C31</f>
        <v>BIONTECH SE-ADR</v>
      </c>
      <c r="C30" s="8">
        <f ca="1">TransactionsFormatted!D31</f>
        <v>44483</v>
      </c>
      <c r="D30" s="8">
        <f ca="1">TransactionsFormatted!E31</f>
        <v>44483</v>
      </c>
      <c r="E30" s="9">
        <f ca="1">TransactionsFormatted!F31</f>
        <v>1</v>
      </c>
      <c r="F30" s="7">
        <f ca="1">TransactionsFormatted!G31</f>
        <v>255.68</v>
      </c>
      <c r="G30" s="7">
        <f ca="1">TransactionsFormatted!H31</f>
        <v>1</v>
      </c>
      <c r="H30" s="7">
        <f ca="1">TransactionsFormatted!I31</f>
        <v>249.59</v>
      </c>
      <c r="I30" s="7">
        <f>TransactionsFormatted!J31</f>
        <v>0</v>
      </c>
      <c r="J30" s="16" t="str">
        <f>TransactionsFormatted!K31</f>
        <v>Ameerika</v>
      </c>
      <c r="K30" s="16" t="str">
        <f>TransactionsFormatted!L31</f>
        <v>USD</v>
      </c>
    </row>
    <row r="31" spans="1:11" x14ac:dyDescent="0.3">
      <c r="A31" s="5" t="str">
        <f>TransactionsFormatted!B32</f>
        <v>KYG1144A1058</v>
      </c>
      <c r="B31" s="5" t="str">
        <f>TransactionsFormatted!C32</f>
        <v>BIT DIGITAL INC</v>
      </c>
      <c r="C31" s="8">
        <f ca="1">TransactionsFormatted!D32</f>
        <v>44421</v>
      </c>
      <c r="D31" s="8">
        <f ca="1">TransactionsFormatted!E32</f>
        <v>44421</v>
      </c>
      <c r="E31" s="9">
        <f ca="1">TransactionsFormatted!F32</f>
        <v>16</v>
      </c>
      <c r="F31" s="7">
        <f ca="1">TransactionsFormatted!G32</f>
        <v>253.76</v>
      </c>
      <c r="G31" s="7">
        <f ca="1">TransactionsFormatted!H32</f>
        <v>1</v>
      </c>
      <c r="H31" s="7">
        <f ca="1">TransactionsFormatted!I32</f>
        <v>244</v>
      </c>
      <c r="I31" s="7">
        <f>TransactionsFormatted!J32</f>
        <v>0</v>
      </c>
      <c r="J31" s="16" t="str">
        <f>TransactionsFormatted!K32</f>
        <v>Ameerika</v>
      </c>
      <c r="K31" s="16" t="str">
        <f>TransactionsFormatted!L32</f>
        <v>USD</v>
      </c>
    </row>
    <row r="32" spans="1:11" x14ac:dyDescent="0.3">
      <c r="A32" s="5" t="str">
        <f>TransactionsFormatted!B33</f>
        <v>CA13321L1085</v>
      </c>
      <c r="B32" s="5" t="str">
        <f>TransactionsFormatted!C33</f>
        <v>CAMECO CORP</v>
      </c>
      <c r="C32" s="8">
        <f ca="1">TransactionsFormatted!D33</f>
        <v>44503</v>
      </c>
      <c r="D32" s="8">
        <f ca="1">TransactionsFormatted!E33</f>
        <v>44508</v>
      </c>
      <c r="E32" s="9">
        <f ca="1">TransactionsFormatted!F33</f>
        <v>4</v>
      </c>
      <c r="F32" s="7">
        <f ca="1">TransactionsFormatted!G33</f>
        <v>104.48</v>
      </c>
      <c r="G32" s="7">
        <f ca="1">TransactionsFormatted!H33</f>
        <v>1</v>
      </c>
      <c r="H32" s="7">
        <f ca="1">TransactionsFormatted!I33</f>
        <v>109.16</v>
      </c>
      <c r="I32" s="7">
        <f>TransactionsFormatted!J33</f>
        <v>0</v>
      </c>
      <c r="J32" s="16" t="str">
        <f>TransactionsFormatted!K33</f>
        <v>Ameerika</v>
      </c>
      <c r="K32" s="16" t="str">
        <f>TransactionsFormatted!L33</f>
        <v>USD</v>
      </c>
    </row>
    <row r="33" spans="1:11" x14ac:dyDescent="0.3">
      <c r="A33" s="5" t="str">
        <f>TransactionsFormatted!B34</f>
        <v>CA13321L1085</v>
      </c>
      <c r="B33" s="5" t="str">
        <f>TransactionsFormatted!C34</f>
        <v>CAMECO CORP</v>
      </c>
      <c r="C33" s="8">
        <f ca="1">TransactionsFormatted!D34</f>
        <v>44503</v>
      </c>
      <c r="D33" s="8">
        <f ca="1">TransactionsFormatted!E34</f>
        <v>44516</v>
      </c>
      <c r="E33" s="9">
        <f ca="1">TransactionsFormatted!F34</f>
        <v>3</v>
      </c>
      <c r="F33" s="7">
        <f ca="1">TransactionsFormatted!G34</f>
        <v>78.36</v>
      </c>
      <c r="G33" s="7">
        <f ca="1">TransactionsFormatted!H34</f>
        <v>0.8</v>
      </c>
      <c r="H33" s="7">
        <f ca="1">TransactionsFormatted!I34</f>
        <v>79.430000000000007</v>
      </c>
      <c r="I33" s="7">
        <f>TransactionsFormatted!J34</f>
        <v>0</v>
      </c>
      <c r="J33" s="16" t="str">
        <f>TransactionsFormatted!K34</f>
        <v>Ameerika</v>
      </c>
      <c r="K33" s="16" t="str">
        <f>TransactionsFormatted!L34</f>
        <v>USD</v>
      </c>
    </row>
    <row r="34" spans="1:11" x14ac:dyDescent="0.3">
      <c r="A34" s="5" t="str">
        <f>TransactionsFormatted!B35</f>
        <v>US15118V2079</v>
      </c>
      <c r="B34" s="5" t="str">
        <f>TransactionsFormatted!C35</f>
        <v>CELSIUS HOLDINGS INC</v>
      </c>
      <c r="C34" s="8">
        <f ca="1">TransactionsFormatted!D35</f>
        <v>44482</v>
      </c>
      <c r="D34" s="8">
        <f ca="1">TransactionsFormatted!E35</f>
        <v>44482</v>
      </c>
      <c r="E34" s="9">
        <f ca="1">TransactionsFormatted!F35</f>
        <v>1</v>
      </c>
      <c r="F34" s="7">
        <f ca="1">TransactionsFormatted!G35</f>
        <v>98.39</v>
      </c>
      <c r="G34" s="7">
        <f ca="1">TransactionsFormatted!H35</f>
        <v>0.97</v>
      </c>
      <c r="H34" s="7">
        <f ca="1">TransactionsFormatted!I35</f>
        <v>96.81</v>
      </c>
      <c r="I34" s="7">
        <f>TransactionsFormatted!J35</f>
        <v>0</v>
      </c>
      <c r="J34" s="16" t="str">
        <f>TransactionsFormatted!K35</f>
        <v>Ameerika</v>
      </c>
      <c r="K34" s="16" t="str">
        <f>TransactionsFormatted!L35</f>
        <v>USD</v>
      </c>
    </row>
    <row r="35" spans="1:11" x14ac:dyDescent="0.3">
      <c r="A35" s="5" t="str">
        <f>TransactionsFormatted!B36</f>
        <v>US15117B2025</v>
      </c>
      <c r="B35" s="5" t="str">
        <f>TransactionsFormatted!C36</f>
        <v>CELLDEX THERAPEUTICS INC</v>
      </c>
      <c r="C35" s="8">
        <f ca="1">TransactionsFormatted!D36</f>
        <v>44413</v>
      </c>
      <c r="D35" s="8">
        <f ca="1">TransactionsFormatted!E36</f>
        <v>44414</v>
      </c>
      <c r="E35" s="9">
        <f ca="1">TransactionsFormatted!F36</f>
        <v>5</v>
      </c>
      <c r="F35" s="7">
        <f ca="1">TransactionsFormatted!G36</f>
        <v>231.75</v>
      </c>
      <c r="G35" s="7">
        <f ca="1">TransactionsFormatted!H36</f>
        <v>1</v>
      </c>
      <c r="H35" s="7">
        <f ca="1">TransactionsFormatted!I36</f>
        <v>226.6</v>
      </c>
      <c r="I35" s="7">
        <f>TransactionsFormatted!J36</f>
        <v>0</v>
      </c>
      <c r="J35" s="16" t="str">
        <f>TransactionsFormatted!K36</f>
        <v>Ameerika</v>
      </c>
      <c r="K35" s="16" t="str">
        <f>TransactionsFormatted!L36</f>
        <v>USD</v>
      </c>
    </row>
    <row r="36" spans="1:11" x14ac:dyDescent="0.3">
      <c r="A36" s="5" t="str">
        <f>TransactionsFormatted!B37</f>
        <v>US19260Q1076</v>
      </c>
      <c r="B36" s="5" t="str">
        <f>TransactionsFormatted!C37</f>
        <v>COINBASE GLOBAL INC -CLASS A</v>
      </c>
      <c r="C36" s="8">
        <f ca="1">TransactionsFormatted!D37</f>
        <v>44515</v>
      </c>
      <c r="D36" s="8">
        <f ca="1">TransactionsFormatted!E37</f>
        <v>44515</v>
      </c>
      <c r="E36" s="9">
        <f ca="1">TransactionsFormatted!F37</f>
        <v>1</v>
      </c>
      <c r="F36" s="7">
        <f ca="1">TransactionsFormatted!G37</f>
        <v>347.64</v>
      </c>
      <c r="G36" s="7">
        <f ca="1">TransactionsFormatted!H37</f>
        <v>1</v>
      </c>
      <c r="H36" s="7">
        <f ca="1">TransactionsFormatted!I37</f>
        <v>342.58</v>
      </c>
      <c r="I36" s="7">
        <f>TransactionsFormatted!J37</f>
        <v>0</v>
      </c>
      <c r="J36" s="16" t="str">
        <f>TransactionsFormatted!K37</f>
        <v>Ameerika</v>
      </c>
      <c r="K36" s="16" t="str">
        <f>TransactionsFormatted!L37</f>
        <v>USD</v>
      </c>
    </row>
    <row r="37" spans="1:11" x14ac:dyDescent="0.3">
      <c r="A37" s="5" t="str">
        <f>TransactionsFormatted!B38</f>
        <v>US13123X5086</v>
      </c>
      <c r="B37" s="5" t="str">
        <f>TransactionsFormatted!C38</f>
        <v>CALLON PETROLEUM CO</v>
      </c>
      <c r="C37" s="8">
        <f ca="1">TransactionsFormatted!D38</f>
        <v>44504</v>
      </c>
      <c r="D37" s="8">
        <f ca="1">TransactionsFormatted!E38</f>
        <v>44504</v>
      </c>
      <c r="E37" s="9">
        <f ca="1">TransactionsFormatted!F38</f>
        <v>4</v>
      </c>
      <c r="F37" s="7">
        <f ca="1">TransactionsFormatted!G38</f>
        <v>231.6</v>
      </c>
      <c r="G37" s="7">
        <f ca="1">TransactionsFormatted!H38</f>
        <v>1</v>
      </c>
      <c r="H37" s="7">
        <f ca="1">TransactionsFormatted!I38</f>
        <v>223.76</v>
      </c>
      <c r="I37" s="7">
        <f>TransactionsFormatted!J38</f>
        <v>0</v>
      </c>
      <c r="J37" s="16" t="str">
        <f>TransactionsFormatted!K38</f>
        <v>Ameerika</v>
      </c>
      <c r="K37" s="16" t="str">
        <f>TransactionsFormatted!L38</f>
        <v>USD</v>
      </c>
    </row>
    <row r="38" spans="1:11" x14ac:dyDescent="0.3">
      <c r="A38" s="5" t="str">
        <f>TransactionsFormatted!B39</f>
        <v>US12769G1004</v>
      </c>
      <c r="B38" s="5" t="str">
        <f>TransactionsFormatted!C39</f>
        <v>CAESARS ENTERTAINMENT INC</v>
      </c>
      <c r="C38" s="8">
        <f ca="1">TransactionsFormatted!D39</f>
        <v>44483</v>
      </c>
      <c r="D38" s="8">
        <f ca="1">TransactionsFormatted!E39</f>
        <v>44483</v>
      </c>
      <c r="E38" s="9">
        <f ca="1">TransactionsFormatted!F39</f>
        <v>2</v>
      </c>
      <c r="F38" s="7">
        <f ca="1">TransactionsFormatted!G39</f>
        <v>232.84</v>
      </c>
      <c r="G38" s="7">
        <f ca="1">TransactionsFormatted!H39</f>
        <v>1</v>
      </c>
      <c r="H38" s="7">
        <f ca="1">TransactionsFormatted!I39</f>
        <v>230.7</v>
      </c>
      <c r="I38" s="7">
        <f>TransactionsFormatted!J39</f>
        <v>0</v>
      </c>
      <c r="J38" s="16" t="str">
        <f>TransactionsFormatted!K39</f>
        <v>Ameerika</v>
      </c>
      <c r="K38" s="16" t="str">
        <f>TransactionsFormatted!L39</f>
        <v>USD</v>
      </c>
    </row>
    <row r="39" spans="1:11" x14ac:dyDescent="0.3">
      <c r="A39" s="5" t="str">
        <f>TransactionsFormatted!B40</f>
        <v>MHY1968P1218</v>
      </c>
      <c r="B39" s="5" t="str">
        <f>TransactionsFormatted!C40</f>
        <v>DANAOS CORP</v>
      </c>
      <c r="C39" s="8">
        <f ca="1">TransactionsFormatted!D40</f>
        <v>44305</v>
      </c>
      <c r="D39" s="8">
        <f ca="1">TransactionsFormatted!E40</f>
        <v>44305</v>
      </c>
      <c r="E39" s="9">
        <f ca="1">TransactionsFormatted!F40</f>
        <v>4</v>
      </c>
      <c r="F39" s="7">
        <f ca="1">TransactionsFormatted!G40</f>
        <v>214.64</v>
      </c>
      <c r="G39" s="7">
        <f ca="1">TransactionsFormatted!H40</f>
        <v>1</v>
      </c>
      <c r="H39" s="7">
        <f ca="1">TransactionsFormatted!I40</f>
        <v>211.2</v>
      </c>
      <c r="I39" s="7">
        <f>TransactionsFormatted!J40</f>
        <v>0</v>
      </c>
      <c r="J39" s="16" t="str">
        <f>TransactionsFormatted!K40</f>
        <v>Ameerika</v>
      </c>
      <c r="K39" s="16" t="str">
        <f>TransactionsFormatted!L40</f>
        <v>USD</v>
      </c>
    </row>
    <row r="40" spans="1:11" x14ac:dyDescent="0.3">
      <c r="A40" s="5" t="str">
        <f>TransactionsFormatted!B41</f>
        <v>MHY1968P1218</v>
      </c>
      <c r="B40" s="5" t="str">
        <f>TransactionsFormatted!C41</f>
        <v>DANAOS CORP</v>
      </c>
      <c r="C40" s="8">
        <f ca="1">TransactionsFormatted!D41</f>
        <v>44349</v>
      </c>
      <c r="D40" s="8">
        <f ca="1">TransactionsFormatted!E41</f>
        <v>44349</v>
      </c>
      <c r="E40" s="9">
        <f ca="1">TransactionsFormatted!F41</f>
        <v>3</v>
      </c>
      <c r="F40" s="7">
        <f ca="1">TransactionsFormatted!G41</f>
        <v>197.49</v>
      </c>
      <c r="G40" s="7">
        <f ca="1">TransactionsFormatted!H41</f>
        <v>1</v>
      </c>
      <c r="H40" s="7">
        <f ca="1">TransactionsFormatted!I41</f>
        <v>194.37</v>
      </c>
      <c r="I40" s="7">
        <f>TransactionsFormatted!J41</f>
        <v>0</v>
      </c>
      <c r="J40" s="16" t="str">
        <f>TransactionsFormatted!K41</f>
        <v>Ameerika</v>
      </c>
      <c r="K40" s="16" t="str">
        <f>TransactionsFormatted!L41</f>
        <v>USD</v>
      </c>
    </row>
    <row r="41" spans="1:11" x14ac:dyDescent="0.3">
      <c r="A41" s="5" t="str">
        <f>TransactionsFormatted!B42</f>
        <v>US24984K1051</v>
      </c>
      <c r="B41" s="5" t="str">
        <f>TransactionsFormatted!C42</f>
        <v>DERMTECH INC</v>
      </c>
      <c r="C41" s="8">
        <f ca="1">TransactionsFormatted!D42</f>
        <v>44354</v>
      </c>
      <c r="D41" s="8">
        <f ca="1">TransactionsFormatted!E42</f>
        <v>44356</v>
      </c>
      <c r="E41" s="9">
        <f ca="1">TransactionsFormatted!F42</f>
        <v>3</v>
      </c>
      <c r="F41" s="7">
        <f ca="1">TransactionsFormatted!G42</f>
        <v>120.89</v>
      </c>
      <c r="G41" s="7">
        <f ca="1">TransactionsFormatted!H42</f>
        <v>1</v>
      </c>
      <c r="H41" s="7">
        <f ca="1">TransactionsFormatted!I42</f>
        <v>133.53</v>
      </c>
      <c r="I41" s="7">
        <f>TransactionsFormatted!J42</f>
        <v>0</v>
      </c>
      <c r="J41" s="16" t="str">
        <f>TransactionsFormatted!K42</f>
        <v>Ameerika</v>
      </c>
      <c r="K41" s="16" t="str">
        <f>TransactionsFormatted!L42</f>
        <v>USD</v>
      </c>
    </row>
    <row r="42" spans="1:11" x14ac:dyDescent="0.3">
      <c r="A42" s="5" t="str">
        <f>TransactionsFormatted!B43</f>
        <v>US24984K1051</v>
      </c>
      <c r="B42" s="5" t="str">
        <f>TransactionsFormatted!C43</f>
        <v>DERMTECH INC</v>
      </c>
      <c r="C42" s="8">
        <f ca="1">TransactionsFormatted!D43</f>
        <v>44354</v>
      </c>
      <c r="D42" s="8">
        <f ca="1">TransactionsFormatted!E43</f>
        <v>44358</v>
      </c>
      <c r="E42" s="9">
        <f ca="1">TransactionsFormatted!F43</f>
        <v>3</v>
      </c>
      <c r="F42" s="7">
        <f ca="1">TransactionsFormatted!G43</f>
        <v>120.89</v>
      </c>
      <c r="G42" s="7">
        <f ca="1">TransactionsFormatted!H43</f>
        <v>1</v>
      </c>
      <c r="H42" s="7">
        <f ca="1">TransactionsFormatted!I43</f>
        <v>122.31</v>
      </c>
      <c r="I42" s="7">
        <f>TransactionsFormatted!J43</f>
        <v>0</v>
      </c>
      <c r="J42" s="16" t="str">
        <f>TransactionsFormatted!K43</f>
        <v>Ameerika</v>
      </c>
      <c r="K42" s="16" t="str">
        <f>TransactionsFormatted!L43</f>
        <v>USD</v>
      </c>
    </row>
    <row r="43" spans="1:11" x14ac:dyDescent="0.3">
      <c r="A43" s="5" t="str">
        <f>TransactionsFormatted!B44</f>
        <v>US25402D1028</v>
      </c>
      <c r="B43" s="5" t="str">
        <f>TransactionsFormatted!C44</f>
        <v>DIGITALOCEAN HOLDINGS INC</v>
      </c>
      <c r="C43" s="8">
        <f ca="1">TransactionsFormatted!D44</f>
        <v>44482</v>
      </c>
      <c r="D43" s="8">
        <f ca="1">TransactionsFormatted!E44</f>
        <v>44487</v>
      </c>
      <c r="E43" s="9">
        <f ca="1">TransactionsFormatted!F44</f>
        <v>2</v>
      </c>
      <c r="F43" s="7">
        <f ca="1">TransactionsFormatted!G44</f>
        <v>178.92</v>
      </c>
      <c r="G43" s="7">
        <f ca="1">TransactionsFormatted!H44</f>
        <v>1</v>
      </c>
      <c r="H43" s="7">
        <f ca="1">TransactionsFormatted!I44</f>
        <v>180.78</v>
      </c>
      <c r="I43" s="7">
        <f>TransactionsFormatted!J44</f>
        <v>0</v>
      </c>
      <c r="J43" s="16" t="str">
        <f>TransactionsFormatted!K44</f>
        <v>Ameerika</v>
      </c>
      <c r="K43" s="16" t="str">
        <f>TransactionsFormatted!L44</f>
        <v>USD</v>
      </c>
    </row>
    <row r="44" spans="1:11" x14ac:dyDescent="0.3">
      <c r="A44" s="5" t="str">
        <f>TransactionsFormatted!B45</f>
        <v>US28106W1036</v>
      </c>
      <c r="B44" s="5" t="str">
        <f>TransactionsFormatted!C45</f>
        <v>EDITAS MEDICINE INC</v>
      </c>
      <c r="C44" s="8">
        <f ca="1">TransactionsFormatted!D45</f>
        <v>44438</v>
      </c>
      <c r="D44" s="8">
        <f ca="1">TransactionsFormatted!E45</f>
        <v>44438</v>
      </c>
      <c r="E44" s="9">
        <f ca="1">TransactionsFormatted!F45</f>
        <v>3</v>
      </c>
      <c r="F44" s="7">
        <f ca="1">TransactionsFormatted!G45</f>
        <v>202.32</v>
      </c>
      <c r="G44" s="7">
        <f ca="1">TransactionsFormatted!H45</f>
        <v>1</v>
      </c>
      <c r="H44" s="7">
        <f ca="1">TransactionsFormatted!I45</f>
        <v>195.48</v>
      </c>
      <c r="I44" s="7">
        <f>TransactionsFormatted!J45</f>
        <v>0</v>
      </c>
      <c r="J44" s="16" t="str">
        <f>TransactionsFormatted!K45</f>
        <v>Ameerika</v>
      </c>
      <c r="K44" s="16" t="str">
        <f>TransactionsFormatted!L45</f>
        <v>USD</v>
      </c>
    </row>
    <row r="45" spans="1:11" x14ac:dyDescent="0.3">
      <c r="A45" s="5" t="str">
        <f>TransactionsFormatted!B46</f>
        <v>US29355A1079</v>
      </c>
      <c r="B45" s="5" t="str">
        <f>TransactionsFormatted!C46</f>
        <v>ENPHASE ENERGY INC</v>
      </c>
      <c r="C45" s="8">
        <f ca="1">TransactionsFormatted!D46</f>
        <v>44517</v>
      </c>
      <c r="D45" s="8">
        <f ca="1">TransactionsFormatted!E46</f>
        <v>44518</v>
      </c>
      <c r="E45" s="9">
        <f ca="1">TransactionsFormatted!F46</f>
        <v>1</v>
      </c>
      <c r="F45" s="7">
        <f ca="1">TransactionsFormatted!G46</f>
        <v>254.65</v>
      </c>
      <c r="G45" s="7">
        <f ca="1">TransactionsFormatted!H46</f>
        <v>1</v>
      </c>
      <c r="H45" s="7">
        <f ca="1">TransactionsFormatted!I46</f>
        <v>250.21</v>
      </c>
      <c r="I45" s="7">
        <f>TransactionsFormatted!J46</f>
        <v>0</v>
      </c>
      <c r="J45" s="16" t="str">
        <f>TransactionsFormatted!K46</f>
        <v>Ameerika</v>
      </c>
      <c r="K45" s="16" t="str">
        <f>TransactionsFormatted!L46</f>
        <v>USD</v>
      </c>
    </row>
    <row r="46" spans="1:11" x14ac:dyDescent="0.3">
      <c r="A46" s="5" t="str">
        <f>TransactionsFormatted!B47</f>
        <v>US29415C1018</v>
      </c>
      <c r="B46" s="5" t="str">
        <f>TransactionsFormatted!C47</f>
        <v>EOS ENERGY ENTERPRISES INC</v>
      </c>
      <c r="C46" s="8">
        <f ca="1">TransactionsFormatted!D47</f>
        <v>44355</v>
      </c>
      <c r="D46" s="8">
        <f ca="1">TransactionsFormatted!E47</f>
        <v>44356</v>
      </c>
      <c r="E46" s="9">
        <f ca="1">TransactionsFormatted!F47</f>
        <v>12</v>
      </c>
      <c r="F46" s="7">
        <f ca="1">TransactionsFormatted!G47</f>
        <v>251.04</v>
      </c>
      <c r="G46" s="7">
        <f ca="1">TransactionsFormatted!H47</f>
        <v>1</v>
      </c>
      <c r="H46" s="7">
        <f ca="1">TransactionsFormatted!I47</f>
        <v>242.3</v>
      </c>
      <c r="I46" s="7">
        <f>TransactionsFormatted!J47</f>
        <v>0</v>
      </c>
      <c r="J46" s="16" t="str">
        <f>TransactionsFormatted!K47</f>
        <v>Ameerika</v>
      </c>
      <c r="K46" s="16" t="str">
        <f>TransactionsFormatted!L47</f>
        <v>USD</v>
      </c>
    </row>
    <row r="47" spans="1:11" x14ac:dyDescent="0.3">
      <c r="A47" s="5" t="str">
        <f>TransactionsFormatted!B48</f>
        <v>SGXZ53262598</v>
      </c>
      <c r="B47" s="5" t="str">
        <f>TransactionsFormatted!C48</f>
        <v>EQONEX LTD</v>
      </c>
      <c r="C47" s="8">
        <f ca="1">TransactionsFormatted!D48</f>
        <v>44508</v>
      </c>
      <c r="D47" s="8">
        <f ca="1">TransactionsFormatted!E48</f>
        <v>44508</v>
      </c>
      <c r="E47" s="9">
        <f ca="1">TransactionsFormatted!F48</f>
        <v>42</v>
      </c>
      <c r="F47" s="7">
        <f ca="1">TransactionsFormatted!G48</f>
        <v>257.88</v>
      </c>
      <c r="G47" s="7">
        <f ca="1">TransactionsFormatted!H48</f>
        <v>1.01</v>
      </c>
      <c r="H47" s="7">
        <f ca="1">TransactionsFormatted!I48</f>
        <v>244.44</v>
      </c>
      <c r="I47" s="7">
        <f>TransactionsFormatted!J48</f>
        <v>0</v>
      </c>
      <c r="J47" s="16" t="str">
        <f>TransactionsFormatted!K48</f>
        <v>Ameerika</v>
      </c>
      <c r="K47" s="16" t="str">
        <f>TransactionsFormatted!L48</f>
        <v>USD</v>
      </c>
    </row>
    <row r="48" spans="1:11" x14ac:dyDescent="0.3">
      <c r="A48" s="5" t="str">
        <f>TransactionsFormatted!B49</f>
        <v>US36118L1061</v>
      </c>
      <c r="B48" s="5" t="str">
        <f>TransactionsFormatted!C49</f>
        <v>FUTU HOLDINGS LTD-ADR</v>
      </c>
      <c r="C48" s="8">
        <f ca="1">TransactionsFormatted!D49</f>
        <v>44426</v>
      </c>
      <c r="D48" s="8">
        <f ca="1">TransactionsFormatted!E49</f>
        <v>44427</v>
      </c>
      <c r="E48" s="9">
        <f ca="1">TransactionsFormatted!F49</f>
        <v>1</v>
      </c>
      <c r="F48" s="7">
        <f ca="1">TransactionsFormatted!G49</f>
        <v>94.98</v>
      </c>
      <c r="G48" s="7">
        <f ca="1">TransactionsFormatted!H49</f>
        <v>0.89</v>
      </c>
      <c r="H48" s="7">
        <f ca="1">TransactionsFormatted!I49</f>
        <v>88.93</v>
      </c>
      <c r="I48" s="7">
        <f>TransactionsFormatted!J49</f>
        <v>0</v>
      </c>
      <c r="J48" s="16" t="str">
        <f>TransactionsFormatted!K49</f>
        <v>Ameerika</v>
      </c>
      <c r="K48" s="16" t="str">
        <f>TransactionsFormatted!L49</f>
        <v>USD</v>
      </c>
    </row>
    <row r="49" spans="1:11" x14ac:dyDescent="0.3">
      <c r="A49" s="5" t="str">
        <f>TransactionsFormatted!B50</f>
        <v>US3632252025</v>
      </c>
      <c r="B49" s="5" t="str">
        <f>TransactionsFormatted!C50</f>
        <v>GALECTIN THERAPEUTICS INC</v>
      </c>
      <c r="C49" s="8">
        <f ca="1">TransactionsFormatted!D50</f>
        <v>44355</v>
      </c>
      <c r="D49" s="8">
        <f ca="1">TransactionsFormatted!E50</f>
        <v>44355</v>
      </c>
      <c r="E49" s="9">
        <f ca="1">TransactionsFormatted!F50</f>
        <v>62</v>
      </c>
      <c r="F49" s="7">
        <f ca="1">TransactionsFormatted!G50</f>
        <v>248.62</v>
      </c>
      <c r="G49" s="7">
        <f ca="1">TransactionsFormatted!H50</f>
        <v>1.01</v>
      </c>
      <c r="H49" s="7">
        <f ca="1">TransactionsFormatted!I50</f>
        <v>244.9</v>
      </c>
      <c r="I49" s="7">
        <f>TransactionsFormatted!J50</f>
        <v>0</v>
      </c>
      <c r="J49" s="16" t="str">
        <f>TransactionsFormatted!K50</f>
        <v>Ameerika</v>
      </c>
      <c r="K49" s="16" t="str">
        <f>TransactionsFormatted!L50</f>
        <v>USD</v>
      </c>
    </row>
    <row r="50" spans="1:11" x14ac:dyDescent="0.3">
      <c r="A50" s="5" t="str">
        <f>TransactionsFormatted!B51</f>
        <v>MHY2687W1084</v>
      </c>
      <c r="B50" s="5" t="str">
        <f>TransactionsFormatted!C51</f>
        <v>GASLOG PARTNERS LP</v>
      </c>
      <c r="C50" s="8">
        <f ca="1">TransactionsFormatted!D51</f>
        <v>44403</v>
      </c>
      <c r="D50" s="8">
        <f ca="1">TransactionsFormatted!E51</f>
        <v>44404</v>
      </c>
      <c r="E50" s="9">
        <f ca="1">TransactionsFormatted!F51</f>
        <v>49</v>
      </c>
      <c r="F50" s="7">
        <f ca="1">TransactionsFormatted!G51</f>
        <v>248.77</v>
      </c>
      <c r="G50" s="7">
        <f ca="1">TransactionsFormatted!H51</f>
        <v>1.01</v>
      </c>
      <c r="H50" s="7">
        <f ca="1">TransactionsFormatted!I51</f>
        <v>215.6</v>
      </c>
      <c r="I50" s="7">
        <f>TransactionsFormatted!J51</f>
        <v>0</v>
      </c>
      <c r="J50" s="16" t="str">
        <f>TransactionsFormatted!K51</f>
        <v>Ameerika</v>
      </c>
      <c r="K50" s="16" t="str">
        <f>TransactionsFormatted!L51</f>
        <v>USD</v>
      </c>
    </row>
    <row r="51" spans="1:11" x14ac:dyDescent="0.3">
      <c r="A51" s="5" t="str">
        <f>TransactionsFormatted!B52</f>
        <v>US36467W1099</v>
      </c>
      <c r="B51" s="5" t="str">
        <f>TransactionsFormatted!C52</f>
        <v>GAMESTOP CORP-CLASS A</v>
      </c>
      <c r="C51" s="8">
        <f ca="1">TransactionsFormatted!D52</f>
        <v>44305</v>
      </c>
      <c r="D51" s="8">
        <f ca="1">TransactionsFormatted!E52</f>
        <v>44305</v>
      </c>
      <c r="E51" s="9">
        <f ca="1">TransactionsFormatted!F52</f>
        <v>1</v>
      </c>
      <c r="F51" s="7">
        <f ca="1">TransactionsFormatted!G52</f>
        <v>173.26</v>
      </c>
      <c r="G51" s="7">
        <f ca="1">TransactionsFormatted!H52</f>
        <v>1</v>
      </c>
      <c r="H51" s="7">
        <f ca="1">TransactionsFormatted!I52</f>
        <v>169.31</v>
      </c>
      <c r="I51" s="7">
        <f>TransactionsFormatted!J52</f>
        <v>0</v>
      </c>
      <c r="J51" s="16" t="str">
        <f>TransactionsFormatted!K52</f>
        <v>Ameerika</v>
      </c>
      <c r="K51" s="16" t="str">
        <f>TransactionsFormatted!L52</f>
        <v>USD</v>
      </c>
    </row>
    <row r="52" spans="1:11" x14ac:dyDescent="0.3">
      <c r="A52" s="5" t="str">
        <f>TransactionsFormatted!B53</f>
        <v>US36338D1081</v>
      </c>
      <c r="B52" s="5" t="str">
        <f>TransactionsFormatted!C53</f>
        <v>GALERA THERAPEUTICS INC</v>
      </c>
      <c r="C52" s="8">
        <f ca="1">TransactionsFormatted!D53</f>
        <v>44544</v>
      </c>
      <c r="D52" s="8">
        <f ca="1">TransactionsFormatted!E53</f>
        <v>44544</v>
      </c>
      <c r="E52" s="9">
        <f ca="1">TransactionsFormatted!F53</f>
        <v>100</v>
      </c>
      <c r="F52" s="7">
        <f ca="1">TransactionsFormatted!G53</f>
        <v>307.5</v>
      </c>
      <c r="G52" s="7">
        <f ca="1">TransactionsFormatted!H53</f>
        <v>1.01</v>
      </c>
      <c r="H52" s="7">
        <f ca="1">TransactionsFormatted!I53</f>
        <v>295</v>
      </c>
      <c r="I52" s="7">
        <f>TransactionsFormatted!J53</f>
        <v>0</v>
      </c>
      <c r="J52" s="16" t="str">
        <f>TransactionsFormatted!K53</f>
        <v>Ameerika</v>
      </c>
      <c r="K52" s="16" t="str">
        <f>TransactionsFormatted!L53</f>
        <v>USD</v>
      </c>
    </row>
    <row r="53" spans="1:11" x14ac:dyDescent="0.3">
      <c r="A53" s="5" t="str">
        <f>TransactionsFormatted!B54</f>
        <v>KYG4645E1052</v>
      </c>
      <c r="B53" s="5" t="str">
        <f>TransactionsFormatted!C54</f>
        <v>HUADI INTERNATIONAL GROUP CO</v>
      </c>
      <c r="C53" s="8">
        <f ca="1">TransactionsFormatted!D54</f>
        <v>44510</v>
      </c>
      <c r="D53" s="8">
        <f ca="1">TransactionsFormatted!E54</f>
        <v>44510</v>
      </c>
      <c r="E53" s="9">
        <f ca="1">TransactionsFormatted!F54</f>
        <v>9</v>
      </c>
      <c r="F53" s="7">
        <f ca="1">TransactionsFormatted!G54</f>
        <v>231.66</v>
      </c>
      <c r="G53" s="7">
        <f ca="1">TransactionsFormatted!H54</f>
        <v>1</v>
      </c>
      <c r="H53" s="7">
        <f ca="1">TransactionsFormatted!I54</f>
        <v>218.34</v>
      </c>
      <c r="I53" s="7">
        <f>TransactionsFormatted!J54</f>
        <v>0</v>
      </c>
      <c r="J53" s="16" t="str">
        <f>TransactionsFormatted!K54</f>
        <v>Ameerika</v>
      </c>
      <c r="K53" s="16" t="str">
        <f>TransactionsFormatted!L54</f>
        <v>USD</v>
      </c>
    </row>
    <row r="54" spans="1:11" x14ac:dyDescent="0.3">
      <c r="A54" s="5" t="str">
        <f>TransactionsFormatted!B55</f>
        <v>US45172K1025</v>
      </c>
      <c r="B54" s="5" t="str">
        <f>TransactionsFormatted!C55</f>
        <v>IKONICS CORP</v>
      </c>
      <c r="C54" s="8">
        <f ca="1">TransactionsFormatted!D55</f>
        <v>44403</v>
      </c>
      <c r="D54" s="8">
        <f ca="1">TransactionsFormatted!E55</f>
        <v>44404</v>
      </c>
      <c r="E54" s="9">
        <f ca="1">TransactionsFormatted!F55</f>
        <v>9</v>
      </c>
      <c r="F54" s="7">
        <f ca="1">TransactionsFormatted!G55</f>
        <v>200.79</v>
      </c>
      <c r="G54" s="7">
        <f ca="1">TransactionsFormatted!H55</f>
        <v>1</v>
      </c>
      <c r="H54" s="7">
        <f ca="1">TransactionsFormatted!I55</f>
        <v>189.54</v>
      </c>
      <c r="I54" s="7">
        <f>TransactionsFormatted!J55</f>
        <v>0</v>
      </c>
      <c r="J54" s="16" t="str">
        <f>TransactionsFormatted!K55</f>
        <v>Ameerika</v>
      </c>
      <c r="K54" s="16" t="str">
        <f>TransactionsFormatted!L55</f>
        <v>USD</v>
      </c>
    </row>
    <row r="55" spans="1:11" x14ac:dyDescent="0.3">
      <c r="A55" s="5" t="str">
        <f>TransactionsFormatted!B56</f>
        <v>US46583P1021</v>
      </c>
      <c r="B55" s="5" t="str">
        <f>TransactionsFormatted!C56</f>
        <v>IVERIC BIO INC</v>
      </c>
      <c r="C55" s="8">
        <f ca="1">TransactionsFormatted!D56</f>
        <v>44484</v>
      </c>
      <c r="D55" s="8">
        <f ca="1">TransactionsFormatted!E56</f>
        <v>44484</v>
      </c>
      <c r="E55" s="9">
        <f ca="1">TransactionsFormatted!F56</f>
        <v>13</v>
      </c>
      <c r="F55" s="7">
        <f ca="1">TransactionsFormatted!G56</f>
        <v>225.55</v>
      </c>
      <c r="G55" s="7">
        <f ca="1">TransactionsFormatted!H56</f>
        <v>1</v>
      </c>
      <c r="H55" s="7">
        <f ca="1">TransactionsFormatted!I56</f>
        <v>221.05</v>
      </c>
      <c r="I55" s="7">
        <f>TransactionsFormatted!J56</f>
        <v>0</v>
      </c>
      <c r="J55" s="16" t="str">
        <f>TransactionsFormatted!K56</f>
        <v>Ameerika</v>
      </c>
      <c r="K55" s="16" t="str">
        <f>TransactionsFormatted!L56</f>
        <v>USD</v>
      </c>
    </row>
    <row r="56" spans="1:11" x14ac:dyDescent="0.3">
      <c r="A56" s="5" t="str">
        <f>TransactionsFormatted!B57</f>
        <v>CA53680Q2071</v>
      </c>
      <c r="B56" s="5" t="str">
        <f>TransactionsFormatted!C57</f>
        <v>LITHIUM AMERICAS CORP</v>
      </c>
      <c r="C56" s="8">
        <f ca="1">TransactionsFormatted!D57</f>
        <v>44494</v>
      </c>
      <c r="D56" s="8">
        <f ca="1">TransactionsFormatted!E57</f>
        <v>44496</v>
      </c>
      <c r="E56" s="9">
        <f ca="1">TransactionsFormatted!F57</f>
        <v>5</v>
      </c>
      <c r="F56" s="7">
        <f ca="1">TransactionsFormatted!G57</f>
        <v>128.43</v>
      </c>
      <c r="G56" s="7">
        <f ca="1">TransactionsFormatted!H57</f>
        <v>1</v>
      </c>
      <c r="H56" s="7">
        <f ca="1">TransactionsFormatted!I57</f>
        <v>140.15</v>
      </c>
      <c r="I56" s="7">
        <f>TransactionsFormatted!J57</f>
        <v>0</v>
      </c>
      <c r="J56" s="16" t="str">
        <f>TransactionsFormatted!K57</f>
        <v>Ameerika</v>
      </c>
      <c r="K56" s="16" t="str">
        <f>TransactionsFormatted!L57</f>
        <v>USD</v>
      </c>
    </row>
    <row r="57" spans="1:11" x14ac:dyDescent="0.3">
      <c r="A57" s="5" t="str">
        <f>TransactionsFormatted!B58</f>
        <v>CA53680Q2071</v>
      </c>
      <c r="B57" s="5" t="str">
        <f>TransactionsFormatted!C58</f>
        <v>LITHIUM AMERICAS CORP</v>
      </c>
      <c r="C57" s="8">
        <f ca="1">TransactionsFormatted!D58</f>
        <v>44494</v>
      </c>
      <c r="D57" s="8">
        <f ca="1">TransactionsFormatted!E58</f>
        <v>44510</v>
      </c>
      <c r="E57" s="9">
        <f ca="1">TransactionsFormatted!F58</f>
        <v>4</v>
      </c>
      <c r="F57" s="7">
        <f ca="1">TransactionsFormatted!G58</f>
        <v>102.74</v>
      </c>
      <c r="G57" s="7">
        <f ca="1">TransactionsFormatted!H58</f>
        <v>1</v>
      </c>
      <c r="H57" s="7">
        <f ca="1">TransactionsFormatted!I58</f>
        <v>130.56</v>
      </c>
      <c r="I57" s="7">
        <f>TransactionsFormatted!J58</f>
        <v>0</v>
      </c>
      <c r="J57" s="16" t="str">
        <f>TransactionsFormatted!K58</f>
        <v>Ameerika</v>
      </c>
      <c r="K57" s="16" t="str">
        <f>TransactionsFormatted!L58</f>
        <v>USD</v>
      </c>
    </row>
    <row r="58" spans="1:11" x14ac:dyDescent="0.3">
      <c r="A58" s="5" t="str">
        <f>TransactionsFormatted!B59</f>
        <v>CA53680Q2071</v>
      </c>
      <c r="B58" s="5" t="str">
        <f>TransactionsFormatted!C59</f>
        <v>LITHIUM AMERICAS CORP</v>
      </c>
      <c r="C58" s="8">
        <f ca="1">TransactionsFormatted!D59</f>
        <v>44518</v>
      </c>
      <c r="D58" s="8">
        <f ca="1">TransactionsFormatted!E59</f>
        <v>44518</v>
      </c>
      <c r="E58" s="9">
        <f ca="1">TransactionsFormatted!F59</f>
        <v>10</v>
      </c>
      <c r="F58" s="7">
        <f ca="1">TransactionsFormatted!G59</f>
        <v>345.8</v>
      </c>
      <c r="G58" s="7">
        <f ca="1">TransactionsFormatted!H59</f>
        <v>1</v>
      </c>
      <c r="H58" s="7">
        <f ca="1">TransactionsFormatted!I59</f>
        <v>333.75</v>
      </c>
      <c r="I58" s="7">
        <f>TransactionsFormatted!J59</f>
        <v>0</v>
      </c>
      <c r="J58" s="16" t="str">
        <f>TransactionsFormatted!K59</f>
        <v>Ameerika</v>
      </c>
      <c r="K58" s="16" t="str">
        <f>TransactionsFormatted!L59</f>
        <v>USD</v>
      </c>
    </row>
    <row r="59" spans="1:11" x14ac:dyDescent="0.3">
      <c r="A59" s="5" t="str">
        <f>TransactionsFormatted!B60</f>
        <v>US5494981039</v>
      </c>
      <c r="B59" s="5" t="str">
        <f>TransactionsFormatted!C60</f>
        <v>LUCID GROUP INC</v>
      </c>
      <c r="C59" s="8">
        <f ca="1">TransactionsFormatted!D60</f>
        <v>44529</v>
      </c>
      <c r="D59" s="8">
        <f ca="1">TransactionsFormatted!E60</f>
        <v>44529</v>
      </c>
      <c r="E59" s="9">
        <f ca="1">TransactionsFormatted!F60</f>
        <v>5</v>
      </c>
      <c r="F59" s="7">
        <f ca="1">TransactionsFormatted!G60</f>
        <v>263.89999999999998</v>
      </c>
      <c r="G59" s="7">
        <f ca="1">TransactionsFormatted!H60</f>
        <v>1</v>
      </c>
      <c r="H59" s="7">
        <f ca="1">TransactionsFormatted!I60</f>
        <v>259.95</v>
      </c>
      <c r="I59" s="7">
        <f>TransactionsFormatted!J60</f>
        <v>0</v>
      </c>
      <c r="J59" s="16" t="str">
        <f>TransactionsFormatted!K60</f>
        <v>Ameerika</v>
      </c>
      <c r="K59" s="16" t="str">
        <f>TransactionsFormatted!L60</f>
        <v>USD</v>
      </c>
    </row>
    <row r="60" spans="1:11" x14ac:dyDescent="0.3">
      <c r="A60" s="5" t="str">
        <f>TransactionsFormatted!B61</f>
        <v>US5494981039</v>
      </c>
      <c r="B60" s="5" t="str">
        <f>TransactionsFormatted!C61</f>
        <v>LUCID GROUP INC</v>
      </c>
      <c r="C60" s="8">
        <f ca="1">TransactionsFormatted!D61</f>
        <v>44530</v>
      </c>
      <c r="D60" s="8">
        <f ca="1">TransactionsFormatted!E61</f>
        <v>44530</v>
      </c>
      <c r="E60" s="9">
        <f ca="1">TransactionsFormatted!F61</f>
        <v>4</v>
      </c>
      <c r="F60" s="7">
        <f ca="1">TransactionsFormatted!G61</f>
        <v>221.88</v>
      </c>
      <c r="G60" s="7">
        <f ca="1">TransactionsFormatted!H61</f>
        <v>1</v>
      </c>
      <c r="H60" s="7">
        <f ca="1">TransactionsFormatted!I61</f>
        <v>217.28</v>
      </c>
      <c r="I60" s="7">
        <f>TransactionsFormatted!J61</f>
        <v>0</v>
      </c>
      <c r="J60" s="16" t="str">
        <f>TransactionsFormatted!K61</f>
        <v>Ameerika</v>
      </c>
      <c r="K60" s="16" t="str">
        <f>TransactionsFormatted!L61</f>
        <v>USD</v>
      </c>
    </row>
    <row r="61" spans="1:11" x14ac:dyDescent="0.3">
      <c r="A61" s="5" t="str">
        <f>TransactionsFormatted!B62</f>
        <v>US5494981039</v>
      </c>
      <c r="B61" s="5" t="str">
        <f>TransactionsFormatted!C62</f>
        <v>LUCID GROUP INC</v>
      </c>
      <c r="C61" s="8">
        <f ca="1">TransactionsFormatted!D62</f>
        <v>44530</v>
      </c>
      <c r="D61" s="8">
        <f ca="1">TransactionsFormatted!E62</f>
        <v>44530</v>
      </c>
      <c r="E61" s="9">
        <f ca="1">TransactionsFormatted!F62</f>
        <v>4</v>
      </c>
      <c r="F61" s="7">
        <f ca="1">TransactionsFormatted!G62</f>
        <v>222.04</v>
      </c>
      <c r="G61" s="7">
        <f ca="1">TransactionsFormatted!H62</f>
        <v>1</v>
      </c>
      <c r="H61" s="7">
        <f ca="1">TransactionsFormatted!I62</f>
        <v>216.22</v>
      </c>
      <c r="I61" s="7">
        <f>TransactionsFormatted!J62</f>
        <v>0</v>
      </c>
      <c r="J61" s="16" t="str">
        <f>TransactionsFormatted!K62</f>
        <v>Ameerika</v>
      </c>
      <c r="K61" s="16" t="str">
        <f>TransactionsFormatted!L62</f>
        <v>USD</v>
      </c>
    </row>
    <row r="62" spans="1:11" x14ac:dyDescent="0.3">
      <c r="A62" s="5" t="str">
        <f>TransactionsFormatted!B63</f>
        <v>US54738L1098</v>
      </c>
      <c r="B62" s="5" t="str">
        <f>TransactionsFormatted!C63</f>
        <v>LOVESAC CO/THE</v>
      </c>
      <c r="C62" s="8">
        <f ca="1">TransactionsFormatted!D63</f>
        <v>44355</v>
      </c>
      <c r="D62" s="8">
        <f ca="1">TransactionsFormatted!E63</f>
        <v>44355</v>
      </c>
      <c r="E62" s="9">
        <f ca="1">TransactionsFormatted!F63</f>
        <v>2</v>
      </c>
      <c r="F62" s="7">
        <f ca="1">TransactionsFormatted!G63</f>
        <v>173.6</v>
      </c>
      <c r="G62" s="7">
        <f ca="1">TransactionsFormatted!H63</f>
        <v>1</v>
      </c>
      <c r="H62" s="7">
        <f ca="1">TransactionsFormatted!I63</f>
        <v>169.62</v>
      </c>
      <c r="I62" s="7">
        <f>TransactionsFormatted!J63</f>
        <v>0</v>
      </c>
      <c r="J62" s="16" t="str">
        <f>TransactionsFormatted!K63</f>
        <v>Ameerika</v>
      </c>
      <c r="K62" s="16" t="str">
        <f>TransactionsFormatted!L63</f>
        <v>USD</v>
      </c>
    </row>
    <row r="63" spans="1:11" x14ac:dyDescent="0.3">
      <c r="A63" s="5" t="str">
        <f>TransactionsFormatted!B64</f>
        <v>US5657881067</v>
      </c>
      <c r="B63" s="5" t="str">
        <f>TransactionsFormatted!C64</f>
        <v>MARATHON DIGITAL HOLDINGS IN</v>
      </c>
      <c r="C63" s="8">
        <f ca="1">TransactionsFormatted!D64</f>
        <v>44501</v>
      </c>
      <c r="D63" s="8">
        <f ca="1">TransactionsFormatted!E64</f>
        <v>44503</v>
      </c>
      <c r="E63" s="9">
        <f ca="1">TransactionsFormatted!F64</f>
        <v>2</v>
      </c>
      <c r="F63" s="7">
        <f ca="1">TransactionsFormatted!G64</f>
        <v>105.62</v>
      </c>
      <c r="G63" s="7">
        <f ca="1">TransactionsFormatted!H64</f>
        <v>1</v>
      </c>
      <c r="H63" s="7">
        <f ca="1">TransactionsFormatted!I64</f>
        <v>119.24</v>
      </c>
      <c r="I63" s="7">
        <f>TransactionsFormatted!J64</f>
        <v>0</v>
      </c>
      <c r="J63" s="16" t="str">
        <f>TransactionsFormatted!K64</f>
        <v>Ameerika</v>
      </c>
      <c r="K63" s="16" t="str">
        <f>TransactionsFormatted!L64</f>
        <v>USD</v>
      </c>
    </row>
    <row r="64" spans="1:11" x14ac:dyDescent="0.3">
      <c r="A64" s="5" t="str">
        <f>TransactionsFormatted!B65</f>
        <v>US5657881067</v>
      </c>
      <c r="B64" s="5" t="str">
        <f>TransactionsFormatted!C65</f>
        <v>MARATHON DIGITAL HOLDINGS IN</v>
      </c>
      <c r="C64" s="8">
        <f ca="1">TransactionsFormatted!D65</f>
        <v>44501</v>
      </c>
      <c r="D64" s="8">
        <f ca="1">TransactionsFormatted!E65</f>
        <v>44509</v>
      </c>
      <c r="E64" s="9">
        <f ca="1">TransactionsFormatted!F65</f>
        <v>2</v>
      </c>
      <c r="F64" s="7">
        <f ca="1">TransactionsFormatted!G65</f>
        <v>105.62</v>
      </c>
      <c r="G64" s="7">
        <f ca="1">TransactionsFormatted!H65</f>
        <v>1</v>
      </c>
      <c r="H64" s="7">
        <f ca="1">TransactionsFormatted!I65</f>
        <v>159.36000000000001</v>
      </c>
      <c r="I64" s="7">
        <f>TransactionsFormatted!J65</f>
        <v>0</v>
      </c>
      <c r="J64" s="16" t="str">
        <f>TransactionsFormatted!K65</f>
        <v>Ameerika</v>
      </c>
      <c r="K64" s="16" t="str">
        <f>TransactionsFormatted!L65</f>
        <v>USD</v>
      </c>
    </row>
    <row r="65" spans="1:11" x14ac:dyDescent="0.3">
      <c r="A65" s="5" t="str">
        <f>TransactionsFormatted!B66</f>
        <v>US5764852050</v>
      </c>
      <c r="B65" s="5" t="str">
        <f>TransactionsFormatted!C66</f>
        <v>MATADOR RESOURCES CO</v>
      </c>
      <c r="C65" s="8">
        <f ca="1">TransactionsFormatted!D66</f>
        <v>44508</v>
      </c>
      <c r="D65" s="8">
        <f ca="1">TransactionsFormatted!E66</f>
        <v>44509</v>
      </c>
      <c r="E65" s="9">
        <f ca="1">TransactionsFormatted!F66</f>
        <v>5</v>
      </c>
      <c r="F65" s="7">
        <f ca="1">TransactionsFormatted!G66</f>
        <v>225.65</v>
      </c>
      <c r="G65" s="7">
        <f ca="1">TransactionsFormatted!H66</f>
        <v>1</v>
      </c>
      <c r="H65" s="7">
        <f ca="1">TransactionsFormatted!I66</f>
        <v>221.35</v>
      </c>
      <c r="I65" s="7">
        <f>TransactionsFormatted!J66</f>
        <v>0</v>
      </c>
      <c r="J65" s="16" t="str">
        <f>TransactionsFormatted!K66</f>
        <v>Ameerika</v>
      </c>
      <c r="K65" s="16" t="str">
        <f>TransactionsFormatted!L66</f>
        <v>USD</v>
      </c>
    </row>
    <row r="66" spans="1:11" x14ac:dyDescent="0.3">
      <c r="A66" s="5" t="str">
        <f>TransactionsFormatted!B67</f>
        <v>US5770961002</v>
      </c>
      <c r="B66" s="5" t="str">
        <f>TransactionsFormatted!C67</f>
        <v>MATTERPORT INC</v>
      </c>
      <c r="C66" s="8">
        <f ca="1">TransactionsFormatted!D67</f>
        <v>44490</v>
      </c>
      <c r="D66" s="8">
        <f ca="1">TransactionsFormatted!E67</f>
        <v>44491</v>
      </c>
      <c r="E66" s="9">
        <f ca="1">TransactionsFormatted!F67</f>
        <v>12</v>
      </c>
      <c r="F66" s="7">
        <f ca="1">TransactionsFormatted!G67</f>
        <v>234.58</v>
      </c>
      <c r="G66" s="7">
        <f ca="1">TransactionsFormatted!H67</f>
        <v>1</v>
      </c>
      <c r="H66" s="7">
        <f ca="1">TransactionsFormatted!I67</f>
        <v>229.82</v>
      </c>
      <c r="I66" s="7">
        <f>TransactionsFormatted!J67</f>
        <v>0</v>
      </c>
      <c r="J66" s="16" t="str">
        <f>TransactionsFormatted!K67</f>
        <v>Ameerika</v>
      </c>
      <c r="K66" s="16" t="str">
        <f>TransactionsFormatted!L67</f>
        <v>USD</v>
      </c>
    </row>
    <row r="67" spans="1:11" x14ac:dyDescent="0.3">
      <c r="A67" s="5" t="str">
        <f>TransactionsFormatted!B68</f>
        <v>US62914V1061</v>
      </c>
      <c r="B67" s="5" t="str">
        <f>TransactionsFormatted!C68</f>
        <v>NIO INC - ADR</v>
      </c>
      <c r="C67" s="8">
        <f ca="1">TransactionsFormatted!D68</f>
        <v>44426</v>
      </c>
      <c r="D67" s="8">
        <f ca="1">TransactionsFormatted!E68</f>
        <v>44427</v>
      </c>
      <c r="E67" s="9">
        <f ca="1">TransactionsFormatted!F68</f>
        <v>6</v>
      </c>
      <c r="F67" s="7">
        <f ca="1">TransactionsFormatted!G68</f>
        <v>232.67</v>
      </c>
      <c r="G67" s="7">
        <f ca="1">TransactionsFormatted!H68</f>
        <v>1</v>
      </c>
      <c r="H67" s="7">
        <f ca="1">TransactionsFormatted!I68</f>
        <v>225.18</v>
      </c>
      <c r="I67" s="7">
        <f>TransactionsFormatted!J68</f>
        <v>0</v>
      </c>
      <c r="J67" s="16" t="str">
        <f>TransactionsFormatted!K68</f>
        <v>Ameerika</v>
      </c>
      <c r="K67" s="16" t="str">
        <f>TransactionsFormatted!L68</f>
        <v>USD</v>
      </c>
    </row>
    <row r="68" spans="1:11" x14ac:dyDescent="0.3">
      <c r="A68" s="5" t="str">
        <f>TransactionsFormatted!B69</f>
        <v>US68559A1097</v>
      </c>
      <c r="B68" s="5" t="str">
        <f>TransactionsFormatted!C69</f>
        <v>ORBITAL ENERGY GROUP INC</v>
      </c>
      <c r="C68" s="8">
        <f ca="1">TransactionsFormatted!D69</f>
        <v>44356</v>
      </c>
      <c r="D68" s="8">
        <f ca="1">TransactionsFormatted!E69</f>
        <v>44356</v>
      </c>
      <c r="E68" s="9">
        <f ca="1">TransactionsFormatted!F69</f>
        <v>43</v>
      </c>
      <c r="F68" s="7">
        <f ca="1">TransactionsFormatted!G69</f>
        <v>251.38</v>
      </c>
      <c r="G68" s="7">
        <f ca="1">TransactionsFormatted!H69</f>
        <v>1.01</v>
      </c>
      <c r="H68" s="7">
        <f ca="1">TransactionsFormatted!I69</f>
        <v>236.5</v>
      </c>
      <c r="I68" s="7">
        <f>TransactionsFormatted!J69</f>
        <v>0</v>
      </c>
      <c r="J68" s="16" t="str">
        <f>TransactionsFormatted!K69</f>
        <v>Ameerika</v>
      </c>
      <c r="K68" s="16" t="str">
        <f>TransactionsFormatted!L69</f>
        <v>USD</v>
      </c>
    </row>
    <row r="69" spans="1:11" x14ac:dyDescent="0.3">
      <c r="A69" s="5" t="str">
        <f>TransactionsFormatted!B70</f>
        <v>IL0010958192</v>
      </c>
      <c r="B69" s="5" t="str">
        <f>TransactionsFormatted!C70</f>
        <v>PERION NETWORK LTD</v>
      </c>
      <c r="C69" s="8">
        <f ca="1">TransactionsFormatted!D70</f>
        <v>44509</v>
      </c>
      <c r="D69" s="8">
        <f ca="1">TransactionsFormatted!E70</f>
        <v>44509</v>
      </c>
      <c r="E69" s="9">
        <f ca="1">TransactionsFormatted!F70</f>
        <v>8</v>
      </c>
      <c r="F69" s="7">
        <f ca="1">TransactionsFormatted!G70</f>
        <v>238.56</v>
      </c>
      <c r="G69" s="7">
        <f ca="1">TransactionsFormatted!H70</f>
        <v>1</v>
      </c>
      <c r="H69" s="7">
        <f ca="1">TransactionsFormatted!I70</f>
        <v>236.56</v>
      </c>
      <c r="I69" s="7">
        <f>TransactionsFormatted!J70</f>
        <v>0</v>
      </c>
      <c r="J69" s="16" t="str">
        <f>TransactionsFormatted!K70</f>
        <v>Ameerika</v>
      </c>
      <c r="K69" s="16" t="str">
        <f>TransactionsFormatted!L70</f>
        <v>USD</v>
      </c>
    </row>
    <row r="70" spans="1:11" x14ac:dyDescent="0.3">
      <c r="A70" s="5" t="str">
        <f>TransactionsFormatted!B71</f>
        <v>IL0010958192</v>
      </c>
      <c r="B70" s="5" t="str">
        <f>TransactionsFormatted!C71</f>
        <v>PERION NETWORK LTD</v>
      </c>
      <c r="C70" s="8">
        <f ca="1">TransactionsFormatted!D71</f>
        <v>44515</v>
      </c>
      <c r="D70" s="8">
        <f ca="1">TransactionsFormatted!E71</f>
        <v>44515</v>
      </c>
      <c r="E70" s="9">
        <f ca="1">TransactionsFormatted!F71</f>
        <v>8</v>
      </c>
      <c r="F70" s="7">
        <f ca="1">TransactionsFormatted!G71</f>
        <v>249.04</v>
      </c>
      <c r="G70" s="7">
        <f ca="1">TransactionsFormatted!H71</f>
        <v>1</v>
      </c>
      <c r="H70" s="7">
        <f ca="1">TransactionsFormatted!I71</f>
        <v>245.36</v>
      </c>
      <c r="I70" s="7">
        <f>TransactionsFormatted!J71</f>
        <v>0</v>
      </c>
      <c r="J70" s="16" t="str">
        <f>TransactionsFormatted!K71</f>
        <v>Ameerika</v>
      </c>
      <c r="K70" s="16" t="str">
        <f>TransactionsFormatted!L71</f>
        <v>USD</v>
      </c>
    </row>
    <row r="71" spans="1:11" x14ac:dyDescent="0.3">
      <c r="A71" s="5" t="str">
        <f>TransactionsFormatted!B72</f>
        <v>US72919P2020</v>
      </c>
      <c r="B71" s="5" t="str">
        <f>TransactionsFormatted!C72</f>
        <v>PLUG POWER INC</v>
      </c>
      <c r="C71" s="8">
        <f ca="1">TransactionsFormatted!D72</f>
        <v>44519</v>
      </c>
      <c r="D71" s="8">
        <f ca="1">TransactionsFormatted!E72</f>
        <v>44519</v>
      </c>
      <c r="E71" s="9">
        <f ca="1">TransactionsFormatted!F72</f>
        <v>4</v>
      </c>
      <c r="F71" s="7">
        <f ca="1">TransactionsFormatted!G72</f>
        <v>168.08</v>
      </c>
      <c r="G71" s="7">
        <f ca="1">TransactionsFormatted!H72</f>
        <v>1</v>
      </c>
      <c r="H71" s="7">
        <f ca="1">TransactionsFormatted!I72</f>
        <v>166.6</v>
      </c>
      <c r="I71" s="7">
        <f>TransactionsFormatted!J72</f>
        <v>0</v>
      </c>
      <c r="J71" s="16" t="str">
        <f>TransactionsFormatted!K72</f>
        <v>Ameerika</v>
      </c>
      <c r="K71" s="16" t="str">
        <f>TransactionsFormatted!L72</f>
        <v>USD</v>
      </c>
    </row>
    <row r="72" spans="1:11" x14ac:dyDescent="0.3">
      <c r="A72" s="5" t="str">
        <f>TransactionsFormatted!B73</f>
        <v>US72919P2020</v>
      </c>
      <c r="B72" s="5" t="str">
        <f>TransactionsFormatted!C73</f>
        <v>PLUG POWER INC</v>
      </c>
      <c r="C72" s="8">
        <f ca="1">TransactionsFormatted!D73</f>
        <v>44519</v>
      </c>
      <c r="D72" s="8">
        <f ca="1">TransactionsFormatted!E73</f>
        <v>44523</v>
      </c>
      <c r="E72" s="9">
        <f ca="1">TransactionsFormatted!F73</f>
        <v>4</v>
      </c>
      <c r="F72" s="7">
        <f ca="1">TransactionsFormatted!G73</f>
        <v>169.39</v>
      </c>
      <c r="G72" s="7">
        <f ca="1">TransactionsFormatted!H73</f>
        <v>1</v>
      </c>
      <c r="H72" s="7">
        <f ca="1">TransactionsFormatted!I73</f>
        <v>169.42</v>
      </c>
      <c r="I72" s="7">
        <f>TransactionsFormatted!J73</f>
        <v>0</v>
      </c>
      <c r="J72" s="16" t="str">
        <f>TransactionsFormatted!K73</f>
        <v>Ameerika</v>
      </c>
      <c r="K72" s="16" t="str">
        <f>TransactionsFormatted!L73</f>
        <v>USD</v>
      </c>
    </row>
    <row r="73" spans="1:11" x14ac:dyDescent="0.3">
      <c r="A73" s="5" t="str">
        <f>TransactionsFormatted!B74</f>
        <v>IE00B91XRN20</v>
      </c>
      <c r="B73" s="5" t="str">
        <f>TransactionsFormatted!C74</f>
        <v>PROTHENA CORP PLC</v>
      </c>
      <c r="C73" s="8">
        <f ca="1">TransactionsFormatted!D74</f>
        <v>44403</v>
      </c>
      <c r="D73" s="8">
        <f ca="1">TransactionsFormatted!E74</f>
        <v>44403</v>
      </c>
      <c r="E73" s="9">
        <f ca="1">TransactionsFormatted!F74</f>
        <v>4</v>
      </c>
      <c r="F73" s="7">
        <f ca="1">TransactionsFormatted!G74</f>
        <v>215.92</v>
      </c>
      <c r="G73" s="7">
        <f ca="1">TransactionsFormatted!H74</f>
        <v>1</v>
      </c>
      <c r="H73" s="7">
        <f ca="1">TransactionsFormatted!I74</f>
        <v>204.72</v>
      </c>
      <c r="I73" s="7">
        <f>TransactionsFormatted!J74</f>
        <v>0</v>
      </c>
      <c r="J73" s="16" t="str">
        <f>TransactionsFormatted!K74</f>
        <v>Ameerika</v>
      </c>
      <c r="K73" s="16" t="str">
        <f>TransactionsFormatted!L74</f>
        <v>USD</v>
      </c>
    </row>
    <row r="74" spans="1:11" x14ac:dyDescent="0.3">
      <c r="A74" s="5" t="str">
        <f>TransactionsFormatted!B75</f>
        <v>US74276R1023</v>
      </c>
      <c r="B74" s="5" t="str">
        <f>TransactionsFormatted!C75</f>
        <v>PRIVIA HEALTH GROUP INC</v>
      </c>
      <c r="C74" s="8">
        <f ca="1">TransactionsFormatted!D75</f>
        <v>44508</v>
      </c>
      <c r="D74" s="8">
        <f ca="1">TransactionsFormatted!E75</f>
        <v>44515</v>
      </c>
      <c r="E74" s="9">
        <f ca="1">TransactionsFormatted!F75</f>
        <v>8</v>
      </c>
      <c r="F74" s="7">
        <f ca="1">TransactionsFormatted!G75</f>
        <v>249.68</v>
      </c>
      <c r="G74" s="7">
        <f ca="1">TransactionsFormatted!H75</f>
        <v>1</v>
      </c>
      <c r="H74" s="7">
        <f ca="1">TransactionsFormatted!I75</f>
        <v>249.9</v>
      </c>
      <c r="I74" s="7">
        <f>TransactionsFormatted!J75</f>
        <v>0</v>
      </c>
      <c r="J74" s="16" t="str">
        <f>TransactionsFormatted!K75</f>
        <v>Ameerika</v>
      </c>
      <c r="K74" s="16" t="str">
        <f>TransactionsFormatted!L75</f>
        <v>USD</v>
      </c>
    </row>
    <row r="75" spans="1:11" x14ac:dyDescent="0.3">
      <c r="A75" s="5" t="str">
        <f>TransactionsFormatted!B76</f>
        <v>US74347M1080</v>
      </c>
      <c r="B75" s="5" t="str">
        <f>TransactionsFormatted!C76</f>
        <v>PROPETRO HOLDING CORP</v>
      </c>
      <c r="C75" s="8">
        <f ca="1">TransactionsFormatted!D76</f>
        <v>44494</v>
      </c>
      <c r="D75" s="8">
        <f ca="1">TransactionsFormatted!E76</f>
        <v>44494</v>
      </c>
      <c r="E75" s="9">
        <f ca="1">TransactionsFormatted!F76</f>
        <v>20</v>
      </c>
      <c r="F75" s="7">
        <f ca="1">TransactionsFormatted!G76</f>
        <v>208.2</v>
      </c>
      <c r="G75" s="7">
        <f ca="1">TransactionsFormatted!H76</f>
        <v>1</v>
      </c>
      <c r="H75" s="7">
        <f ca="1">TransactionsFormatted!I76</f>
        <v>205.8</v>
      </c>
      <c r="I75" s="7">
        <f>TransactionsFormatted!J76</f>
        <v>0</v>
      </c>
      <c r="J75" s="16" t="str">
        <f>TransactionsFormatted!K76</f>
        <v>Ameerika</v>
      </c>
      <c r="K75" s="16" t="str">
        <f>TransactionsFormatted!L76</f>
        <v>USD</v>
      </c>
    </row>
    <row r="76" spans="1:11" x14ac:dyDescent="0.3">
      <c r="A76" s="5" t="str">
        <f>TransactionsFormatted!B77</f>
        <v>US54405Q1004</v>
      </c>
      <c r="B76" s="5" t="str">
        <f>TransactionsFormatted!C77</f>
        <v>LORDSTOWN MOTORS CORP-CL A</v>
      </c>
      <c r="C76" s="8">
        <f ca="1">TransactionsFormatted!D77</f>
        <v>44349</v>
      </c>
      <c r="D76" s="8">
        <f ca="1">TransactionsFormatted!E77</f>
        <v>44349</v>
      </c>
      <c r="E76" s="9">
        <f ca="1">TransactionsFormatted!F77</f>
        <v>23</v>
      </c>
      <c r="F76" s="7">
        <f ca="1">TransactionsFormatted!G77</f>
        <v>244.9</v>
      </c>
      <c r="G76" s="7">
        <f ca="1">TransactionsFormatted!H77</f>
        <v>1</v>
      </c>
      <c r="H76" s="7">
        <f ca="1">TransactionsFormatted!I77</f>
        <v>279.68</v>
      </c>
      <c r="I76" s="7">
        <f>TransactionsFormatted!J77</f>
        <v>0</v>
      </c>
      <c r="J76" s="16" t="str">
        <f>TransactionsFormatted!K77</f>
        <v>Ameerika</v>
      </c>
      <c r="K76" s="16" t="str">
        <f>TransactionsFormatted!L77</f>
        <v>USD</v>
      </c>
    </row>
    <row r="77" spans="1:11" x14ac:dyDescent="0.3">
      <c r="A77" s="5" t="str">
        <f>TransactionsFormatted!B78</f>
        <v>US7672921050</v>
      </c>
      <c r="B77" s="5" t="str">
        <f>TransactionsFormatted!C78</f>
        <v>RIOT BLOCKCHAIN INC</v>
      </c>
      <c r="C77" s="8">
        <f ca="1">TransactionsFormatted!D78</f>
        <v>44312</v>
      </c>
      <c r="D77" s="8">
        <f ca="1">TransactionsFormatted!E78</f>
        <v>44312</v>
      </c>
      <c r="E77" s="9">
        <f ca="1">TransactionsFormatted!F78</f>
        <v>6</v>
      </c>
      <c r="F77" s="7">
        <f ca="1">TransactionsFormatted!G78</f>
        <v>249.12</v>
      </c>
      <c r="G77" s="7">
        <f ca="1">TransactionsFormatted!H78</f>
        <v>1</v>
      </c>
      <c r="H77" s="7">
        <f ca="1">TransactionsFormatted!I78</f>
        <v>243.6</v>
      </c>
      <c r="I77" s="7">
        <f>TransactionsFormatted!J78</f>
        <v>0</v>
      </c>
      <c r="J77" s="16" t="str">
        <f>TransactionsFormatted!K78</f>
        <v>Ameerika</v>
      </c>
      <c r="K77" s="16" t="str">
        <f>TransactionsFormatted!L78</f>
        <v>USD</v>
      </c>
    </row>
    <row r="78" spans="1:11" x14ac:dyDescent="0.3">
      <c r="A78" s="5" t="str">
        <f>TransactionsFormatted!B79</f>
        <v>US7672921050</v>
      </c>
      <c r="B78" s="5" t="str">
        <f>TransactionsFormatted!C79</f>
        <v>RIOT BLOCKCHAIN INC</v>
      </c>
      <c r="C78" s="8">
        <f ca="1">TransactionsFormatted!D79</f>
        <v>44530</v>
      </c>
      <c r="D78" s="8">
        <f ca="1">TransactionsFormatted!E79</f>
        <v>44530</v>
      </c>
      <c r="E78" s="9">
        <f ca="1">TransactionsFormatted!F79</f>
        <v>6</v>
      </c>
      <c r="F78" s="7">
        <f ca="1">TransactionsFormatted!G79</f>
        <v>230.76</v>
      </c>
      <c r="G78" s="7">
        <f ca="1">TransactionsFormatted!H79</f>
        <v>1</v>
      </c>
      <c r="H78" s="7">
        <f ca="1">TransactionsFormatted!I79</f>
        <v>226.86</v>
      </c>
      <c r="I78" s="7">
        <f>TransactionsFormatted!J79</f>
        <v>0</v>
      </c>
      <c r="J78" s="16" t="str">
        <f>TransactionsFormatted!K79</f>
        <v>Ameerika</v>
      </c>
      <c r="K78" s="16" t="str">
        <f>TransactionsFormatted!L79</f>
        <v>USD</v>
      </c>
    </row>
    <row r="79" spans="1:11" x14ac:dyDescent="0.3">
      <c r="A79" s="5" t="str">
        <f>TransactionsFormatted!B80</f>
        <v>US7837541041</v>
      </c>
      <c r="B79" s="5" t="str">
        <f>TransactionsFormatted!C80</f>
        <v>RYERSON HOLDING CORP</v>
      </c>
      <c r="C79" s="8">
        <f ca="1">TransactionsFormatted!D80</f>
        <v>44438</v>
      </c>
      <c r="D79" s="8">
        <f ca="1">TransactionsFormatted!E80</f>
        <v>44438</v>
      </c>
      <c r="E79" s="9">
        <f ca="1">TransactionsFormatted!F80</f>
        <v>10</v>
      </c>
      <c r="F79" s="7">
        <f ca="1">TransactionsFormatted!G80</f>
        <v>242.9</v>
      </c>
      <c r="G79" s="7">
        <f ca="1">TransactionsFormatted!H80</f>
        <v>1</v>
      </c>
      <c r="H79" s="7">
        <f ca="1">TransactionsFormatted!I80</f>
        <v>235.8</v>
      </c>
      <c r="I79" s="7">
        <f>TransactionsFormatted!J80</f>
        <v>0</v>
      </c>
      <c r="J79" s="16" t="str">
        <f>TransactionsFormatted!K80</f>
        <v>Ameerika</v>
      </c>
      <c r="K79" s="16" t="str">
        <f>TransactionsFormatted!L80</f>
        <v>USD</v>
      </c>
    </row>
    <row r="80" spans="1:11" x14ac:dyDescent="0.3">
      <c r="A80" s="5" t="str">
        <f>TransactionsFormatted!B81</f>
        <v>US79546E1047</v>
      </c>
      <c r="B80" s="5" t="str">
        <f>TransactionsFormatted!C81</f>
        <v>SALLY BEAUTY HOLDINGS INC</v>
      </c>
      <c r="C80" s="8">
        <f ca="1">TransactionsFormatted!D81</f>
        <v>44298</v>
      </c>
      <c r="D80" s="8">
        <f ca="1">TransactionsFormatted!E81</f>
        <v>44298</v>
      </c>
      <c r="E80" s="9">
        <f ca="1">TransactionsFormatted!F81</f>
        <v>12</v>
      </c>
      <c r="F80" s="7">
        <f ca="1">TransactionsFormatted!G81</f>
        <v>246.24</v>
      </c>
      <c r="G80" s="7">
        <f ca="1">TransactionsFormatted!H81</f>
        <v>1</v>
      </c>
      <c r="H80" s="7">
        <f ca="1">TransactionsFormatted!I81</f>
        <v>244.68</v>
      </c>
      <c r="I80" s="7">
        <f>TransactionsFormatted!J81</f>
        <v>0</v>
      </c>
      <c r="J80" s="16" t="str">
        <f>TransactionsFormatted!K81</f>
        <v>Ameerika</v>
      </c>
      <c r="K80" s="16" t="str">
        <f>TransactionsFormatted!L81</f>
        <v>USD</v>
      </c>
    </row>
    <row r="81" spans="1:11" x14ac:dyDescent="0.3">
      <c r="A81" s="5" t="str">
        <f>TransactionsFormatted!B82</f>
        <v>US81282V1008</v>
      </c>
      <c r="B81" s="5" t="str">
        <f>TransactionsFormatted!C82</f>
        <v>SEAWORLD ENTERTAINMENT INC</v>
      </c>
      <c r="C81" s="8">
        <f ca="1">TransactionsFormatted!D82</f>
        <v>44291</v>
      </c>
      <c r="D81" s="8">
        <f ca="1">TransactionsFormatted!E82</f>
        <v>44291</v>
      </c>
      <c r="E81" s="9">
        <f ca="1">TransactionsFormatted!F82</f>
        <v>4</v>
      </c>
      <c r="F81" s="7">
        <f ca="1">TransactionsFormatted!G82</f>
        <v>213.92</v>
      </c>
      <c r="G81" s="7">
        <f ca="1">TransactionsFormatted!H82</f>
        <v>1</v>
      </c>
      <c r="H81" s="7">
        <f ca="1">TransactionsFormatted!I82</f>
        <v>207.26</v>
      </c>
      <c r="I81" s="7">
        <f>TransactionsFormatted!J82</f>
        <v>0</v>
      </c>
      <c r="J81" s="16" t="str">
        <f>TransactionsFormatted!K82</f>
        <v>Ameerika</v>
      </c>
      <c r="K81" s="16" t="str">
        <f>TransactionsFormatted!L82</f>
        <v>USD</v>
      </c>
    </row>
    <row r="82" spans="1:11" x14ac:dyDescent="0.3">
      <c r="A82" s="5" t="str">
        <f>TransactionsFormatted!B83</f>
        <v>US8608971078</v>
      </c>
      <c r="B82" s="5" t="str">
        <f>TransactionsFormatted!C83</f>
        <v>STITCH FIX INC-CLASS A</v>
      </c>
      <c r="C82" s="8">
        <f ca="1">TransactionsFormatted!D83</f>
        <v>44383</v>
      </c>
      <c r="D82" s="8">
        <f ca="1">TransactionsFormatted!E83</f>
        <v>44383</v>
      </c>
      <c r="E82" s="9">
        <f ca="1">TransactionsFormatted!F83</f>
        <v>4</v>
      </c>
      <c r="F82" s="7">
        <f ca="1">TransactionsFormatted!G83</f>
        <v>251.24</v>
      </c>
      <c r="G82" s="7">
        <f ca="1">TransactionsFormatted!H83</f>
        <v>1</v>
      </c>
      <c r="H82" s="7">
        <f ca="1">TransactionsFormatted!I83</f>
        <v>250.04</v>
      </c>
      <c r="I82" s="7">
        <f>TransactionsFormatted!J83</f>
        <v>0</v>
      </c>
      <c r="J82" s="16" t="str">
        <f>TransactionsFormatted!K83</f>
        <v>Ameerika</v>
      </c>
      <c r="K82" s="16" t="str">
        <f>TransactionsFormatted!L83</f>
        <v>USD</v>
      </c>
    </row>
    <row r="83" spans="1:11" x14ac:dyDescent="0.3">
      <c r="A83" s="5" t="str">
        <f>TransactionsFormatted!B84</f>
        <v>US8190471016</v>
      </c>
      <c r="B83" s="5" t="str">
        <f>TransactionsFormatted!C84</f>
        <v>SHAKE SHACK INC - CLASS A</v>
      </c>
      <c r="C83" s="8">
        <f ca="1">TransactionsFormatted!D84</f>
        <v>44522</v>
      </c>
      <c r="D83" s="8">
        <f ca="1">TransactionsFormatted!E84</f>
        <v>44522</v>
      </c>
      <c r="E83" s="9">
        <f ca="1">TransactionsFormatted!F84</f>
        <v>3</v>
      </c>
      <c r="F83" s="7">
        <f ca="1">TransactionsFormatted!G84</f>
        <v>238.41</v>
      </c>
      <c r="G83" s="7">
        <f ca="1">TransactionsFormatted!H84</f>
        <v>1</v>
      </c>
      <c r="H83" s="7">
        <f ca="1">TransactionsFormatted!I84</f>
        <v>236.7</v>
      </c>
      <c r="I83" s="7">
        <f>TransactionsFormatted!J84</f>
        <v>0</v>
      </c>
      <c r="J83" s="16" t="str">
        <f>TransactionsFormatted!K84</f>
        <v>Ameerika</v>
      </c>
      <c r="K83" s="16" t="str">
        <f>TransactionsFormatted!L84</f>
        <v>USD</v>
      </c>
    </row>
    <row r="84" spans="1:11" x14ac:dyDescent="0.3">
      <c r="A84" s="5" t="str">
        <f>TransactionsFormatted!B85</f>
        <v>US82837P4081</v>
      </c>
      <c r="B84" s="5" t="str">
        <f>TransactionsFormatted!C85</f>
        <v>SILVERGATE CAPITAL CORP-CL A</v>
      </c>
      <c r="C84" s="8">
        <f ca="1">TransactionsFormatted!D85</f>
        <v>44354</v>
      </c>
      <c r="D84" s="8">
        <f ca="1">TransactionsFormatted!E85</f>
        <v>44354</v>
      </c>
      <c r="E84" s="9">
        <f ca="1">TransactionsFormatted!F85</f>
        <v>2</v>
      </c>
      <c r="F84" s="7">
        <f ca="1">TransactionsFormatted!G85</f>
        <v>229.2</v>
      </c>
      <c r="G84" s="7">
        <f ca="1">TransactionsFormatted!H85</f>
        <v>1</v>
      </c>
      <c r="H84" s="7">
        <f ca="1">TransactionsFormatted!I85</f>
        <v>225.14</v>
      </c>
      <c r="I84" s="7">
        <f>TransactionsFormatted!J85</f>
        <v>0</v>
      </c>
      <c r="J84" s="16" t="str">
        <f>TransactionsFormatted!K85</f>
        <v>Ameerika</v>
      </c>
      <c r="K84" s="16" t="str">
        <f>TransactionsFormatted!L85</f>
        <v>USD</v>
      </c>
    </row>
    <row r="85" spans="1:11" x14ac:dyDescent="0.3">
      <c r="A85" s="5" t="str">
        <f>TransactionsFormatted!B86</f>
        <v>US88331L1089</v>
      </c>
      <c r="B85" s="5" t="str">
        <f>TransactionsFormatted!C86</f>
        <v>BEAUTY HEALTH CO/THE</v>
      </c>
      <c r="C85" s="8">
        <f ca="1">TransactionsFormatted!D86</f>
        <v>44522</v>
      </c>
      <c r="D85" s="8">
        <f ca="1">TransactionsFormatted!E86</f>
        <v>44522</v>
      </c>
      <c r="E85" s="9">
        <f ca="1">TransactionsFormatted!F86</f>
        <v>8</v>
      </c>
      <c r="F85" s="7">
        <f ca="1">TransactionsFormatted!G86</f>
        <v>233.48</v>
      </c>
      <c r="G85" s="7">
        <f ca="1">TransactionsFormatted!H86</f>
        <v>1</v>
      </c>
      <c r="H85" s="7">
        <f ca="1">TransactionsFormatted!I86</f>
        <v>229.04</v>
      </c>
      <c r="I85" s="7">
        <f>TransactionsFormatted!J86</f>
        <v>0</v>
      </c>
      <c r="J85" s="16" t="str">
        <f>TransactionsFormatted!K86</f>
        <v>Ameerika</v>
      </c>
      <c r="K85" s="16" t="str">
        <f>TransactionsFormatted!L86</f>
        <v>USD</v>
      </c>
    </row>
    <row r="86" spans="1:11" x14ac:dyDescent="0.3">
      <c r="A86" s="5" t="str">
        <f>TransactionsFormatted!B87</f>
        <v>CA8536061010</v>
      </c>
      <c r="B86" s="5" t="str">
        <f>TransactionsFormatted!C87</f>
        <v>STANDARD LITHIUM LTD</v>
      </c>
      <c r="C86" s="8">
        <f ca="1">TransactionsFormatted!D87</f>
        <v>44494</v>
      </c>
      <c r="D86" s="8">
        <f ca="1">TransactionsFormatted!E87</f>
        <v>44496</v>
      </c>
      <c r="E86" s="9">
        <f ca="1">TransactionsFormatted!F87</f>
        <v>13</v>
      </c>
      <c r="F86" s="7">
        <f ca="1">TransactionsFormatted!G87</f>
        <v>141.57</v>
      </c>
      <c r="G86" s="7">
        <f ca="1">TransactionsFormatted!H87</f>
        <v>1</v>
      </c>
      <c r="H86" s="7">
        <f ca="1">TransactionsFormatted!I87</f>
        <v>160.81</v>
      </c>
      <c r="I86" s="7">
        <f>TransactionsFormatted!J87</f>
        <v>0</v>
      </c>
      <c r="J86" s="16" t="str">
        <f>TransactionsFormatted!K87</f>
        <v>Ameerika</v>
      </c>
      <c r="K86" s="16" t="str">
        <f>TransactionsFormatted!L87</f>
        <v>USD</v>
      </c>
    </row>
    <row r="87" spans="1:11" x14ac:dyDescent="0.3">
      <c r="A87" s="5" t="str">
        <f>TransactionsFormatted!B88</f>
        <v>CA8536061010</v>
      </c>
      <c r="B87" s="5" t="str">
        <f>TransactionsFormatted!C88</f>
        <v>STANDARD LITHIUM LTD</v>
      </c>
      <c r="C87" s="8">
        <f ca="1">TransactionsFormatted!D88</f>
        <v>44494</v>
      </c>
      <c r="D87" s="8">
        <f ca="1">TransactionsFormatted!E88</f>
        <v>44498</v>
      </c>
      <c r="E87" s="9">
        <f ca="1">TransactionsFormatted!F88</f>
        <v>10</v>
      </c>
      <c r="F87" s="7">
        <f ca="1">TransactionsFormatted!G88</f>
        <v>108.9</v>
      </c>
      <c r="G87" s="7">
        <f ca="1">TransactionsFormatted!H88</f>
        <v>1</v>
      </c>
      <c r="H87" s="7">
        <f ca="1">TransactionsFormatted!I88</f>
        <v>112.82</v>
      </c>
      <c r="I87" s="7">
        <f>TransactionsFormatted!J88</f>
        <v>0</v>
      </c>
      <c r="J87" s="16" t="str">
        <f>TransactionsFormatted!K88</f>
        <v>Ameerika</v>
      </c>
      <c r="K87" s="16" t="str">
        <f>TransactionsFormatted!L88</f>
        <v>USD</v>
      </c>
    </row>
    <row r="88" spans="1:11" x14ac:dyDescent="0.3">
      <c r="A88" s="5" t="str">
        <f>TransactionsFormatted!B89</f>
        <v>US92766K1060</v>
      </c>
      <c r="B88" s="5" t="str">
        <f>TransactionsFormatted!C89</f>
        <v>VIRGIN GALACTIC HOLDINGS INC</v>
      </c>
      <c r="C88" s="8">
        <f ca="1">TransactionsFormatted!D89</f>
        <v>44424</v>
      </c>
      <c r="D88" s="8">
        <f ca="1">TransactionsFormatted!E89</f>
        <v>44425</v>
      </c>
      <c r="E88" s="9">
        <f ca="1">TransactionsFormatted!F89</f>
        <v>9</v>
      </c>
      <c r="F88" s="7">
        <f ca="1">TransactionsFormatted!G89</f>
        <v>233.89</v>
      </c>
      <c r="G88" s="7">
        <f ca="1">TransactionsFormatted!H89</f>
        <v>1</v>
      </c>
      <c r="H88" s="7">
        <f ca="1">TransactionsFormatted!I89</f>
        <v>225</v>
      </c>
      <c r="I88" s="7">
        <f>TransactionsFormatted!J89</f>
        <v>0</v>
      </c>
      <c r="J88" s="16" t="str">
        <f>TransactionsFormatted!K89</f>
        <v>Ameerika</v>
      </c>
      <c r="K88" s="16" t="str">
        <f>TransactionsFormatted!L89</f>
        <v>USD</v>
      </c>
    </row>
    <row r="89" spans="1:11" x14ac:dyDescent="0.3">
      <c r="A89" s="5" t="str">
        <f>TransactionsFormatted!B90</f>
        <v>US92766K1060</v>
      </c>
      <c r="B89" s="5" t="str">
        <f>TransactionsFormatted!C90</f>
        <v>VIRGIN GALACTIC HOLDINGS INC</v>
      </c>
      <c r="C89" s="8">
        <f ca="1">TransactionsFormatted!D90</f>
        <v>44426</v>
      </c>
      <c r="D89" s="8">
        <f ca="1">TransactionsFormatted!E90</f>
        <v>44427</v>
      </c>
      <c r="E89" s="9">
        <f ca="1">TransactionsFormatted!F90</f>
        <v>6</v>
      </c>
      <c r="F89" s="7">
        <f ca="1">TransactionsFormatted!G90</f>
        <v>151.36000000000001</v>
      </c>
      <c r="G89" s="7">
        <f ca="1">TransactionsFormatted!H90</f>
        <v>1</v>
      </c>
      <c r="H89" s="7">
        <f ca="1">TransactionsFormatted!I90</f>
        <v>147.25</v>
      </c>
      <c r="I89" s="7">
        <f>TransactionsFormatted!J90</f>
        <v>0</v>
      </c>
      <c r="J89" s="16" t="str">
        <f>TransactionsFormatted!K90</f>
        <v>Ameerika</v>
      </c>
      <c r="K89" s="16" t="str">
        <f>TransactionsFormatted!L90</f>
        <v>USD</v>
      </c>
    </row>
    <row r="90" spans="1:11" x14ac:dyDescent="0.3">
      <c r="A90" s="5" t="str">
        <f>TransactionsFormatted!B91</f>
        <v>US89374L1044</v>
      </c>
      <c r="B90" s="5" t="str">
        <f>TransactionsFormatted!C91</f>
        <v>TRANSLATE BIO INC</v>
      </c>
      <c r="C90" s="8">
        <f ca="1">TransactionsFormatted!D91</f>
        <v>44397</v>
      </c>
      <c r="D90" s="8">
        <f ca="1">TransactionsFormatted!E91</f>
        <v>44398</v>
      </c>
      <c r="E90" s="9">
        <f ca="1">TransactionsFormatted!F91</f>
        <v>8</v>
      </c>
      <c r="F90" s="7">
        <f ca="1">TransactionsFormatted!G91</f>
        <v>239.12</v>
      </c>
      <c r="G90" s="7">
        <f ca="1">TransactionsFormatted!H91</f>
        <v>1</v>
      </c>
      <c r="H90" s="7">
        <f ca="1">TransactionsFormatted!I91</f>
        <v>234.03</v>
      </c>
      <c r="I90" s="7">
        <f>TransactionsFormatted!J91</f>
        <v>0</v>
      </c>
      <c r="J90" s="16" t="str">
        <f>TransactionsFormatted!K91</f>
        <v>Ameerika</v>
      </c>
      <c r="K90" s="16" t="str">
        <f>TransactionsFormatted!L91</f>
        <v>USD</v>
      </c>
    </row>
    <row r="91" spans="1:11" x14ac:dyDescent="0.3">
      <c r="A91" s="5" t="str">
        <f>TransactionsFormatted!B92</f>
        <v>US88688T1007</v>
      </c>
      <c r="B91" s="5" t="str">
        <f>TransactionsFormatted!C92</f>
        <v>TILRAY INC-CLASS 2 COMMON</v>
      </c>
      <c r="C91" s="8">
        <f ca="1">TransactionsFormatted!D92</f>
        <v>44312</v>
      </c>
      <c r="D91" s="8">
        <f ca="1">TransactionsFormatted!E92</f>
        <v>44312</v>
      </c>
      <c r="E91" s="9">
        <f ca="1">TransactionsFormatted!F92</f>
        <v>14</v>
      </c>
      <c r="F91" s="7">
        <f ca="1">TransactionsFormatted!G92</f>
        <v>241.64</v>
      </c>
      <c r="G91" s="7">
        <f ca="1">TransactionsFormatted!H92</f>
        <v>1</v>
      </c>
      <c r="H91" s="7">
        <f ca="1">TransactionsFormatted!I92</f>
        <v>238.84</v>
      </c>
      <c r="I91" s="7">
        <f>TransactionsFormatted!J92</f>
        <v>0</v>
      </c>
      <c r="J91" s="16" t="str">
        <f>TransactionsFormatted!K92</f>
        <v>Ameerika</v>
      </c>
      <c r="K91" s="16" t="str">
        <f>TransactionsFormatted!L92</f>
        <v>USD</v>
      </c>
    </row>
    <row r="92" spans="1:11" x14ac:dyDescent="0.3">
      <c r="A92" s="5" t="str">
        <f>TransactionsFormatted!B93</f>
        <v>US88688T1007</v>
      </c>
      <c r="B92" s="5" t="str">
        <f>TransactionsFormatted!C93</f>
        <v>TILRAY INC-CLASS 2 COMMON</v>
      </c>
      <c r="C92" s="8">
        <f ca="1">TransactionsFormatted!D93</f>
        <v>44312</v>
      </c>
      <c r="D92" s="8">
        <f ca="1">TransactionsFormatted!E93</f>
        <v>44312</v>
      </c>
      <c r="E92" s="9">
        <f ca="1">TransactionsFormatted!F93</f>
        <v>14</v>
      </c>
      <c r="F92" s="7">
        <f ca="1">TransactionsFormatted!G93</f>
        <v>242.06</v>
      </c>
      <c r="G92" s="7">
        <f ca="1">TransactionsFormatted!H93</f>
        <v>1</v>
      </c>
      <c r="H92" s="7">
        <f ca="1">TransactionsFormatted!I93</f>
        <v>238.56</v>
      </c>
      <c r="I92" s="7">
        <f>TransactionsFormatted!J93</f>
        <v>0</v>
      </c>
      <c r="J92" s="16" t="str">
        <f>TransactionsFormatted!K93</f>
        <v>Ameerika</v>
      </c>
      <c r="K92" s="16" t="str">
        <f>TransactionsFormatted!L93</f>
        <v>USD</v>
      </c>
    </row>
    <row r="93" spans="1:11" x14ac:dyDescent="0.3">
      <c r="A93" s="5" t="str">
        <f>TransactionsFormatted!B94</f>
        <v>US87978U1088</v>
      </c>
      <c r="B93" s="5" t="str">
        <f>TransactionsFormatted!C94</f>
        <v>TEMPEST THERAPEUTICS INC</v>
      </c>
      <c r="C93" s="8">
        <f ca="1">TransactionsFormatted!D94</f>
        <v>44397</v>
      </c>
      <c r="D93" s="8">
        <f ca="1">TransactionsFormatted!E94</f>
        <v>44397</v>
      </c>
      <c r="E93" s="9">
        <f ca="1">TransactionsFormatted!F94</f>
        <v>12</v>
      </c>
      <c r="F93" s="7">
        <f ca="1">TransactionsFormatted!G94</f>
        <v>243.24</v>
      </c>
      <c r="G93" s="7">
        <f ca="1">TransactionsFormatted!H94</f>
        <v>1</v>
      </c>
      <c r="H93" s="7">
        <f ca="1">TransactionsFormatted!I94</f>
        <v>237.72</v>
      </c>
      <c r="I93" s="7">
        <f>TransactionsFormatted!J94</f>
        <v>0</v>
      </c>
      <c r="J93" s="16" t="str">
        <f>TransactionsFormatted!K94</f>
        <v>Ameerika</v>
      </c>
      <c r="K93" s="16" t="str">
        <f>TransactionsFormatted!L94</f>
        <v>USD</v>
      </c>
    </row>
    <row r="94" spans="1:11" x14ac:dyDescent="0.3">
      <c r="A94" s="5" t="str">
        <f>TransactionsFormatted!B95</f>
        <v>US88339J1051</v>
      </c>
      <c r="B94" s="5" t="str">
        <f>TransactionsFormatted!C95</f>
        <v>TRADE DESK INC/THE -CLASS A</v>
      </c>
      <c r="C94" s="8">
        <f ca="1">TransactionsFormatted!D95</f>
        <v>44530</v>
      </c>
      <c r="D94" s="8">
        <f ca="1">TransactionsFormatted!E95</f>
        <v>44530</v>
      </c>
      <c r="E94" s="9">
        <f ca="1">TransactionsFormatted!F95</f>
        <v>2</v>
      </c>
      <c r="F94" s="7">
        <f ca="1">TransactionsFormatted!G95</f>
        <v>220.46</v>
      </c>
      <c r="G94" s="7">
        <f ca="1">TransactionsFormatted!H95</f>
        <v>1</v>
      </c>
      <c r="H94" s="7">
        <f ca="1">TransactionsFormatted!I95</f>
        <v>216.07</v>
      </c>
      <c r="I94" s="7">
        <f>TransactionsFormatted!J95</f>
        <v>0</v>
      </c>
      <c r="J94" s="16" t="str">
        <f>TransactionsFormatted!K95</f>
        <v>Ameerika</v>
      </c>
      <c r="K94" s="16" t="str">
        <f>TransactionsFormatted!L95</f>
        <v>USD</v>
      </c>
    </row>
    <row r="95" spans="1:11" x14ac:dyDescent="0.3">
      <c r="A95" s="5" t="str">
        <f>TransactionsFormatted!B96</f>
        <v>US9043111072</v>
      </c>
      <c r="B95" s="5" t="str">
        <f>TransactionsFormatted!C96</f>
        <v>UNDER ARMOUR INC-CLASS A</v>
      </c>
      <c r="C95" s="8">
        <f ca="1">TransactionsFormatted!D96</f>
        <v>44502</v>
      </c>
      <c r="D95" s="8">
        <f ca="1">TransactionsFormatted!E96</f>
        <v>44505</v>
      </c>
      <c r="E95" s="9">
        <f ca="1">TransactionsFormatted!F96</f>
        <v>7</v>
      </c>
      <c r="F95" s="7">
        <f ca="1">TransactionsFormatted!G96</f>
        <v>178.5</v>
      </c>
      <c r="G95" s="7">
        <f ca="1">TransactionsFormatted!H96</f>
        <v>1</v>
      </c>
      <c r="H95" s="7">
        <f ca="1">TransactionsFormatted!I96</f>
        <v>174.45</v>
      </c>
      <c r="I95" s="7">
        <f>TransactionsFormatted!J96</f>
        <v>0</v>
      </c>
      <c r="J95" s="16" t="str">
        <f>TransactionsFormatted!K96</f>
        <v>Ameerika</v>
      </c>
      <c r="K95" s="16" t="str">
        <f>TransactionsFormatted!L96</f>
        <v>USD</v>
      </c>
    </row>
    <row r="96" spans="1:11" x14ac:dyDescent="0.3">
      <c r="A96" s="5" t="str">
        <f>TransactionsFormatted!B97</f>
        <v>US9111631035</v>
      </c>
      <c r="B96" s="5" t="str">
        <f>TransactionsFormatted!C97</f>
        <v>UNITED NATURAL FOODS INC</v>
      </c>
      <c r="C96" s="8">
        <f ca="1">TransactionsFormatted!D97</f>
        <v>44298</v>
      </c>
      <c r="D96" s="8">
        <f ca="1">TransactionsFormatted!E97</f>
        <v>44298</v>
      </c>
      <c r="E96" s="9">
        <f ca="1">TransactionsFormatted!F97</f>
        <v>6</v>
      </c>
      <c r="F96" s="7">
        <f ca="1">TransactionsFormatted!G97</f>
        <v>216.18</v>
      </c>
      <c r="G96" s="7">
        <f ca="1">TransactionsFormatted!H97</f>
        <v>1</v>
      </c>
      <c r="H96" s="7">
        <f ca="1">TransactionsFormatted!I97</f>
        <v>211.2</v>
      </c>
      <c r="I96" s="7">
        <f>TransactionsFormatted!J97</f>
        <v>0</v>
      </c>
      <c r="J96" s="16" t="str">
        <f>TransactionsFormatted!K97</f>
        <v>Ameerika</v>
      </c>
      <c r="K96" s="16" t="str">
        <f>TransactionsFormatted!L97</f>
        <v>USD</v>
      </c>
    </row>
    <row r="97" spans="1:11" x14ac:dyDescent="0.3">
      <c r="A97" s="5" t="str">
        <f>TransactionsFormatted!B98</f>
        <v>US91680M1071</v>
      </c>
      <c r="B97" s="5" t="str">
        <f>TransactionsFormatted!C98</f>
        <v>UPSTART HOLDINGS INC</v>
      </c>
      <c r="C97" s="8">
        <f ca="1">TransactionsFormatted!D98</f>
        <v>44482</v>
      </c>
      <c r="D97" s="8">
        <f ca="1">TransactionsFormatted!E98</f>
        <v>44482</v>
      </c>
      <c r="E97" s="9">
        <f ca="1">TransactionsFormatted!F98</f>
        <v>1</v>
      </c>
      <c r="F97" s="7">
        <f ca="1">TransactionsFormatted!G98</f>
        <v>339.17</v>
      </c>
      <c r="G97" s="7">
        <f ca="1">TransactionsFormatted!H98</f>
        <v>1</v>
      </c>
      <c r="H97" s="7">
        <f ca="1">TransactionsFormatted!I98</f>
        <v>332.08</v>
      </c>
      <c r="I97" s="7">
        <f>TransactionsFormatted!J98</f>
        <v>0</v>
      </c>
      <c r="J97" s="16" t="str">
        <f>TransactionsFormatted!K98</f>
        <v>Ameerika</v>
      </c>
      <c r="K97" s="16" t="str">
        <f>TransactionsFormatted!L98</f>
        <v>USD</v>
      </c>
    </row>
    <row r="98" spans="1:11" x14ac:dyDescent="0.3">
      <c r="A98" s="5" t="str">
        <f>TransactionsFormatted!B99</f>
        <v>US91688F1049</v>
      </c>
      <c r="B98" s="5" t="str">
        <f>TransactionsFormatted!C99</f>
        <v>UPWORK INC</v>
      </c>
      <c r="C98" s="8">
        <f ca="1">TransactionsFormatted!D99</f>
        <v>44383</v>
      </c>
      <c r="D98" s="8">
        <f ca="1">TransactionsFormatted!E99</f>
        <v>44383</v>
      </c>
      <c r="E98" s="9">
        <f ca="1">TransactionsFormatted!F99</f>
        <v>4</v>
      </c>
      <c r="F98" s="7">
        <f ca="1">TransactionsFormatted!G99</f>
        <v>239.8</v>
      </c>
      <c r="G98" s="7">
        <f ca="1">TransactionsFormatted!H99</f>
        <v>1</v>
      </c>
      <c r="H98" s="7">
        <f ca="1">TransactionsFormatted!I99</f>
        <v>235.53</v>
      </c>
      <c r="I98" s="7">
        <f>TransactionsFormatted!J99</f>
        <v>0</v>
      </c>
      <c r="J98" s="16" t="str">
        <f>TransactionsFormatted!K99</f>
        <v>Ameerika</v>
      </c>
      <c r="K98" s="16" t="str">
        <f>TransactionsFormatted!L99</f>
        <v>USD</v>
      </c>
    </row>
    <row r="99" spans="1:11" x14ac:dyDescent="0.3">
      <c r="A99" s="5" t="str">
        <f>TransactionsFormatted!B100</f>
        <v>CA91702V1013</v>
      </c>
      <c r="B99" s="5" t="str">
        <f>TransactionsFormatted!C100</f>
        <v>URANIUM ROYALTY CORP</v>
      </c>
      <c r="C99" s="8">
        <f ca="1">TransactionsFormatted!D100</f>
        <v>44503</v>
      </c>
      <c r="D99" s="8">
        <f ca="1">TransactionsFormatted!E100</f>
        <v>44508</v>
      </c>
      <c r="E99" s="9">
        <f ca="1">TransactionsFormatted!F100</f>
        <v>22</v>
      </c>
      <c r="F99" s="7">
        <f ca="1">TransactionsFormatted!G100</f>
        <v>112.97</v>
      </c>
      <c r="G99" s="7">
        <f ca="1">TransactionsFormatted!H100</f>
        <v>1</v>
      </c>
      <c r="H99" s="7">
        <f ca="1">TransactionsFormatted!I100</f>
        <v>119.24</v>
      </c>
      <c r="I99" s="7">
        <f>TransactionsFormatted!J100</f>
        <v>0</v>
      </c>
      <c r="J99" s="16" t="str">
        <f>TransactionsFormatted!K100</f>
        <v>Ameerika</v>
      </c>
      <c r="K99" s="16" t="str">
        <f>TransactionsFormatted!L100</f>
        <v>USD</v>
      </c>
    </row>
    <row r="100" spans="1:11" x14ac:dyDescent="0.3">
      <c r="A100" s="5" t="str">
        <f>TransactionsFormatted!B101</f>
        <v>CA91702V1013</v>
      </c>
      <c r="B100" s="5" t="str">
        <f>TransactionsFormatted!C101</f>
        <v>URANIUM ROYALTY CORP</v>
      </c>
      <c r="C100" s="8">
        <f ca="1">TransactionsFormatted!D101</f>
        <v>44503</v>
      </c>
      <c r="D100" s="8">
        <f ca="1">TransactionsFormatted!E101</f>
        <v>44515</v>
      </c>
      <c r="E100" s="9">
        <f ca="1">TransactionsFormatted!F101</f>
        <v>23</v>
      </c>
      <c r="F100" s="7">
        <f ca="1">TransactionsFormatted!G101</f>
        <v>118.11</v>
      </c>
      <c r="G100" s="7">
        <f ca="1">TransactionsFormatted!H101</f>
        <v>1</v>
      </c>
      <c r="H100" s="7">
        <f ca="1">TransactionsFormatted!I101</f>
        <v>119.88</v>
      </c>
      <c r="I100" s="7">
        <f>TransactionsFormatted!J101</f>
        <v>0</v>
      </c>
      <c r="J100" s="16" t="str">
        <f>TransactionsFormatted!K101</f>
        <v>Ameerika</v>
      </c>
      <c r="K100" s="16" t="str">
        <f>TransactionsFormatted!L101</f>
        <v>USD</v>
      </c>
    </row>
    <row r="101" spans="1:11" x14ac:dyDescent="0.3">
      <c r="A101" s="5" t="str">
        <f>TransactionsFormatted!B102</f>
        <v>US92539P1012</v>
      </c>
      <c r="B101" s="5" t="str">
        <f>TransactionsFormatted!C102</f>
        <v>VERVE THERAPEUTICS INC</v>
      </c>
      <c r="C101" s="8">
        <f ca="1">TransactionsFormatted!D102</f>
        <v>44403</v>
      </c>
      <c r="D101" s="8">
        <f ca="1">TransactionsFormatted!E102</f>
        <v>44403</v>
      </c>
      <c r="E101" s="9">
        <f ca="1">TransactionsFormatted!F102</f>
        <v>4</v>
      </c>
      <c r="F101" s="7">
        <f ca="1">TransactionsFormatted!G102</f>
        <v>217.16</v>
      </c>
      <c r="G101" s="7">
        <f ca="1">TransactionsFormatted!H102</f>
        <v>1</v>
      </c>
      <c r="H101" s="7">
        <f ca="1">TransactionsFormatted!I102</f>
        <v>212.24</v>
      </c>
      <c r="I101" s="7">
        <f>TransactionsFormatted!J102</f>
        <v>0</v>
      </c>
      <c r="J101" s="16" t="str">
        <f>TransactionsFormatted!K102</f>
        <v>Ameerika</v>
      </c>
      <c r="K101" s="16" t="str">
        <f>TransactionsFormatted!L102</f>
        <v>USD</v>
      </c>
    </row>
    <row r="102" spans="1:11" x14ac:dyDescent="0.3">
      <c r="A102" s="5" t="str">
        <f>TransactionsFormatted!B103</f>
        <v>CA9237251058</v>
      </c>
      <c r="B102" s="5" t="str">
        <f>TransactionsFormatted!C103</f>
        <v>VERMILION ENERGY INC</v>
      </c>
      <c r="C102" s="8">
        <f ca="1">TransactionsFormatted!D103</f>
        <v>44484</v>
      </c>
      <c r="D102" s="8">
        <f ca="1">TransactionsFormatted!E103</f>
        <v>44484</v>
      </c>
      <c r="E102" s="9">
        <f ca="1">TransactionsFormatted!F103</f>
        <v>19</v>
      </c>
      <c r="F102" s="7">
        <f ca="1">TransactionsFormatted!G103</f>
        <v>212.42</v>
      </c>
      <c r="G102" s="7">
        <f ca="1">TransactionsFormatted!H103</f>
        <v>1</v>
      </c>
      <c r="H102" s="7">
        <f ca="1">TransactionsFormatted!I103</f>
        <v>209.95</v>
      </c>
      <c r="I102" s="7">
        <f>TransactionsFormatted!J103</f>
        <v>0</v>
      </c>
      <c r="J102" s="16" t="str">
        <f>TransactionsFormatted!K103</f>
        <v>Ameerika</v>
      </c>
      <c r="K102" s="16" t="str">
        <f>TransactionsFormatted!L103</f>
        <v>USD</v>
      </c>
    </row>
    <row r="103" spans="1:11" x14ac:dyDescent="0.3">
      <c r="A103" s="5" t="str">
        <f>TransactionsFormatted!B104</f>
        <v>CA9237251058</v>
      </c>
      <c r="B103" s="5" t="str">
        <f>TransactionsFormatted!C104</f>
        <v>VERMILION ENERGY INC</v>
      </c>
      <c r="C103" s="8">
        <f ca="1">TransactionsFormatted!D104</f>
        <v>44494</v>
      </c>
      <c r="D103" s="8">
        <f ca="1">TransactionsFormatted!E104</f>
        <v>44496</v>
      </c>
      <c r="E103" s="9">
        <f ca="1">TransactionsFormatted!F104</f>
        <v>18</v>
      </c>
      <c r="F103" s="7">
        <f ca="1">TransactionsFormatted!G104</f>
        <v>204.84</v>
      </c>
      <c r="G103" s="7">
        <f ca="1">TransactionsFormatted!H104</f>
        <v>1</v>
      </c>
      <c r="H103" s="7">
        <f ca="1">TransactionsFormatted!I104</f>
        <v>197.64</v>
      </c>
      <c r="I103" s="7">
        <f>TransactionsFormatted!J104</f>
        <v>0</v>
      </c>
      <c r="J103" s="16" t="str">
        <f>TransactionsFormatted!K104</f>
        <v>Ameerika</v>
      </c>
      <c r="K103" s="16" t="str">
        <f>TransactionsFormatted!L104</f>
        <v>USD</v>
      </c>
    </row>
    <row r="104" spans="1:11" x14ac:dyDescent="0.3">
      <c r="A104" s="5" t="str">
        <f>TransactionsFormatted!B105</f>
        <v>CA9237251058</v>
      </c>
      <c r="B104" s="5" t="str">
        <f>TransactionsFormatted!C105</f>
        <v>VERMILION ENERGY INC</v>
      </c>
      <c r="C104" s="8">
        <f ca="1">TransactionsFormatted!D105</f>
        <v>44501</v>
      </c>
      <c r="D104" s="8">
        <f ca="1">TransactionsFormatted!E105</f>
        <v>44501</v>
      </c>
      <c r="E104" s="9">
        <f ca="1">TransactionsFormatted!F105</f>
        <v>22</v>
      </c>
      <c r="F104" s="7">
        <f ca="1">TransactionsFormatted!G105</f>
        <v>243.93</v>
      </c>
      <c r="G104" s="7">
        <f ca="1">TransactionsFormatted!H105</f>
        <v>1</v>
      </c>
      <c r="H104" s="7">
        <f ca="1">TransactionsFormatted!I105</f>
        <v>242.08</v>
      </c>
      <c r="I104" s="7">
        <f>TransactionsFormatted!J105</f>
        <v>0</v>
      </c>
      <c r="J104" s="16" t="str">
        <f>TransactionsFormatted!K105</f>
        <v>Ameerika</v>
      </c>
      <c r="K104" s="16" t="str">
        <f>TransactionsFormatted!L105</f>
        <v>USD</v>
      </c>
    </row>
    <row r="105" spans="1:11" x14ac:dyDescent="0.3">
      <c r="A105" s="5" t="str">
        <f>TransactionsFormatted!B106</f>
        <v>US92337C1045</v>
      </c>
      <c r="B105" s="5" t="str">
        <f>TransactionsFormatted!C106</f>
        <v>VERASTEM INC</v>
      </c>
      <c r="C105" s="8">
        <f ca="1">TransactionsFormatted!D106</f>
        <v>44351</v>
      </c>
      <c r="D105" s="8">
        <f ca="1">TransactionsFormatted!E106</f>
        <v>44356</v>
      </c>
      <c r="E105" s="9">
        <f ca="1">TransactionsFormatted!F106</f>
        <v>31</v>
      </c>
      <c r="F105" s="7">
        <f ca="1">TransactionsFormatted!G106</f>
        <v>124</v>
      </c>
      <c r="G105" s="7">
        <f ca="1">TransactionsFormatted!H106</f>
        <v>1</v>
      </c>
      <c r="H105" s="7">
        <f ca="1">TransactionsFormatted!I106</f>
        <v>133.66999999999999</v>
      </c>
      <c r="I105" s="7">
        <f>TransactionsFormatted!J106</f>
        <v>0</v>
      </c>
      <c r="J105" s="16" t="str">
        <f>TransactionsFormatted!K106</f>
        <v>Ameerika</v>
      </c>
      <c r="K105" s="16" t="str">
        <f>TransactionsFormatted!L106</f>
        <v>USD</v>
      </c>
    </row>
    <row r="106" spans="1:11" x14ac:dyDescent="0.3">
      <c r="A106" s="5" t="str">
        <f>TransactionsFormatted!B107</f>
        <v>US92337C1045</v>
      </c>
      <c r="B106" s="5" t="str">
        <f>TransactionsFormatted!C107</f>
        <v>VERASTEM INC</v>
      </c>
      <c r="C106" s="8">
        <f ca="1">TransactionsFormatted!D107</f>
        <v>44351</v>
      </c>
      <c r="D106" s="8">
        <f ca="1">TransactionsFormatted!E107</f>
        <v>44369</v>
      </c>
      <c r="E106" s="9">
        <f ca="1">TransactionsFormatted!F107</f>
        <v>31</v>
      </c>
      <c r="F106" s="7">
        <f ca="1">TransactionsFormatted!G107</f>
        <v>124</v>
      </c>
      <c r="G106" s="7">
        <f ca="1">TransactionsFormatted!H107</f>
        <v>1</v>
      </c>
      <c r="H106" s="7">
        <f ca="1">TransactionsFormatted!I107</f>
        <v>132.22</v>
      </c>
      <c r="I106" s="7">
        <f>TransactionsFormatted!J107</f>
        <v>0</v>
      </c>
      <c r="J106" s="16" t="str">
        <f>TransactionsFormatted!K107</f>
        <v>Ameerika</v>
      </c>
      <c r="K106" s="16" t="str">
        <f>TransactionsFormatted!L107</f>
        <v>USD</v>
      </c>
    </row>
    <row r="107" spans="1:11" x14ac:dyDescent="0.3">
      <c r="A107" s="5" t="str">
        <f>TransactionsFormatted!B108</f>
        <v>US98980F1049</v>
      </c>
      <c r="B107" s="5" t="str">
        <f>TransactionsFormatted!C108</f>
        <v>ZOOMINFO TECHNOLOGIES INC-A</v>
      </c>
      <c r="C107" s="8">
        <f ca="1">TransactionsFormatted!D108</f>
        <v>44438</v>
      </c>
      <c r="D107" s="8">
        <f ca="1">TransactionsFormatted!E108</f>
        <v>44438</v>
      </c>
      <c r="E107" s="9">
        <f ca="1">TransactionsFormatted!F108</f>
        <v>4</v>
      </c>
      <c r="F107" s="7">
        <f ca="1">TransactionsFormatted!G108</f>
        <v>263.68</v>
      </c>
      <c r="G107" s="7">
        <f ca="1">TransactionsFormatted!H108</f>
        <v>1</v>
      </c>
      <c r="H107" s="7">
        <f ca="1">TransactionsFormatted!I108</f>
        <v>258.8</v>
      </c>
      <c r="I107" s="7">
        <f>TransactionsFormatted!J108</f>
        <v>0</v>
      </c>
      <c r="J107" s="16" t="str">
        <f>TransactionsFormatted!K108</f>
        <v>Ameerika</v>
      </c>
      <c r="K107" s="16" t="str">
        <f>TransactionsFormatted!L108</f>
        <v>USD</v>
      </c>
    </row>
    <row r="108" spans="1:11" x14ac:dyDescent="0.3">
      <c r="A108" s="5" t="str">
        <f>TransactionsFormatted!B109</f>
        <v>IL0065100930</v>
      </c>
      <c r="B108" s="5" t="str">
        <f>TransactionsFormatted!C109</f>
        <v>ZIM INTEGRATED SHIPPING SERV</v>
      </c>
      <c r="C108" s="8">
        <f ca="1">TransactionsFormatted!D109</f>
        <v>44421</v>
      </c>
      <c r="D108" s="8">
        <f ca="1">TransactionsFormatted!E109</f>
        <v>44426</v>
      </c>
      <c r="E108" s="9">
        <f ca="1">TransactionsFormatted!F109</f>
        <v>3</v>
      </c>
      <c r="F108" s="7">
        <f ca="1">TransactionsFormatted!G109</f>
        <v>131.27000000000001</v>
      </c>
      <c r="G108" s="7">
        <f ca="1">TransactionsFormatted!H109</f>
        <v>1</v>
      </c>
      <c r="H108" s="7">
        <f ca="1">TransactionsFormatted!I109</f>
        <v>144.9</v>
      </c>
      <c r="I108" s="7">
        <f>TransactionsFormatted!J109</f>
        <v>0</v>
      </c>
      <c r="J108" s="16" t="str">
        <f>TransactionsFormatted!K109</f>
        <v>Ameerika</v>
      </c>
      <c r="K108" s="16" t="str">
        <f>TransactionsFormatted!L109</f>
        <v>USD</v>
      </c>
    </row>
    <row r="109" spans="1:11" x14ac:dyDescent="0.3">
      <c r="A109" s="5" t="str">
        <f>TransactionsFormatted!B110</f>
        <v>IL0065100930</v>
      </c>
      <c r="B109" s="5" t="str">
        <f>TransactionsFormatted!C110</f>
        <v>ZIM INTEGRATED SHIPPING SERV</v>
      </c>
      <c r="C109" s="8">
        <f ca="1">TransactionsFormatted!D110</f>
        <v>44421</v>
      </c>
      <c r="D109" s="8">
        <f ca="1">TransactionsFormatted!E110</f>
        <v>44427</v>
      </c>
      <c r="E109" s="9">
        <f ca="1">TransactionsFormatted!F110</f>
        <v>2</v>
      </c>
      <c r="F109" s="7">
        <f ca="1">TransactionsFormatted!G110</f>
        <v>87.51</v>
      </c>
      <c r="G109" s="7">
        <f ca="1">TransactionsFormatted!H110</f>
        <v>0.91</v>
      </c>
      <c r="H109" s="7">
        <f ca="1">TransactionsFormatted!I110</f>
        <v>90.53</v>
      </c>
      <c r="I109" s="7">
        <f>TransactionsFormatted!J110</f>
        <v>0</v>
      </c>
      <c r="J109" s="16" t="str">
        <f>TransactionsFormatted!K110</f>
        <v>Ameerika</v>
      </c>
      <c r="K109" s="16" t="str">
        <f>TransactionsFormatted!L110</f>
        <v>USD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U5646616_2021_2021</vt:lpstr>
      <vt:lpstr>StockInfo</vt:lpstr>
      <vt:lpstr>Transactions</vt:lpstr>
      <vt:lpstr>TransactionsFormatted</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Indrek Jaadla</dc:creator>
  <cp:lastModifiedBy>Indrek Jaadla</cp:lastModifiedBy>
  <dcterms:created xsi:type="dcterms:W3CDTF">2023-04-23T18:29:26Z</dcterms:created>
  <dcterms:modified xsi:type="dcterms:W3CDTF">2023-05-20T12:28:08Z</dcterms:modified>
</cp:coreProperties>
</file>