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ndrikwijaya/Dropbox/Indrik_FYP/IMCB_resources/Bowtie/"/>
    </mc:Choice>
  </mc:AlternateContent>
  <bookViews>
    <workbookView xWindow="0" yWindow="460" windowWidth="28800" windowHeight="16480" tabRatio="500" activeTab="1"/>
  </bookViews>
  <sheets>
    <sheet name="genome" sheetId="1" r:id="rId1"/>
    <sheet name="refseq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2" l="1"/>
  <c r="N41" i="2"/>
  <c r="N31" i="2"/>
  <c r="N29" i="2"/>
  <c r="N18" i="2"/>
  <c r="N16" i="2"/>
  <c r="N12" i="2"/>
  <c r="L12" i="2"/>
  <c r="N6" i="2"/>
  <c r="N4" i="2"/>
  <c r="I43" i="2"/>
  <c r="I41" i="2"/>
  <c r="I31" i="2"/>
  <c r="I29" i="2"/>
  <c r="I18" i="2"/>
  <c r="H16" i="2"/>
  <c r="I12" i="2"/>
  <c r="I6" i="2"/>
  <c r="H6" i="2"/>
  <c r="H4" i="2"/>
  <c r="D43" i="2"/>
  <c r="D41" i="2"/>
  <c r="D31" i="2"/>
  <c r="D29" i="2"/>
  <c r="D18" i="2"/>
  <c r="D12" i="2"/>
  <c r="D6" i="2"/>
  <c r="D4" i="2"/>
  <c r="S50" i="2"/>
  <c r="L50" i="2"/>
  <c r="G50" i="2"/>
  <c r="B50" i="2"/>
  <c r="S38" i="2"/>
  <c r="L38" i="2"/>
  <c r="G38" i="2"/>
  <c r="B38" i="2"/>
  <c r="S25" i="2"/>
  <c r="L25" i="2"/>
  <c r="G25" i="2"/>
  <c r="B25" i="2"/>
  <c r="G12" i="2"/>
  <c r="B12" i="2"/>
  <c r="P43" i="1"/>
  <c r="P41" i="1"/>
  <c r="N50" i="1"/>
  <c r="N38" i="1"/>
  <c r="P31" i="1"/>
  <c r="P29" i="1"/>
  <c r="P18" i="1"/>
  <c r="N24" i="1"/>
  <c r="N8" i="1"/>
  <c r="O2" i="1"/>
  <c r="L41" i="1"/>
  <c r="J50" i="1"/>
  <c r="L43" i="1"/>
  <c r="J38" i="1"/>
  <c r="L31" i="1"/>
  <c r="L29" i="1"/>
  <c r="J24" i="1"/>
  <c r="L18" i="1"/>
  <c r="K2" i="1"/>
  <c r="J8" i="1"/>
  <c r="F24" i="1"/>
  <c r="H43" i="1"/>
  <c r="H41" i="1"/>
  <c r="F38" i="1"/>
  <c r="H31" i="1"/>
  <c r="H29" i="1"/>
  <c r="F50" i="1"/>
  <c r="H18" i="1"/>
  <c r="F8" i="1"/>
  <c r="G2" i="1"/>
  <c r="D43" i="1"/>
  <c r="B50" i="1"/>
  <c r="D41" i="1"/>
  <c r="C2" i="1"/>
  <c r="B38" i="1"/>
  <c r="D31" i="1"/>
  <c r="D29" i="1"/>
  <c r="B24" i="1"/>
  <c r="D18" i="1"/>
  <c r="B8" i="1"/>
</calcChain>
</file>

<file path=xl/sharedStrings.xml><?xml version="1.0" encoding="utf-8"?>
<sst xmlns="http://schemas.openxmlformats.org/spreadsheetml/2006/main" count="161" uniqueCount="78">
  <si>
    <t>Quality Check</t>
  </si>
  <si>
    <t>ACAGTG-s_4_1</t>
  </si>
  <si>
    <t>Number of lines read</t>
  </si>
  <si>
    <t>Number of packages</t>
  </si>
  <si>
    <t>Number of packages that would passQual</t>
  </si>
  <si>
    <t>sanity check</t>
  </si>
  <si>
    <t># reads with at least one reported alignment</t>
  </si>
  <si>
    <t># reads that failed to align</t>
  </si>
  <si>
    <t># reads with alignments suppressed due to -m</t>
  </si>
  <si>
    <t>Bowtie (n=1)</t>
  </si>
  <si>
    <t>Input</t>
  </si>
  <si>
    <t>adapTrim_ACAGTG-s_4_1_sequence.txt</t>
  </si>
  <si>
    <t>Number of packages in outfile 
(adapTrim_ACAGTG-s_4_1_sequence.txt)</t>
  </si>
  <si>
    <t>Number of packages in triagefile
(triage_ACAGTG-s_4_1_sequence.txt)</t>
  </si>
  <si>
    <t>Total</t>
  </si>
  <si>
    <t>ACAGTG-s_4_1_seed29_genome_zeroMM.map</t>
  </si>
  <si>
    <t>ACAGTG-s_4_1_seed29_genome_zeroUn.txt</t>
  </si>
  <si>
    <t># reads processed</t>
  </si>
  <si>
    <t>Bowtie (n=2)</t>
  </si>
  <si>
    <t>ACAGTG-s_4_1_seed29_genome_oneMM.map</t>
  </si>
  <si>
    <t>ACAGTG-s_4_1_seed29_genome_oneUn.txt</t>
  </si>
  <si>
    <t>Output</t>
  </si>
  <si>
    <t>Bowtie (n=0)</t>
  </si>
  <si>
    <t>total failed</t>
  </si>
  <si>
    <t>ACAGTG-s_4_1_seed29_genome_twoUn.txt</t>
  </si>
  <si>
    <t>ACAGTG-s_4_1_seed29_genome_twoMM.map</t>
  </si>
  <si>
    <t>GCCAAT-s_4_1</t>
  </si>
  <si>
    <t>adapTrim_GCCAAT-s_4_1_sequence.txt</t>
  </si>
  <si>
    <t>GCCAAT-s_4_1_seed29_genome_zeroMM.map</t>
  </si>
  <si>
    <t>GCCAAT-s_4_1_seed29_genome_zeroUn.txt</t>
  </si>
  <si>
    <t>GCCAAT-s_4_1_seed29_genome_oneMM.map</t>
  </si>
  <si>
    <t>GCCAAT-s_4_1_seed29_genome_oneUn.txt</t>
  </si>
  <si>
    <t>GCCAAT-s_4_1_seed29_genome_twoMM.map</t>
  </si>
  <si>
    <t>GCCAAT-s_4_1_seed29_genome_twoUn.txt</t>
  </si>
  <si>
    <t>CAGATC-s_4_1</t>
  </si>
  <si>
    <t>adapTrim_CAGATC-s_4_1_sequence.txt</t>
  </si>
  <si>
    <t>CAGATC-s_4_1_seed29_genome_zeroMM.map</t>
  </si>
  <si>
    <t>CAGATC-s_4_1_seed29_genome_zeroUn.txt</t>
  </si>
  <si>
    <t>CAGATC-s_4_1_seed29_genome_oneMM.map</t>
  </si>
  <si>
    <t>CAGATC-s_4_1_seed29_genome_oneUn.txt</t>
  </si>
  <si>
    <t>CAGATC-s_4_1_seed29_genome_twoMM.map</t>
  </si>
  <si>
    <t>CAGATC-s_4_1_seed29_genome_twoUn.txt</t>
  </si>
  <si>
    <t>TGACCA-s_4_1</t>
  </si>
  <si>
    <t>adapTrim_TGACCA-s_4_1_sequence.txt</t>
  </si>
  <si>
    <t>TGACCA-s_4_1_seed29_genome_zeroMM.map</t>
  </si>
  <si>
    <t>TGACCA-s_4_1_seed29_genome_zeroUn.txt</t>
  </si>
  <si>
    <t>TGACCA-s_4_1_seed29_genome_oneMM.map</t>
  </si>
  <si>
    <t>TGACCA-s_4_1_seed29_genome_oneUn.txt</t>
  </si>
  <si>
    <t>TGACCA-s_4_1_seed29_genome_twoMM.map</t>
  </si>
  <si>
    <t>TGACCA-s_4_1_seed29_genome_twoUn.txt</t>
  </si>
  <si>
    <t>ACAGTG-s_4_1_seed29_genome_twoMax.txt</t>
  </si>
  <si>
    <t>ACAGTG-s_4_1_seed29_refseq_zeroUn.txt</t>
  </si>
  <si>
    <t>ACAGTG-s_4_1_seed29_refseq_zeroMM.map</t>
  </si>
  <si>
    <t>ACAGTG-s_4_1_seed29_refseq_oneMM.map</t>
  </si>
  <si>
    <t>ACAGTG-s_4_1_seed29_refseq_oneUn.txt</t>
  </si>
  <si>
    <t>ACAGTG-s_4_1_seed29_refseq_twoMM.map</t>
  </si>
  <si>
    <t>ACAGTG-s_4_1_seed29_refseq_twoUn.txt</t>
  </si>
  <si>
    <t>GCCAAT-s_4_1_seed29_genome_twoMax.txt</t>
  </si>
  <si>
    <t>GCCAAT-s_4_1_seed29_refseq_zeroUn.txt</t>
  </si>
  <si>
    <t>GCCAAT-s_4_1_seed29_refseq_zeroMM.map</t>
  </si>
  <si>
    <t>GCCAAT-s_4_1_seed29_refseq_oneMM.map</t>
  </si>
  <si>
    <t>GCCAAT-s_4_1_seed29_refseq_oneUn.txt</t>
  </si>
  <si>
    <t>GCCAAT-s_4_1_seed29_refseq_twoMM.map</t>
  </si>
  <si>
    <t>GCCAAT-s_4_1_seed29_refseq_twoUn.txt</t>
  </si>
  <si>
    <t>CAGATC-s_4_1_seed29_genome_twoMax.txt</t>
  </si>
  <si>
    <t>CAGATC-s_4_1_seed29_refseq_zeroMM.map</t>
  </si>
  <si>
    <t>CAGATC-s_4_1_seed29_refseq_zeroUn.txt</t>
  </si>
  <si>
    <t>CAGATC-s_4_1_seed29_refseq_oneMM.map</t>
  </si>
  <si>
    <t>CAGATC-s_4_1_seed29_refseq_oneUn.txt</t>
  </si>
  <si>
    <t>CAGATC-s_4_1_seed29_refseq_twoMM.map</t>
  </si>
  <si>
    <t>CAGATC-s_4_1_seed29_refseq_twoUn.txt</t>
  </si>
  <si>
    <t>TGACCA-s_4_1_seed29_genome_twoMax.txt</t>
  </si>
  <si>
    <t>TGACCA-s_4_1_seed29_refseq_zeroMM.map</t>
  </si>
  <si>
    <t>TGACCA-s_4_1_seed29_refseq_zeroUn.txt</t>
  </si>
  <si>
    <t>TGACCA-s_4_1_seed29_refseq_oneMM.map</t>
  </si>
  <si>
    <t>TGACCA-s_4_1_seed29_refseq_oneUn.txt</t>
  </si>
  <si>
    <t>TGACCA-s_4_1_seed29_refseq_twoMM.map</t>
  </si>
  <si>
    <t>TGACCA-s_4_1_seed29_refseq_twoUn.txt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</si>
</sst>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E1" workbookViewId="0">
      <selection activeCell="E8" sqref="E8"/>
    </sheetView>
  </sheetViews>
  <sheetFormatPr baseColWidth="10" defaultRowHeight="16" x14ac:dyDescent="0.2"/>
  <cols>
    <col min="1" max="1" width="41.6640625" customWidth="1"/>
    <col min="2" max="2" width="40.5" customWidth="1"/>
    <col min="6" max="6" width="39.1640625" customWidth="1"/>
    <col min="8" max="8" width="16.33203125" customWidth="1"/>
    <col min="9" max="9" width="10.83203125" style="14"/>
    <col min="10" max="10" width="39.6640625" customWidth="1"/>
    <col min="14" max="14" width="40.1640625" customWidth="1"/>
    <col min="18" max="18" width="39" customWidth="1"/>
    <col min="19" max="19" width="41" customWidth="1"/>
    <col min="24" max="24" width="39.5" customWidth="1"/>
    <col min="25" max="25" width="28.33203125" customWidth="1"/>
  </cols>
  <sheetData>
    <row r="1" spans="1:15" x14ac:dyDescent="0.2">
      <c r="A1" s="1" t="s">
        <v>0</v>
      </c>
      <c r="B1" t="s">
        <v>1</v>
      </c>
      <c r="C1" t="s">
        <v>5</v>
      </c>
      <c r="F1" t="s">
        <v>26</v>
      </c>
      <c r="G1" t="s">
        <v>5</v>
      </c>
      <c r="J1" t="s">
        <v>34</v>
      </c>
      <c r="N1" t="s">
        <v>42</v>
      </c>
    </row>
    <row r="2" spans="1:15" x14ac:dyDescent="0.2">
      <c r="A2" t="s">
        <v>2</v>
      </c>
      <c r="B2">
        <v>101505256</v>
      </c>
      <c r="C2" s="4">
        <f>B2/4</f>
        <v>25376314</v>
      </c>
      <c r="F2">
        <v>158730952</v>
      </c>
      <c r="G2" s="4">
        <f>F2/4</f>
        <v>39682738</v>
      </c>
      <c r="J2">
        <v>150288612</v>
      </c>
      <c r="K2" s="4">
        <f>J2/4</f>
        <v>37572153</v>
      </c>
      <c r="N2">
        <v>220047284</v>
      </c>
      <c r="O2" s="4">
        <f>N2/4</f>
        <v>55011821</v>
      </c>
    </row>
    <row r="3" spans="1:15" x14ac:dyDescent="0.2">
      <c r="A3" t="s">
        <v>3</v>
      </c>
      <c r="B3" s="4">
        <v>25376314</v>
      </c>
      <c r="F3" s="4">
        <v>39682738</v>
      </c>
      <c r="J3" s="4">
        <v>37572153</v>
      </c>
      <c r="N3" s="4">
        <v>55011821</v>
      </c>
    </row>
    <row r="4" spans="1:15" x14ac:dyDescent="0.2">
      <c r="A4" t="s">
        <v>4</v>
      </c>
      <c r="B4" s="5">
        <v>23093822</v>
      </c>
      <c r="F4" s="5">
        <v>36026481</v>
      </c>
      <c r="J4" s="5">
        <v>34865293</v>
      </c>
      <c r="N4" s="5">
        <v>49851554</v>
      </c>
    </row>
    <row r="6" spans="1:15" ht="32" x14ac:dyDescent="0.2">
      <c r="A6" s="3" t="s">
        <v>12</v>
      </c>
      <c r="B6">
        <v>22393087</v>
      </c>
      <c r="F6">
        <v>35656363</v>
      </c>
      <c r="J6">
        <v>33756353</v>
      </c>
      <c r="N6">
        <v>48364375</v>
      </c>
    </row>
    <row r="7" spans="1:15" ht="32" x14ac:dyDescent="0.2">
      <c r="A7" s="3" t="s">
        <v>13</v>
      </c>
      <c r="B7">
        <v>700735</v>
      </c>
      <c r="F7">
        <v>370118</v>
      </c>
      <c r="J7">
        <v>1108940</v>
      </c>
      <c r="N7">
        <v>1487179</v>
      </c>
    </row>
    <row r="8" spans="1:15" x14ac:dyDescent="0.2">
      <c r="A8" t="s">
        <v>14</v>
      </c>
      <c r="B8" s="5">
        <f>B6+B7</f>
        <v>23093822</v>
      </c>
      <c r="F8" s="5">
        <f>F6+F7</f>
        <v>36026481</v>
      </c>
      <c r="J8" s="5">
        <f>J6+J7</f>
        <v>34865293</v>
      </c>
      <c r="N8" s="5">
        <f>N6+N7</f>
        <v>49851554</v>
      </c>
    </row>
    <row r="15" spans="1:15" x14ac:dyDescent="0.2">
      <c r="A15" s="1" t="s">
        <v>22</v>
      </c>
    </row>
    <row r="16" spans="1:15" x14ac:dyDescent="0.2">
      <c r="A16" s="1" t="s">
        <v>10</v>
      </c>
      <c r="B16" t="s">
        <v>11</v>
      </c>
      <c r="F16" t="s">
        <v>27</v>
      </c>
      <c r="J16" t="s">
        <v>35</v>
      </c>
      <c r="N16" t="s">
        <v>43</v>
      </c>
    </row>
    <row r="17" spans="1:16" x14ac:dyDescent="0.2">
      <c r="A17" t="s">
        <v>21</v>
      </c>
      <c r="B17" t="s">
        <v>15</v>
      </c>
      <c r="C17" s="6">
        <v>6790279</v>
      </c>
      <c r="F17" t="s">
        <v>28</v>
      </c>
      <c r="G17" s="6">
        <v>2222956</v>
      </c>
      <c r="J17" t="s">
        <v>36</v>
      </c>
      <c r="K17" s="6">
        <v>3661468</v>
      </c>
      <c r="N17" t="s">
        <v>44</v>
      </c>
      <c r="O17" s="6">
        <v>8537855</v>
      </c>
    </row>
    <row r="18" spans="1:16" x14ac:dyDescent="0.2">
      <c r="B18" t="s">
        <v>16</v>
      </c>
      <c r="C18">
        <v>62411232</v>
      </c>
      <c r="D18" s="7">
        <f>C18/4</f>
        <v>15602808</v>
      </c>
      <c r="F18" t="s">
        <v>29</v>
      </c>
      <c r="G18">
        <v>133733628</v>
      </c>
      <c r="H18" s="7">
        <f>G18/4</f>
        <v>33433407</v>
      </c>
      <c r="J18" t="s">
        <v>37</v>
      </c>
      <c r="K18">
        <v>120379540</v>
      </c>
      <c r="L18" s="7">
        <f>K18/4</f>
        <v>30094885</v>
      </c>
      <c r="N18" t="s">
        <v>45</v>
      </c>
      <c r="O18">
        <v>159306080</v>
      </c>
      <c r="P18" s="7">
        <f>O18/4</f>
        <v>39826520</v>
      </c>
    </row>
    <row r="19" spans="1:16" x14ac:dyDescent="0.2">
      <c r="A19" t="s">
        <v>17</v>
      </c>
      <c r="B19">
        <v>22393087</v>
      </c>
      <c r="F19">
        <v>35656363</v>
      </c>
      <c r="J19">
        <v>33756353</v>
      </c>
      <c r="N19">
        <v>48364375</v>
      </c>
    </row>
    <row r="20" spans="1:16" x14ac:dyDescent="0.2">
      <c r="A20" t="s">
        <v>6</v>
      </c>
      <c r="B20" s="6">
        <v>6790279</v>
      </c>
      <c r="C20" s="2">
        <v>0.30320000000000003</v>
      </c>
      <c r="F20" s="6">
        <v>2222956</v>
      </c>
      <c r="G20" s="2">
        <v>-6.2300000000000001E-2</v>
      </c>
      <c r="J20" s="6">
        <v>3661468</v>
      </c>
      <c r="K20" s="2">
        <v>-0.1085</v>
      </c>
      <c r="N20" s="6">
        <v>8537855</v>
      </c>
      <c r="O20" s="2">
        <v>-0.17649999999999999</v>
      </c>
    </row>
    <row r="22" spans="1:16" x14ac:dyDescent="0.2">
      <c r="A22" t="s">
        <v>7</v>
      </c>
      <c r="B22">
        <v>9672247</v>
      </c>
      <c r="C22" s="2">
        <v>0.43190000000000001</v>
      </c>
      <c r="F22">
        <v>28055702</v>
      </c>
      <c r="G22" s="2">
        <v>-0.78680000000000005</v>
      </c>
      <c r="J22">
        <v>27386415</v>
      </c>
      <c r="K22" s="2">
        <v>-0.81130000000000002</v>
      </c>
      <c r="N22">
        <v>18602607</v>
      </c>
      <c r="O22" s="2">
        <v>-0.3846</v>
      </c>
    </row>
    <row r="23" spans="1:16" x14ac:dyDescent="0.2">
      <c r="A23" t="s">
        <v>8</v>
      </c>
      <c r="B23">
        <v>5930561</v>
      </c>
      <c r="C23" s="2">
        <v>0.26479999999999998</v>
      </c>
      <c r="F23">
        <v>5377705</v>
      </c>
      <c r="G23" s="2">
        <v>-0.15079999999999999</v>
      </c>
      <c r="J23">
        <v>2708470</v>
      </c>
      <c r="K23" s="2">
        <v>-8.0199999999999994E-2</v>
      </c>
      <c r="N23">
        <v>21223913</v>
      </c>
      <c r="O23" s="2">
        <v>-0.43880000000000002</v>
      </c>
    </row>
    <row r="24" spans="1:16" x14ac:dyDescent="0.2">
      <c r="A24" t="s">
        <v>23</v>
      </c>
      <c r="B24" s="7">
        <f>B22+B23</f>
        <v>15602808</v>
      </c>
      <c r="F24" s="7">
        <f>F22+F23</f>
        <v>33433407</v>
      </c>
      <c r="J24" s="7">
        <f>J22+J23</f>
        <v>30094885</v>
      </c>
      <c r="N24" s="7">
        <f>N22+N23</f>
        <v>39826520</v>
      </c>
    </row>
    <row r="28" spans="1:16" x14ac:dyDescent="0.2">
      <c r="A28" s="1" t="s">
        <v>9</v>
      </c>
    </row>
    <row r="29" spans="1:16" x14ac:dyDescent="0.2">
      <c r="A29" t="s">
        <v>10</v>
      </c>
      <c r="B29" t="s">
        <v>16</v>
      </c>
      <c r="C29">
        <v>62411232</v>
      </c>
      <c r="D29" s="7">
        <f>C29/4</f>
        <v>15602808</v>
      </c>
      <c r="F29" t="s">
        <v>29</v>
      </c>
      <c r="G29">
        <v>133733628</v>
      </c>
      <c r="H29" s="7">
        <f>G29/4</f>
        <v>33433407</v>
      </c>
      <c r="J29" t="s">
        <v>37</v>
      </c>
      <c r="K29">
        <v>120379540</v>
      </c>
      <c r="L29" s="7">
        <f>K29/4</f>
        <v>30094885</v>
      </c>
      <c r="N29" t="s">
        <v>45</v>
      </c>
      <c r="O29">
        <v>159306080</v>
      </c>
      <c r="P29" s="7">
        <f>O29/4</f>
        <v>39826520</v>
      </c>
    </row>
    <row r="30" spans="1:16" x14ac:dyDescent="0.2">
      <c r="A30" t="s">
        <v>21</v>
      </c>
      <c r="B30" t="s">
        <v>19</v>
      </c>
      <c r="C30" s="8">
        <v>1708786</v>
      </c>
      <c r="F30" t="s">
        <v>30</v>
      </c>
      <c r="G30" s="12">
        <v>1248400</v>
      </c>
      <c r="J30" t="s">
        <v>38</v>
      </c>
      <c r="K30" s="12">
        <v>1856206</v>
      </c>
      <c r="N30" t="s">
        <v>46</v>
      </c>
      <c r="O30" s="8">
        <v>3348964</v>
      </c>
    </row>
    <row r="31" spans="1:16" x14ac:dyDescent="0.2">
      <c r="B31" t="s">
        <v>20</v>
      </c>
      <c r="C31">
        <v>55576088</v>
      </c>
      <c r="D31" s="9">
        <f>C31/4</f>
        <v>13894022</v>
      </c>
      <c r="F31" t="s">
        <v>31</v>
      </c>
      <c r="G31">
        <v>128740028</v>
      </c>
      <c r="H31" s="13">
        <f>G31/4</f>
        <v>32185007</v>
      </c>
      <c r="J31" t="s">
        <v>39</v>
      </c>
      <c r="K31">
        <v>112954716</v>
      </c>
      <c r="L31" s="13">
        <f>K31/4</f>
        <v>28238679</v>
      </c>
      <c r="N31" t="s">
        <v>47</v>
      </c>
      <c r="O31">
        <v>145910224</v>
      </c>
      <c r="P31" s="13">
        <f>O31/4</f>
        <v>36477556</v>
      </c>
    </row>
    <row r="33" spans="1:16" x14ac:dyDescent="0.2">
      <c r="A33" t="s">
        <v>17</v>
      </c>
      <c r="B33" s="7">
        <v>15602808</v>
      </c>
      <c r="F33" s="7">
        <v>33433407</v>
      </c>
      <c r="J33" s="7">
        <v>30094885</v>
      </c>
      <c r="N33" s="7">
        <v>39826520</v>
      </c>
    </row>
    <row r="34" spans="1:16" x14ac:dyDescent="0.2">
      <c r="A34" t="s">
        <v>6</v>
      </c>
      <c r="B34" s="8">
        <v>1708786</v>
      </c>
      <c r="C34" s="2">
        <v>0.1095</v>
      </c>
      <c r="F34" s="12">
        <v>1248400</v>
      </c>
      <c r="G34" s="2">
        <v>-3.73E-2</v>
      </c>
      <c r="J34" s="12">
        <v>1856206</v>
      </c>
      <c r="K34" s="2">
        <v>-6.1699999999999998E-2</v>
      </c>
      <c r="N34" s="8">
        <v>3348964</v>
      </c>
      <c r="O34" s="2">
        <v>-8.4099999999999994E-2</v>
      </c>
    </row>
    <row r="36" spans="1:16" x14ac:dyDescent="0.2">
      <c r="A36" t="s">
        <v>7</v>
      </c>
      <c r="B36">
        <v>6430351</v>
      </c>
      <c r="C36" s="2">
        <v>0.41210000000000002</v>
      </c>
      <c r="F36">
        <v>23948435</v>
      </c>
      <c r="G36" s="2">
        <v>-0.71630000000000005</v>
      </c>
      <c r="J36">
        <v>23967038</v>
      </c>
      <c r="K36" s="2">
        <v>-0.7964</v>
      </c>
      <c r="N36">
        <v>7088774</v>
      </c>
      <c r="O36" s="2">
        <v>-0.17799999999999999</v>
      </c>
    </row>
    <row r="37" spans="1:16" x14ac:dyDescent="0.2">
      <c r="A37" t="s">
        <v>8</v>
      </c>
      <c r="B37">
        <v>7463671</v>
      </c>
      <c r="C37" s="2">
        <v>0.47839999999999999</v>
      </c>
      <c r="F37">
        <v>8236572</v>
      </c>
      <c r="G37" s="2">
        <v>-0.24640000000000001</v>
      </c>
      <c r="J37">
        <v>4271641</v>
      </c>
      <c r="K37" s="2">
        <v>-0.1419</v>
      </c>
      <c r="N37">
        <v>29388782</v>
      </c>
      <c r="O37" s="2">
        <v>-0.7379</v>
      </c>
    </row>
    <row r="38" spans="1:16" x14ac:dyDescent="0.2">
      <c r="A38" t="s">
        <v>23</v>
      </c>
      <c r="B38" s="9">
        <f>B36+B37</f>
        <v>13894022</v>
      </c>
      <c r="F38" s="13">
        <f>F36+F37</f>
        <v>32185007</v>
      </c>
      <c r="J38" s="13">
        <f>J36+J37</f>
        <v>28238679</v>
      </c>
      <c r="N38" s="13">
        <f>N36+N37</f>
        <v>36477556</v>
      </c>
    </row>
    <row r="40" spans="1:16" x14ac:dyDescent="0.2">
      <c r="A40" s="1" t="s">
        <v>18</v>
      </c>
    </row>
    <row r="41" spans="1:16" x14ac:dyDescent="0.2">
      <c r="A41" t="s">
        <v>10</v>
      </c>
      <c r="B41" t="s">
        <v>20</v>
      </c>
      <c r="C41">
        <v>55576088</v>
      </c>
      <c r="D41" s="9">
        <f>C41/4</f>
        <v>13894022</v>
      </c>
      <c r="F41" t="s">
        <v>31</v>
      </c>
      <c r="G41">
        <v>128740028</v>
      </c>
      <c r="H41" s="13">
        <f>G41/4</f>
        <v>32185007</v>
      </c>
      <c r="J41" t="s">
        <v>39</v>
      </c>
      <c r="K41">
        <v>112954716</v>
      </c>
      <c r="L41" s="13">
        <f>K41/4</f>
        <v>28238679</v>
      </c>
      <c r="N41" t="s">
        <v>47</v>
      </c>
      <c r="O41">
        <v>145910224</v>
      </c>
      <c r="P41" s="13">
        <f>O41/4</f>
        <v>36477556</v>
      </c>
    </row>
    <row r="42" spans="1:16" x14ac:dyDescent="0.2">
      <c r="A42" t="s">
        <v>21</v>
      </c>
      <c r="B42" t="s">
        <v>25</v>
      </c>
      <c r="C42" s="10">
        <v>593019</v>
      </c>
      <c r="F42" t="s">
        <v>32</v>
      </c>
      <c r="G42" s="10">
        <v>607772</v>
      </c>
      <c r="J42" t="s">
        <v>40</v>
      </c>
      <c r="K42" s="10">
        <v>838450</v>
      </c>
      <c r="N42" t="s">
        <v>48</v>
      </c>
      <c r="O42" s="10">
        <v>707230</v>
      </c>
    </row>
    <row r="43" spans="1:16" x14ac:dyDescent="0.2">
      <c r="B43" t="s">
        <v>24</v>
      </c>
      <c r="C43">
        <v>53204012</v>
      </c>
      <c r="D43" s="11">
        <f>C43/4</f>
        <v>13301003</v>
      </c>
      <c r="F43" t="s">
        <v>33</v>
      </c>
      <c r="G43">
        <v>126308940</v>
      </c>
      <c r="H43" s="11">
        <f>G43/4</f>
        <v>31577235</v>
      </c>
      <c r="J43" t="s">
        <v>41</v>
      </c>
      <c r="K43">
        <v>109600916</v>
      </c>
      <c r="L43" s="11">
        <f>K43/4</f>
        <v>27400229</v>
      </c>
      <c r="N43" t="s">
        <v>49</v>
      </c>
      <c r="O43">
        <v>143081304</v>
      </c>
      <c r="P43" s="11">
        <f>O43/4</f>
        <v>35770326</v>
      </c>
    </row>
    <row r="45" spans="1:16" x14ac:dyDescent="0.2">
      <c r="A45" t="s">
        <v>17</v>
      </c>
      <c r="B45" s="9">
        <v>13894022</v>
      </c>
      <c r="F45" s="13">
        <v>32185007</v>
      </c>
      <c r="J45" s="13">
        <v>28238679</v>
      </c>
      <c r="N45" s="13">
        <v>36477556</v>
      </c>
    </row>
    <row r="46" spans="1:16" x14ac:dyDescent="0.2">
      <c r="A46" t="s">
        <v>6</v>
      </c>
      <c r="B46" s="10">
        <v>593019</v>
      </c>
      <c r="C46" s="2">
        <v>4.2700000000000002E-2</v>
      </c>
      <c r="F46" s="10">
        <v>607772</v>
      </c>
      <c r="G46" s="2">
        <v>-1.89E-2</v>
      </c>
      <c r="J46" s="10">
        <v>838450</v>
      </c>
      <c r="K46" s="2">
        <v>-2.9700000000000001E-2</v>
      </c>
      <c r="N46" s="10">
        <v>707230</v>
      </c>
      <c r="O46" s="2">
        <v>-1.9400000000000001E-2</v>
      </c>
    </row>
    <row r="48" spans="1:16" x14ac:dyDescent="0.2">
      <c r="A48" t="s">
        <v>7</v>
      </c>
      <c r="B48">
        <v>5458871</v>
      </c>
      <c r="C48" s="2">
        <v>0.39290000000000003</v>
      </c>
      <c r="F48">
        <v>22757270</v>
      </c>
      <c r="G48" s="2">
        <v>-0.70709999999999995</v>
      </c>
      <c r="J48">
        <v>22805270</v>
      </c>
      <c r="K48" s="2">
        <v>-0.80759999999999998</v>
      </c>
      <c r="N48">
        <v>4891643</v>
      </c>
      <c r="O48" s="2">
        <v>-0.1341</v>
      </c>
    </row>
    <row r="49" spans="1:15" x14ac:dyDescent="0.2">
      <c r="A49" t="s">
        <v>8</v>
      </c>
      <c r="B49">
        <v>7842132</v>
      </c>
      <c r="C49" s="2">
        <v>0.56440000000000001</v>
      </c>
      <c r="F49">
        <v>8819965</v>
      </c>
      <c r="G49" s="2">
        <v>-0.27400000000000002</v>
      </c>
      <c r="J49">
        <v>4594959</v>
      </c>
      <c r="K49" s="2">
        <v>-0.16270000000000001</v>
      </c>
      <c r="N49">
        <v>30878683</v>
      </c>
      <c r="O49" s="2">
        <v>-0.84650000000000003</v>
      </c>
    </row>
    <row r="50" spans="1:15" x14ac:dyDescent="0.2">
      <c r="A50" t="s">
        <v>23</v>
      </c>
      <c r="B50" s="11">
        <f>B48+B49</f>
        <v>13301003</v>
      </c>
      <c r="F50" s="11">
        <f>F48+F49</f>
        <v>31577235</v>
      </c>
      <c r="J50" s="11">
        <f>J48+J49</f>
        <v>27400229</v>
      </c>
      <c r="N50" s="11">
        <f>N48+N49</f>
        <v>35770326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A8" workbookViewId="0">
      <selection activeCell="C46" sqref="C46"/>
    </sheetView>
  </sheetViews>
  <sheetFormatPr baseColWidth="10" defaultRowHeight="16" x14ac:dyDescent="0.2"/>
  <cols>
    <col min="1" max="1" width="41" customWidth="1"/>
    <col min="2" max="2" width="39.5" customWidth="1"/>
    <col min="4" max="4" width="9.5" customWidth="1"/>
    <col min="7" max="7" width="39" customWidth="1"/>
    <col min="12" max="12" width="39.5" customWidth="1"/>
    <col min="19" max="19" width="38.5" customWidth="1"/>
  </cols>
  <sheetData>
    <row r="1" spans="1:20" x14ac:dyDescent="0.2">
      <c r="B1" t="s">
        <v>1</v>
      </c>
      <c r="G1" t="s">
        <v>26</v>
      </c>
      <c r="L1" t="s">
        <v>34</v>
      </c>
      <c r="S1" t="s">
        <v>42</v>
      </c>
    </row>
    <row r="2" spans="1:20" x14ac:dyDescent="0.2">
      <c r="A2" s="1" t="s">
        <v>18</v>
      </c>
    </row>
    <row r="3" spans="1:20" x14ac:dyDescent="0.2">
      <c r="A3" s="1" t="s">
        <v>10</v>
      </c>
      <c r="B3" t="s">
        <v>20</v>
      </c>
      <c r="G3" t="s">
        <v>31</v>
      </c>
      <c r="L3" t="s">
        <v>39</v>
      </c>
      <c r="S3" t="s">
        <v>47</v>
      </c>
    </row>
    <row r="4" spans="1:20" x14ac:dyDescent="0.2">
      <c r="A4" t="s">
        <v>21</v>
      </c>
      <c r="B4" t="s">
        <v>24</v>
      </c>
      <c r="C4">
        <v>21835484</v>
      </c>
      <c r="D4" s="16">
        <f>C4/4</f>
        <v>5458871</v>
      </c>
      <c r="G4" t="s">
        <v>33</v>
      </c>
      <c r="H4">
        <f>I4*4</f>
        <v>91029080</v>
      </c>
      <c r="I4" s="16">
        <v>22757270</v>
      </c>
      <c r="L4" t="s">
        <v>41</v>
      </c>
      <c r="M4">
        <v>91221080</v>
      </c>
      <c r="N4" s="16">
        <f>M4/4</f>
        <v>22805270</v>
      </c>
      <c r="S4" t="s">
        <v>49</v>
      </c>
    </row>
    <row r="5" spans="1:20" x14ac:dyDescent="0.2">
      <c r="B5" t="s">
        <v>25</v>
      </c>
      <c r="C5" s="4">
        <v>593019</v>
      </c>
      <c r="G5" t="s">
        <v>32</v>
      </c>
      <c r="H5" s="4">
        <v>607772</v>
      </c>
      <c r="L5" s="15" t="s">
        <v>40</v>
      </c>
      <c r="M5" s="4">
        <v>838450</v>
      </c>
      <c r="S5" s="15" t="s">
        <v>48</v>
      </c>
    </row>
    <row r="6" spans="1:20" x14ac:dyDescent="0.2">
      <c r="B6" t="s">
        <v>50</v>
      </c>
      <c r="C6">
        <v>31368528</v>
      </c>
      <c r="D6" s="12">
        <f>C6/4</f>
        <v>7842132</v>
      </c>
      <c r="G6" t="s">
        <v>57</v>
      </c>
      <c r="H6">
        <f>35279860</f>
        <v>35279860</v>
      </c>
      <c r="I6" s="12">
        <f>H6/4</f>
        <v>8819965</v>
      </c>
      <c r="L6" s="15" t="s">
        <v>64</v>
      </c>
      <c r="M6">
        <v>18379836</v>
      </c>
      <c r="N6" s="12">
        <f>M6/4</f>
        <v>4594959</v>
      </c>
      <c r="S6" s="15" t="s">
        <v>71</v>
      </c>
    </row>
    <row r="7" spans="1:20" x14ac:dyDescent="0.2">
      <c r="A7" t="s">
        <v>17</v>
      </c>
      <c r="B7">
        <v>13894022</v>
      </c>
      <c r="G7">
        <v>32185007</v>
      </c>
      <c r="L7">
        <v>28238679</v>
      </c>
      <c r="S7">
        <v>36477556</v>
      </c>
    </row>
    <row r="8" spans="1:20" x14ac:dyDescent="0.2">
      <c r="A8" t="s">
        <v>6</v>
      </c>
      <c r="B8" s="4">
        <v>593019</v>
      </c>
      <c r="C8" s="2">
        <v>4.2700000000000002E-2</v>
      </c>
      <c r="G8" s="4">
        <v>607772</v>
      </c>
      <c r="H8" s="2">
        <v>1.89E-2</v>
      </c>
      <c r="L8" s="4">
        <v>838450</v>
      </c>
      <c r="M8" s="2">
        <v>2.9700000000000001E-2</v>
      </c>
      <c r="S8">
        <v>707230</v>
      </c>
      <c r="T8" s="2">
        <v>1.9400000000000001E-2</v>
      </c>
    </row>
    <row r="10" spans="1:20" x14ac:dyDescent="0.2">
      <c r="A10" t="s">
        <v>7</v>
      </c>
      <c r="B10" s="16">
        <v>5458871</v>
      </c>
      <c r="C10" s="2">
        <v>0.39290000000000003</v>
      </c>
      <c r="G10" s="16">
        <v>22757270</v>
      </c>
      <c r="H10" s="2">
        <v>0.70709999999999995</v>
      </c>
      <c r="L10" s="16">
        <v>22805270</v>
      </c>
      <c r="M10" s="2">
        <v>0.80759999999999998</v>
      </c>
      <c r="S10">
        <v>4891643</v>
      </c>
      <c r="T10" s="2">
        <v>0.1341</v>
      </c>
    </row>
    <row r="11" spans="1:20" x14ac:dyDescent="0.2">
      <c r="A11" t="s">
        <v>8</v>
      </c>
      <c r="B11" s="12">
        <v>7842132</v>
      </c>
      <c r="C11" s="2">
        <v>0.56440000000000001</v>
      </c>
      <c r="G11" s="12">
        <v>8819965</v>
      </c>
      <c r="H11" s="2">
        <v>0.27400000000000002</v>
      </c>
      <c r="L11" s="12">
        <v>4594959</v>
      </c>
      <c r="M11" s="2">
        <v>0.16270000000000001</v>
      </c>
      <c r="S11">
        <v>30878683</v>
      </c>
      <c r="T11" s="2">
        <v>0.84650000000000003</v>
      </c>
    </row>
    <row r="12" spans="1:20" x14ac:dyDescent="0.2">
      <c r="A12" t="s">
        <v>23</v>
      </c>
      <c r="B12" s="17">
        <f>B10+B11</f>
        <v>13301003</v>
      </c>
      <c r="D12" s="17">
        <f>D4+D6</f>
        <v>13301003</v>
      </c>
      <c r="G12" s="17">
        <f>G10+G11</f>
        <v>31577235</v>
      </c>
      <c r="I12" s="17">
        <f>I4+I6</f>
        <v>31577235</v>
      </c>
      <c r="L12" s="17">
        <f>L10+L11</f>
        <v>27400229</v>
      </c>
      <c r="N12" s="17">
        <f>N4+N6</f>
        <v>27400229</v>
      </c>
    </row>
    <row r="15" spans="1:20" x14ac:dyDescent="0.2">
      <c r="A15" s="1" t="s">
        <v>22</v>
      </c>
    </row>
    <row r="16" spans="1:20" x14ac:dyDescent="0.2">
      <c r="A16" s="1" t="s">
        <v>10</v>
      </c>
      <c r="B16" t="s">
        <v>24</v>
      </c>
      <c r="C16">
        <v>21835484</v>
      </c>
      <c r="D16" s="16">
        <v>5458871</v>
      </c>
      <c r="G16" t="s">
        <v>33</v>
      </c>
      <c r="H16">
        <f>I16*4</f>
        <v>91029080</v>
      </c>
      <c r="I16" s="16">
        <v>22757270</v>
      </c>
      <c r="L16" s="15" t="s">
        <v>41</v>
      </c>
      <c r="M16">
        <v>91221080</v>
      </c>
      <c r="N16" s="16">
        <f>M16/4</f>
        <v>22805270</v>
      </c>
      <c r="S16" t="s">
        <v>49</v>
      </c>
    </row>
    <row r="17" spans="1:20" x14ac:dyDescent="0.2">
      <c r="A17" t="s">
        <v>21</v>
      </c>
      <c r="B17" t="s">
        <v>52</v>
      </c>
      <c r="C17" s="18">
        <v>226893</v>
      </c>
      <c r="G17" s="15" t="s">
        <v>59</v>
      </c>
      <c r="H17" s="18">
        <v>107427</v>
      </c>
      <c r="L17" s="15" t="s">
        <v>65</v>
      </c>
      <c r="M17" s="18">
        <v>196433</v>
      </c>
      <c r="S17" t="s">
        <v>72</v>
      </c>
    </row>
    <row r="18" spans="1:20" x14ac:dyDescent="0.2">
      <c r="B18" t="s">
        <v>51</v>
      </c>
      <c r="C18">
        <v>20927912</v>
      </c>
      <c r="D18" s="6">
        <f>C18/4</f>
        <v>5231978</v>
      </c>
      <c r="G18" s="15" t="s">
        <v>58</v>
      </c>
      <c r="H18">
        <v>90599372</v>
      </c>
      <c r="I18" s="6">
        <f>H18/4</f>
        <v>22649843</v>
      </c>
      <c r="L18" s="15" t="s">
        <v>66</v>
      </c>
      <c r="M18">
        <v>90435348</v>
      </c>
      <c r="N18" s="6">
        <f>M18/4</f>
        <v>22608837</v>
      </c>
      <c r="S18" s="15" t="s">
        <v>73</v>
      </c>
    </row>
    <row r="20" spans="1:20" x14ac:dyDescent="0.2">
      <c r="A20" t="s">
        <v>17</v>
      </c>
      <c r="B20" s="16">
        <v>5458871</v>
      </c>
      <c r="G20" s="16">
        <v>22757270</v>
      </c>
      <c r="L20" s="16">
        <v>22805270</v>
      </c>
      <c r="S20">
        <v>4891643</v>
      </c>
    </row>
    <row r="21" spans="1:20" x14ac:dyDescent="0.2">
      <c r="A21" t="s">
        <v>6</v>
      </c>
      <c r="B21" s="18">
        <v>226893</v>
      </c>
      <c r="C21" s="2">
        <v>4.1599999999999998E-2</v>
      </c>
      <c r="G21" s="18">
        <v>107427</v>
      </c>
      <c r="H21" s="2">
        <v>4.7000000000000002E-3</v>
      </c>
      <c r="L21" s="18">
        <v>196433</v>
      </c>
      <c r="M21" s="2">
        <v>8.6E-3</v>
      </c>
      <c r="S21">
        <v>234170</v>
      </c>
      <c r="T21" s="2">
        <v>4.7899999999999998E-2</v>
      </c>
    </row>
    <row r="23" spans="1:20" x14ac:dyDescent="0.2">
      <c r="A23" t="s">
        <v>7</v>
      </c>
      <c r="B23">
        <v>5228350</v>
      </c>
      <c r="C23" s="2">
        <v>0.95779999999999998</v>
      </c>
      <c r="G23">
        <v>22646523</v>
      </c>
      <c r="H23" s="2">
        <v>0.99509999999999998</v>
      </c>
      <c r="L23">
        <v>22602740</v>
      </c>
      <c r="M23" s="2">
        <v>0.99109999999999998</v>
      </c>
      <c r="S23">
        <v>4655190</v>
      </c>
      <c r="T23" s="2">
        <v>0.95169999999999999</v>
      </c>
    </row>
    <row r="24" spans="1:20" x14ac:dyDescent="0.2">
      <c r="A24" t="s">
        <v>8</v>
      </c>
      <c r="B24">
        <v>3448</v>
      </c>
      <c r="C24" s="2">
        <v>5.9999999999999995E-4</v>
      </c>
      <c r="G24">
        <v>3320</v>
      </c>
      <c r="H24" s="2">
        <v>1E-4</v>
      </c>
      <c r="L24">
        <v>6097</v>
      </c>
      <c r="M24" s="2">
        <v>2.9999999999999997E-4</v>
      </c>
      <c r="S24">
        <v>2283</v>
      </c>
      <c r="T24" s="2">
        <v>5.0000000000000001E-4</v>
      </c>
    </row>
    <row r="25" spans="1:20" x14ac:dyDescent="0.2">
      <c r="A25" t="s">
        <v>23</v>
      </c>
      <c r="B25" s="6">
        <f>B23+B24</f>
        <v>5231798</v>
      </c>
      <c r="G25" s="6">
        <f>G23+G24</f>
        <v>22649843</v>
      </c>
      <c r="L25" s="6">
        <f>L23+L24</f>
        <v>22608837</v>
      </c>
      <c r="S25">
        <f>S23+S24</f>
        <v>4657473</v>
      </c>
    </row>
    <row r="28" spans="1:20" x14ac:dyDescent="0.2">
      <c r="A28" s="1" t="s">
        <v>9</v>
      </c>
    </row>
    <row r="29" spans="1:20" x14ac:dyDescent="0.2">
      <c r="A29" s="1" t="s">
        <v>10</v>
      </c>
      <c r="B29" t="s">
        <v>51</v>
      </c>
      <c r="C29">
        <v>20927912</v>
      </c>
      <c r="D29" s="6">
        <f>C29/4</f>
        <v>5231978</v>
      </c>
      <c r="G29" s="15" t="s">
        <v>58</v>
      </c>
      <c r="H29">
        <v>90599372</v>
      </c>
      <c r="I29" s="6">
        <f>H29/4</f>
        <v>22649843</v>
      </c>
      <c r="L29" s="15" t="s">
        <v>66</v>
      </c>
      <c r="M29">
        <v>90435348</v>
      </c>
      <c r="N29" s="6">
        <f>M29/4</f>
        <v>22608837</v>
      </c>
      <c r="S29" s="15" t="s">
        <v>73</v>
      </c>
    </row>
    <row r="30" spans="1:20" x14ac:dyDescent="0.2">
      <c r="A30" t="s">
        <v>21</v>
      </c>
      <c r="B30" t="s">
        <v>53</v>
      </c>
      <c r="C30" s="19">
        <v>55203</v>
      </c>
      <c r="G30" s="15" t="s">
        <v>60</v>
      </c>
      <c r="H30" s="19">
        <v>54019</v>
      </c>
      <c r="L30" s="15" t="s">
        <v>67</v>
      </c>
      <c r="M30" s="19">
        <v>93697</v>
      </c>
      <c r="S30" s="15" t="s">
        <v>74</v>
      </c>
    </row>
    <row r="31" spans="1:20" x14ac:dyDescent="0.2">
      <c r="B31" s="15" t="s">
        <v>54</v>
      </c>
      <c r="C31">
        <v>20707100</v>
      </c>
      <c r="D31" s="20">
        <f>C31/4</f>
        <v>5176775</v>
      </c>
      <c r="G31" s="15" t="s">
        <v>61</v>
      </c>
      <c r="H31">
        <v>90383296</v>
      </c>
      <c r="I31" s="20">
        <f>H31/4</f>
        <v>22595824</v>
      </c>
      <c r="L31" s="15" t="s">
        <v>68</v>
      </c>
      <c r="M31">
        <v>90060560</v>
      </c>
      <c r="N31" s="20">
        <f>M31/4</f>
        <v>22515140</v>
      </c>
      <c r="S31" s="15" t="s">
        <v>75</v>
      </c>
    </row>
    <row r="33" spans="1:20" x14ac:dyDescent="0.2">
      <c r="A33" t="s">
        <v>17</v>
      </c>
      <c r="B33" s="6">
        <v>5231978</v>
      </c>
      <c r="G33" s="6">
        <v>22649843</v>
      </c>
      <c r="L33" s="6">
        <v>22608837</v>
      </c>
      <c r="S33">
        <v>4657473</v>
      </c>
    </row>
    <row r="34" spans="1:20" x14ac:dyDescent="0.2">
      <c r="A34" t="s">
        <v>6</v>
      </c>
      <c r="B34" s="19">
        <v>55203</v>
      </c>
      <c r="C34" s="2">
        <v>1.06E-2</v>
      </c>
      <c r="G34" s="19">
        <v>54019</v>
      </c>
      <c r="H34" s="2">
        <v>2.3999999999999998E-3</v>
      </c>
      <c r="L34" s="19">
        <v>93697</v>
      </c>
      <c r="M34" s="2">
        <v>4.1000000000000003E-3</v>
      </c>
      <c r="S34">
        <v>97126</v>
      </c>
      <c r="T34" s="2">
        <v>2.0899999999999998E-2</v>
      </c>
    </row>
    <row r="36" spans="1:20" x14ac:dyDescent="0.2">
      <c r="A36" t="s">
        <v>7</v>
      </c>
      <c r="B36">
        <v>5172584</v>
      </c>
      <c r="C36" s="2">
        <v>0.98860000000000003</v>
      </c>
      <c r="G36">
        <v>22591369</v>
      </c>
      <c r="H36" s="2">
        <v>0.99739999999999995</v>
      </c>
      <c r="L36">
        <v>22506998</v>
      </c>
      <c r="M36" s="2">
        <v>0.99550000000000005</v>
      </c>
      <c r="S36">
        <v>4655190</v>
      </c>
      <c r="T36" s="2">
        <v>0.95169999999999999</v>
      </c>
    </row>
    <row r="37" spans="1:20" x14ac:dyDescent="0.2">
      <c r="A37" t="s">
        <v>8</v>
      </c>
      <c r="B37">
        <v>4191</v>
      </c>
      <c r="C37" s="2">
        <v>8.0000000000000004E-4</v>
      </c>
      <c r="G37">
        <v>4455</v>
      </c>
      <c r="H37" s="2">
        <v>2.0000000000000001E-4</v>
      </c>
      <c r="L37">
        <v>8142</v>
      </c>
      <c r="M37" s="2">
        <v>2.9999999999999997E-4</v>
      </c>
      <c r="S37">
        <v>2283</v>
      </c>
      <c r="T37" s="2">
        <v>5.0000000000000001E-4</v>
      </c>
    </row>
    <row r="38" spans="1:20" x14ac:dyDescent="0.2">
      <c r="A38" t="s">
        <v>23</v>
      </c>
      <c r="B38" s="20">
        <f>B36+B37</f>
        <v>5176775</v>
      </c>
      <c r="G38" s="20">
        <f>G36+G37</f>
        <v>22595824</v>
      </c>
      <c r="L38" s="20">
        <f>L36+L37</f>
        <v>22515140</v>
      </c>
      <c r="S38">
        <f>S36+S37</f>
        <v>4657473</v>
      </c>
    </row>
    <row r="40" spans="1:20" x14ac:dyDescent="0.2">
      <c r="A40" s="1" t="s">
        <v>18</v>
      </c>
    </row>
    <row r="41" spans="1:20" x14ac:dyDescent="0.2">
      <c r="A41" s="1" t="s">
        <v>10</v>
      </c>
      <c r="B41" s="15" t="s">
        <v>54</v>
      </c>
      <c r="C41">
        <v>20707100</v>
      </c>
      <c r="D41" s="20">
        <f>C41/4</f>
        <v>5176775</v>
      </c>
      <c r="G41" s="15" t="s">
        <v>61</v>
      </c>
      <c r="H41">
        <v>90383296</v>
      </c>
      <c r="I41" s="20">
        <f>H41/4</f>
        <v>22595824</v>
      </c>
      <c r="L41" s="15" t="s">
        <v>68</v>
      </c>
      <c r="M41">
        <v>90060560</v>
      </c>
      <c r="N41" s="20">
        <f>M41/4</f>
        <v>22515140</v>
      </c>
      <c r="S41" s="15" t="s">
        <v>75</v>
      </c>
      <c r="T41" s="15"/>
    </row>
    <row r="42" spans="1:20" x14ac:dyDescent="0.2">
      <c r="A42" t="s">
        <v>21</v>
      </c>
      <c r="B42" s="15" t="s">
        <v>55</v>
      </c>
      <c r="C42" s="22">
        <v>11879</v>
      </c>
      <c r="G42" s="15" t="s">
        <v>62</v>
      </c>
      <c r="H42" s="22">
        <v>11446</v>
      </c>
      <c r="L42" s="15" t="s">
        <v>69</v>
      </c>
      <c r="M42" s="22">
        <v>20157</v>
      </c>
      <c r="S42" s="15" t="s">
        <v>76</v>
      </c>
    </row>
    <row r="43" spans="1:20" x14ac:dyDescent="0.2">
      <c r="B43" s="15" t="s">
        <v>56</v>
      </c>
      <c r="C43">
        <v>20659584</v>
      </c>
      <c r="D43" s="21">
        <f>C43/4</f>
        <v>5164896</v>
      </c>
      <c r="G43" s="15" t="s">
        <v>63</v>
      </c>
      <c r="H43">
        <v>90337512</v>
      </c>
      <c r="I43" s="21">
        <f>H43/4</f>
        <v>22584378</v>
      </c>
      <c r="L43" s="15" t="s">
        <v>70</v>
      </c>
      <c r="M43">
        <v>89979932</v>
      </c>
      <c r="N43" s="21">
        <f>M43/4</f>
        <v>22494983</v>
      </c>
      <c r="S43" s="15" t="s">
        <v>77</v>
      </c>
    </row>
    <row r="45" spans="1:20" x14ac:dyDescent="0.2">
      <c r="A45" t="s">
        <v>17</v>
      </c>
      <c r="B45" s="20">
        <v>5176775</v>
      </c>
      <c r="G45" s="20">
        <v>22595824</v>
      </c>
      <c r="L45" s="20">
        <v>22515140</v>
      </c>
      <c r="S45">
        <v>4560347</v>
      </c>
    </row>
    <row r="46" spans="1:20" x14ac:dyDescent="0.2">
      <c r="A46" t="s">
        <v>6</v>
      </c>
      <c r="B46" s="22">
        <v>11879</v>
      </c>
      <c r="C46" s="2">
        <v>2.3E-3</v>
      </c>
      <c r="G46" s="22">
        <v>11446</v>
      </c>
      <c r="H46" s="2">
        <v>5.0000000000000001E-4</v>
      </c>
      <c r="L46" s="22">
        <v>20157</v>
      </c>
      <c r="M46" s="2">
        <v>8.9999999999999998E-4</v>
      </c>
      <c r="S46">
        <v>21828</v>
      </c>
      <c r="T46" s="2">
        <v>4.7999999999999996E-3</v>
      </c>
    </row>
    <row r="48" spans="1:20" x14ac:dyDescent="0.2">
      <c r="A48" t="s">
        <v>7</v>
      </c>
      <c r="B48">
        <v>5160478</v>
      </c>
      <c r="C48" s="2">
        <v>0.99690000000000001</v>
      </c>
      <c r="G48">
        <v>22579675</v>
      </c>
      <c r="H48" s="2">
        <v>0.99929999999999997</v>
      </c>
      <c r="L48">
        <v>22486413</v>
      </c>
      <c r="M48" s="2">
        <v>0.99860000000000004</v>
      </c>
      <c r="S48">
        <v>4535081</v>
      </c>
      <c r="T48" s="2">
        <v>0.99450000000000005</v>
      </c>
    </row>
    <row r="49" spans="1:20" x14ac:dyDescent="0.2">
      <c r="A49" t="s">
        <v>8</v>
      </c>
      <c r="B49">
        <v>4418</v>
      </c>
      <c r="C49" s="2">
        <v>8.9999999999999998E-4</v>
      </c>
      <c r="G49">
        <v>4703</v>
      </c>
      <c r="H49" s="2">
        <v>2.0000000000000001E-4</v>
      </c>
      <c r="L49">
        <v>8570</v>
      </c>
      <c r="M49" s="2">
        <v>4.0000000000000002E-4</v>
      </c>
      <c r="S49">
        <v>3438</v>
      </c>
      <c r="T49" s="2">
        <v>8.0000000000000004E-4</v>
      </c>
    </row>
    <row r="50" spans="1:20" x14ac:dyDescent="0.2">
      <c r="A50" t="s">
        <v>23</v>
      </c>
      <c r="B50" s="21">
        <f>B48+B49</f>
        <v>5164896</v>
      </c>
      <c r="G50" s="21">
        <f>G48+G49</f>
        <v>22584378</v>
      </c>
      <c r="L50" s="21">
        <f>L48+L49</f>
        <v>22494983</v>
      </c>
      <c r="S50">
        <f>S48+S49</f>
        <v>4538519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genome</vt:lpstr>
      <vt:lpstr>refseq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2017-08-24T14:40:46Z</dcterms:created>
  <dcterms:modified xsi:type="dcterms:W3CDTF">2017-11-13T02:49:55Z</dcterms:modified>
</cp:coreProperties>
</file>