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+94 76 774 1398 deepika\"/>
    </mc:Choice>
  </mc:AlternateContent>
  <xr:revisionPtr revIDLastSave="0" documentId="13_ncr:1_{AE8A2FD9-0F31-449B-9F94-462F0A0FBD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9" i="1" l="1"/>
  <c r="G130" i="1" s="1"/>
  <c r="G131" i="1" s="1"/>
  <c r="G128" i="1"/>
  <c r="G127" i="1"/>
  <c r="F128" i="1"/>
  <c r="F129" i="1"/>
  <c r="F130" i="1"/>
  <c r="F131" i="1"/>
  <c r="F127" i="1"/>
  <c r="E128" i="1"/>
  <c r="E129" i="1"/>
  <c r="E130" i="1"/>
  <c r="E131" i="1"/>
  <c r="E127" i="1"/>
  <c r="F453" i="1"/>
  <c r="F454" i="1"/>
  <c r="G454" i="1" s="1"/>
  <c r="F455" i="1"/>
  <c r="F456" i="1"/>
  <c r="G456" i="1" s="1"/>
  <c r="F452" i="1"/>
  <c r="D457" i="1"/>
  <c r="E456" i="1"/>
  <c r="G455" i="1"/>
  <c r="E455" i="1"/>
  <c r="E454" i="1"/>
  <c r="G453" i="1"/>
  <c r="E453" i="1"/>
  <c r="E452" i="1"/>
  <c r="F428" i="1"/>
  <c r="G428" i="1" s="1"/>
  <c r="F429" i="1"/>
  <c r="G429" i="1" s="1"/>
  <c r="F430" i="1"/>
  <c r="G430" i="1" s="1"/>
  <c r="F427" i="1"/>
  <c r="D431" i="1"/>
  <c r="E430" i="1"/>
  <c r="E429" i="1"/>
  <c r="E428" i="1"/>
  <c r="E427" i="1"/>
  <c r="E273" i="1"/>
  <c r="E274" i="1"/>
  <c r="E275" i="1"/>
  <c r="E276" i="1"/>
  <c r="E272" i="1"/>
  <c r="F273" i="1"/>
  <c r="G273" i="1" s="1"/>
  <c r="F274" i="1"/>
  <c r="G274" i="1" s="1"/>
  <c r="F275" i="1"/>
  <c r="G275" i="1" s="1"/>
  <c r="F276" i="1"/>
  <c r="G276" i="1" s="1"/>
  <c r="F272" i="1"/>
  <c r="G272" i="1" s="1"/>
  <c r="H272" i="1" s="1"/>
  <c r="D277" i="1"/>
  <c r="E255" i="1"/>
  <c r="F255" i="1" s="1"/>
  <c r="E256" i="1"/>
  <c r="F256" i="1" s="1"/>
  <c r="E254" i="1"/>
  <c r="F254" i="1" s="1"/>
  <c r="G254" i="1" s="1"/>
  <c r="D257" i="1"/>
  <c r="E221" i="1"/>
  <c r="E222" i="1"/>
  <c r="E223" i="1"/>
  <c r="E224" i="1"/>
  <c r="E225" i="1"/>
  <c r="E226" i="1"/>
  <c r="F226" i="1" s="1"/>
  <c r="E220" i="1"/>
  <c r="F220" i="1" s="1"/>
  <c r="G220" i="1" s="1"/>
  <c r="D227" i="1"/>
  <c r="F221" i="1"/>
  <c r="F222" i="1"/>
  <c r="F223" i="1"/>
  <c r="F224" i="1"/>
  <c r="F225" i="1"/>
  <c r="G147" i="1"/>
  <c r="G148" i="1" s="1"/>
  <c r="G149" i="1" s="1"/>
  <c r="G150" i="1" s="1"/>
  <c r="G151" i="1" s="1"/>
  <c r="F431" i="1" l="1"/>
  <c r="G427" i="1"/>
  <c r="H427" i="1" s="1"/>
  <c r="H428" i="1" s="1"/>
  <c r="H429" i="1" s="1"/>
  <c r="H430" i="1" s="1"/>
  <c r="G452" i="1"/>
  <c r="H452" i="1" s="1"/>
  <c r="H453" i="1" s="1"/>
  <c r="H454" i="1" s="1"/>
  <c r="H455" i="1" s="1"/>
  <c r="H456" i="1" s="1"/>
  <c r="H273" i="1"/>
  <c r="H274" i="1" s="1"/>
  <c r="H275" i="1" s="1"/>
  <c r="H276" i="1" s="1"/>
  <c r="G255" i="1"/>
  <c r="G256" i="1" s="1"/>
  <c r="G221" i="1"/>
  <c r="G222" i="1" s="1"/>
  <c r="G223" i="1" s="1"/>
  <c r="G224" i="1" s="1"/>
  <c r="G225" i="1" s="1"/>
  <c r="G226" i="1" s="1"/>
  <c r="F227" i="1"/>
  <c r="E227" i="1"/>
</calcChain>
</file>

<file path=xl/sharedStrings.xml><?xml version="1.0" encoding="utf-8"?>
<sst xmlns="http://schemas.openxmlformats.org/spreadsheetml/2006/main" count="383" uniqueCount="152">
  <si>
    <t>Your temporary usage period for IBM SPSS Statistics will expire in 4890 days.</t>
  </si>
  <si>
    <t>GET DATA</t>
  </si>
  <si>
    <t xml:space="preserve">  /TYPE=XLSX</t>
  </si>
  <si>
    <t xml:space="preserve">  /FILE='C:\SPSS\2022\+94 76 774 1398 deepika\a.xlsx'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</si>
  <si>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</si>
  <si>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</si>
  <si>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</si>
  <si>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</si>
  <si>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</si>
  <si>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</si>
  <si>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</si>
  <si>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VARIABLES=@1පදිංචිදිස්ත්‍රික්කය @2පදිංචිප්‍රදේශයේස්වභා @3ස්ත්‍රීපුරුෂභාවය</t>
  </si>
  <si>
    <t xml:space="preserve">    @4විවාහකඅවිවාහකබව @5වයස්මට්ටම @6අධ්‍යාපනමට්ටම @7රැකියාව @8ඔබමාධ්‍යභාවිතාකරන්නේ</t>
  </si>
  <si>
    <t xml:space="preserve">    @9එසේනම්එමමාධ්‍යඅතරින් @101.ඔබරූපවාහිනීනරඹන්නෙක @102මේනාලිකාඅතරින්ටී.වීද @11ඔබරූපවාහිනීයපරිහරණයක</t>
  </si>
  <si>
    <t xml:space="preserve">    @12රූපවාහිනීවැඩසටහන්අතර @1ඔබජ්‍යෝතිෂශාස්ත්‍රයව @2ඔබටජ්‍යෝතිෂශාස්ත්‍රය @14ඔබජ්‍යෝතිෂවැඩසටහන්නර</t>
  </si>
  <si>
    <t xml:space="preserve">    @15ඔබවඩාත්කැමැත්තක්දක්ව වෙනත්නාලිකාවක්නම්එමනා @16එමවැඩසටහනටඅමතරවජ්‍යෝ @171එමජ්‍යෝතිෂවැඩසටහන්තු</t>
  </si>
  <si>
    <t xml:space="preserve">    @172මේපිලිබඳවිශ්වාසයක්ගො @18ඔබජ්‍යෝතිෂවැඩසටහන්නැ @19ලග්නපලාපලසහකේන්දරපලා @20ජ්‍යෝතිෂවැඩසටහන්හිවි</t>
  </si>
  <si>
    <t xml:space="preserve">    @21ඔබවිවහගිවිසගැනීමකදීර @22රූපවාහිනීජ්‍යෝතිෂවැඩ @23රූපවාහිනීජ්‍යෝතිෂවැඩ @24රාහුකාලයමගහරවමින්ඔබග</t>
  </si>
  <si>
    <t xml:space="preserve">    @25ජ්‍යෝතිෂවැඩසටහනක්නැර @26රූපවාහිනීජ්‍යෝතිෂවැඩ @27ජ්‍යෝතිෂශාස්ත්‍රයහාබ @28එමසංකේතමයSymbolඋපකරණභාවි</t>
  </si>
  <si>
    <t xml:space="preserve">    @29රූපවාහිනීජ්‍යෝතිෂවැඩ</t>
  </si>
  <si>
    <t xml:space="preserve">  /STATISTICS=STDDEV</t>
  </si>
  <si>
    <t xml:space="preserve">  /ORDER=ANALYSIS.</t>
  </si>
  <si>
    <t>Frequencies</t>
  </si>
  <si>
    <t>Notes</t>
  </si>
  <si>
    <t>Output Created</t>
  </si>
  <si>
    <t>11-AUG-2022 23:01:54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</si>
  <si>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</si>
  <si>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</si>
  <si>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</si>
  <si>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</si>
  <si>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</si>
  <si>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</si>
  <si>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</si>
  <si>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</si>
  <si>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</si>
  <si>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</si>
  <si>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</si>
  <si>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</si>
  <si>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</si>
  <si>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</si>
  <si>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</si>
  <si>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</si>
  <si>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VARIABLES=@1පදිංචිදිස්ත්‍රික්කය @2පදිංචිප්‍රදේශයේස්වභා @3ස්ත්‍රීපුරුෂභාවය
    @4විවාහකඅවිවාහකබව @5වයස්මට්ටම @6අධ්‍යාපනමට්ටම @7රැකියාව @8ඔබමාධ්‍යභාවිතාකරන්නේ
    @9එසේනම්එමමාධ්‍යඅතරින් @101.ඔබරූපවාහිනීනරඹන්නෙක @102මේනාලිකාඅතරින්ටී.වීද @11ඔබරූපවාහිනීයපරිහරණයක
    @12රූපවාහිනීවැඩසටහන්අතර @1ඔබජ්‍යෝතිෂශාස්ත්‍රයව @2ඔබටජ්‍යෝතිෂශාස්ත්‍රය @14ඔබජ්‍යෝතිෂවැඩසටහන්නර
    @15ඔබවඩාත්කැමැත්තක්දක්ව වෙනත්නාලිකාවක්නම්එමනා @16එමවැඩසටහනටඅමතරවජ්‍යෝ @171එමජ්‍යෝතිෂවැඩසටහන්තු
    @172මේපිලිබඳවිශ්වාසයක්ගො @18ඔබජ්‍යෝතිෂවැඩසටහන්නැ @19ලග්නපලාපලසහකේන්දරපලා @20ජ්‍යෝතිෂවැඩසටහන්හිවි
    @21ඔබවිවහගිවිසගැනීමකදීර @22රූපවාහිනීජ්‍යෝතිෂවැඩ @23රූපවාහිනීජ්‍යෝතිෂවැඩ @24රාහුකාලයමගහරවමින්ඔබග
    @25ජ්‍යෝතිෂවැඩසටහනක්නැර @26රූපවාහිනීජ්‍යෝතිෂවැඩ @27ජ්‍යෝතිෂශාස්ත්‍රයහාබ @28එමසංකේතමයSymbolඋපකරණභාවි
    @29රූපවාහිනීජ්‍යෝතිෂවැඩ
  /STATISTICS=STDDEV
  /ORDER=ANALYSIS.</t>
  </si>
  <si>
    <t>Resources</t>
  </si>
  <si>
    <t>Processor Time</t>
  </si>
  <si>
    <t>00:00:00.02</t>
  </si>
  <si>
    <t>Elapsed Time</t>
  </si>
  <si>
    <t xml:space="preserve">[DataSet1] </t>
  </si>
  <si>
    <t>Statistics</t>
  </si>
  <si>
    <t>1 පදිංචි දිස්ත්‍රික්කය</t>
  </si>
  <si>
    <t>2 පදිංචි ප්‍රදේශයේ ස්වභාවය</t>
  </si>
  <si>
    <t>3 ස්ත්‍රී පුරුෂ භාවය</t>
  </si>
  <si>
    <t>4 විවාහක අවිවාහක බව</t>
  </si>
  <si>
    <t>5 වයස් මට්ටම</t>
  </si>
  <si>
    <t>6 අධ්‍යාපන මට්ටම</t>
  </si>
  <si>
    <t>7 රැකියාව</t>
  </si>
  <si>
    <t>8 ඔබ මාධ්‍ය භාවිතා කරන්නේද?</t>
  </si>
  <si>
    <t>9 එසේ නම් එම මාධ්‍ය අතරින් ඔබ වඩාත් කැමති</t>
  </si>
  <si>
    <t>10 (1). ඔබ රූපවාහිනී නරඹන්නෙක් නම්, වැඩසටහන් නැරඹීමට වඩාත් රුචිකත්වයක් දක්වන නාලිකා මොනවාද ?</t>
  </si>
  <si>
    <t>10 (2) මේ නාලිකා අතරින් ටී.වී දෙරණ හා ස්වර්ණවාහිනී රූපවාහිනී නාලිකා නරඹන්නේ නම්,එහි කැමත්ත දක්වන්න</t>
  </si>
  <si>
    <t>11 ඔබ රූපවාහිනීය පරිහරණය කරන්නේ</t>
  </si>
  <si>
    <t>12 රූපවාහිනී වැඩසටහන් අතර ඔබ වඩාත් ප්‍රිය කරන වැඩසටහන් මොනවාද ?</t>
  </si>
  <si>
    <t>(1) ඔබ ජ්‍යෝතිෂ ශාස්ත්‍රය විශ්වාස කරනවාද?</t>
  </si>
  <si>
    <t>(2) ඔබට ජ්‍යෝතිෂ ශාස්ත්‍රය ගැන අවබෝධයක් තිබේද?</t>
  </si>
  <si>
    <t>14 ඔබ ජ්‍යෝතිෂ වැඩසටහන් නරඹන්නේ කුමන ආකාරයට ද?</t>
  </si>
  <si>
    <t>15 ඔබ වඩාත් කැමැත්තක් දක්වන ජ්‍යෝතිෂ වැඩසටහන කුමක්ද ?</t>
  </si>
  <si>
    <t>වෙනත් නාලිකාවක් නම් එම නාලිකාව හෝ ජ්‍යෝතිෂ වැඩසටහන දක්වන්න.</t>
  </si>
  <si>
    <t>16 එම වැඩසටහනට අමතරව ජ්‍යෝතිෂ හා බැදුණු වෙනත් වැඩසටහන් නැරඹීමට ඔබ ප්‍රියතාවයක් දක්වනවාද ?</t>
  </si>
  <si>
    <t>17 (1) එම ජ්‍යෝතිෂ වැඩසටහන් තුළින් පෙන්වා දෙන උපදෙස් (අනාවැකි) පිලිබඳව ඔබ තුළ විශ්වාසයක් ගොඩනැගී තිබේද?</t>
  </si>
  <si>
    <t>17(2) මේ පිලිබඳ විශ්වාසයක් ගොඩනැගී තිබේනම්, ඔබ සැබෑ ජීවිතය  තුළ එක් වරක් හෝ අත්හදා බැලීමට පෙළඹී තිබේද?</t>
  </si>
  <si>
    <t>18 ඔබ ජ්‍යෝතිෂ වැඩසටහන් නැරඹීමට කැමැත්තක් දක්වන්නේ ඇයි ?</t>
  </si>
  <si>
    <t>19 ලග්න පලාපල සහ කේන්දර පලාපල පිලිබඳ ඔබ විශ්වාස කරනවාද?</t>
  </si>
  <si>
    <t>20 ජ්‍යෝතිෂ වැඩසටහන්හි විකශය කරනු ලබන ලග්න පලාපල අතරින් ඔබගේ අවධානය ලබා දෙන්නේ කිනම් ක්ෂෙත්‍ර පිලිබඳ පලාපල දැන ගැනීම සදහා ඔබ ජ්‍යෝතිෂ වැඩසටහන් නරඹනවාද?</t>
  </si>
  <si>
    <t>21 ඔබ විවහ ගිවිස ගැනීමක දී රූපවාහිනී ජ්‍යෝතිෂ වැඩසටහන් නරඹා ඒ අනුව කේන්දර ( පොරොන්දම්) පරීක්ෂා කිරීමට හෝ ජ්‍යෝතිෂ කටයුතුවල නියුක්ත වීමට කැමැත්තක් දක්වනවාද ?</t>
  </si>
  <si>
    <t>22 රූපවාහිනී ජ්‍යෝතිෂ වැඩසටහන්වල රාහු කාලය, ජය අංකය, සුබ වර්ණය යනාදී විස්තර කිරීම් වලට අනුව ඔබගේ දින චර්යාවේ යම් යම් තීරණ ගැනීම් සිදුවනවා ද?</t>
  </si>
  <si>
    <t>23 රූපවාහිනී ජ්‍යෝතිෂ වැඩසටහන් වලට අනුව ඔබගේ ජය අංකය, ලග්නයට අනුව යම් දිනුම් අවස්ථාවන් උදා කර ගැනීම සදහා ලොතරැයි මිළදී ගැනීමට පෙළඹී තිබේද?</t>
  </si>
  <si>
    <t>24 රාහු කාලය මග හරවමින් ඔබගේ සුබ කාර්යයන් සදහා ඔබ නිරත වනවාද? නිරත වී තිබේද?</t>
  </si>
  <si>
    <t>25 ජ්‍යෝතිෂ වැඩසටහනක් නැරඹීමෙන් පසු ඊට අදාළ දෙවන ජ්‍යෝතිෂ වැඩසටහන නැරඹීමටත් ඔබ තුළ උනන්දුවක් ඇති වුණාද?</t>
  </si>
  <si>
    <t>26 රූපවාහිනී ජ්‍යෝතිෂ වැඩසටහන්වල, ජ්‍යෝතිර්වේදීන් පවසන ආකාරයට ග්‍රහ අපල දුරු කර ගැනීම සදහා ( යන්ත්‍ර/මන්ත්‍ර) දේවල් ඔබ අත්හදා බැලීමට පෙළඹී තිබෙනවා ද?</t>
  </si>
  <si>
    <t>27 ජ්‍යෝතිෂ ශාස්ත්‍රය හා බැදුණු සංකේතමය ( Symbol ) උපකරණ අතුරින් ඔබ භාවිතයට ගනු ලැබුවේ කුමන සංකේතයන් ද?</t>
  </si>
  <si>
    <t>28 එම සංකේතමය (Symbol) උපකරණ භාවිතයෙන් ඔබ බලාපොරොත්තු වූ ආකාරයට මානසික තෘප්තිමත්භාවයක් ඇති වූවා යැයි ඔබ සිතනවාද?</t>
  </si>
  <si>
    <t>29 රූපවාහිනී ජ්‍යෝතිෂ වැඩසටහන් වලට අනුව කටයුතු කිරීමෙන් ඔබට සුබ ඵල ලැබී තිබේද?</t>
  </si>
  <si>
    <t>N</t>
  </si>
  <si>
    <t>Valid</t>
  </si>
  <si>
    <t>Missing</t>
  </si>
  <si>
    <t>Frequency Table</t>
  </si>
  <si>
    <t>කළුතර</t>
  </si>
  <si>
    <t>කුරුණෑගල</t>
  </si>
  <si>
    <t>කොළඹ</t>
  </si>
  <si>
    <t>ගම්පහ</t>
  </si>
  <si>
    <t>අර්ධ නාගරික</t>
  </si>
  <si>
    <t>ග්‍රාමීය</t>
  </si>
  <si>
    <t>නාගරික</t>
  </si>
  <si>
    <t>පුරුෂ</t>
  </si>
  <si>
    <t>ස්ත්‍රී</t>
  </si>
  <si>
    <t>අවිවාහක</t>
  </si>
  <si>
    <t>විවාහක</t>
  </si>
  <si>
    <t>අවු 15-25</t>
  </si>
  <si>
    <t>අවු 25-35</t>
  </si>
  <si>
    <t>අවු 35-45</t>
  </si>
  <si>
    <t>අවු 45-55</t>
  </si>
  <si>
    <t>අවු 55ට වැඩි</t>
  </si>
  <si>
    <t>උ/පෙළ</t>
  </si>
  <si>
    <t>උපධිධාරි</t>
  </si>
  <si>
    <t>උපාධි අපේකෂක</t>
  </si>
  <si>
    <t>වෙනත්</t>
  </si>
  <si>
    <t>සා/පෙළ</t>
  </si>
  <si>
    <t>පුද්ගලික</t>
  </si>
  <si>
    <t>රාජ්‍ය</t>
  </si>
  <si>
    <t>රැකියාවක් නොමැත</t>
  </si>
  <si>
    <t>ස්වයං</t>
  </si>
  <si>
    <t>ඔව්</t>
  </si>
  <si>
    <t>ගුවන්විදුලිය</t>
  </si>
  <si>
    <t>පුවත්පත</t>
  </si>
  <si>
    <t>රූපවාහිනීය</t>
  </si>
  <si>
    <t>ජාතික රූපවාහිනීය</t>
  </si>
  <si>
    <t>ටී.වී දෙරණ</t>
  </si>
  <si>
    <t>සිරස ටී.වී</t>
  </si>
  <si>
    <t>ස්වර්ණවාහිනී</t>
  </si>
  <si>
    <t>අධ්‍යාපනය සදහා</t>
  </si>
  <si>
    <t>තොරතුරු ලබා ගැනීමට</t>
  </si>
  <si>
    <t>විනෝදය සදහා</t>
  </si>
  <si>
    <t>ජ්‍යෝතිෂ වැඩසටහන්</t>
  </si>
  <si>
    <t>වාර්තා වැඩසටහන්</t>
  </si>
  <si>
    <t>සංවාද වැඩසටහන්</t>
  </si>
  <si>
    <t>නැත</t>
  </si>
  <si>
    <t>දිනපතා ජ්‍යෝතිෂ වැඩසටහන්</t>
  </si>
  <si>
    <t>සතිපතා ජ්‍යෝතිෂ වැඩසටහන්</t>
  </si>
  <si>
    <t>කේන්දරේ (ස්වර්ණවාහිනී)</t>
  </si>
  <si>
    <t>පාර කියන තාරුකා (ටී.වී දෙරණ)</t>
  </si>
  <si>
    <t>ජ්‍යෝතිෂ විශ්වාස කරන නිසා</t>
  </si>
  <si>
    <t>අධ්‍යාපනය</t>
  </si>
  <si>
    <t>ආර්ථිකය</t>
  </si>
  <si>
    <t>රැකියාව</t>
  </si>
  <si>
    <t>විවාහය</t>
  </si>
  <si>
    <t>සෞඛ්‍යය</t>
  </si>
  <si>
    <t>මැණික් ඇල්ලු මුදු ( පළදනා)</t>
  </si>
  <si>
    <t>වාලම්පුරි</t>
  </si>
  <si>
    <t>tl;=j</t>
  </si>
  <si>
    <t>ixLHd;h</t>
  </si>
  <si>
    <t>m%;sY;h</t>
  </si>
  <si>
    <t>iuqÉÑ; m%;sY;h</t>
  </si>
  <si>
    <t>කිසිත් නැත</t>
  </si>
  <si>
    <t>ස්වාධීන රූපවාහිනීය</t>
  </si>
  <si>
    <t>හිරු ටී.වී</t>
  </si>
  <si>
    <t>ප්‍රවෘත්ති හා කාලීනවැඩසටහන්</t>
  </si>
  <si>
    <t>j&lt;x.= m%;sY;h</t>
  </si>
  <si>
    <t>m%;sY;h 120</t>
  </si>
  <si>
    <t>Hiru Tv</t>
  </si>
  <si>
    <t>නරඹන වැඩසටහන් අතරතුරවිකාශය වන නිසා</t>
  </si>
  <si>
    <t>මානසික පෙළඹවීම (ආකල්පසහ චර්යාමය)</t>
  </si>
  <si>
    <t>එම වැඩසටහන්වල ඇතිආකර්ෂණීය බව නිසා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</si>
</sst>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 Bold"/>
      <family val="2"/>
    </font>
    <font>
      <sz val="9"/>
      <name val="Arial"/>
      <family val="2"/>
    </font>
    <font>
      <sz val="12"/>
      <name val="FMAbhaya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/>
      <diagonal/>
    </border>
  </borders>
  <cellStyleXfs count="47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</cellStyleXfs>
  <cellXfs count="99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7" xfId="10" applyFont="1" applyFill="1" applyBorder="1" applyAlignment="1">
      <alignment horizontal="left" vertical="top" wrapText="1"/>
    </xf>
    <xf numFmtId="0" fontId="4" fillId="3" borderId="9" xfId="12" applyFont="1" applyFill="1" applyBorder="1" applyAlignment="1">
      <alignment horizontal="left" vertical="top" wrapText="1"/>
    </xf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0" fontId="4" fillId="3" borderId="19" xfId="25" applyFont="1" applyFill="1" applyBorder="1" applyAlignment="1">
      <alignment horizontal="left" vertical="top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8" fillId="0" borderId="0" xfId="0" applyFont="1" applyFill="1"/>
    <xf numFmtId="0" fontId="10" fillId="0" borderId="19" xfId="25" applyFont="1" applyFill="1" applyBorder="1" applyAlignment="1">
      <alignment horizontal="left" vertical="top" wrapText="1"/>
    </xf>
    <xf numFmtId="0" fontId="10" fillId="0" borderId="7" xfId="10" applyFont="1" applyFill="1" applyBorder="1" applyAlignment="1">
      <alignment horizontal="left" vertical="top" wrapText="1"/>
    </xf>
    <xf numFmtId="0" fontId="10" fillId="0" borderId="29" xfId="39" applyFont="1" applyFill="1" applyBorder="1" applyAlignment="1">
      <alignment horizontal="left" vertical="top" wrapText="1"/>
    </xf>
    <xf numFmtId="0" fontId="10" fillId="0" borderId="30" xfId="40" applyFont="1" applyFill="1" applyBorder="1" applyAlignment="1">
      <alignment horizontal="left" vertical="top" wrapText="1"/>
    </xf>
    <xf numFmtId="0" fontId="10" fillId="0" borderId="18" xfId="24" applyFont="1" applyFill="1" applyBorder="1" applyAlignment="1">
      <alignment vertical="top" wrapText="1"/>
    </xf>
    <xf numFmtId="0" fontId="10" fillId="0" borderId="6" xfId="9" applyFont="1" applyFill="1" applyBorder="1" applyAlignment="1">
      <alignment vertical="top" wrapText="1"/>
    </xf>
    <xf numFmtId="0" fontId="10" fillId="0" borderId="8" xfId="11" applyFont="1" applyFill="1" applyBorder="1" applyAlignment="1">
      <alignment vertical="top" wrapText="1"/>
    </xf>
    <xf numFmtId="0" fontId="10" fillId="0" borderId="13" xfId="19" applyFont="1" applyFill="1" applyBorder="1" applyAlignment="1">
      <alignment wrapText="1"/>
    </xf>
    <xf numFmtId="0" fontId="10" fillId="0" borderId="14" xfId="20" applyFont="1" applyFill="1" applyBorder="1" applyAlignment="1">
      <alignment wrapText="1"/>
    </xf>
    <xf numFmtId="0" fontId="11" fillId="0" borderId="9" xfId="12" applyFont="1" applyFill="1" applyBorder="1" applyAlignment="1">
      <alignment horizontal="left" vertical="top" wrapText="1"/>
    </xf>
    <xf numFmtId="0" fontId="11" fillId="2" borderId="15" xfId="44" applyFont="1" applyBorder="1" applyAlignment="1">
      <alignment horizontal="center" wrapText="1"/>
    </xf>
    <xf numFmtId="0" fontId="11" fillId="2" borderId="16" xfId="45" applyFont="1" applyBorder="1" applyAlignment="1">
      <alignment horizontal="center" wrapText="1"/>
    </xf>
    <xf numFmtId="0" fontId="11" fillId="2" borderId="17" xfId="46" applyFont="1" applyBorder="1" applyAlignment="1">
      <alignment horizontal="center" wrapText="1"/>
    </xf>
    <xf numFmtId="0" fontId="10" fillId="0" borderId="3" xfId="11" applyFont="1" applyFill="1" applyBorder="1" applyAlignment="1">
      <alignment vertical="top" wrapText="1"/>
    </xf>
    <xf numFmtId="0" fontId="11" fillId="0" borderId="3" xfId="12" applyFont="1" applyFill="1" applyBorder="1" applyAlignment="1">
      <alignment horizontal="left" vertical="top" wrapText="1"/>
    </xf>
    <xf numFmtId="164" fontId="10" fillId="0" borderId="3" xfId="29" applyNumberFormat="1" applyFont="1" applyFill="1" applyBorder="1" applyAlignment="1">
      <alignment horizontal="right" vertical="top"/>
    </xf>
    <xf numFmtId="165" fontId="10" fillId="0" borderId="3" xfId="37" applyNumberFormat="1" applyFont="1" applyFill="1" applyBorder="1" applyAlignment="1">
      <alignment horizontal="right" vertical="top"/>
    </xf>
    <xf numFmtId="0" fontId="10" fillId="0" borderId="3" xfId="38" applyFont="1" applyFill="1" applyBorder="1" applyAlignment="1">
      <alignment horizontal="left" vertical="top" wrapText="1"/>
    </xf>
    <xf numFmtId="0" fontId="10" fillId="0" borderId="34" xfId="10" applyFont="1" applyFill="1" applyBorder="1" applyAlignment="1">
      <alignment horizontal="left" vertical="top" wrapText="1"/>
    </xf>
    <xf numFmtId="0" fontId="10" fillId="0" borderId="10" xfId="10" applyFont="1" applyFill="1" applyBorder="1" applyAlignment="1">
      <alignment horizontal="left" vertical="top" wrapText="1"/>
    </xf>
    <xf numFmtId="0" fontId="10" fillId="0" borderId="3" xfId="25" applyFont="1" applyFill="1" applyBorder="1" applyAlignment="1">
      <alignment horizontal="left" vertical="top" wrapText="1"/>
    </xf>
    <xf numFmtId="0" fontId="10" fillId="0" borderId="39" xfId="24" applyFont="1" applyFill="1" applyBorder="1" applyAlignment="1">
      <alignment vertical="top" wrapText="1"/>
    </xf>
    <xf numFmtId="0" fontId="10" fillId="0" borderId="39" xfId="25" applyFont="1" applyFill="1" applyBorder="1" applyAlignment="1">
      <alignment horizontal="left" vertical="top" wrapText="1"/>
    </xf>
    <xf numFmtId="0" fontId="0" fillId="0" borderId="3" xfId="0" applyBorder="1"/>
    <xf numFmtId="164" fontId="12" fillId="0" borderId="20" xfId="26" applyNumberFormat="1" applyFont="1" applyFill="1" applyBorder="1" applyAlignment="1">
      <alignment horizontal="right" vertical="top"/>
    </xf>
    <xf numFmtId="165" fontId="12" fillId="0" borderId="21" xfId="32" applyNumberFormat="1" applyFont="1" applyFill="1" applyBorder="1" applyAlignment="1">
      <alignment horizontal="right" vertical="top"/>
    </xf>
    <xf numFmtId="165" fontId="12" fillId="0" borderId="22" xfId="33" applyNumberFormat="1" applyFont="1" applyFill="1" applyBorder="1" applyAlignment="1">
      <alignment horizontal="right" vertical="top"/>
    </xf>
    <xf numFmtId="164" fontId="12" fillId="0" borderId="26" xfId="34" applyNumberFormat="1" applyFont="1" applyFill="1" applyBorder="1" applyAlignment="1">
      <alignment horizontal="right" vertical="top"/>
    </xf>
    <xf numFmtId="165" fontId="12" fillId="0" borderId="27" xfId="35" applyNumberFormat="1" applyFont="1" applyFill="1" applyBorder="1" applyAlignment="1">
      <alignment horizontal="right" vertical="top"/>
    </xf>
    <xf numFmtId="165" fontId="12" fillId="0" borderId="28" xfId="36" applyNumberFormat="1" applyFont="1" applyFill="1" applyBorder="1" applyAlignment="1">
      <alignment horizontal="right" vertical="top"/>
    </xf>
    <xf numFmtId="164" fontId="12" fillId="0" borderId="23" xfId="29" applyNumberFormat="1" applyFont="1" applyFill="1" applyBorder="1" applyAlignment="1">
      <alignment horizontal="right" vertical="top"/>
    </xf>
    <xf numFmtId="165" fontId="12" fillId="0" borderId="24" xfId="37" applyNumberFormat="1" applyFont="1" applyFill="1" applyBorder="1" applyAlignment="1">
      <alignment horizontal="right" vertical="top"/>
    </xf>
    <xf numFmtId="0" fontId="12" fillId="0" borderId="25" xfId="38" applyFont="1" applyFill="1" applyBorder="1" applyAlignment="1">
      <alignment horizontal="left" vertical="top" wrapText="1"/>
    </xf>
    <xf numFmtId="164" fontId="12" fillId="0" borderId="3" xfId="29" applyNumberFormat="1" applyFont="1" applyFill="1" applyBorder="1" applyAlignment="1">
      <alignment horizontal="right" vertical="top"/>
    </xf>
    <xf numFmtId="165" fontId="12" fillId="0" borderId="3" xfId="37" applyNumberFormat="1" applyFont="1" applyFill="1" applyBorder="1" applyAlignment="1">
      <alignment horizontal="right" vertical="top"/>
    </xf>
    <xf numFmtId="0" fontId="12" fillId="0" borderId="3" xfId="38" applyFont="1" applyFill="1" applyBorder="1" applyAlignment="1">
      <alignment horizontal="left" vertical="top" wrapText="1"/>
    </xf>
    <xf numFmtId="165" fontId="12" fillId="0" borderId="3" xfId="32" applyNumberFormat="1" applyFont="1" applyFill="1" applyBorder="1" applyAlignment="1">
      <alignment horizontal="right" vertical="top"/>
    </xf>
    <xf numFmtId="165" fontId="12" fillId="0" borderId="41" xfId="32" applyNumberFormat="1" applyFont="1" applyFill="1" applyBorder="1" applyAlignment="1">
      <alignment horizontal="right" vertical="top"/>
    </xf>
    <xf numFmtId="165" fontId="12" fillId="0" borderId="44" xfId="33" applyNumberFormat="1" applyFont="1" applyFill="1" applyBorder="1" applyAlignment="1">
      <alignment horizontal="right" vertical="top"/>
    </xf>
    <xf numFmtId="164" fontId="12" fillId="0" borderId="11" xfId="34" applyNumberFormat="1" applyFont="1" applyFill="1" applyBorder="1" applyAlignment="1">
      <alignment horizontal="right" vertical="top"/>
    </xf>
    <xf numFmtId="165" fontId="12" fillId="0" borderId="3" xfId="36" applyNumberFormat="1" applyFont="1" applyFill="1" applyBorder="1" applyAlignment="1">
      <alignment horizontal="right" vertical="top"/>
    </xf>
    <xf numFmtId="0" fontId="12" fillId="0" borderId="3" xfId="0" applyFont="1" applyFill="1" applyBorder="1"/>
    <xf numFmtId="165" fontId="12" fillId="0" borderId="16" xfId="37" applyNumberFormat="1" applyFont="1" applyFill="1" applyBorder="1" applyAlignment="1">
      <alignment horizontal="right" vertical="top"/>
    </xf>
    <xf numFmtId="165" fontId="12" fillId="0" borderId="11" xfId="36" applyNumberFormat="1" applyFont="1" applyFill="1" applyBorder="1" applyAlignment="1">
      <alignment horizontal="right" vertical="top"/>
    </xf>
    <xf numFmtId="165" fontId="12" fillId="0" borderId="38" xfId="32" applyNumberFormat="1" applyFont="1" applyFill="1" applyBorder="1" applyAlignment="1">
      <alignment horizontal="right" vertical="top"/>
    </xf>
    <xf numFmtId="0" fontId="12" fillId="0" borderId="0" xfId="0" applyFont="1" applyFill="1"/>
    <xf numFmtId="164" fontId="12" fillId="0" borderId="40" xfId="26" applyNumberFormat="1" applyFont="1" applyFill="1" applyBorder="1" applyAlignment="1">
      <alignment horizontal="right" vertical="top"/>
    </xf>
    <xf numFmtId="2" fontId="12" fillId="0" borderId="3" xfId="38" applyNumberFormat="1" applyFont="1" applyFill="1" applyBorder="1" applyAlignment="1">
      <alignment horizontal="right" vertical="top" wrapText="1"/>
    </xf>
    <xf numFmtId="165" fontId="12" fillId="0" borderId="42" xfId="32" applyNumberFormat="1" applyFont="1" applyFill="1" applyBorder="1" applyAlignment="1">
      <alignment horizontal="right" vertical="top"/>
    </xf>
    <xf numFmtId="165" fontId="12" fillId="0" borderId="43" xfId="32" applyNumberFormat="1" applyFont="1" applyFill="1" applyBorder="1" applyAlignment="1">
      <alignment horizontal="right" vertical="top"/>
    </xf>
    <xf numFmtId="164" fontId="12" fillId="0" borderId="31" xfId="41" applyNumberFormat="1" applyFont="1" applyFill="1" applyBorder="1" applyAlignment="1">
      <alignment horizontal="right" vertical="top"/>
    </xf>
    <xf numFmtId="165" fontId="12" fillId="0" borderId="32" xfId="42" applyNumberFormat="1" applyFont="1" applyFill="1" applyBorder="1" applyAlignment="1">
      <alignment horizontal="right" vertical="top"/>
    </xf>
    <xf numFmtId="165" fontId="12" fillId="0" borderId="33" xfId="43" applyNumberFormat="1" applyFont="1" applyFill="1" applyBorder="1" applyAlignment="1">
      <alignment horizontal="right" vertical="top"/>
    </xf>
    <xf numFmtId="164" fontId="12" fillId="0" borderId="35" xfId="34" applyNumberFormat="1" applyFont="1" applyFill="1" applyBorder="1" applyAlignment="1">
      <alignment horizontal="right" vertical="top"/>
    </xf>
    <xf numFmtId="165" fontId="12" fillId="0" borderId="36" xfId="35" applyNumberFormat="1" applyFont="1" applyFill="1" applyBorder="1" applyAlignment="1">
      <alignment horizontal="right" vertical="top"/>
    </xf>
    <xf numFmtId="164" fontId="12" fillId="0" borderId="3" xfId="26" applyNumberFormat="1" applyFont="1" applyFill="1" applyBorder="1" applyAlignment="1">
      <alignment horizontal="right" vertical="top"/>
    </xf>
    <xf numFmtId="164" fontId="12" fillId="0" borderId="37" xfId="34" applyNumberFormat="1" applyFont="1" applyFill="1" applyBorder="1" applyAlignment="1">
      <alignment horizontal="right" vertical="top"/>
    </xf>
    <xf numFmtId="165" fontId="12" fillId="0" borderId="38" xfId="35" applyNumberFormat="1" applyFont="1" applyFill="1" applyBorder="1" applyAlignment="1">
      <alignment horizontal="right" vertical="top"/>
    </xf>
    <xf numFmtId="0" fontId="9" fillId="0" borderId="1" xfId="6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vertical="center" wrapText="1"/>
    </xf>
    <xf numFmtId="0" fontId="9" fillId="0" borderId="3" xfId="5" applyFont="1" applyFill="1" applyBorder="1" applyAlignment="1">
      <alignment horizontal="center" vertical="center" wrapText="1"/>
    </xf>
    <xf numFmtId="0" fontId="10" fillId="0" borderId="13" xfId="19" applyFont="1" applyFill="1" applyBorder="1" applyAlignment="1">
      <alignment horizontal="left" wrapText="1"/>
    </xf>
    <xf numFmtId="0" fontId="10" fillId="0" borderId="14" xfId="20" applyFont="1" applyFill="1" applyBorder="1" applyAlignment="1">
      <alignment horizontal="left" wrapText="1"/>
    </xf>
    <xf numFmtId="0" fontId="10" fillId="0" borderId="18" xfId="24" applyFont="1" applyFill="1" applyBorder="1" applyAlignment="1">
      <alignment horizontal="left" vertical="top" wrapText="1"/>
    </xf>
    <xf numFmtId="0" fontId="10" fillId="0" borderId="6" xfId="9" applyFont="1" applyFill="1" applyBorder="1" applyAlignment="1">
      <alignment horizontal="left" vertical="top" wrapText="1"/>
    </xf>
    <xf numFmtId="0" fontId="10" fillId="0" borderId="8" xfId="11" applyFont="1" applyFill="1" applyBorder="1" applyAlignment="1">
      <alignment horizontal="left" vertical="top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</cellXfs>
  <cellStyles count="47">
    <cellStyle name="Normal" xfId="0" builtinId="0"/>
    <cellStyle name="style1640843387007" xfId="44" xr:uid="{90D579DB-8E0B-4FB3-AE1C-C0B98B31F150}"/>
    <cellStyle name="style1640843387084" xfId="45" xr:uid="{7E9B4FD5-ACF8-4EC2-B040-9ADF568AB294}"/>
    <cellStyle name="style1640843387177" xfId="46" xr:uid="{DB53C80D-C25F-4B14-9D9B-2FD963F5ACD2}"/>
    <cellStyle name="style1660239133985" xfId="1" xr:uid="{00000000-0005-0000-0000-000001000000}"/>
    <cellStyle name="style1660239134122" xfId="2" xr:uid="{00000000-0005-0000-0000-000002000000}"/>
    <cellStyle name="style1660239134232" xfId="3" xr:uid="{00000000-0005-0000-0000-000003000000}"/>
    <cellStyle name="style1660239134358" xfId="4" xr:uid="{00000000-0005-0000-0000-000004000000}"/>
    <cellStyle name="style1660239134477" xfId="5" xr:uid="{00000000-0005-0000-0000-000005000000}"/>
    <cellStyle name="style1660239134587" xfId="6" xr:uid="{00000000-0005-0000-0000-000006000000}"/>
    <cellStyle name="style1660239134679" xfId="7" xr:uid="{00000000-0005-0000-0000-000007000000}"/>
    <cellStyle name="style1660239134802" xfId="8" xr:uid="{00000000-0005-0000-0000-000008000000}"/>
    <cellStyle name="style1660239134900" xfId="9" xr:uid="{00000000-0005-0000-0000-000009000000}"/>
    <cellStyle name="style1660239134993" xfId="10" xr:uid="{00000000-0005-0000-0000-00000A000000}"/>
    <cellStyle name="style1660239135093" xfId="11" xr:uid="{00000000-0005-0000-0000-00000B000000}"/>
    <cellStyle name="style1660239135188" xfId="12" xr:uid="{00000000-0005-0000-0000-00000C000000}"/>
    <cellStyle name="style1660239135291" xfId="13" xr:uid="{00000000-0005-0000-0000-00000D000000}"/>
    <cellStyle name="style1660239135396" xfId="14" xr:uid="{00000000-0005-0000-0000-00000E000000}"/>
    <cellStyle name="style1660239135505" xfId="15" xr:uid="{00000000-0005-0000-0000-00000F000000}"/>
    <cellStyle name="style1660239135585" xfId="16" xr:uid="{00000000-0005-0000-0000-000010000000}"/>
    <cellStyle name="style1660239135662" xfId="17" xr:uid="{00000000-0005-0000-0000-000011000000}"/>
    <cellStyle name="style1660239135772" xfId="18" xr:uid="{00000000-0005-0000-0000-000012000000}"/>
    <cellStyle name="style1660239135855" xfId="19" xr:uid="{00000000-0005-0000-0000-000013000000}"/>
    <cellStyle name="style1660239135952" xfId="20" xr:uid="{00000000-0005-0000-0000-000014000000}"/>
    <cellStyle name="style1660239136060" xfId="21" xr:uid="{00000000-0005-0000-0000-000015000000}"/>
    <cellStyle name="style1660239136160" xfId="22" xr:uid="{00000000-0005-0000-0000-000016000000}"/>
    <cellStyle name="style1660239136274" xfId="23" xr:uid="{00000000-0005-0000-0000-000017000000}"/>
    <cellStyle name="style1660239136375" xfId="24" xr:uid="{00000000-0005-0000-0000-000018000000}"/>
    <cellStyle name="style1660239136478" xfId="25" xr:uid="{00000000-0005-0000-0000-000019000000}"/>
    <cellStyle name="style1660239136586" xfId="26" xr:uid="{00000000-0005-0000-0000-00001A000000}"/>
    <cellStyle name="style1660239136673" xfId="27" xr:uid="{00000000-0005-0000-0000-00001B000000}"/>
    <cellStyle name="style1660239136766" xfId="28" xr:uid="{00000000-0005-0000-0000-00001C000000}"/>
    <cellStyle name="style1660239136871" xfId="29" xr:uid="{00000000-0005-0000-0000-00001D000000}"/>
    <cellStyle name="style1660239136972" xfId="30" xr:uid="{00000000-0005-0000-0000-00001E000000}"/>
    <cellStyle name="style1660239137073" xfId="31" xr:uid="{00000000-0005-0000-0000-00001F000000}"/>
    <cellStyle name="style1660239137172" xfId="32" xr:uid="{00000000-0005-0000-0000-000020000000}"/>
    <cellStyle name="style1660239137240" xfId="33" xr:uid="{00000000-0005-0000-0000-000021000000}"/>
    <cellStyle name="style1660239137313" xfId="34" xr:uid="{00000000-0005-0000-0000-000022000000}"/>
    <cellStyle name="style1660239137411" xfId="35" xr:uid="{00000000-0005-0000-0000-000023000000}"/>
    <cellStyle name="style1660239137505" xfId="36" xr:uid="{00000000-0005-0000-0000-000024000000}"/>
    <cellStyle name="style1660239137605" xfId="37" xr:uid="{00000000-0005-0000-0000-000025000000}"/>
    <cellStyle name="style1660239137678" xfId="38" xr:uid="{00000000-0005-0000-0000-000026000000}"/>
    <cellStyle name="style1660239137817" xfId="39" xr:uid="{00000000-0005-0000-0000-000027000000}"/>
    <cellStyle name="style1660239137910" xfId="40" xr:uid="{00000000-0005-0000-0000-000028000000}"/>
    <cellStyle name="style1660239137998" xfId="41" xr:uid="{00000000-0005-0000-0000-000029000000}"/>
    <cellStyle name="style1660239138085" xfId="42" xr:uid="{00000000-0005-0000-0000-00002A000000}"/>
    <cellStyle name="style1660239138176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Sheet1!$C$57:$C$60</c:f>
              <c:strCache>
                <c:ptCount val="4"/>
                <c:pt idx="0">
                  <c:v>කළුතර</c:v>
                </c:pt>
                <c:pt idx="1">
                  <c:v>කුරුණෑගල</c:v>
                </c:pt>
                <c:pt idx="2">
                  <c:v>කොළඹ</c:v>
                </c:pt>
                <c:pt idx="3">
                  <c:v>ගම්පහ</c:v>
                </c:pt>
              </c:strCache>
            </c:strRef>
          </c:cat>
          <c:val>
            <c:numRef>
              <c:f>Sheet1!$D$57:$D$60</c:f>
              <c:numCache>
                <c:formatCode>###0</c:formatCode>
                <c:ptCount val="4"/>
                <c:pt idx="0">
                  <c:v>28</c:v>
                </c:pt>
                <c:pt idx="1">
                  <c:v>42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A-4AD3-99F7-AAF5CCF4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82152"/>
        <c:axId val="446580184"/>
      </c:barChart>
      <c:catAx>
        <c:axId val="4465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0184"/>
        <c:crosses val="autoZero"/>
        <c:auto val="1"/>
        <c:lblAlgn val="ctr"/>
        <c:lblOffset val="100"/>
        <c:noMultiLvlLbl val="0"/>
      </c:catAx>
      <c:valAx>
        <c:axId val="4465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Sheet1!$C$147:$C$151</c:f>
              <c:strCache>
                <c:ptCount val="5"/>
                <c:pt idx="0">
                  <c:v>සා/පෙළ</c:v>
                </c:pt>
                <c:pt idx="1">
                  <c:v>උ/පෙළ</c:v>
                </c:pt>
                <c:pt idx="2">
                  <c:v>උපාධි අපේකෂක</c:v>
                </c:pt>
                <c:pt idx="3">
                  <c:v>උපධිධාරි</c:v>
                </c:pt>
                <c:pt idx="4">
                  <c:v>වෙනත්</c:v>
                </c:pt>
              </c:strCache>
            </c:strRef>
          </c:cat>
          <c:val>
            <c:numRef>
              <c:f>Sheet1!$D$147:$D$151</c:f>
              <c:numCache>
                <c:formatCode>###0</c:formatCode>
                <c:ptCount val="5"/>
                <c:pt idx="0">
                  <c:v>23</c:v>
                </c:pt>
                <c:pt idx="1">
                  <c:v>33</c:v>
                </c:pt>
                <c:pt idx="2">
                  <c:v>45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E-49B0-B2FA-A547C069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797328"/>
        <c:axId val="250796672"/>
      </c:barChart>
      <c:catAx>
        <c:axId val="2507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96672"/>
        <c:crosses val="autoZero"/>
        <c:auto val="1"/>
        <c:lblAlgn val="ctr"/>
        <c:lblOffset val="100"/>
        <c:noMultiLvlLbl val="0"/>
      </c:catAx>
      <c:valAx>
        <c:axId val="2507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9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A-45A1-A675-0C21F38FD1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A-45A1-A675-0C21F38FD1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5A-45A1-A675-0C21F38FD1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5A-45A1-A675-0C21F38FD1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5A-45A1-A675-0C21F38FD119}"/>
              </c:ext>
            </c:extLst>
          </c:dPt>
          <c:cat>
            <c:strRef>
              <c:f>Sheet1!$C$147:$C$151</c:f>
              <c:strCache>
                <c:ptCount val="5"/>
                <c:pt idx="0">
                  <c:v>සා/පෙළ</c:v>
                </c:pt>
                <c:pt idx="1">
                  <c:v>උ/පෙළ</c:v>
                </c:pt>
                <c:pt idx="2">
                  <c:v>උපාධි අපේකෂක</c:v>
                </c:pt>
                <c:pt idx="3">
                  <c:v>උපධිධාරි</c:v>
                </c:pt>
                <c:pt idx="4">
                  <c:v>වෙනත්</c:v>
                </c:pt>
              </c:strCache>
            </c:strRef>
          </c:cat>
          <c:val>
            <c:numRef>
              <c:f>Sheet1!$D$147:$D$151</c:f>
              <c:numCache>
                <c:formatCode>###0</c:formatCode>
                <c:ptCount val="5"/>
                <c:pt idx="0">
                  <c:v>23</c:v>
                </c:pt>
                <c:pt idx="1">
                  <c:v>33</c:v>
                </c:pt>
                <c:pt idx="2">
                  <c:v>45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D-4AE3-99AC-FF13FA6D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Sheet1!$C$167:$C$171</c:f>
              <c:strCache>
                <c:ptCount val="5"/>
                <c:pt idx="0">
                  <c:v>පුද්ගලික</c:v>
                </c:pt>
                <c:pt idx="1">
                  <c:v>රාජ්‍ය</c:v>
                </c:pt>
                <c:pt idx="2">
                  <c:v>රැකියාවක් නොමැත</c:v>
                </c:pt>
                <c:pt idx="3">
                  <c:v>වෙනත්</c:v>
                </c:pt>
                <c:pt idx="4">
                  <c:v>ස්වයං</c:v>
                </c:pt>
              </c:strCache>
            </c:strRef>
          </c:cat>
          <c:val>
            <c:numRef>
              <c:f>Sheet1!$D$167:$D$171</c:f>
              <c:numCache>
                <c:formatCode>###0</c:formatCode>
                <c:ptCount val="5"/>
                <c:pt idx="0">
                  <c:v>27</c:v>
                </c:pt>
                <c:pt idx="1">
                  <c:v>18</c:v>
                </c:pt>
                <c:pt idx="2">
                  <c:v>56</c:v>
                </c:pt>
                <c:pt idx="3">
                  <c:v>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6-4C54-8428-B8F65DE7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74256"/>
        <c:axId val="448866384"/>
      </c:barChart>
      <c:catAx>
        <c:axId val="4488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6384"/>
        <c:crosses val="autoZero"/>
        <c:auto val="1"/>
        <c:lblAlgn val="ctr"/>
        <c:lblOffset val="100"/>
        <c:noMultiLvlLbl val="0"/>
      </c:catAx>
      <c:valAx>
        <c:axId val="4488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EC-4D3C-939F-8507E68379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EC-4D3C-939F-8507E68379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EC-4D3C-939F-8507E68379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EC-4D3C-939F-8507E68379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EC-4D3C-939F-8507E6837955}"/>
              </c:ext>
            </c:extLst>
          </c:dPt>
          <c:cat>
            <c:strRef>
              <c:f>Sheet1!$C$167:$C$171</c:f>
              <c:strCache>
                <c:ptCount val="5"/>
                <c:pt idx="0">
                  <c:v>පුද්ගලික</c:v>
                </c:pt>
                <c:pt idx="1">
                  <c:v>රාජ්‍ය</c:v>
                </c:pt>
                <c:pt idx="2">
                  <c:v>රැකියාවක් නොමැත</c:v>
                </c:pt>
                <c:pt idx="3">
                  <c:v>වෙනත්</c:v>
                </c:pt>
                <c:pt idx="4">
                  <c:v>ස්වයං</c:v>
                </c:pt>
              </c:strCache>
            </c:strRef>
          </c:cat>
          <c:val>
            <c:numRef>
              <c:f>Sheet1!$D$167:$D$171</c:f>
              <c:numCache>
                <c:formatCode>###0</c:formatCode>
                <c:ptCount val="5"/>
                <c:pt idx="0">
                  <c:v>27</c:v>
                </c:pt>
                <c:pt idx="1">
                  <c:v>18</c:v>
                </c:pt>
                <c:pt idx="2">
                  <c:v>56</c:v>
                </c:pt>
                <c:pt idx="3">
                  <c:v>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A-4341-BE19-CE360FCFE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D3-4690-B005-E647709FA886}"/>
              </c:ext>
            </c:extLst>
          </c:dPt>
          <c:cat>
            <c:strRef>
              <c:f>Sheet1!$C$187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Sheet1!$D$187</c:f>
              <c:numCache>
                <c:formatCode>###0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E-45C8-B667-FDCAAC3A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Sheet1!$C$202:$C$204</c:f>
              <c:strCache>
                <c:ptCount val="3"/>
                <c:pt idx="0">
                  <c:v>ගුවන්විදුලිය</c:v>
                </c:pt>
                <c:pt idx="1">
                  <c:v>පුවත්පත</c:v>
                </c:pt>
                <c:pt idx="2">
                  <c:v>රූපවාහිනීය</c:v>
                </c:pt>
              </c:strCache>
            </c:strRef>
          </c:cat>
          <c:val>
            <c:numRef>
              <c:f>Sheet1!$D$202:$D$204</c:f>
              <c:numCache>
                <c:formatCode>###0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C-448A-A096-79AF693F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91976"/>
        <c:axId val="355590008"/>
      </c:barChart>
      <c:catAx>
        <c:axId val="35559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0008"/>
        <c:crosses val="autoZero"/>
        <c:auto val="1"/>
        <c:lblAlgn val="ctr"/>
        <c:lblOffset val="100"/>
        <c:noMultiLvlLbl val="0"/>
      </c:catAx>
      <c:valAx>
        <c:axId val="3555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9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1-4579-AAA7-D8E7FDA89D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1-4579-AAA7-D8E7FDA89D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1-4579-AAA7-D8E7FDA89D85}"/>
              </c:ext>
            </c:extLst>
          </c:dPt>
          <c:cat>
            <c:strRef>
              <c:f>Sheet1!$C$202:$C$204</c:f>
              <c:strCache>
                <c:ptCount val="3"/>
                <c:pt idx="0">
                  <c:v>ගුවන්විදුලිය</c:v>
                </c:pt>
                <c:pt idx="1">
                  <c:v>පුවත්පත</c:v>
                </c:pt>
                <c:pt idx="2">
                  <c:v>රූපවාහිනීය</c:v>
                </c:pt>
              </c:strCache>
            </c:strRef>
          </c:cat>
          <c:val>
            <c:numRef>
              <c:f>Sheet1!$D$202:$D$204</c:f>
              <c:numCache>
                <c:formatCode>###0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7-45A2-B406-AB6491C3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0C-4D8F-9D5B-1D9F0344A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0C-4D8F-9D5B-1D9F0344A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0C-4D8F-9D5B-1D9F0344A6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0C-4D8F-9D5B-1D9F0344A6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0C-4D8F-9D5B-1D9F0344A6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0C-4D8F-9D5B-1D9F0344A6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0C-4D8F-9D5B-1D9F0344A6C7}"/>
              </c:ext>
            </c:extLst>
          </c:dPt>
          <c:cat>
            <c:strRef>
              <c:f>Sheet1!$C$220:$C$226</c:f>
              <c:strCache>
                <c:ptCount val="7"/>
                <c:pt idx="0">
                  <c:v>ජාතික රූපවාහිනීය</c:v>
                </c:pt>
                <c:pt idx="1">
                  <c:v>ස්වාධීන රූපවාහිනීය</c:v>
                </c:pt>
                <c:pt idx="2">
                  <c:v>ටී.වී දෙරණ</c:v>
                </c:pt>
                <c:pt idx="3">
                  <c:v>ස්වර්ණවාහිනී</c:v>
                </c:pt>
                <c:pt idx="4">
                  <c:v>සිරස ටී.වී</c:v>
                </c:pt>
                <c:pt idx="5">
                  <c:v>හිරු ටී.වී</c:v>
                </c:pt>
                <c:pt idx="6">
                  <c:v>වෙනත්</c:v>
                </c:pt>
              </c:strCache>
            </c:strRef>
          </c:cat>
          <c:val>
            <c:numRef>
              <c:f>Sheet1!$D$220:$D$226</c:f>
              <c:numCache>
                <c:formatCode>###0</c:formatCode>
                <c:ptCount val="7"/>
                <c:pt idx="0">
                  <c:v>52</c:v>
                </c:pt>
                <c:pt idx="1">
                  <c:v>38</c:v>
                </c:pt>
                <c:pt idx="2">
                  <c:v>75</c:v>
                </c:pt>
                <c:pt idx="3">
                  <c:v>74</c:v>
                </c:pt>
                <c:pt idx="4">
                  <c:v>65</c:v>
                </c:pt>
                <c:pt idx="5">
                  <c:v>46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9-4BF2-8528-8ED32AD7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Sheet1!$C$220:$C$226</c:f>
              <c:strCache>
                <c:ptCount val="7"/>
                <c:pt idx="0">
                  <c:v>ජාතික රූපවාහිනීය</c:v>
                </c:pt>
                <c:pt idx="1">
                  <c:v>ස්වාධීන රූපවාහිනීය</c:v>
                </c:pt>
                <c:pt idx="2">
                  <c:v>ටී.වී දෙරණ</c:v>
                </c:pt>
                <c:pt idx="3">
                  <c:v>ස්වර්ණවාහිනී</c:v>
                </c:pt>
                <c:pt idx="4">
                  <c:v>සිරස ටී.වී</c:v>
                </c:pt>
                <c:pt idx="5">
                  <c:v>හිරු ටී.වී</c:v>
                </c:pt>
                <c:pt idx="6">
                  <c:v>වෙනත්</c:v>
                </c:pt>
              </c:strCache>
            </c:strRef>
          </c:cat>
          <c:val>
            <c:numRef>
              <c:f>Sheet1!$D$220:$D$226</c:f>
              <c:numCache>
                <c:formatCode>###0</c:formatCode>
                <c:ptCount val="7"/>
                <c:pt idx="0">
                  <c:v>52</c:v>
                </c:pt>
                <c:pt idx="1">
                  <c:v>38</c:v>
                </c:pt>
                <c:pt idx="2">
                  <c:v>75</c:v>
                </c:pt>
                <c:pt idx="3">
                  <c:v>74</c:v>
                </c:pt>
                <c:pt idx="4">
                  <c:v>65</c:v>
                </c:pt>
                <c:pt idx="5">
                  <c:v>46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B-44F4-85E7-560D4A7C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89960"/>
        <c:axId val="355486024"/>
      </c:barChart>
      <c:catAx>
        <c:axId val="35548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86024"/>
        <c:crosses val="autoZero"/>
        <c:auto val="1"/>
        <c:lblAlgn val="ctr"/>
        <c:lblOffset val="100"/>
        <c:noMultiLvlLbl val="0"/>
      </c:catAx>
      <c:valAx>
        <c:axId val="35548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8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Sheet1!$C$236:$C$238</c:f>
              <c:strCache>
                <c:ptCount val="3"/>
                <c:pt idx="0">
                  <c:v>කිසිත් නැත</c:v>
                </c:pt>
                <c:pt idx="1">
                  <c:v>ටී.වී දෙරණ</c:v>
                </c:pt>
                <c:pt idx="2">
                  <c:v>ස්වර්ණවාහිනී</c:v>
                </c:pt>
              </c:strCache>
            </c:strRef>
          </c:cat>
          <c:val>
            <c:numRef>
              <c:f>Sheet1!$D$236:$D$238</c:f>
              <c:numCache>
                <c:formatCode>###0</c:formatCode>
                <c:ptCount val="3"/>
                <c:pt idx="0">
                  <c:v>5</c:v>
                </c:pt>
                <c:pt idx="1">
                  <c:v>72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D-47D6-9AB3-CDBEDB5C5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52592"/>
        <c:axId val="559152264"/>
      </c:barChart>
      <c:catAx>
        <c:axId val="5591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2264"/>
        <c:crosses val="autoZero"/>
        <c:auto val="1"/>
        <c:lblAlgn val="ctr"/>
        <c:lblOffset val="100"/>
        <c:noMultiLvlLbl val="0"/>
      </c:catAx>
      <c:valAx>
        <c:axId val="5591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FE-4E53-B76B-1EEA4BBDD1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FE-4E53-B76B-1EEA4BBDD1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FE-4E53-B76B-1EEA4BBDD1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FE-4E53-B76B-1EEA4BBDD197}"/>
              </c:ext>
            </c:extLst>
          </c:dPt>
          <c:cat>
            <c:strRef>
              <c:f>Sheet1!$C$57:$C$60</c:f>
              <c:strCache>
                <c:ptCount val="4"/>
                <c:pt idx="0">
                  <c:v>කළුතර</c:v>
                </c:pt>
                <c:pt idx="1">
                  <c:v>කුරුණෑගල</c:v>
                </c:pt>
                <c:pt idx="2">
                  <c:v>කොළඹ</c:v>
                </c:pt>
                <c:pt idx="3">
                  <c:v>ගම්පහ</c:v>
                </c:pt>
              </c:strCache>
            </c:strRef>
          </c:cat>
          <c:val>
            <c:numRef>
              <c:f>Sheet1!$D$57:$D$60</c:f>
              <c:numCache>
                <c:formatCode>###0</c:formatCode>
                <c:ptCount val="4"/>
                <c:pt idx="0">
                  <c:v>28</c:v>
                </c:pt>
                <c:pt idx="1">
                  <c:v>42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1-41E6-8489-3EDCA9ABC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5A-4D49-8780-C1C690BC95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5A-4D49-8780-C1C690BC95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5A-4D49-8780-C1C690BC95CA}"/>
              </c:ext>
            </c:extLst>
          </c:dPt>
          <c:cat>
            <c:strRef>
              <c:f>Sheet1!$C$236:$C$238</c:f>
              <c:strCache>
                <c:ptCount val="3"/>
                <c:pt idx="0">
                  <c:v>කිසිත් නැත</c:v>
                </c:pt>
                <c:pt idx="1">
                  <c:v>ටී.වී දෙරණ</c:v>
                </c:pt>
                <c:pt idx="2">
                  <c:v>ස්වර්ණවාහිනී</c:v>
                </c:pt>
              </c:strCache>
            </c:strRef>
          </c:cat>
          <c:val>
            <c:numRef>
              <c:f>Sheet1!$D$236:$D$238</c:f>
              <c:numCache>
                <c:formatCode>###0</c:formatCode>
                <c:ptCount val="3"/>
                <c:pt idx="0">
                  <c:v>5</c:v>
                </c:pt>
                <c:pt idx="1">
                  <c:v>72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E-44FC-821C-5595950D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Sheet1!$C$254:$C$256</c:f>
              <c:strCache>
                <c:ptCount val="3"/>
                <c:pt idx="0">
                  <c:v>තොරතුරු ලබා ගැනීමට</c:v>
                </c:pt>
                <c:pt idx="1">
                  <c:v>විනෝදය සදහා</c:v>
                </c:pt>
                <c:pt idx="2">
                  <c:v>අධ්‍යාපනය සදහා</c:v>
                </c:pt>
              </c:strCache>
            </c:strRef>
          </c:cat>
          <c:val>
            <c:numRef>
              <c:f>Sheet1!$D$254:$D$256</c:f>
              <c:numCache>
                <c:formatCode>###0</c:formatCode>
                <c:ptCount val="3"/>
                <c:pt idx="0">
                  <c:v>105</c:v>
                </c:pt>
                <c:pt idx="1">
                  <c:v>86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0-427D-B5D7-772E6D6AE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72928"/>
        <c:axId val="559173256"/>
      </c:barChart>
      <c:catAx>
        <c:axId val="5591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3256"/>
        <c:crosses val="autoZero"/>
        <c:auto val="1"/>
        <c:lblAlgn val="ctr"/>
        <c:lblOffset val="100"/>
        <c:noMultiLvlLbl val="0"/>
      </c:catAx>
      <c:valAx>
        <c:axId val="5591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Sheet1!$C$272:$C$276</c:f>
              <c:strCache>
                <c:ptCount val="5"/>
                <c:pt idx="0">
                  <c:v>ප්‍රවෘත්ති හා කාලීනවැඩසටහන්</c:v>
                </c:pt>
                <c:pt idx="1">
                  <c:v>සංවාද වැඩසටහන්</c:v>
                </c:pt>
                <c:pt idx="2">
                  <c:v>වාර්තා වැඩසටහන්</c:v>
                </c:pt>
                <c:pt idx="3">
                  <c:v>ජ්‍යෝතිෂ වැඩසටහන්</c:v>
                </c:pt>
                <c:pt idx="4">
                  <c:v>වෙනත්</c:v>
                </c:pt>
              </c:strCache>
            </c:strRef>
          </c:cat>
          <c:val>
            <c:numRef>
              <c:f>Sheet1!$D$272:$D$276</c:f>
              <c:numCache>
                <c:formatCode>###0</c:formatCode>
                <c:ptCount val="5"/>
                <c:pt idx="0">
                  <c:v>90</c:v>
                </c:pt>
                <c:pt idx="1">
                  <c:v>57</c:v>
                </c:pt>
                <c:pt idx="2">
                  <c:v>71</c:v>
                </c:pt>
                <c:pt idx="3">
                  <c:v>67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40FF-B2A9-5452D81C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70632"/>
        <c:axId val="559175552"/>
      </c:barChart>
      <c:catAx>
        <c:axId val="55917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5552"/>
        <c:crosses val="autoZero"/>
        <c:auto val="1"/>
        <c:lblAlgn val="ctr"/>
        <c:lblOffset val="100"/>
        <c:noMultiLvlLbl val="0"/>
      </c:catAx>
      <c:valAx>
        <c:axId val="5591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Sheet1!$C$292:$C$293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Sheet1!$D$292:$D$293</c:f>
              <c:numCache>
                <c:formatCode>###0</c:formatCode>
                <c:ptCount val="2"/>
                <c:pt idx="0">
                  <c:v>73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B-42C4-A684-B12D80FF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368248"/>
        <c:axId val="602370544"/>
      </c:barChart>
      <c:catAx>
        <c:axId val="6023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70544"/>
        <c:crosses val="autoZero"/>
        <c:auto val="1"/>
        <c:lblAlgn val="ctr"/>
        <c:lblOffset val="100"/>
        <c:noMultiLvlLbl val="0"/>
      </c:catAx>
      <c:valAx>
        <c:axId val="602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29-4D30-A396-A6189E2B41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29-4D30-A396-A6189E2B41CB}"/>
              </c:ext>
            </c:extLst>
          </c:dPt>
          <c:cat>
            <c:strRef>
              <c:f>Sheet1!$C$292:$C$293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Sheet1!$D$292:$D$293</c:f>
              <c:numCache>
                <c:formatCode>###0</c:formatCode>
                <c:ptCount val="2"/>
                <c:pt idx="0">
                  <c:v>73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3-4C36-97B8-CCCC3451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Sheet1!$C$309:$C$310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Sheet1!$D$309:$D$310</c:f>
              <c:numCache>
                <c:formatCode>###0</c:formatCode>
                <c:ptCount val="2"/>
                <c:pt idx="0">
                  <c:v>45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458C-A52A-89EDE62C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328888"/>
        <c:axId val="602330528"/>
      </c:barChart>
      <c:catAx>
        <c:axId val="60232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0528"/>
        <c:crosses val="autoZero"/>
        <c:auto val="1"/>
        <c:lblAlgn val="ctr"/>
        <c:lblOffset val="100"/>
        <c:noMultiLvlLbl val="0"/>
      </c:catAx>
      <c:valAx>
        <c:axId val="602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2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1-410D-910A-4A4713FFF2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1-410D-910A-4A4713FFF216}"/>
              </c:ext>
            </c:extLst>
          </c:dPt>
          <c:cat>
            <c:strRef>
              <c:f>Sheet1!$C$309:$C$310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Sheet1!$D$309:$D$310</c:f>
              <c:numCache>
                <c:formatCode>###0</c:formatCode>
                <c:ptCount val="2"/>
                <c:pt idx="0">
                  <c:v>45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4-46F3-B59C-987BCE848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Sheet1!$C$326:$C$327</c:f>
              <c:strCache>
                <c:ptCount val="2"/>
                <c:pt idx="0">
                  <c:v>දිනපතා ජ්‍යෝතිෂ වැඩසටහන්</c:v>
                </c:pt>
                <c:pt idx="1">
                  <c:v>සතිපතා ජ්‍යෝතිෂ වැඩසටහන්</c:v>
                </c:pt>
              </c:strCache>
            </c:strRef>
          </c:cat>
          <c:val>
            <c:numRef>
              <c:f>Sheet1!$D$326:$D$327</c:f>
              <c:numCache>
                <c:formatCode>###0</c:formatCode>
                <c:ptCount val="2"/>
                <c:pt idx="0">
                  <c:v>26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E-41A3-ADAB-CF35484E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91672"/>
        <c:axId val="561589704"/>
      </c:barChart>
      <c:catAx>
        <c:axId val="56159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9704"/>
        <c:crosses val="autoZero"/>
        <c:auto val="1"/>
        <c:lblAlgn val="ctr"/>
        <c:lblOffset val="100"/>
        <c:noMultiLvlLbl val="0"/>
      </c:catAx>
      <c:valAx>
        <c:axId val="5615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9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23-44D5-8929-D4114CEE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3-44D5-8929-D4114CEE3B6F}"/>
              </c:ext>
            </c:extLst>
          </c:dPt>
          <c:cat>
            <c:strRef>
              <c:f>Sheet1!$C$326:$C$327</c:f>
              <c:strCache>
                <c:ptCount val="2"/>
                <c:pt idx="0">
                  <c:v>දිනපතා ජ්‍යෝතිෂ වැඩසටහන්</c:v>
                </c:pt>
                <c:pt idx="1">
                  <c:v>සතිපතා ජ්‍යෝතිෂ වැඩසටහන්</c:v>
                </c:pt>
              </c:strCache>
            </c:strRef>
          </c:cat>
          <c:val>
            <c:numRef>
              <c:f>Sheet1!$D$326:$D$327</c:f>
              <c:numCache>
                <c:formatCode>###0</c:formatCode>
                <c:ptCount val="2"/>
                <c:pt idx="0">
                  <c:v>26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2-407A-BA1E-04C845FB7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Sheet1!$C$343:$C$345</c:f>
              <c:strCache>
                <c:ptCount val="3"/>
                <c:pt idx="0">
                  <c:v>කේන්දරේ (ස්වර්ණවාහිනී)</c:v>
                </c:pt>
                <c:pt idx="1">
                  <c:v>පාර කියන තාරුකා (ටී.වී දෙරණ)</c:v>
                </c:pt>
                <c:pt idx="2">
                  <c:v>වෙනත්</c:v>
                </c:pt>
              </c:strCache>
            </c:strRef>
          </c:cat>
          <c:val>
            <c:numRef>
              <c:f>Sheet1!$D$343:$D$345</c:f>
              <c:numCache>
                <c:formatCode>###0</c:formatCode>
                <c:ptCount val="3"/>
                <c:pt idx="0">
                  <c:v>25</c:v>
                </c:pt>
                <c:pt idx="1">
                  <c:v>85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4-4DD4-A6AE-3C02C857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84784"/>
        <c:axId val="561590032"/>
      </c:barChart>
      <c:catAx>
        <c:axId val="5615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90032"/>
        <c:crosses val="autoZero"/>
        <c:auto val="1"/>
        <c:lblAlgn val="ctr"/>
        <c:lblOffset val="100"/>
        <c:noMultiLvlLbl val="0"/>
      </c:catAx>
      <c:valAx>
        <c:axId val="5615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C-47F5-8069-DA27993FD4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C-47F5-8069-DA27993FD4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BC-47F5-8069-DA27993FD48E}"/>
              </c:ext>
            </c:extLst>
          </c:dPt>
          <c:cat>
            <c:strRef>
              <c:f>Sheet1!$C$73:$C$75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Sheet1!$D$73:$D$75</c:f>
              <c:numCache>
                <c:formatCode>###0</c:formatCode>
                <c:ptCount val="3"/>
                <c:pt idx="0">
                  <c:v>59</c:v>
                </c:pt>
                <c:pt idx="1">
                  <c:v>26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E-40EA-94A5-18A2B686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6-4374-823E-D529EC2F8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6-4374-823E-D529EC2F8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D6-4374-823E-D529EC2F8504}"/>
              </c:ext>
            </c:extLst>
          </c:dPt>
          <c:cat>
            <c:strRef>
              <c:f>Sheet1!$C$343:$C$345</c:f>
              <c:strCache>
                <c:ptCount val="3"/>
                <c:pt idx="0">
                  <c:v>කේන්දරේ (ස්වර්ණවාහිනී)</c:v>
                </c:pt>
                <c:pt idx="1">
                  <c:v>පාර කියන තාරුකා (ටී.වී දෙරණ)</c:v>
                </c:pt>
                <c:pt idx="2">
                  <c:v>වෙනත්</c:v>
                </c:pt>
              </c:strCache>
            </c:strRef>
          </c:cat>
          <c:val>
            <c:numRef>
              <c:f>Sheet1!$D$343:$D$345</c:f>
              <c:numCache>
                <c:formatCode>###0</c:formatCode>
                <c:ptCount val="3"/>
                <c:pt idx="0">
                  <c:v>25</c:v>
                </c:pt>
                <c:pt idx="1">
                  <c:v>85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B-4048-A2DF-AE844AD6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A-457E-9D23-30A8845F6CB4}"/>
              </c:ext>
            </c:extLst>
          </c:dPt>
          <c:cat>
            <c:strRef>
              <c:f>Sheet1!$C$361</c:f>
              <c:strCache>
                <c:ptCount val="1"/>
                <c:pt idx="0">
                  <c:v>Hiru Tv</c:v>
                </c:pt>
              </c:strCache>
            </c:strRef>
          </c:cat>
          <c:val>
            <c:numRef>
              <c:f>Sheet1!$D$361</c:f>
              <c:numCache>
                <c:formatCode>###0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B-422C-AEE3-E08519BB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Sheet1!$C$376:$C$377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Sheet1!$D$376:$D$377</c:f>
              <c:numCache>
                <c:formatCode>###0</c:formatCode>
                <c:ptCount val="2"/>
                <c:pt idx="0">
                  <c:v>67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9-4AA8-BF6C-DF0DB324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601512"/>
        <c:axId val="561600856"/>
      </c:barChart>
      <c:catAx>
        <c:axId val="56160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00856"/>
        <c:crosses val="autoZero"/>
        <c:auto val="1"/>
        <c:lblAlgn val="ctr"/>
        <c:lblOffset val="100"/>
        <c:noMultiLvlLbl val="0"/>
      </c:catAx>
      <c:valAx>
        <c:axId val="5616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0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8-4A97-B896-FEE8731E01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C8-4A97-B896-FEE8731E0108}"/>
              </c:ext>
            </c:extLst>
          </c:dPt>
          <c:cat>
            <c:strRef>
              <c:f>Sheet1!$C$376:$C$377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Sheet1!$D$376:$D$377</c:f>
              <c:numCache>
                <c:formatCode>###0</c:formatCode>
                <c:ptCount val="2"/>
                <c:pt idx="0">
                  <c:v>67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E-4280-AA33-959E846D1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Sheet1!$C$393:$C$394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Sheet1!$D$393:$D$394</c:f>
              <c:numCache>
                <c:formatCode>###0</c:formatCode>
                <c:ptCount val="2"/>
                <c:pt idx="0">
                  <c:v>68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B-48FA-8B02-D507E18A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86424"/>
        <c:axId val="561586752"/>
      </c:barChart>
      <c:catAx>
        <c:axId val="56158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6752"/>
        <c:crosses val="autoZero"/>
        <c:auto val="1"/>
        <c:lblAlgn val="ctr"/>
        <c:lblOffset val="100"/>
        <c:noMultiLvlLbl val="0"/>
      </c:catAx>
      <c:valAx>
        <c:axId val="561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07-4C88-B822-F9E5050BEC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7-4C88-B822-F9E5050BEC5F}"/>
              </c:ext>
            </c:extLst>
          </c:dPt>
          <c:cat>
            <c:strRef>
              <c:f>Sheet1!$C$393:$C$394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Sheet1!$D$393:$D$394</c:f>
              <c:numCache>
                <c:formatCode>###0</c:formatCode>
                <c:ptCount val="2"/>
                <c:pt idx="0">
                  <c:v>68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2-42DF-BECE-1C6E7DE4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Sheet1!$C$410:$C$411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Sheet1!$D$410:$D$411</c:f>
              <c:numCache>
                <c:formatCode>###0</c:formatCode>
                <c:ptCount val="2"/>
                <c:pt idx="0">
                  <c:v>41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695-898B-F454C8D5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363984"/>
        <c:axId val="602365296"/>
      </c:barChart>
      <c:catAx>
        <c:axId val="6023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65296"/>
        <c:crosses val="autoZero"/>
        <c:auto val="1"/>
        <c:lblAlgn val="ctr"/>
        <c:lblOffset val="100"/>
        <c:noMultiLvlLbl val="0"/>
      </c:catAx>
      <c:valAx>
        <c:axId val="602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21-4DB4-975C-5F0F48E5AD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21-4DB4-975C-5F0F48E5ADBB}"/>
              </c:ext>
            </c:extLst>
          </c:dPt>
          <c:cat>
            <c:strRef>
              <c:f>Sheet1!$C$410:$C$411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Sheet1!$D$410:$D$411</c:f>
              <c:numCache>
                <c:formatCode>###0</c:formatCode>
                <c:ptCount val="2"/>
                <c:pt idx="0">
                  <c:v>41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9-4B5C-AE95-D390C5071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Sheet1!$C$427:$C$430</c:f>
              <c:strCache>
                <c:ptCount val="4"/>
                <c:pt idx="0">
                  <c:v>ජ්‍යෝතිෂ විශ්වාස කරන නිසා</c:v>
                </c:pt>
                <c:pt idx="1">
                  <c:v>නරඹන වැඩසටහන් අතරතුරවිකාශය වන නිසා</c:v>
                </c:pt>
                <c:pt idx="2">
                  <c:v>මානසික පෙළඹවීම (ආකල්පසහ චර්යාමය)</c:v>
                </c:pt>
                <c:pt idx="3">
                  <c:v>එම වැඩසටහන්වල ඇතිආකර්ෂණීය බව නිසා</c:v>
                </c:pt>
              </c:strCache>
            </c:strRef>
          </c:cat>
          <c:val>
            <c:numRef>
              <c:f>Sheet1!$D$427:$D$430</c:f>
              <c:numCache>
                <c:formatCode>###0</c:formatCode>
                <c:ptCount val="4"/>
                <c:pt idx="0">
                  <c:v>43</c:v>
                </c:pt>
                <c:pt idx="1">
                  <c:v>46</c:v>
                </c:pt>
                <c:pt idx="2">
                  <c:v>50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4798-AF3E-0732223C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63648"/>
        <c:axId val="559266272"/>
      </c:barChart>
      <c:catAx>
        <c:axId val="5592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6272"/>
        <c:crosses val="autoZero"/>
        <c:auto val="1"/>
        <c:lblAlgn val="ctr"/>
        <c:lblOffset val="100"/>
        <c:noMultiLvlLbl val="0"/>
      </c:catAx>
      <c:valAx>
        <c:axId val="5592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6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Sheet1!$C$435:$C$436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Sheet1!$D$435:$D$436</c:f>
              <c:numCache>
                <c:formatCode>###0</c:formatCode>
                <c:ptCount val="2"/>
                <c:pt idx="0">
                  <c:v>80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8-4AF1-B745-98782706F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346600"/>
        <c:axId val="602348896"/>
      </c:barChart>
      <c:catAx>
        <c:axId val="60234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48896"/>
        <c:crosses val="autoZero"/>
        <c:auto val="1"/>
        <c:lblAlgn val="ctr"/>
        <c:lblOffset val="100"/>
        <c:noMultiLvlLbl val="0"/>
      </c:catAx>
      <c:valAx>
        <c:axId val="602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4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Sheet1!$C$73:$C$75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Sheet1!$D$73:$D$75</c:f>
              <c:numCache>
                <c:formatCode>###0</c:formatCode>
                <c:ptCount val="3"/>
                <c:pt idx="0">
                  <c:v>59</c:v>
                </c:pt>
                <c:pt idx="1">
                  <c:v>26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4-4B6D-AB15-B19A16F1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83464"/>
        <c:axId val="446584120"/>
      </c:barChart>
      <c:catAx>
        <c:axId val="44658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4120"/>
        <c:crosses val="autoZero"/>
        <c:auto val="1"/>
        <c:lblAlgn val="ctr"/>
        <c:lblOffset val="100"/>
        <c:noMultiLvlLbl val="0"/>
      </c:catAx>
      <c:valAx>
        <c:axId val="4465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9E-4FB5-8B97-12B1803092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9E-4FB5-8B97-12B180309230}"/>
              </c:ext>
            </c:extLst>
          </c:dPt>
          <c:cat>
            <c:strRef>
              <c:f>Sheet1!$C$435:$C$436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Sheet1!$D$435:$D$436</c:f>
              <c:numCache>
                <c:formatCode>###0</c:formatCode>
                <c:ptCount val="2"/>
                <c:pt idx="0">
                  <c:v>80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4878-99C5-122BC6011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Sheet1!$C$452:$C$456</c:f>
              <c:strCache>
                <c:ptCount val="5"/>
                <c:pt idx="0">
                  <c:v>අධ්‍යාපනය</c:v>
                </c:pt>
                <c:pt idx="1">
                  <c:v>සෞඛ්‍යය</c:v>
                </c:pt>
                <c:pt idx="2">
                  <c:v>රැකියාව</c:v>
                </c:pt>
                <c:pt idx="3">
                  <c:v>ආර්ථිකය</c:v>
                </c:pt>
                <c:pt idx="4">
                  <c:v>විවාහය</c:v>
                </c:pt>
              </c:strCache>
            </c:strRef>
          </c:cat>
          <c:val>
            <c:numRef>
              <c:f>Sheet1!$D$452:$D$456</c:f>
              <c:numCache>
                <c:formatCode>###0</c:formatCode>
                <c:ptCount val="5"/>
                <c:pt idx="0">
                  <c:v>44</c:v>
                </c:pt>
                <c:pt idx="1">
                  <c:v>68</c:v>
                </c:pt>
                <c:pt idx="2">
                  <c:v>65</c:v>
                </c:pt>
                <c:pt idx="3">
                  <c:v>77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A-4F5F-836E-25DF0220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143976"/>
        <c:axId val="548149552"/>
      </c:barChart>
      <c:catAx>
        <c:axId val="5481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49552"/>
        <c:crosses val="autoZero"/>
        <c:auto val="1"/>
        <c:lblAlgn val="ctr"/>
        <c:lblOffset val="100"/>
        <c:noMultiLvlLbl val="0"/>
      </c:catAx>
      <c:valAx>
        <c:axId val="5481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Sheet1!$C$472:$C$473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Sheet1!$D$472:$D$473</c:f>
              <c:numCache>
                <c:formatCode>###0</c:formatCode>
                <c:ptCount val="2"/>
                <c:pt idx="0">
                  <c:v>77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B-43D0-BE5A-8FA0DF2C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56760"/>
        <c:axId val="559257088"/>
      </c:barChart>
      <c:catAx>
        <c:axId val="55925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57088"/>
        <c:crosses val="autoZero"/>
        <c:auto val="1"/>
        <c:lblAlgn val="ctr"/>
        <c:lblOffset val="100"/>
        <c:noMultiLvlLbl val="0"/>
      </c:catAx>
      <c:valAx>
        <c:axId val="559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5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42-42ED-80FA-7F5B449E2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42-42ED-80FA-7F5B449E2062}"/>
              </c:ext>
            </c:extLst>
          </c:dPt>
          <c:cat>
            <c:strRef>
              <c:f>Sheet1!$C$472:$C$473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Sheet1!$D$472:$D$473</c:f>
              <c:numCache>
                <c:formatCode>###0</c:formatCode>
                <c:ptCount val="2"/>
                <c:pt idx="0">
                  <c:v>77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8-45F3-8BCF-039AD778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Sheet1!$C$489:$C$490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Sheet1!$D$489:$D$490</c:f>
              <c:numCache>
                <c:formatCode>###0</c:formatCode>
                <c:ptCount val="2"/>
                <c:pt idx="0">
                  <c:v>73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4-42DC-941B-4145C2A6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03944"/>
        <c:axId val="457112800"/>
      </c:barChart>
      <c:catAx>
        <c:axId val="4571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2800"/>
        <c:crosses val="autoZero"/>
        <c:auto val="1"/>
        <c:lblAlgn val="ctr"/>
        <c:lblOffset val="100"/>
        <c:noMultiLvlLbl val="0"/>
      </c:catAx>
      <c:valAx>
        <c:axId val="4571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09-4D4F-88EE-971C8D3D79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09-4D4F-88EE-971C8D3D7970}"/>
              </c:ext>
            </c:extLst>
          </c:dPt>
          <c:cat>
            <c:strRef>
              <c:f>Sheet1!$C$489:$C$490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Sheet1!$D$489:$D$490</c:f>
              <c:numCache>
                <c:formatCode>###0</c:formatCode>
                <c:ptCount val="2"/>
                <c:pt idx="0">
                  <c:v>73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0-40F1-A0F2-BB65758F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Sheet1!$C$506:$C$507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Sheet1!$D$506:$D$507</c:f>
              <c:numCache>
                <c:formatCode>###0</c:formatCode>
                <c:ptCount val="2"/>
                <c:pt idx="0">
                  <c:v>72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F-4F6B-84B0-91A6B69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52496"/>
        <c:axId val="559253808"/>
      </c:barChart>
      <c:catAx>
        <c:axId val="5592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53808"/>
        <c:crosses val="autoZero"/>
        <c:auto val="1"/>
        <c:lblAlgn val="ctr"/>
        <c:lblOffset val="100"/>
        <c:noMultiLvlLbl val="0"/>
      </c:catAx>
      <c:valAx>
        <c:axId val="5592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5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E-4855-8029-E1109AAB19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E-4855-8029-E1109AAB19CB}"/>
              </c:ext>
            </c:extLst>
          </c:dPt>
          <c:cat>
            <c:strRef>
              <c:f>Sheet1!$C$506:$C$507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Sheet1!$D$506:$D$507</c:f>
              <c:numCache>
                <c:formatCode>###0</c:formatCode>
                <c:ptCount val="2"/>
                <c:pt idx="0">
                  <c:v>72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6-41C5-96CC-84756B38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Sheet1!$C$523:$C$524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Sheet1!$D$523:$D$524</c:f>
              <c:numCache>
                <c:formatCode>###0</c:formatCode>
                <c:ptCount val="2"/>
                <c:pt idx="0">
                  <c:v>84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F-4790-88A1-40E8F4EB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66368"/>
        <c:axId val="559169648"/>
      </c:barChart>
      <c:catAx>
        <c:axId val="5591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9648"/>
        <c:crosses val="autoZero"/>
        <c:auto val="1"/>
        <c:lblAlgn val="ctr"/>
        <c:lblOffset val="100"/>
        <c:noMultiLvlLbl val="0"/>
      </c:catAx>
      <c:valAx>
        <c:axId val="5591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D2-4BC8-AB39-9D75623290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D2-4BC8-AB39-9D7562329052}"/>
              </c:ext>
            </c:extLst>
          </c:dPt>
          <c:cat>
            <c:strRef>
              <c:f>Sheet1!$C$523:$C$524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Sheet1!$D$523:$D$524</c:f>
              <c:numCache>
                <c:formatCode>###0</c:formatCode>
                <c:ptCount val="2"/>
                <c:pt idx="0">
                  <c:v>84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B-4B01-8C50-D87D0561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Sheet1!$C$91:$C$92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Sheet1!$D$91:$D$92</c:f>
              <c:numCache>
                <c:formatCode>###0</c:formatCode>
                <c:ptCount val="2"/>
                <c:pt idx="0">
                  <c:v>26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D-4E18-8C6D-D70E91D8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58512"/>
        <c:axId val="448860152"/>
      </c:barChart>
      <c:catAx>
        <c:axId val="4488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0152"/>
        <c:crosses val="autoZero"/>
        <c:auto val="1"/>
        <c:lblAlgn val="ctr"/>
        <c:lblOffset val="100"/>
        <c:noMultiLvlLbl val="0"/>
      </c:catAx>
      <c:valAx>
        <c:axId val="4488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Sheet1!$C$540:$C$541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Sheet1!$D$540:$D$541</c:f>
              <c:numCache>
                <c:formatCode>###0</c:formatCode>
                <c:ptCount val="2"/>
                <c:pt idx="0">
                  <c:v>67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2-4626-8DA3-EEFC0FBC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47672"/>
        <c:axId val="559148984"/>
      </c:barChart>
      <c:catAx>
        <c:axId val="55914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48984"/>
        <c:crosses val="autoZero"/>
        <c:auto val="1"/>
        <c:lblAlgn val="ctr"/>
        <c:lblOffset val="100"/>
        <c:noMultiLvlLbl val="0"/>
      </c:catAx>
      <c:valAx>
        <c:axId val="5591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4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5B-4D02-B742-3DE79317D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5B-4D02-B742-3DE79317D87B}"/>
              </c:ext>
            </c:extLst>
          </c:dPt>
          <c:cat>
            <c:strRef>
              <c:f>Sheet1!$C$540:$C$541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Sheet1!$D$540:$D$541</c:f>
              <c:numCache>
                <c:formatCode>###0</c:formatCode>
                <c:ptCount val="2"/>
                <c:pt idx="0">
                  <c:v>67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E-49B9-8739-413DC188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Sheet1!$C$557:$C$558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Sheet1!$D$557:$D$558</c:f>
              <c:numCache>
                <c:formatCode>###0</c:formatCode>
                <c:ptCount val="2"/>
                <c:pt idx="0">
                  <c:v>24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8-48A2-B852-1DAB9D8F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141024"/>
        <c:axId val="548132824"/>
      </c:barChart>
      <c:catAx>
        <c:axId val="5481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32824"/>
        <c:crosses val="autoZero"/>
        <c:auto val="1"/>
        <c:lblAlgn val="ctr"/>
        <c:lblOffset val="100"/>
        <c:noMultiLvlLbl val="0"/>
      </c:catAx>
      <c:valAx>
        <c:axId val="5481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32-4E3A-8CE9-CF2AA99BA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32-4E3A-8CE9-CF2AA99BAB02}"/>
              </c:ext>
            </c:extLst>
          </c:dPt>
          <c:cat>
            <c:strRef>
              <c:f>Sheet1!$C$557:$C$558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Sheet1!$D$557:$D$558</c:f>
              <c:numCache>
                <c:formatCode>###0</c:formatCode>
                <c:ptCount val="2"/>
                <c:pt idx="0">
                  <c:v>24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0-47E1-9385-7AEFBA8F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Sheet1!$C$574:$C$576</c:f>
              <c:strCache>
                <c:ptCount val="3"/>
                <c:pt idx="0">
                  <c:v>කිසිත් නැත</c:v>
                </c:pt>
                <c:pt idx="1">
                  <c:v>මැණික් ඇල්ලු මුදු ( පළදනා)</c:v>
                </c:pt>
                <c:pt idx="2">
                  <c:v>වාලම්පුරි</c:v>
                </c:pt>
              </c:strCache>
            </c:strRef>
          </c:cat>
          <c:val>
            <c:numRef>
              <c:f>Sheet1!$D$574:$D$576</c:f>
              <c:numCache>
                <c:formatCode>###0</c:formatCode>
                <c:ptCount val="3"/>
                <c:pt idx="0">
                  <c:v>19</c:v>
                </c:pt>
                <c:pt idx="1">
                  <c:v>86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2-4370-8440-FB223D9A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607744"/>
        <c:axId val="561610696"/>
      </c:barChart>
      <c:catAx>
        <c:axId val="5616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10696"/>
        <c:crosses val="autoZero"/>
        <c:auto val="1"/>
        <c:lblAlgn val="ctr"/>
        <c:lblOffset val="100"/>
        <c:noMultiLvlLbl val="0"/>
      </c:catAx>
      <c:valAx>
        <c:axId val="5616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2D-44A4-A5B8-98962E2B77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2D-44A4-A5B8-98962E2B77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2D-44A4-A5B8-98962E2B7735}"/>
              </c:ext>
            </c:extLst>
          </c:dPt>
          <c:cat>
            <c:strRef>
              <c:f>Sheet1!$C$574:$C$576</c:f>
              <c:strCache>
                <c:ptCount val="3"/>
                <c:pt idx="0">
                  <c:v>කිසිත් නැත</c:v>
                </c:pt>
                <c:pt idx="1">
                  <c:v>මැණික් ඇල්ලු මුදු ( පළදනා)</c:v>
                </c:pt>
                <c:pt idx="2">
                  <c:v>වාලම්පුරි</c:v>
                </c:pt>
              </c:strCache>
            </c:strRef>
          </c:cat>
          <c:val>
            <c:numRef>
              <c:f>Sheet1!$D$574:$D$576</c:f>
              <c:numCache>
                <c:formatCode>###0</c:formatCode>
                <c:ptCount val="3"/>
                <c:pt idx="0">
                  <c:v>19</c:v>
                </c:pt>
                <c:pt idx="1">
                  <c:v>86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6-4075-8DCF-65F11FAE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Sheet1!$C$592:$C$594</c:f>
              <c:strCache>
                <c:ptCount val="3"/>
                <c:pt idx="0">
                  <c:v>කිසිත්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Sheet1!$D$592:$D$594</c:f>
              <c:numCache>
                <c:formatCode>###0</c:formatCode>
                <c:ptCount val="3"/>
                <c:pt idx="0">
                  <c:v>19</c:v>
                </c:pt>
                <c:pt idx="1">
                  <c:v>62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8-4C4B-8843-3208017B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6080"/>
        <c:axId val="457117392"/>
      </c:barChart>
      <c:catAx>
        <c:axId val="457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7392"/>
        <c:crosses val="autoZero"/>
        <c:auto val="1"/>
        <c:lblAlgn val="ctr"/>
        <c:lblOffset val="100"/>
        <c:noMultiLvlLbl val="0"/>
      </c:catAx>
      <c:valAx>
        <c:axId val="4571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77-4B57-BE37-558ADC5014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77-4B57-BE37-558ADC5014F4}"/>
              </c:ext>
            </c:extLst>
          </c:dPt>
          <c:cat>
            <c:strRef>
              <c:f>Sheet1!$C$610:$C$611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Sheet1!$D$610:$D$611</c:f>
              <c:numCache>
                <c:formatCode>###0</c:formatCode>
                <c:ptCount val="2"/>
                <c:pt idx="0">
                  <c:v>79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432F-B2C8-95B80AE41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Sheet1!$C$610:$C$611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Sheet1!$D$610:$D$611</c:f>
              <c:numCache>
                <c:formatCode>###0</c:formatCode>
                <c:ptCount val="2"/>
                <c:pt idx="0">
                  <c:v>79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5-422E-AA11-F90A70CE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59168"/>
        <c:axId val="448855888"/>
      </c:barChart>
      <c:catAx>
        <c:axId val="4488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5888"/>
        <c:crosses val="autoZero"/>
        <c:auto val="1"/>
        <c:lblAlgn val="ctr"/>
        <c:lblOffset val="100"/>
        <c:noMultiLvlLbl val="0"/>
      </c:catAx>
      <c:valAx>
        <c:axId val="4488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CD-4945-BA37-F8B6264D81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CD-4945-BA37-F8B6264D81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CD-4945-BA37-F8B6264D8157}"/>
              </c:ext>
            </c:extLst>
          </c:dPt>
          <c:cat>
            <c:strRef>
              <c:f>Sheet1!$C$592:$C$594</c:f>
              <c:strCache>
                <c:ptCount val="3"/>
                <c:pt idx="0">
                  <c:v>කිසිත්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Sheet1!$D$592:$D$594</c:f>
              <c:numCache>
                <c:formatCode>###0</c:formatCode>
                <c:ptCount val="3"/>
                <c:pt idx="0">
                  <c:v>19</c:v>
                </c:pt>
                <c:pt idx="1">
                  <c:v>62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2-432D-BCB4-13AEBF0E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6B-4261-8989-A10FACB7C9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6B-4261-8989-A10FACB7C90A}"/>
              </c:ext>
            </c:extLst>
          </c:dPt>
          <c:cat>
            <c:strRef>
              <c:f>Sheet1!$C$91:$C$92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Sheet1!$D$91:$D$92</c:f>
              <c:numCache>
                <c:formatCode>###0</c:formatCode>
                <c:ptCount val="2"/>
                <c:pt idx="0">
                  <c:v>26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5-4BFA-8976-07A3E993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Sheet1!$C$110:$C$111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Sheet1!$D$110:$D$111</c:f>
              <c:numCache>
                <c:formatCode>###0</c:formatCode>
                <c:ptCount val="2"/>
                <c:pt idx="0">
                  <c:v>73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6-44FD-B896-212D0A6F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75240"/>
        <c:axId val="448871304"/>
      </c:barChart>
      <c:catAx>
        <c:axId val="44887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1304"/>
        <c:crosses val="autoZero"/>
        <c:auto val="1"/>
        <c:lblAlgn val="ctr"/>
        <c:lblOffset val="100"/>
        <c:noMultiLvlLbl val="0"/>
      </c:catAx>
      <c:valAx>
        <c:axId val="4488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7-41C2-AB96-3778D0D93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7-41C2-AB96-3778D0D93B90}"/>
              </c:ext>
            </c:extLst>
          </c:dPt>
          <c:cat>
            <c:strRef>
              <c:f>Sheet1!$C$110:$C$111</c:f>
              <c:strCache>
                <c:ptCount val="2"/>
                <c:pt idx="0">
                  <c:v>අවිවාහක</c:v>
                </c:pt>
                <c:pt idx="1">
                  <c:v>විවාහක</c:v>
                </c:pt>
              </c:strCache>
            </c:strRef>
          </c:cat>
          <c:val>
            <c:numRef>
              <c:f>Sheet1!$D$110:$D$111</c:f>
              <c:numCache>
                <c:formatCode>###0</c:formatCode>
                <c:ptCount val="2"/>
                <c:pt idx="0">
                  <c:v>73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4-40CD-9656-21F20081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Sheet1!$C$127:$C$131</c:f>
              <c:strCache>
                <c:ptCount val="5"/>
                <c:pt idx="0">
                  <c:v>අවු 15-25</c:v>
                </c:pt>
                <c:pt idx="1">
                  <c:v>අවු 25-35</c:v>
                </c:pt>
                <c:pt idx="2">
                  <c:v>අවු 35-45</c:v>
                </c:pt>
                <c:pt idx="3">
                  <c:v>අවු 45-55</c:v>
                </c:pt>
                <c:pt idx="4">
                  <c:v>අවු 55ට වැඩි</c:v>
                </c:pt>
              </c:strCache>
            </c:strRef>
          </c:cat>
          <c:val>
            <c:numRef>
              <c:f>Sheet1!$D$127:$D$131</c:f>
              <c:numCache>
                <c:formatCode>###0</c:formatCode>
                <c:ptCount val="5"/>
                <c:pt idx="0">
                  <c:v>37</c:v>
                </c:pt>
                <c:pt idx="1">
                  <c:v>45</c:v>
                </c:pt>
                <c:pt idx="2">
                  <c:v>22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62F-94AF-1D43F3D5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868352"/>
        <c:axId val="448873600"/>
      </c:barChart>
      <c:catAx>
        <c:axId val="4488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3600"/>
        <c:crosses val="autoZero"/>
        <c:auto val="1"/>
        <c:lblAlgn val="ctr"/>
        <c:lblOffset val="100"/>
        <c:noMultiLvlLbl val="0"/>
      </c:catAx>
      <c:valAx>
        <c:axId val="4488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55</xdr:row>
      <xdr:rowOff>19050</xdr:rowOff>
    </xdr:from>
    <xdr:to>
      <xdr:col>12</xdr:col>
      <xdr:colOff>609600</xdr:colOff>
      <xdr:row>67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6FC96-A4FB-8AEF-0D64-3F89A647E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857250</xdr:colOff>
      <xdr:row>54</xdr:row>
      <xdr:rowOff>247650</xdr:rowOff>
    </xdr:from>
    <xdr:to>
      <xdr:col>18</xdr:col>
      <xdr:colOff>0</xdr:colOff>
      <xdr:row>67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0710F-A6CD-731A-47F4-6F25CD49B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71</xdr:row>
      <xdr:rowOff>123825</xdr:rowOff>
    </xdr:from>
    <xdr:to>
      <xdr:col>12</xdr:col>
      <xdr:colOff>419100</xdr:colOff>
      <xdr:row>83</xdr:row>
      <xdr:rowOff>200025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4AFCC4-8EAF-1223-9A5E-CB963DF42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71</xdr:row>
      <xdr:rowOff>104775</xdr:rowOff>
    </xdr:from>
    <xdr:to>
      <xdr:col>18</xdr:col>
      <xdr:colOff>123825</xdr:colOff>
      <xdr:row>83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9A768-0512-AB8E-4E21-2428A76FC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252412</xdr:colOff>
      <xdr:row>89</xdr:row>
      <xdr:rowOff>95250</xdr:rowOff>
    </xdr:from>
    <xdr:to>
      <xdr:col>12</xdr:col>
      <xdr:colOff>347662</xdr:colOff>
      <xdr:row>101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1B4781-199B-2966-8D78-328E109C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490537</xdr:colOff>
      <xdr:row>89</xdr:row>
      <xdr:rowOff>104775</xdr:rowOff>
    </xdr:from>
    <xdr:to>
      <xdr:col>17</xdr:col>
      <xdr:colOff>538162</xdr:colOff>
      <xdr:row>101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4C398-E5FD-5692-2DC7-CC06D938A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347662</xdr:colOff>
      <xdr:row>107</xdr:row>
      <xdr:rowOff>238125</xdr:rowOff>
    </xdr:from>
    <xdr:to>
      <xdr:col>12</xdr:col>
      <xdr:colOff>442912</xdr:colOff>
      <xdr:row>120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4D3619-2396-C01A-1E8F-4E2BA612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652462</xdr:colOff>
      <xdr:row>108</xdr:row>
      <xdr:rowOff>38100</xdr:rowOff>
    </xdr:from>
    <xdr:to>
      <xdr:col>17</xdr:col>
      <xdr:colOff>700087</xdr:colOff>
      <xdr:row>120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6ED7CE-4AF1-82C2-0704-4CAEC3F3F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561975</xdr:colOff>
      <xdr:row>125</xdr:row>
      <xdr:rowOff>219075</xdr:rowOff>
    </xdr:from>
    <xdr:to>
      <xdr:col>12</xdr:col>
      <xdr:colOff>657225</xdr:colOff>
      <xdr:row>135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1A233C-AAA2-4638-25D6-3283C741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523875</xdr:colOff>
      <xdr:row>145</xdr:row>
      <xdr:rowOff>95250</xdr:rowOff>
    </xdr:from>
    <xdr:to>
      <xdr:col>12</xdr:col>
      <xdr:colOff>619125</xdr:colOff>
      <xdr:row>157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A168CA-7A03-5BC4-7B17-8DEC295A6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895350</xdr:colOff>
      <xdr:row>145</xdr:row>
      <xdr:rowOff>57150</xdr:rowOff>
    </xdr:from>
    <xdr:to>
      <xdr:col>18</xdr:col>
      <xdr:colOff>38100</xdr:colOff>
      <xdr:row>157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9E4070-4494-9D2E-FDA2-946336849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781050</xdr:colOff>
      <xdr:row>165</xdr:row>
      <xdr:rowOff>76200</xdr:rowOff>
    </xdr:from>
    <xdr:to>
      <xdr:col>12</xdr:col>
      <xdr:colOff>876300</xdr:colOff>
      <xdr:row>177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D65F40-2326-1DBA-A03D-DD9BCE43A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161925</xdr:colOff>
      <xdr:row>165</xdr:row>
      <xdr:rowOff>114300</xdr:rowOff>
    </xdr:from>
    <xdr:to>
      <xdr:col>18</xdr:col>
      <xdr:colOff>209550</xdr:colOff>
      <xdr:row>177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20E0E9-844D-3D43-D970-F1E4BF5DE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781050</xdr:colOff>
      <xdr:row>185</xdr:row>
      <xdr:rowOff>57150</xdr:rowOff>
    </xdr:from>
    <xdr:to>
      <xdr:col>12</xdr:col>
      <xdr:colOff>876300</xdr:colOff>
      <xdr:row>197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0165F1-E449-D4C7-C863-555650905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123825</xdr:colOff>
      <xdr:row>200</xdr:row>
      <xdr:rowOff>0</xdr:rowOff>
    </xdr:from>
    <xdr:to>
      <xdr:col>13</xdr:col>
      <xdr:colOff>209550</xdr:colOff>
      <xdr:row>212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563F26C-CECB-4FCC-4361-51C74AC08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361950</xdr:colOff>
      <xdr:row>200</xdr:row>
      <xdr:rowOff>38100</xdr:rowOff>
    </xdr:from>
    <xdr:to>
      <xdr:col>18</xdr:col>
      <xdr:colOff>409575</xdr:colOff>
      <xdr:row>212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B2E689C-C259-8D34-8D61-996B7AEE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819150</xdr:colOff>
      <xdr:row>218</xdr:row>
      <xdr:rowOff>19050</xdr:rowOff>
    </xdr:from>
    <xdr:to>
      <xdr:col>13</xdr:col>
      <xdr:colOff>9525</xdr:colOff>
      <xdr:row>230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2E4826-11EF-FC02-3992-9A7B20B4B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371475</xdr:colOff>
      <xdr:row>218</xdr:row>
      <xdr:rowOff>9525</xdr:rowOff>
    </xdr:from>
    <xdr:to>
      <xdr:col>18</xdr:col>
      <xdr:colOff>419100</xdr:colOff>
      <xdr:row>230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A75C61A-B44B-13D3-3AF8-3ECA8B59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609600</xdr:colOff>
      <xdr:row>234</xdr:row>
      <xdr:rowOff>133350</xdr:rowOff>
    </xdr:from>
    <xdr:to>
      <xdr:col>12</xdr:col>
      <xdr:colOff>704850</xdr:colOff>
      <xdr:row>247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E3841BB-F148-E7DD-A42A-7A18ACE69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57150</xdr:colOff>
      <xdr:row>234</xdr:row>
      <xdr:rowOff>95250</xdr:rowOff>
    </xdr:from>
    <xdr:to>
      <xdr:col>18</xdr:col>
      <xdr:colOff>104775</xdr:colOff>
      <xdr:row>246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570885-3640-17F1-0B0D-480BE650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485775</xdr:colOff>
      <xdr:row>252</xdr:row>
      <xdr:rowOff>66675</xdr:rowOff>
    </xdr:from>
    <xdr:to>
      <xdr:col>12</xdr:col>
      <xdr:colOff>581025</xdr:colOff>
      <xdr:row>262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476B00-2211-72DF-1585-917FF8038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857250</xdr:colOff>
      <xdr:row>270</xdr:row>
      <xdr:rowOff>0</xdr:rowOff>
    </xdr:from>
    <xdr:to>
      <xdr:col>14</xdr:col>
      <xdr:colOff>38100</xdr:colOff>
      <xdr:row>281</xdr:row>
      <xdr:rowOff>190500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F7CA0DC-3817-2550-F4DE-89780E131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400050</xdr:colOff>
      <xdr:row>290</xdr:row>
      <xdr:rowOff>76200</xdr:rowOff>
    </xdr:from>
    <xdr:to>
      <xdr:col>12</xdr:col>
      <xdr:colOff>495300</xdr:colOff>
      <xdr:row>302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D94C85B-E052-B919-8ACA-5B1A2251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847725</xdr:colOff>
      <xdr:row>290</xdr:row>
      <xdr:rowOff>76200</xdr:rowOff>
    </xdr:from>
    <xdr:to>
      <xdr:col>17</xdr:col>
      <xdr:colOff>895350</xdr:colOff>
      <xdr:row>302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254FD9F-F2C7-D277-6005-22A8747D2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200025</xdr:colOff>
      <xdr:row>307</xdr:row>
      <xdr:rowOff>142875</xdr:rowOff>
    </xdr:from>
    <xdr:to>
      <xdr:col>12</xdr:col>
      <xdr:colOff>295275</xdr:colOff>
      <xdr:row>320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4F25848-2B9E-1520-E0F7-050EE5FA2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609600</xdr:colOff>
      <xdr:row>307</xdr:row>
      <xdr:rowOff>104775</xdr:rowOff>
    </xdr:from>
    <xdr:to>
      <xdr:col>17</xdr:col>
      <xdr:colOff>657225</xdr:colOff>
      <xdr:row>319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56BBB90-3E62-6E3E-E08D-B3D4FC802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476250</xdr:colOff>
      <xdr:row>325</xdr:row>
      <xdr:rowOff>0</xdr:rowOff>
    </xdr:from>
    <xdr:to>
      <xdr:col>12</xdr:col>
      <xdr:colOff>571500</xdr:colOff>
      <xdr:row>336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DEA6D5-3906-37B4-9A5E-31D095064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95250</xdr:colOff>
      <xdr:row>325</xdr:row>
      <xdr:rowOff>0</xdr:rowOff>
    </xdr:from>
    <xdr:to>
      <xdr:col>18</xdr:col>
      <xdr:colOff>142875</xdr:colOff>
      <xdr:row>335</xdr:row>
      <xdr:rowOff>171450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B7030EB-DB65-3CC7-D632-7521358B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685800</xdr:colOff>
      <xdr:row>342</xdr:row>
      <xdr:rowOff>0</xdr:rowOff>
    </xdr:from>
    <xdr:to>
      <xdr:col>12</xdr:col>
      <xdr:colOff>781050</xdr:colOff>
      <xdr:row>352</xdr:row>
      <xdr:rowOff>142875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0DDB129-89E7-5994-197A-D059BBF97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171450</xdr:colOff>
      <xdr:row>341</xdr:row>
      <xdr:rowOff>152400</xdr:rowOff>
    </xdr:from>
    <xdr:to>
      <xdr:col>18</xdr:col>
      <xdr:colOff>219075</xdr:colOff>
      <xdr:row>352</xdr:row>
      <xdr:rowOff>95250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9C5002F-BCAE-4123-16C9-73BCB8617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342900</xdr:colOff>
      <xdr:row>358</xdr:row>
      <xdr:rowOff>142875</xdr:rowOff>
    </xdr:from>
    <xdr:to>
      <xdr:col>12</xdr:col>
      <xdr:colOff>438150</xdr:colOff>
      <xdr:row>369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74A8066-8A01-D643-E502-BEBD769F6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438150</xdr:colOff>
      <xdr:row>374</xdr:row>
      <xdr:rowOff>0</xdr:rowOff>
    </xdr:from>
    <xdr:to>
      <xdr:col>12</xdr:col>
      <xdr:colOff>533400</xdr:colOff>
      <xdr:row>386</xdr:row>
      <xdr:rowOff>57150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115038-ED9C-D601-562B-819B679B7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676275</xdr:colOff>
      <xdr:row>374</xdr:row>
      <xdr:rowOff>9525</xdr:rowOff>
    </xdr:from>
    <xdr:to>
      <xdr:col>17</xdr:col>
      <xdr:colOff>723900</xdr:colOff>
      <xdr:row>386</xdr:row>
      <xdr:rowOff>85725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1354AFD-B77A-A8BD-491E-DEBB84B3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352425</xdr:colOff>
      <xdr:row>391</xdr:row>
      <xdr:rowOff>0</xdr:rowOff>
    </xdr:from>
    <xdr:to>
      <xdr:col>12</xdr:col>
      <xdr:colOff>447675</xdr:colOff>
      <xdr:row>402</xdr:row>
      <xdr:rowOff>142875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60C79AE-6F39-B81F-D8CF-5ED3A8D6A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819150</xdr:colOff>
      <xdr:row>391</xdr:row>
      <xdr:rowOff>0</xdr:rowOff>
    </xdr:from>
    <xdr:to>
      <xdr:col>17</xdr:col>
      <xdr:colOff>866775</xdr:colOff>
      <xdr:row>402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FAB9365-1558-EB70-BEFE-806EFD9EC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600075</xdr:colOff>
      <xdr:row>408</xdr:row>
      <xdr:rowOff>0</xdr:rowOff>
    </xdr:from>
    <xdr:to>
      <xdr:col>12</xdr:col>
      <xdr:colOff>695325</xdr:colOff>
      <xdr:row>419</xdr:row>
      <xdr:rowOff>104775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BA2622C-0002-9862-160E-E3A128CB0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866775</xdr:colOff>
      <xdr:row>408</xdr:row>
      <xdr:rowOff>0</xdr:rowOff>
    </xdr:from>
    <xdr:to>
      <xdr:col>18</xdr:col>
      <xdr:colOff>9525</xdr:colOff>
      <xdr:row>419</xdr:row>
      <xdr:rowOff>66675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CF4F7F7-A70E-977F-4361-10FC3BB59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590550</xdr:colOff>
      <xdr:row>424</xdr:row>
      <xdr:rowOff>85725</xdr:rowOff>
    </xdr:from>
    <xdr:to>
      <xdr:col>13</xdr:col>
      <xdr:colOff>676275</xdr:colOff>
      <xdr:row>433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14D2A61-17FA-F77B-5B18-DE93513B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514350</xdr:colOff>
      <xdr:row>434</xdr:row>
      <xdr:rowOff>0</xdr:rowOff>
    </xdr:from>
    <xdr:to>
      <xdr:col>12</xdr:col>
      <xdr:colOff>609600</xdr:colOff>
      <xdr:row>446</xdr:row>
      <xdr:rowOff>142875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5C3CB65-397F-1770-09EC-85CCD9435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742950</xdr:colOff>
      <xdr:row>434</xdr:row>
      <xdr:rowOff>0</xdr:rowOff>
    </xdr:from>
    <xdr:to>
      <xdr:col>17</xdr:col>
      <xdr:colOff>790575</xdr:colOff>
      <xdr:row>446</xdr:row>
      <xdr:rowOff>142875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13E022B-E8C1-B690-0F5C-FFE0C341C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219075</xdr:colOff>
      <xdr:row>451</xdr:row>
      <xdr:rowOff>0</xdr:rowOff>
    </xdr:from>
    <xdr:to>
      <xdr:col>13</xdr:col>
      <xdr:colOff>304800</xdr:colOff>
      <xdr:row>463</xdr:row>
      <xdr:rowOff>66675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7849CCF6-0729-48C2-D8A3-544CCE086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504825</xdr:colOff>
      <xdr:row>470</xdr:row>
      <xdr:rowOff>0</xdr:rowOff>
    </xdr:from>
    <xdr:to>
      <xdr:col>12</xdr:col>
      <xdr:colOff>600075</xdr:colOff>
      <xdr:row>479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D87BEF4F-E2C3-6A4C-6F40-144A2F549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800100</xdr:colOff>
      <xdr:row>470</xdr:row>
      <xdr:rowOff>0</xdr:rowOff>
    </xdr:from>
    <xdr:to>
      <xdr:col>17</xdr:col>
      <xdr:colOff>847725</xdr:colOff>
      <xdr:row>479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EAE3C81-8D29-6985-6E91-10631B6EB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552450</xdr:colOff>
      <xdr:row>487</xdr:row>
      <xdr:rowOff>76200</xdr:rowOff>
    </xdr:from>
    <xdr:to>
      <xdr:col>12</xdr:col>
      <xdr:colOff>647700</xdr:colOff>
      <xdr:row>499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7AA2ED58-5CE3-F163-0DA4-E779F6099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0</xdr:colOff>
      <xdr:row>487</xdr:row>
      <xdr:rowOff>104775</xdr:rowOff>
    </xdr:from>
    <xdr:to>
      <xdr:col>18</xdr:col>
      <xdr:colOff>47625</xdr:colOff>
      <xdr:row>499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190557A-B0DD-C398-FB70-61553E895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400050</xdr:colOff>
      <xdr:row>504</xdr:row>
      <xdr:rowOff>0</xdr:rowOff>
    </xdr:from>
    <xdr:to>
      <xdr:col>12</xdr:col>
      <xdr:colOff>495300</xdr:colOff>
      <xdr:row>516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62190B9D-E8B6-CA0C-65C2-D4FA64016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19050</xdr:colOff>
      <xdr:row>504</xdr:row>
      <xdr:rowOff>9525</xdr:rowOff>
    </xdr:from>
    <xdr:to>
      <xdr:col>18</xdr:col>
      <xdr:colOff>66675</xdr:colOff>
      <xdr:row>516</xdr:row>
      <xdr:rowOff>85725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EE2157B-06EC-CD5A-30AC-C7047EE9F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19050</xdr:colOff>
      <xdr:row>521</xdr:row>
      <xdr:rowOff>0</xdr:rowOff>
    </xdr:from>
    <xdr:to>
      <xdr:col>13</xdr:col>
      <xdr:colOff>104775</xdr:colOff>
      <xdr:row>533</xdr:row>
      <xdr:rowOff>66675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FB38738-BB35-207B-54AB-0F27ACFA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352425</xdr:colOff>
      <xdr:row>521</xdr:row>
      <xdr:rowOff>9525</xdr:rowOff>
    </xdr:from>
    <xdr:to>
      <xdr:col>18</xdr:col>
      <xdr:colOff>400050</xdr:colOff>
      <xdr:row>533</xdr:row>
      <xdr:rowOff>85725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8F5932-2658-B756-67A6-2067F3AF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733425</xdr:colOff>
      <xdr:row>538</xdr:row>
      <xdr:rowOff>0</xdr:rowOff>
    </xdr:from>
    <xdr:to>
      <xdr:col>12</xdr:col>
      <xdr:colOff>828675</xdr:colOff>
      <xdr:row>549</xdr:row>
      <xdr:rowOff>190500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2E500E6-21A4-8AF9-A88A-E49E98F64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447675</xdr:colOff>
      <xdr:row>538</xdr:row>
      <xdr:rowOff>0</xdr:rowOff>
    </xdr:from>
    <xdr:to>
      <xdr:col>18</xdr:col>
      <xdr:colOff>495300</xdr:colOff>
      <xdr:row>549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7D1FA1D-3C8E-16B1-D364-F73E924B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790575</xdr:colOff>
      <xdr:row>555</xdr:row>
      <xdr:rowOff>161925</xdr:rowOff>
    </xdr:from>
    <xdr:to>
      <xdr:col>12</xdr:col>
      <xdr:colOff>885825</xdr:colOff>
      <xdr:row>568</xdr:row>
      <xdr:rowOff>28575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AE1FD50-1AE8-8384-ACFF-7FCC9446F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400050</xdr:colOff>
      <xdr:row>555</xdr:row>
      <xdr:rowOff>114300</xdr:rowOff>
    </xdr:from>
    <xdr:to>
      <xdr:col>18</xdr:col>
      <xdr:colOff>447675</xdr:colOff>
      <xdr:row>567</xdr:row>
      <xdr:rowOff>190500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23909C2C-92B3-4EED-20C8-BE38EBAE6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638175</xdr:colOff>
      <xdr:row>573</xdr:row>
      <xdr:rowOff>0</xdr:rowOff>
    </xdr:from>
    <xdr:to>
      <xdr:col>12</xdr:col>
      <xdr:colOff>733425</xdr:colOff>
      <xdr:row>584</xdr:row>
      <xdr:rowOff>133350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CAC9289-1ED6-2EB4-5344-37920788A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895350</xdr:colOff>
      <xdr:row>573</xdr:row>
      <xdr:rowOff>0</xdr:rowOff>
    </xdr:from>
    <xdr:to>
      <xdr:col>18</xdr:col>
      <xdr:colOff>38100</xdr:colOff>
      <xdr:row>584</xdr:row>
      <xdr:rowOff>114300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521D5DB4-5AB1-1E0A-899D-28C698A8A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466725</xdr:colOff>
      <xdr:row>590</xdr:row>
      <xdr:rowOff>9525</xdr:rowOff>
    </xdr:from>
    <xdr:to>
      <xdr:col>12</xdr:col>
      <xdr:colOff>561975</xdr:colOff>
      <xdr:row>602</xdr:row>
      <xdr:rowOff>85725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7C8FBBA-3A5B-2BC8-1774-90EB0F0DF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352425</xdr:colOff>
      <xdr:row>608</xdr:row>
      <xdr:rowOff>0</xdr:rowOff>
    </xdr:from>
    <xdr:to>
      <xdr:col>13</xdr:col>
      <xdr:colOff>438150</xdr:colOff>
      <xdr:row>621</xdr:row>
      <xdr:rowOff>28575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16D3F958-D524-AA3D-846F-9B05A8131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866775</xdr:colOff>
      <xdr:row>608</xdr:row>
      <xdr:rowOff>95250</xdr:rowOff>
    </xdr:from>
    <xdr:to>
      <xdr:col>19</xdr:col>
      <xdr:colOff>9525</xdr:colOff>
      <xdr:row>621</xdr:row>
      <xdr:rowOff>133350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3650CBF-2AFA-8819-2171-ADF86F7AF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12</xdr:col>
      <xdr:colOff>885825</xdr:colOff>
      <xdr:row>590</xdr:row>
      <xdr:rowOff>19050</xdr:rowOff>
    </xdr:from>
    <xdr:to>
      <xdr:col>18</xdr:col>
      <xdr:colOff>28575</xdr:colOff>
      <xdr:row>602</xdr:row>
      <xdr:rowOff>95250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6176D18-F26A-D3D6-7A48-2F24C443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612"/>
  <sheetViews>
    <sheetView tabSelected="1" topLeftCell="A116" workbookViewId="0">
      <selection activeCell="G141" sqref="G141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7" width="13.5703125" customWidth="1"/>
    <col min="8" max="8" width="13.42578125" customWidth="1"/>
    <col min="9" max="9" width="13.5703125" customWidth="1"/>
    <col min="10" max="10" width="13" customWidth="1"/>
    <col min="11" max="36" width="13.5703125" customWidth="1"/>
  </cols>
  <sheetData>
    <row r="2" spans="2:2" x14ac:dyDescent="0.25">
      <c r="B2" s="1" t="s">
        <v>0</v>
      </c>
    </row>
    <row r="5" spans="2:2" x14ac:dyDescent="0.25">
      <c r="B5" s="1" t="s">
        <v>1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7</v>
      </c>
    </row>
    <row r="12" spans="2:2" x14ac:dyDescent="0.25">
      <c r="B12" s="1" t="s">
        <v>8</v>
      </c>
    </row>
    <row r="13" spans="2:2" x14ac:dyDescent="0.25">
      <c r="B13" s="1" t="s">
        <v>9</v>
      </c>
    </row>
    <row r="14" spans="2:2" x14ac:dyDescent="0.25">
      <c r="B14" s="1" t="s">
        <v>10</v>
      </c>
    </row>
    <row r="15" spans="2:2" x14ac:dyDescent="0.25">
      <c r="B15" s="1" t="s">
        <v>11</v>
      </c>
    </row>
    <row r="16" spans="2:2" x14ac:dyDescent="0.25">
      <c r="B16" s="1" t="s">
        <v>12</v>
      </c>
    </row>
    <row r="17" spans="2:4" x14ac:dyDescent="0.25">
      <c r="B17" s="1" t="s">
        <v>13</v>
      </c>
    </row>
    <row r="18" spans="2:4" x14ac:dyDescent="0.25">
      <c r="B18" s="1" t="s">
        <v>14</v>
      </c>
    </row>
    <row r="19" spans="2:4" x14ac:dyDescent="0.25">
      <c r="B19" s="1" t="s">
        <v>15</v>
      </c>
    </row>
    <row r="20" spans="2:4" x14ac:dyDescent="0.25">
      <c r="B20" s="1" t="s">
        <v>16</v>
      </c>
    </row>
    <row r="21" spans="2:4" x14ac:dyDescent="0.25">
      <c r="B21" s="1" t="s">
        <v>17</v>
      </c>
    </row>
    <row r="22" spans="2:4" x14ac:dyDescent="0.25">
      <c r="B22" s="1" t="s">
        <v>18</v>
      </c>
    </row>
    <row r="23" spans="2:4" x14ac:dyDescent="0.25">
      <c r="B23" s="1" t="s">
        <v>19</v>
      </c>
    </row>
    <row r="24" spans="2:4" x14ac:dyDescent="0.25">
      <c r="B24" s="1" t="s">
        <v>20</v>
      </c>
    </row>
    <row r="25" spans="2:4" x14ac:dyDescent="0.25">
      <c r="B25" s="1" t="s">
        <v>21</v>
      </c>
    </row>
    <row r="28" spans="2:4" ht="18" x14ac:dyDescent="0.25">
      <c r="B28" s="2" t="s">
        <v>22</v>
      </c>
    </row>
    <row r="30" spans="2:4" ht="21" customHeight="1" x14ac:dyDescent="0.25">
      <c r="B30" s="91" t="s">
        <v>23</v>
      </c>
      <c r="C30" s="92"/>
      <c r="D30" s="93"/>
    </row>
    <row r="31" spans="2:4" ht="17.100000000000001" customHeight="1" x14ac:dyDescent="0.25">
      <c r="B31" s="97" t="s">
        <v>24</v>
      </c>
      <c r="C31" s="98"/>
      <c r="D31" s="5" t="s">
        <v>25</v>
      </c>
    </row>
    <row r="32" spans="2:4" ht="17.100000000000001" customHeight="1" x14ac:dyDescent="0.25">
      <c r="B32" s="88" t="s">
        <v>26</v>
      </c>
      <c r="C32" s="89"/>
      <c r="D32" s="6" t="s">
        <v>27</v>
      </c>
    </row>
    <row r="33" spans="2:36" ht="17.100000000000001" customHeight="1" x14ac:dyDescent="0.25">
      <c r="B33" s="88" t="s">
        <v>28</v>
      </c>
      <c r="C33" s="3" t="s">
        <v>29</v>
      </c>
      <c r="D33" s="6" t="s">
        <v>30</v>
      </c>
    </row>
    <row r="34" spans="2:36" ht="17.100000000000001" customHeight="1" x14ac:dyDescent="0.25">
      <c r="B34" s="88"/>
      <c r="C34" s="3" t="s">
        <v>31</v>
      </c>
      <c r="D34" s="6" t="s">
        <v>32</v>
      </c>
    </row>
    <row r="35" spans="2:36" ht="17.100000000000001" customHeight="1" x14ac:dyDescent="0.25">
      <c r="B35" s="88"/>
      <c r="C35" s="3" t="s">
        <v>33</v>
      </c>
      <c r="D35" s="6" t="s">
        <v>32</v>
      </c>
    </row>
    <row r="36" spans="2:36" ht="17.100000000000001" customHeight="1" x14ac:dyDescent="0.25">
      <c r="B36" s="88"/>
      <c r="C36" s="3" t="s">
        <v>34</v>
      </c>
      <c r="D36" s="6" t="s">
        <v>32</v>
      </c>
    </row>
    <row r="37" spans="2:36" ht="30" customHeight="1" x14ac:dyDescent="0.25">
      <c r="B37" s="88"/>
      <c r="C37" s="3" t="s">
        <v>35</v>
      </c>
      <c r="D37" s="7">
        <v>120</v>
      </c>
    </row>
    <row r="38" spans="2:36" ht="45.95" customHeight="1" x14ac:dyDescent="0.25">
      <c r="B38" s="88" t="s">
        <v>36</v>
      </c>
      <c r="C38" s="3" t="s">
        <v>37</v>
      </c>
      <c r="D38" s="6" t="s">
        <v>38</v>
      </c>
    </row>
    <row r="39" spans="2:36" ht="30" customHeight="1" x14ac:dyDescent="0.25">
      <c r="B39" s="88"/>
      <c r="C39" s="3" t="s">
        <v>39</v>
      </c>
      <c r="D39" s="6" t="s">
        <v>40</v>
      </c>
    </row>
    <row r="40" spans="2:36" ht="409.6" customHeight="1" x14ac:dyDescent="0.25">
      <c r="B40" s="88" t="s">
        <v>41</v>
      </c>
      <c r="C40" s="89"/>
      <c r="D40" s="6" t="s">
        <v>42</v>
      </c>
    </row>
    <row r="41" spans="2:36" ht="17.100000000000001" customHeight="1" x14ac:dyDescent="0.25">
      <c r="B41" s="88" t="s">
        <v>43</v>
      </c>
      <c r="C41" s="3" t="s">
        <v>44</v>
      </c>
      <c r="D41" s="8" t="s">
        <v>45</v>
      </c>
    </row>
    <row r="42" spans="2:36" ht="17.100000000000001" customHeight="1" x14ac:dyDescent="0.25">
      <c r="B42" s="90"/>
      <c r="C42" s="4" t="s">
        <v>46</v>
      </c>
      <c r="D42" s="9" t="s">
        <v>45</v>
      </c>
    </row>
    <row r="45" spans="2:36" x14ac:dyDescent="0.25">
      <c r="B45" s="10" t="s">
        <v>47</v>
      </c>
    </row>
    <row r="47" spans="2:36" ht="21" customHeight="1" x14ac:dyDescent="0.25">
      <c r="B47" s="91" t="s">
        <v>48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3"/>
    </row>
    <row r="48" spans="2:36" ht="338.1" customHeight="1" x14ac:dyDescent="0.25">
      <c r="B48" s="94"/>
      <c r="C48" s="95"/>
      <c r="D48" s="11" t="s">
        <v>49</v>
      </c>
      <c r="E48" s="12" t="s">
        <v>50</v>
      </c>
      <c r="F48" s="12" t="s">
        <v>51</v>
      </c>
      <c r="G48" s="12" t="s">
        <v>52</v>
      </c>
      <c r="H48" s="12" t="s">
        <v>53</v>
      </c>
      <c r="I48" s="12" t="s">
        <v>54</v>
      </c>
      <c r="J48" s="12" t="s">
        <v>55</v>
      </c>
      <c r="K48" s="12" t="s">
        <v>56</v>
      </c>
      <c r="L48" s="12" t="s">
        <v>57</v>
      </c>
      <c r="M48" s="12" t="s">
        <v>58</v>
      </c>
      <c r="N48" s="12" t="s">
        <v>59</v>
      </c>
      <c r="O48" s="12" t="s">
        <v>60</v>
      </c>
      <c r="P48" s="12" t="s">
        <v>61</v>
      </c>
      <c r="Q48" s="12" t="s">
        <v>62</v>
      </c>
      <c r="R48" s="12" t="s">
        <v>63</v>
      </c>
      <c r="S48" s="12" t="s">
        <v>64</v>
      </c>
      <c r="T48" s="12" t="s">
        <v>65</v>
      </c>
      <c r="U48" s="12" t="s">
        <v>66</v>
      </c>
      <c r="V48" s="12" t="s">
        <v>67</v>
      </c>
      <c r="W48" s="12" t="s">
        <v>68</v>
      </c>
      <c r="X48" s="12" t="s">
        <v>69</v>
      </c>
      <c r="Y48" s="12" t="s">
        <v>70</v>
      </c>
      <c r="Z48" s="12" t="s">
        <v>71</v>
      </c>
      <c r="AA48" s="12" t="s">
        <v>72</v>
      </c>
      <c r="AB48" s="12" t="s">
        <v>73</v>
      </c>
      <c r="AC48" s="12" t="s">
        <v>74</v>
      </c>
      <c r="AD48" s="12" t="s">
        <v>75</v>
      </c>
      <c r="AE48" s="12" t="s">
        <v>76</v>
      </c>
      <c r="AF48" s="12" t="s">
        <v>77</v>
      </c>
      <c r="AG48" s="12" t="s">
        <v>78</v>
      </c>
      <c r="AH48" s="12" t="s">
        <v>79</v>
      </c>
      <c r="AI48" s="12" t="s">
        <v>80</v>
      </c>
      <c r="AJ48" s="13" t="s">
        <v>81</v>
      </c>
    </row>
    <row r="49" spans="2:36" ht="17.100000000000001" customHeight="1" x14ac:dyDescent="0.25">
      <c r="B49" s="96" t="s">
        <v>82</v>
      </c>
      <c r="C49" s="14" t="s">
        <v>83</v>
      </c>
      <c r="D49" s="15">
        <v>120</v>
      </c>
      <c r="E49" s="16">
        <v>120</v>
      </c>
      <c r="F49" s="16">
        <v>120</v>
      </c>
      <c r="G49" s="16">
        <v>120</v>
      </c>
      <c r="H49" s="16">
        <v>120</v>
      </c>
      <c r="I49" s="16">
        <v>120</v>
      </c>
      <c r="J49" s="16">
        <v>120</v>
      </c>
      <c r="K49" s="16">
        <v>120</v>
      </c>
      <c r="L49" s="16">
        <v>120</v>
      </c>
      <c r="M49" s="16">
        <v>120</v>
      </c>
      <c r="N49" s="16">
        <v>120</v>
      </c>
      <c r="O49" s="16">
        <v>120</v>
      </c>
      <c r="P49" s="16">
        <v>120</v>
      </c>
      <c r="Q49" s="16">
        <v>120</v>
      </c>
      <c r="R49" s="16">
        <v>120</v>
      </c>
      <c r="S49" s="16">
        <v>120</v>
      </c>
      <c r="T49" s="16">
        <v>120</v>
      </c>
      <c r="U49" s="16">
        <v>120</v>
      </c>
      <c r="V49" s="16">
        <v>120</v>
      </c>
      <c r="W49" s="16">
        <v>120</v>
      </c>
      <c r="X49" s="16">
        <v>120</v>
      </c>
      <c r="Y49" s="16">
        <v>120</v>
      </c>
      <c r="Z49" s="16">
        <v>120</v>
      </c>
      <c r="AA49" s="16">
        <v>120</v>
      </c>
      <c r="AB49" s="16">
        <v>120</v>
      </c>
      <c r="AC49" s="16">
        <v>120</v>
      </c>
      <c r="AD49" s="16">
        <v>120</v>
      </c>
      <c r="AE49" s="16">
        <v>120</v>
      </c>
      <c r="AF49" s="16">
        <v>120</v>
      </c>
      <c r="AG49" s="16">
        <v>120</v>
      </c>
      <c r="AH49" s="16">
        <v>120</v>
      </c>
      <c r="AI49" s="16">
        <v>120</v>
      </c>
      <c r="AJ49" s="17">
        <v>120</v>
      </c>
    </row>
    <row r="50" spans="2:36" ht="17.100000000000001" customHeight="1" x14ac:dyDescent="0.25">
      <c r="B50" s="90"/>
      <c r="C50" s="4" t="s">
        <v>84</v>
      </c>
      <c r="D50" s="18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20">
        <v>0</v>
      </c>
    </row>
    <row r="53" spans="2:36" ht="18" x14ac:dyDescent="0.25">
      <c r="B53" s="2" t="s">
        <v>85</v>
      </c>
    </row>
    <row r="55" spans="2:36" s="21" customFormat="1" ht="21" customHeight="1" x14ac:dyDescent="0.25">
      <c r="B55" s="80" t="s">
        <v>49</v>
      </c>
      <c r="C55" s="81"/>
      <c r="D55" s="81"/>
      <c r="E55" s="81"/>
      <c r="F55" s="81"/>
      <c r="G55" s="82"/>
    </row>
    <row r="56" spans="2:36" s="21" customFormat="1" ht="29.1" customHeight="1" x14ac:dyDescent="0.25">
      <c r="B56" s="29"/>
      <c r="C56" s="30"/>
      <c r="D56" s="32" t="s">
        <v>139</v>
      </c>
      <c r="E56" s="33" t="s">
        <v>140</v>
      </c>
      <c r="F56" s="33" t="s">
        <v>146</v>
      </c>
      <c r="G56" s="34" t="s">
        <v>141</v>
      </c>
    </row>
    <row r="57" spans="2:36" s="21" customFormat="1" ht="17.100000000000001" customHeight="1" x14ac:dyDescent="0.25">
      <c r="B57" s="26"/>
      <c r="C57" s="22" t="s">
        <v>86</v>
      </c>
      <c r="D57" s="46">
        <v>28</v>
      </c>
      <c r="E57" s="47">
        <v>23.333333333333332</v>
      </c>
      <c r="F57" s="47">
        <v>23.333333333333332</v>
      </c>
      <c r="G57" s="48">
        <v>23.333333333333332</v>
      </c>
    </row>
    <row r="58" spans="2:36" s="21" customFormat="1" ht="17.100000000000001" customHeight="1" x14ac:dyDescent="0.25">
      <c r="B58" s="27"/>
      <c r="C58" s="23" t="s">
        <v>87</v>
      </c>
      <c r="D58" s="49">
        <v>42</v>
      </c>
      <c r="E58" s="50">
        <v>35</v>
      </c>
      <c r="F58" s="50">
        <v>35</v>
      </c>
      <c r="G58" s="51">
        <v>58.333333333333336</v>
      </c>
    </row>
    <row r="59" spans="2:36" s="21" customFormat="1" ht="17.100000000000001" customHeight="1" x14ac:dyDescent="0.25">
      <c r="B59" s="27"/>
      <c r="C59" s="23" t="s">
        <v>88</v>
      </c>
      <c r="D59" s="49">
        <v>27</v>
      </c>
      <c r="E59" s="50">
        <v>22.5</v>
      </c>
      <c r="F59" s="50">
        <v>22.5</v>
      </c>
      <c r="G59" s="51">
        <v>80.833333333333329</v>
      </c>
    </row>
    <row r="60" spans="2:36" s="21" customFormat="1" ht="17.100000000000001" customHeight="1" x14ac:dyDescent="0.25">
      <c r="B60" s="27"/>
      <c r="C60" s="23" t="s">
        <v>89</v>
      </c>
      <c r="D60" s="49">
        <v>23</v>
      </c>
      <c r="E60" s="50">
        <v>19.166666666666668</v>
      </c>
      <c r="F60" s="50">
        <v>19.166666666666668</v>
      </c>
      <c r="G60" s="51">
        <v>100</v>
      </c>
    </row>
    <row r="61" spans="2:36" s="21" customFormat="1" ht="17.100000000000001" customHeight="1" x14ac:dyDescent="0.25">
      <c r="B61" s="28"/>
      <c r="C61" s="31" t="s">
        <v>138</v>
      </c>
      <c r="D61" s="52">
        <v>120</v>
      </c>
      <c r="E61" s="53">
        <v>100</v>
      </c>
      <c r="F61" s="53">
        <v>100</v>
      </c>
      <c r="G61" s="54"/>
    </row>
    <row r="62" spans="2:36" s="21" customFormat="1" ht="17.100000000000001" customHeight="1" x14ac:dyDescent="0.25">
      <c r="B62" s="35"/>
      <c r="C62" s="36"/>
      <c r="D62" s="37"/>
      <c r="E62" s="38"/>
      <c r="F62" s="38"/>
      <c r="G62" s="39"/>
    </row>
    <row r="63" spans="2:36" s="21" customFormat="1" ht="17.100000000000001" customHeight="1" x14ac:dyDescent="0.25">
      <c r="B63" s="35"/>
      <c r="C63" s="36"/>
      <c r="D63" s="37"/>
      <c r="E63" s="38"/>
      <c r="F63" s="38"/>
      <c r="G63" s="39"/>
    </row>
    <row r="64" spans="2:36" s="21" customFormat="1" ht="17.100000000000001" customHeight="1" x14ac:dyDescent="0.25">
      <c r="B64" s="35"/>
      <c r="C64" s="36"/>
      <c r="D64" s="37"/>
      <c r="E64" s="38"/>
      <c r="F64" s="38"/>
      <c r="G64" s="39"/>
    </row>
    <row r="65" spans="2:7" s="21" customFormat="1" ht="17.100000000000001" customHeight="1" x14ac:dyDescent="0.25">
      <c r="B65" s="35"/>
      <c r="C65" s="36"/>
      <c r="D65" s="37"/>
      <c r="E65" s="38"/>
      <c r="F65" s="38"/>
      <c r="G65" s="39"/>
    </row>
    <row r="66" spans="2:7" s="21" customFormat="1" ht="17.100000000000001" customHeight="1" x14ac:dyDescent="0.25">
      <c r="B66" s="35"/>
      <c r="C66" s="36"/>
      <c r="D66" s="37"/>
      <c r="E66" s="38"/>
      <c r="F66" s="38"/>
      <c r="G66" s="39"/>
    </row>
    <row r="67" spans="2:7" s="21" customFormat="1" ht="17.100000000000001" customHeight="1" x14ac:dyDescent="0.25">
      <c r="B67" s="35"/>
      <c r="C67" s="36"/>
      <c r="D67" s="37"/>
      <c r="E67" s="38"/>
      <c r="F67" s="38"/>
      <c r="G67" s="39"/>
    </row>
    <row r="68" spans="2:7" s="21" customFormat="1" ht="17.100000000000001" customHeight="1" x14ac:dyDescent="0.25">
      <c r="B68" s="35"/>
      <c r="C68" s="36"/>
      <c r="D68" s="37"/>
      <c r="E68" s="38"/>
      <c r="F68" s="38"/>
      <c r="G68" s="39"/>
    </row>
    <row r="69" spans="2:7" s="21" customFormat="1" ht="17.100000000000001" customHeight="1" x14ac:dyDescent="0.25">
      <c r="B69" s="35"/>
      <c r="C69" s="36"/>
      <c r="D69" s="37"/>
      <c r="E69" s="38"/>
      <c r="F69" s="38"/>
      <c r="G69" s="39"/>
    </row>
    <row r="70" spans="2:7" s="21" customFormat="1" x14ac:dyDescent="0.25"/>
    <row r="71" spans="2:7" s="21" customFormat="1" ht="21" customHeight="1" x14ac:dyDescent="0.25">
      <c r="B71" s="80" t="s">
        <v>50</v>
      </c>
      <c r="C71" s="81"/>
      <c r="D71" s="81"/>
      <c r="E71" s="81"/>
      <c r="F71" s="81"/>
      <c r="G71" s="82"/>
    </row>
    <row r="72" spans="2:7" s="21" customFormat="1" ht="29.1" customHeight="1" x14ac:dyDescent="0.25">
      <c r="B72" s="29"/>
      <c r="C72" s="30"/>
      <c r="D72" s="32" t="s">
        <v>139</v>
      </c>
      <c r="E72" s="33" t="s">
        <v>140</v>
      </c>
      <c r="F72" s="33" t="s">
        <v>146</v>
      </c>
      <c r="G72" s="34" t="s">
        <v>141</v>
      </c>
    </row>
    <row r="73" spans="2:7" s="21" customFormat="1" ht="17.100000000000001" customHeight="1" x14ac:dyDescent="0.25">
      <c r="B73" s="26"/>
      <c r="C73" s="22" t="s">
        <v>90</v>
      </c>
      <c r="D73" s="46">
        <v>59</v>
      </c>
      <c r="E73" s="47">
        <v>49.166666666666664</v>
      </c>
      <c r="F73" s="47">
        <v>49.166666666666664</v>
      </c>
      <c r="G73" s="48">
        <v>49.166666666666664</v>
      </c>
    </row>
    <row r="74" spans="2:7" s="21" customFormat="1" ht="17.100000000000001" customHeight="1" x14ac:dyDescent="0.25">
      <c r="B74" s="27"/>
      <c r="C74" s="23" t="s">
        <v>91</v>
      </c>
      <c r="D74" s="49">
        <v>26</v>
      </c>
      <c r="E74" s="50">
        <v>21.666666666666668</v>
      </c>
      <c r="F74" s="50">
        <v>21.666666666666668</v>
      </c>
      <c r="G74" s="51">
        <v>70.833333333333343</v>
      </c>
    </row>
    <row r="75" spans="2:7" s="21" customFormat="1" ht="17.100000000000001" customHeight="1" x14ac:dyDescent="0.25">
      <c r="B75" s="27"/>
      <c r="C75" s="23" t="s">
        <v>92</v>
      </c>
      <c r="D75" s="49">
        <v>35</v>
      </c>
      <c r="E75" s="50">
        <v>29.166666666666668</v>
      </c>
      <c r="F75" s="50">
        <v>29.166666666666668</v>
      </c>
      <c r="G75" s="51">
        <v>100</v>
      </c>
    </row>
    <row r="76" spans="2:7" s="21" customFormat="1" ht="17.100000000000001" customHeight="1" x14ac:dyDescent="0.25">
      <c r="B76" s="28"/>
      <c r="C76" s="31" t="s">
        <v>138</v>
      </c>
      <c r="D76" s="52">
        <v>120</v>
      </c>
      <c r="E76" s="53">
        <v>100</v>
      </c>
      <c r="F76" s="53">
        <v>100</v>
      </c>
      <c r="G76" s="54"/>
    </row>
    <row r="77" spans="2:7" s="21" customFormat="1" ht="17.100000000000001" customHeight="1" x14ac:dyDescent="0.25">
      <c r="B77" s="35"/>
      <c r="C77" s="36"/>
      <c r="D77" s="37"/>
      <c r="E77" s="38"/>
      <c r="F77" s="38"/>
      <c r="G77" s="39"/>
    </row>
    <row r="78" spans="2:7" s="21" customFormat="1" ht="17.100000000000001" customHeight="1" x14ac:dyDescent="0.25">
      <c r="B78" s="35"/>
      <c r="C78" s="36"/>
      <c r="D78" s="37"/>
      <c r="E78" s="38"/>
      <c r="F78" s="38"/>
      <c r="G78" s="39"/>
    </row>
    <row r="79" spans="2:7" s="21" customFormat="1" ht="17.100000000000001" customHeight="1" x14ac:dyDescent="0.25">
      <c r="B79" s="35"/>
      <c r="C79" s="36"/>
      <c r="D79" s="37"/>
      <c r="E79" s="38"/>
      <c r="F79" s="38"/>
      <c r="G79" s="39"/>
    </row>
    <row r="80" spans="2:7" s="21" customFormat="1" ht="17.100000000000001" customHeight="1" x14ac:dyDescent="0.25">
      <c r="B80" s="35"/>
      <c r="C80" s="36"/>
      <c r="D80" s="37"/>
      <c r="E80" s="38"/>
      <c r="F80" s="38"/>
      <c r="G80" s="39"/>
    </row>
    <row r="81" spans="2:7" s="21" customFormat="1" ht="17.100000000000001" customHeight="1" x14ac:dyDescent="0.25">
      <c r="B81" s="35"/>
      <c r="C81" s="36"/>
      <c r="D81" s="37"/>
      <c r="E81" s="38"/>
      <c r="F81" s="38"/>
      <c r="G81" s="39"/>
    </row>
    <row r="82" spans="2:7" s="21" customFormat="1" ht="17.100000000000001" customHeight="1" x14ac:dyDescent="0.25">
      <c r="B82" s="35"/>
      <c r="C82" s="36"/>
      <c r="D82" s="37"/>
      <c r="E82" s="38"/>
      <c r="F82" s="38"/>
      <c r="G82" s="39"/>
    </row>
    <row r="83" spans="2:7" s="21" customFormat="1" ht="17.100000000000001" customHeight="1" x14ac:dyDescent="0.25">
      <c r="B83" s="35"/>
      <c r="C83" s="36"/>
      <c r="D83" s="37"/>
      <c r="E83" s="38"/>
      <c r="F83" s="38"/>
      <c r="G83" s="39"/>
    </row>
    <row r="84" spans="2:7" s="21" customFormat="1" ht="17.100000000000001" customHeight="1" x14ac:dyDescent="0.25">
      <c r="B84" s="35"/>
      <c r="C84" s="36"/>
      <c r="D84" s="37"/>
      <c r="E84" s="38"/>
      <c r="F84" s="38"/>
      <c r="G84" s="39"/>
    </row>
    <row r="85" spans="2:7" s="21" customFormat="1" ht="17.100000000000001" customHeight="1" x14ac:dyDescent="0.25">
      <c r="B85" s="35"/>
      <c r="C85" s="36"/>
      <c r="D85" s="37"/>
      <c r="E85" s="38"/>
      <c r="F85" s="38"/>
      <c r="G85" s="39"/>
    </row>
    <row r="86" spans="2:7" s="21" customFormat="1" ht="17.100000000000001" customHeight="1" x14ac:dyDescent="0.25">
      <c r="B86" s="35"/>
      <c r="C86" s="36"/>
      <c r="D86" s="37"/>
      <c r="E86" s="38"/>
      <c r="F86" s="38"/>
      <c r="G86" s="39"/>
    </row>
    <row r="87" spans="2:7" s="21" customFormat="1" ht="17.100000000000001" customHeight="1" x14ac:dyDescent="0.25">
      <c r="B87" s="35"/>
      <c r="C87" s="36"/>
      <c r="D87" s="37"/>
      <c r="E87" s="38"/>
      <c r="F87" s="38"/>
      <c r="G87" s="39"/>
    </row>
    <row r="88" spans="2:7" s="21" customFormat="1" x14ac:dyDescent="0.25"/>
    <row r="89" spans="2:7" s="21" customFormat="1" ht="21" customHeight="1" x14ac:dyDescent="0.25">
      <c r="B89" s="80" t="s">
        <v>51</v>
      </c>
      <c r="C89" s="81"/>
      <c r="D89" s="81"/>
      <c r="E89" s="81"/>
      <c r="F89" s="81"/>
      <c r="G89" s="82"/>
    </row>
    <row r="90" spans="2:7" s="21" customFormat="1" ht="29.1" customHeight="1" x14ac:dyDescent="0.25">
      <c r="B90" s="29"/>
      <c r="C90" s="30"/>
      <c r="D90" s="32" t="s">
        <v>139</v>
      </c>
      <c r="E90" s="33" t="s">
        <v>140</v>
      </c>
      <c r="F90" s="33" t="s">
        <v>146</v>
      </c>
      <c r="G90" s="34" t="s">
        <v>141</v>
      </c>
    </row>
    <row r="91" spans="2:7" s="21" customFormat="1" ht="17.100000000000001" customHeight="1" x14ac:dyDescent="0.25">
      <c r="B91" s="26"/>
      <c r="C91" s="22" t="s">
        <v>93</v>
      </c>
      <c r="D91" s="46">
        <v>26</v>
      </c>
      <c r="E91" s="47">
        <v>21.666666666666668</v>
      </c>
      <c r="F91" s="47">
        <v>21.666666666666668</v>
      </c>
      <c r="G91" s="48">
        <v>21.666666666666668</v>
      </c>
    </row>
    <row r="92" spans="2:7" s="21" customFormat="1" ht="17.100000000000001" customHeight="1" x14ac:dyDescent="0.25">
      <c r="B92" s="27"/>
      <c r="C92" s="23" t="s">
        <v>94</v>
      </c>
      <c r="D92" s="49">
        <v>94</v>
      </c>
      <c r="E92" s="50">
        <v>78.333333333333329</v>
      </c>
      <c r="F92" s="50">
        <v>78.333333333333329</v>
      </c>
      <c r="G92" s="51">
        <v>100</v>
      </c>
    </row>
    <row r="93" spans="2:7" s="21" customFormat="1" ht="17.100000000000001" customHeight="1" x14ac:dyDescent="0.25">
      <c r="B93" s="28"/>
      <c r="C93" s="31" t="s">
        <v>138</v>
      </c>
      <c r="D93" s="52">
        <v>120</v>
      </c>
      <c r="E93" s="53">
        <v>100</v>
      </c>
      <c r="F93" s="53">
        <v>100</v>
      </c>
      <c r="G93" s="54"/>
    </row>
    <row r="94" spans="2:7" s="21" customFormat="1" ht="17.100000000000001" customHeight="1" x14ac:dyDescent="0.25">
      <c r="B94" s="35"/>
      <c r="C94" s="36"/>
      <c r="D94" s="37"/>
      <c r="E94" s="38"/>
      <c r="F94" s="38"/>
      <c r="G94" s="39"/>
    </row>
    <row r="95" spans="2:7" s="21" customFormat="1" ht="17.100000000000001" customHeight="1" x14ac:dyDescent="0.25">
      <c r="B95" s="35"/>
      <c r="C95" s="36"/>
      <c r="D95" s="37"/>
      <c r="E95" s="38"/>
      <c r="F95" s="38"/>
      <c r="G95" s="39"/>
    </row>
    <row r="96" spans="2:7" s="21" customFormat="1" ht="17.100000000000001" customHeight="1" x14ac:dyDescent="0.25">
      <c r="B96" s="35"/>
      <c r="C96" s="36"/>
      <c r="D96" s="37"/>
      <c r="E96" s="38"/>
      <c r="F96" s="38"/>
      <c r="G96" s="39"/>
    </row>
    <row r="97" spans="2:7" s="21" customFormat="1" ht="17.100000000000001" customHeight="1" x14ac:dyDescent="0.25">
      <c r="B97" s="35"/>
      <c r="C97" s="36"/>
      <c r="D97" s="37"/>
      <c r="E97" s="38"/>
      <c r="F97" s="38"/>
      <c r="G97" s="39"/>
    </row>
    <row r="98" spans="2:7" s="21" customFormat="1" ht="17.100000000000001" customHeight="1" x14ac:dyDescent="0.25">
      <c r="B98" s="35"/>
      <c r="C98" s="36"/>
      <c r="D98" s="37"/>
      <c r="E98" s="38"/>
      <c r="F98" s="38"/>
      <c r="G98" s="39"/>
    </row>
    <row r="99" spans="2:7" s="21" customFormat="1" ht="17.100000000000001" customHeight="1" x14ac:dyDescent="0.25">
      <c r="B99" s="35"/>
      <c r="C99" s="36"/>
      <c r="D99" s="37"/>
      <c r="E99" s="38"/>
      <c r="F99" s="38"/>
      <c r="G99" s="39"/>
    </row>
    <row r="100" spans="2:7" s="21" customFormat="1" ht="17.100000000000001" customHeight="1" x14ac:dyDescent="0.25">
      <c r="B100" s="35"/>
      <c r="C100" s="36"/>
      <c r="D100" s="37"/>
      <c r="E100" s="38"/>
      <c r="F100" s="38"/>
      <c r="G100" s="39"/>
    </row>
    <row r="101" spans="2:7" s="21" customFormat="1" ht="17.100000000000001" customHeight="1" x14ac:dyDescent="0.25">
      <c r="B101" s="35"/>
      <c r="C101" s="36"/>
      <c r="D101" s="37"/>
      <c r="E101" s="38"/>
      <c r="F101" s="38"/>
      <c r="G101" s="39"/>
    </row>
    <row r="102" spans="2:7" s="21" customFormat="1" ht="17.100000000000001" customHeight="1" x14ac:dyDescent="0.25">
      <c r="B102" s="35"/>
      <c r="C102" s="36"/>
      <c r="D102" s="37"/>
      <c r="E102" s="38"/>
      <c r="F102" s="38"/>
      <c r="G102" s="39"/>
    </row>
    <row r="103" spans="2:7" s="21" customFormat="1" ht="17.100000000000001" customHeight="1" x14ac:dyDescent="0.25">
      <c r="B103" s="35"/>
      <c r="C103" s="36"/>
      <c r="D103" s="37"/>
      <c r="E103" s="38"/>
      <c r="F103" s="38"/>
      <c r="G103" s="39"/>
    </row>
    <row r="104" spans="2:7" s="21" customFormat="1" ht="17.100000000000001" customHeight="1" x14ac:dyDescent="0.25">
      <c r="B104" s="35"/>
      <c r="C104" s="36"/>
      <c r="D104" s="37"/>
      <c r="E104" s="38"/>
      <c r="F104" s="38"/>
      <c r="G104" s="39"/>
    </row>
    <row r="105" spans="2:7" s="21" customFormat="1" ht="17.100000000000001" customHeight="1" x14ac:dyDescent="0.25">
      <c r="B105" s="35"/>
      <c r="C105" s="36"/>
      <c r="D105" s="37"/>
      <c r="E105" s="38"/>
      <c r="F105" s="38"/>
      <c r="G105" s="39"/>
    </row>
    <row r="106" spans="2:7" s="21" customFormat="1" ht="17.100000000000001" customHeight="1" x14ac:dyDescent="0.25">
      <c r="B106" s="35"/>
      <c r="C106" s="36"/>
      <c r="D106" s="37"/>
      <c r="E106" s="38"/>
      <c r="F106" s="38"/>
      <c r="G106" s="39"/>
    </row>
    <row r="107" spans="2:7" s="21" customFormat="1" x14ac:dyDescent="0.25"/>
    <row r="108" spans="2:7" s="21" customFormat="1" ht="21" customHeight="1" x14ac:dyDescent="0.25">
      <c r="B108" s="80" t="s">
        <v>52</v>
      </c>
      <c r="C108" s="81"/>
      <c r="D108" s="81"/>
      <c r="E108" s="81"/>
      <c r="F108" s="81"/>
      <c r="G108" s="82"/>
    </row>
    <row r="109" spans="2:7" s="21" customFormat="1" ht="29.1" customHeight="1" x14ac:dyDescent="0.25">
      <c r="B109" s="29"/>
      <c r="C109" s="30"/>
      <c r="D109" s="32" t="s">
        <v>139</v>
      </c>
      <c r="E109" s="33" t="s">
        <v>140</v>
      </c>
      <c r="F109" s="33" t="s">
        <v>146</v>
      </c>
      <c r="G109" s="34" t="s">
        <v>141</v>
      </c>
    </row>
    <row r="110" spans="2:7" s="21" customFormat="1" ht="17.100000000000001" customHeight="1" x14ac:dyDescent="0.25">
      <c r="B110" s="26"/>
      <c r="C110" s="22" t="s">
        <v>95</v>
      </c>
      <c r="D110" s="46">
        <v>73</v>
      </c>
      <c r="E110" s="47">
        <v>60.833333333333329</v>
      </c>
      <c r="F110" s="47">
        <v>60.833333333333329</v>
      </c>
      <c r="G110" s="48">
        <v>60.833333333333329</v>
      </c>
    </row>
    <row r="111" spans="2:7" s="21" customFormat="1" ht="17.100000000000001" customHeight="1" x14ac:dyDescent="0.25">
      <c r="B111" s="27"/>
      <c r="C111" s="23" t="s">
        <v>96</v>
      </c>
      <c r="D111" s="49">
        <v>47</v>
      </c>
      <c r="E111" s="50">
        <v>39.166666666666664</v>
      </c>
      <c r="F111" s="50">
        <v>39.166666666666664</v>
      </c>
      <c r="G111" s="51">
        <v>100</v>
      </c>
    </row>
    <row r="112" spans="2:7" s="21" customFormat="1" ht="17.100000000000001" customHeight="1" x14ac:dyDescent="0.25">
      <c r="B112" s="28"/>
      <c r="C112" s="31" t="s">
        <v>138</v>
      </c>
      <c r="D112" s="52">
        <v>120</v>
      </c>
      <c r="E112" s="53">
        <v>100</v>
      </c>
      <c r="F112" s="53">
        <v>100</v>
      </c>
      <c r="G112" s="54"/>
    </row>
    <row r="113" spans="2:7" s="21" customFormat="1" ht="17.100000000000001" customHeight="1" x14ac:dyDescent="0.25">
      <c r="B113" s="35"/>
      <c r="C113" s="36"/>
      <c r="D113" s="37"/>
      <c r="E113" s="38"/>
      <c r="F113" s="38"/>
      <c r="G113" s="39"/>
    </row>
    <row r="114" spans="2:7" s="21" customFormat="1" ht="17.100000000000001" customHeight="1" x14ac:dyDescent="0.25">
      <c r="B114" s="35"/>
      <c r="C114" s="36"/>
      <c r="D114" s="37"/>
      <c r="E114" s="38"/>
      <c r="F114" s="38"/>
      <c r="G114" s="39"/>
    </row>
    <row r="115" spans="2:7" s="21" customFormat="1" ht="17.100000000000001" customHeight="1" x14ac:dyDescent="0.25">
      <c r="B115" s="35"/>
      <c r="C115" s="36"/>
      <c r="D115" s="37"/>
      <c r="E115" s="38"/>
      <c r="F115" s="38"/>
      <c r="G115" s="39"/>
    </row>
    <row r="116" spans="2:7" s="21" customFormat="1" ht="17.100000000000001" customHeight="1" x14ac:dyDescent="0.25">
      <c r="B116" s="35"/>
      <c r="C116" s="36"/>
      <c r="D116" s="37"/>
      <c r="E116" s="38"/>
      <c r="F116" s="38"/>
      <c r="G116" s="39"/>
    </row>
    <row r="117" spans="2:7" s="21" customFormat="1" ht="17.100000000000001" customHeight="1" x14ac:dyDescent="0.25">
      <c r="B117" s="35"/>
      <c r="C117" s="36"/>
      <c r="D117" s="37"/>
      <c r="E117" s="38"/>
      <c r="F117" s="38"/>
      <c r="G117" s="39"/>
    </row>
    <row r="118" spans="2:7" s="21" customFormat="1" ht="17.100000000000001" customHeight="1" x14ac:dyDescent="0.25">
      <c r="B118" s="35"/>
      <c r="C118" s="36"/>
      <c r="D118" s="37"/>
      <c r="E118" s="38"/>
      <c r="F118" s="38"/>
      <c r="G118" s="39"/>
    </row>
    <row r="119" spans="2:7" s="21" customFormat="1" ht="17.100000000000001" customHeight="1" x14ac:dyDescent="0.25">
      <c r="B119" s="35"/>
      <c r="C119" s="36"/>
      <c r="D119" s="37"/>
      <c r="E119" s="38"/>
      <c r="F119" s="38"/>
      <c r="G119" s="39"/>
    </row>
    <row r="120" spans="2:7" s="21" customFormat="1" ht="17.100000000000001" customHeight="1" x14ac:dyDescent="0.25">
      <c r="B120" s="35"/>
      <c r="C120" s="36"/>
      <c r="D120" s="37"/>
      <c r="E120" s="38"/>
      <c r="F120" s="38"/>
      <c r="G120" s="39"/>
    </row>
    <row r="121" spans="2:7" s="21" customFormat="1" ht="17.100000000000001" customHeight="1" x14ac:dyDescent="0.25">
      <c r="B121" s="35"/>
      <c r="C121" s="36"/>
      <c r="D121" s="37"/>
      <c r="E121" s="38"/>
      <c r="F121" s="38"/>
      <c r="G121" s="39"/>
    </row>
    <row r="122" spans="2:7" s="21" customFormat="1" ht="17.100000000000001" customHeight="1" x14ac:dyDescent="0.25">
      <c r="B122" s="35"/>
      <c r="C122" s="36"/>
      <c r="D122" s="37"/>
      <c r="E122" s="38"/>
      <c r="F122" s="38"/>
      <c r="G122" s="39"/>
    </row>
    <row r="123" spans="2:7" s="21" customFormat="1" ht="17.100000000000001" customHeight="1" x14ac:dyDescent="0.25">
      <c r="B123" s="35"/>
      <c r="C123" s="36"/>
      <c r="D123" s="37"/>
      <c r="E123" s="38"/>
      <c r="F123" s="38"/>
      <c r="G123" s="39"/>
    </row>
    <row r="124" spans="2:7" s="21" customFormat="1" x14ac:dyDescent="0.25"/>
    <row r="125" spans="2:7" s="21" customFormat="1" ht="21" customHeight="1" x14ac:dyDescent="0.25">
      <c r="B125" s="80" t="s">
        <v>53</v>
      </c>
      <c r="C125" s="81"/>
      <c r="D125" s="81"/>
      <c r="E125" s="81"/>
      <c r="F125" s="81"/>
      <c r="G125" s="82"/>
    </row>
    <row r="126" spans="2:7" s="21" customFormat="1" ht="29.1" customHeight="1" x14ac:dyDescent="0.25">
      <c r="B126" s="29"/>
      <c r="C126" s="30"/>
      <c r="D126" s="32" t="s">
        <v>139</v>
      </c>
      <c r="E126" s="33" t="s">
        <v>140</v>
      </c>
      <c r="F126" s="33" t="s">
        <v>146</v>
      </c>
      <c r="G126" s="34" t="s">
        <v>141</v>
      </c>
    </row>
    <row r="127" spans="2:7" s="21" customFormat="1" ht="17.100000000000001" customHeight="1" x14ac:dyDescent="0.25">
      <c r="B127" s="26"/>
      <c r="C127" s="22" t="s">
        <v>97</v>
      </c>
      <c r="D127" s="46">
        <v>37</v>
      </c>
      <c r="E127" s="59">
        <f>D127/120*100</f>
        <v>30.833333333333336</v>
      </c>
      <c r="F127" s="59">
        <f>E127</f>
        <v>30.833333333333336</v>
      </c>
      <c r="G127" s="48">
        <f>F127</f>
        <v>30.833333333333336</v>
      </c>
    </row>
    <row r="128" spans="2:7" s="21" customFormat="1" ht="17.100000000000001" customHeight="1" x14ac:dyDescent="0.25">
      <c r="B128" s="27"/>
      <c r="C128" s="23" t="s">
        <v>98</v>
      </c>
      <c r="D128" s="61">
        <v>45</v>
      </c>
      <c r="E128" s="58">
        <f t="shared" ref="E128:E131" si="0">D128/120*100</f>
        <v>37.5</v>
      </c>
      <c r="F128" s="58">
        <f t="shared" ref="F128:F131" si="1">E128</f>
        <v>37.5</v>
      </c>
      <c r="G128" s="65">
        <f>F128+G127</f>
        <v>68.333333333333343</v>
      </c>
    </row>
    <row r="129" spans="2:7" s="21" customFormat="1" ht="17.100000000000001" customHeight="1" x14ac:dyDescent="0.25">
      <c r="B129" s="27"/>
      <c r="C129" s="23" t="s">
        <v>99</v>
      </c>
      <c r="D129" s="61">
        <v>22</v>
      </c>
      <c r="E129" s="58">
        <f t="shared" si="0"/>
        <v>18.333333333333332</v>
      </c>
      <c r="F129" s="58">
        <f t="shared" si="1"/>
        <v>18.333333333333332</v>
      </c>
      <c r="G129" s="65">
        <f t="shared" ref="G129:G131" si="2">F129+G128</f>
        <v>86.666666666666671</v>
      </c>
    </row>
    <row r="130" spans="2:7" s="21" customFormat="1" ht="17.100000000000001" customHeight="1" x14ac:dyDescent="0.25">
      <c r="B130" s="27"/>
      <c r="C130" s="23" t="s">
        <v>100</v>
      </c>
      <c r="D130" s="61">
        <v>13</v>
      </c>
      <c r="E130" s="58">
        <f t="shared" si="0"/>
        <v>10.833333333333334</v>
      </c>
      <c r="F130" s="58">
        <f t="shared" si="1"/>
        <v>10.833333333333334</v>
      </c>
      <c r="G130" s="65">
        <f t="shared" si="2"/>
        <v>97.5</v>
      </c>
    </row>
    <row r="131" spans="2:7" s="21" customFormat="1" ht="17.100000000000001" customHeight="1" x14ac:dyDescent="0.25">
      <c r="B131" s="27"/>
      <c r="C131" s="23" t="s">
        <v>101</v>
      </c>
      <c r="D131" s="49">
        <v>3</v>
      </c>
      <c r="E131" s="66">
        <f t="shared" si="0"/>
        <v>2.5</v>
      </c>
      <c r="F131" s="66">
        <f t="shared" si="1"/>
        <v>2.5</v>
      </c>
      <c r="G131" s="65">
        <f t="shared" si="2"/>
        <v>100</v>
      </c>
    </row>
    <row r="132" spans="2:7" s="21" customFormat="1" ht="17.100000000000001" customHeight="1" x14ac:dyDescent="0.25">
      <c r="B132" s="28"/>
      <c r="C132" s="31" t="s">
        <v>138</v>
      </c>
      <c r="D132" s="52">
        <v>120</v>
      </c>
      <c r="E132" s="53">
        <v>100</v>
      </c>
      <c r="F132" s="53">
        <v>100</v>
      </c>
      <c r="G132" s="54"/>
    </row>
    <row r="133" spans="2:7" s="21" customFormat="1" ht="17.100000000000001" customHeight="1" x14ac:dyDescent="0.25">
      <c r="B133" s="35"/>
      <c r="C133" s="36"/>
      <c r="D133" s="37"/>
      <c r="E133" s="38"/>
      <c r="F133" s="38"/>
      <c r="G133" s="39"/>
    </row>
    <row r="134" spans="2:7" s="21" customFormat="1" ht="17.100000000000001" customHeight="1" x14ac:dyDescent="0.25">
      <c r="B134" s="35"/>
      <c r="C134" s="36"/>
      <c r="D134" s="37"/>
      <c r="E134" s="38"/>
      <c r="F134" s="38"/>
      <c r="G134" s="39"/>
    </row>
    <row r="135" spans="2:7" s="21" customFormat="1" ht="17.100000000000001" customHeight="1" x14ac:dyDescent="0.25">
      <c r="B135" s="35"/>
      <c r="C135" s="36"/>
      <c r="D135" s="37"/>
      <c r="E135" s="38"/>
      <c r="F135" s="38"/>
      <c r="G135" s="39"/>
    </row>
    <row r="136" spans="2:7" s="21" customFormat="1" ht="17.100000000000001" customHeight="1" x14ac:dyDescent="0.25">
      <c r="B136" s="35"/>
      <c r="C136" s="36"/>
      <c r="D136" s="37"/>
      <c r="E136" s="38"/>
      <c r="F136" s="38"/>
      <c r="G136" s="39"/>
    </row>
    <row r="137" spans="2:7" s="21" customFormat="1" ht="17.100000000000001" customHeight="1" x14ac:dyDescent="0.25">
      <c r="B137" s="35"/>
      <c r="C137" s="36"/>
      <c r="D137" s="37"/>
      <c r="E137" s="38"/>
      <c r="F137" s="38"/>
      <c r="G137" s="39"/>
    </row>
    <row r="138" spans="2:7" s="21" customFormat="1" ht="17.100000000000001" customHeight="1" x14ac:dyDescent="0.25">
      <c r="B138" s="35"/>
      <c r="C138" s="36"/>
      <c r="D138" s="37"/>
      <c r="E138" s="38"/>
      <c r="F138" s="38"/>
      <c r="G138" s="39"/>
    </row>
    <row r="139" spans="2:7" s="21" customFormat="1" ht="17.100000000000001" customHeight="1" x14ac:dyDescent="0.25">
      <c r="B139" s="35"/>
      <c r="C139" s="36"/>
      <c r="D139" s="37"/>
      <c r="E139" s="38"/>
      <c r="F139" s="38"/>
      <c r="G139" s="39"/>
    </row>
    <row r="140" spans="2:7" s="21" customFormat="1" ht="17.100000000000001" customHeight="1" x14ac:dyDescent="0.25">
      <c r="B140" s="35"/>
      <c r="C140" s="36"/>
      <c r="D140" s="37"/>
      <c r="E140" s="38"/>
      <c r="F140" s="38"/>
      <c r="G140" s="39"/>
    </row>
    <row r="141" spans="2:7" s="21" customFormat="1" ht="17.100000000000001" customHeight="1" x14ac:dyDescent="0.25">
      <c r="B141" s="35"/>
      <c r="C141" s="36"/>
      <c r="D141" s="37"/>
      <c r="E141" s="38"/>
      <c r="F141" s="38"/>
      <c r="G141" s="39"/>
    </row>
    <row r="142" spans="2:7" s="21" customFormat="1" ht="17.100000000000001" customHeight="1" x14ac:dyDescent="0.25">
      <c r="B142" s="35"/>
      <c r="C142" s="36"/>
      <c r="D142" s="37"/>
      <c r="E142" s="38"/>
      <c r="F142" s="38"/>
      <c r="G142" s="39"/>
    </row>
    <row r="143" spans="2:7" s="21" customFormat="1" x14ac:dyDescent="0.25"/>
    <row r="144" spans="2:7" s="21" customFormat="1" x14ac:dyDescent="0.25"/>
    <row r="145" spans="2:8" s="21" customFormat="1" ht="21" customHeight="1" x14ac:dyDescent="0.25">
      <c r="B145" s="80" t="s">
        <v>54</v>
      </c>
      <c r="C145" s="81"/>
      <c r="D145" s="81"/>
      <c r="E145" s="81"/>
      <c r="F145" s="81"/>
      <c r="G145" s="82"/>
    </row>
    <row r="146" spans="2:8" s="21" customFormat="1" ht="29.1" customHeight="1" x14ac:dyDescent="0.25">
      <c r="B146" s="29"/>
      <c r="C146" s="30"/>
      <c r="D146" s="32" t="s">
        <v>139</v>
      </c>
      <c r="E146" s="33" t="s">
        <v>140</v>
      </c>
      <c r="F146" s="33" t="s">
        <v>146</v>
      </c>
      <c r="G146" s="34" t="s">
        <v>141</v>
      </c>
    </row>
    <row r="147" spans="2:8" s="21" customFormat="1" ht="17.100000000000001" customHeight="1" x14ac:dyDescent="0.25">
      <c r="B147" s="26"/>
      <c r="C147" s="40" t="s">
        <v>106</v>
      </c>
      <c r="D147" s="75">
        <v>23</v>
      </c>
      <c r="E147" s="76">
        <v>19.166666666666668</v>
      </c>
      <c r="F147" s="76">
        <v>19.166666666666668</v>
      </c>
      <c r="G147" s="48">
        <f>F147</f>
        <v>19.166666666666668</v>
      </c>
      <c r="H147" s="67"/>
    </row>
    <row r="148" spans="2:8" s="21" customFormat="1" ht="17.100000000000001" customHeight="1" x14ac:dyDescent="0.25">
      <c r="B148" s="27"/>
      <c r="C148" s="42" t="s">
        <v>102</v>
      </c>
      <c r="D148" s="77">
        <v>33</v>
      </c>
      <c r="E148" s="58">
        <v>27.500000000000004</v>
      </c>
      <c r="F148" s="58">
        <v>27.500000000000004</v>
      </c>
      <c r="G148" s="65">
        <f>F148+G147</f>
        <v>46.666666666666671</v>
      </c>
      <c r="H148" s="67"/>
    </row>
    <row r="149" spans="2:8" s="21" customFormat="1" ht="17.100000000000001" customHeight="1" x14ac:dyDescent="0.25">
      <c r="B149" s="27"/>
      <c r="C149" s="41" t="s">
        <v>104</v>
      </c>
      <c r="D149" s="78">
        <v>45</v>
      </c>
      <c r="E149" s="79">
        <v>37.5</v>
      </c>
      <c r="F149" s="79">
        <v>37.5</v>
      </c>
      <c r="G149" s="51">
        <f t="shared" ref="G149:G151" si="3">F149+G148</f>
        <v>84.166666666666671</v>
      </c>
      <c r="H149" s="67"/>
    </row>
    <row r="150" spans="2:8" s="21" customFormat="1" ht="17.100000000000001" customHeight="1" x14ac:dyDescent="0.25">
      <c r="B150" s="27"/>
      <c r="C150" s="23" t="s">
        <v>103</v>
      </c>
      <c r="D150" s="49">
        <v>15</v>
      </c>
      <c r="E150" s="50">
        <v>12.5</v>
      </c>
      <c r="F150" s="50">
        <v>12.5</v>
      </c>
      <c r="G150" s="51">
        <f t="shared" si="3"/>
        <v>96.666666666666671</v>
      </c>
      <c r="H150" s="67"/>
    </row>
    <row r="151" spans="2:8" s="21" customFormat="1" ht="17.100000000000001" customHeight="1" x14ac:dyDescent="0.25">
      <c r="B151" s="27"/>
      <c r="C151" s="23" t="s">
        <v>105</v>
      </c>
      <c r="D151" s="49">
        <v>4</v>
      </c>
      <c r="E151" s="50">
        <v>3.3333333333333335</v>
      </c>
      <c r="F151" s="50">
        <v>3.3333333333333335</v>
      </c>
      <c r="G151" s="51">
        <f t="shared" si="3"/>
        <v>100</v>
      </c>
      <c r="H151" s="67"/>
    </row>
    <row r="152" spans="2:8" s="21" customFormat="1" ht="17.100000000000001" customHeight="1" x14ac:dyDescent="0.25">
      <c r="B152" s="28"/>
      <c r="C152" s="31" t="s">
        <v>138</v>
      </c>
      <c r="D152" s="52">
        <v>120</v>
      </c>
      <c r="E152" s="53">
        <v>100</v>
      </c>
      <c r="F152" s="53">
        <v>100</v>
      </c>
      <c r="G152" s="54"/>
      <c r="H152" s="67"/>
    </row>
    <row r="153" spans="2:8" s="21" customFormat="1" ht="17.100000000000001" customHeight="1" x14ac:dyDescent="0.25">
      <c r="B153" s="35"/>
      <c r="C153" s="36"/>
      <c r="D153" s="55"/>
      <c r="E153" s="56"/>
      <c r="F153" s="56"/>
      <c r="G153" s="57"/>
      <c r="H153" s="67"/>
    </row>
    <row r="154" spans="2:8" s="21" customFormat="1" ht="17.100000000000001" customHeight="1" x14ac:dyDescent="0.25">
      <c r="B154" s="35"/>
      <c r="C154" s="36"/>
      <c r="D154" s="37"/>
      <c r="E154" s="38"/>
      <c r="F154" s="38"/>
      <c r="G154" s="39"/>
    </row>
    <row r="155" spans="2:8" s="21" customFormat="1" ht="17.100000000000001" customHeight="1" x14ac:dyDescent="0.25">
      <c r="B155" s="35"/>
      <c r="C155" s="36"/>
      <c r="D155" s="37"/>
      <c r="E155" s="38"/>
      <c r="F155" s="38"/>
      <c r="G155" s="39"/>
    </row>
    <row r="156" spans="2:8" s="21" customFormat="1" ht="17.100000000000001" customHeight="1" x14ac:dyDescent="0.25">
      <c r="B156" s="35"/>
      <c r="C156" s="36"/>
      <c r="D156" s="37"/>
      <c r="E156" s="38"/>
      <c r="F156" s="38"/>
      <c r="G156" s="39"/>
    </row>
    <row r="157" spans="2:8" s="21" customFormat="1" ht="17.100000000000001" customHeight="1" x14ac:dyDescent="0.25">
      <c r="B157" s="35"/>
      <c r="C157" s="36"/>
      <c r="D157" s="37"/>
      <c r="E157" s="38"/>
      <c r="F157" s="38"/>
      <c r="G157" s="39"/>
    </row>
    <row r="158" spans="2:8" s="21" customFormat="1" ht="17.100000000000001" customHeight="1" x14ac:dyDescent="0.25">
      <c r="B158" s="35"/>
      <c r="C158" s="36"/>
      <c r="D158" s="37"/>
      <c r="E158" s="38"/>
      <c r="F158" s="38"/>
      <c r="G158" s="39"/>
    </row>
    <row r="159" spans="2:8" s="21" customFormat="1" ht="17.100000000000001" customHeight="1" x14ac:dyDescent="0.25">
      <c r="B159" s="35"/>
      <c r="C159" s="36"/>
      <c r="D159" s="37"/>
      <c r="E159" s="38"/>
      <c r="F159" s="38"/>
      <c r="G159" s="39"/>
    </row>
    <row r="160" spans="2:8" s="21" customFormat="1" ht="17.100000000000001" customHeight="1" x14ac:dyDescent="0.25">
      <c r="B160" s="35"/>
      <c r="C160" s="36"/>
      <c r="D160" s="37"/>
      <c r="E160" s="38"/>
      <c r="F160" s="38"/>
      <c r="G160" s="39"/>
    </row>
    <row r="161" spans="2:7" s="21" customFormat="1" ht="17.100000000000001" customHeight="1" x14ac:dyDescent="0.25">
      <c r="B161" s="35"/>
      <c r="C161" s="36"/>
      <c r="D161" s="37"/>
      <c r="E161" s="38"/>
      <c r="F161" s="38"/>
      <c r="G161" s="39"/>
    </row>
    <row r="162" spans="2:7" s="21" customFormat="1" ht="17.100000000000001" customHeight="1" x14ac:dyDescent="0.25">
      <c r="B162" s="35"/>
      <c r="C162" s="36"/>
      <c r="D162" s="37"/>
      <c r="E162" s="38"/>
      <c r="F162" s="38"/>
      <c r="G162" s="39"/>
    </row>
    <row r="163" spans="2:7" s="21" customFormat="1" x14ac:dyDescent="0.25"/>
    <row r="164" spans="2:7" s="21" customFormat="1" x14ac:dyDescent="0.25"/>
    <row r="165" spans="2:7" s="21" customFormat="1" ht="21" customHeight="1" x14ac:dyDescent="0.25">
      <c r="B165" s="80" t="s">
        <v>55</v>
      </c>
      <c r="C165" s="81"/>
      <c r="D165" s="81"/>
      <c r="E165" s="81"/>
      <c r="F165" s="81"/>
      <c r="G165" s="82"/>
    </row>
    <row r="166" spans="2:7" s="21" customFormat="1" ht="29.1" customHeight="1" x14ac:dyDescent="0.25">
      <c r="B166" s="29"/>
      <c r="C166" s="30"/>
      <c r="D166" s="32" t="s">
        <v>139</v>
      </c>
      <c r="E166" s="33" t="s">
        <v>140</v>
      </c>
      <c r="F166" s="33" t="s">
        <v>146</v>
      </c>
      <c r="G166" s="34" t="s">
        <v>141</v>
      </c>
    </row>
    <row r="167" spans="2:7" s="21" customFormat="1" ht="17.100000000000001" customHeight="1" x14ac:dyDescent="0.25">
      <c r="B167" s="26"/>
      <c r="C167" s="22" t="s">
        <v>107</v>
      </c>
      <c r="D167" s="46">
        <v>27</v>
      </c>
      <c r="E167" s="47">
        <v>22.5</v>
      </c>
      <c r="F167" s="47">
        <v>22.5</v>
      </c>
      <c r="G167" s="48">
        <v>22.5</v>
      </c>
    </row>
    <row r="168" spans="2:7" s="21" customFormat="1" ht="17.100000000000001" customHeight="1" x14ac:dyDescent="0.25">
      <c r="B168" s="27"/>
      <c r="C168" s="23" t="s">
        <v>108</v>
      </c>
      <c r="D168" s="49">
        <v>18</v>
      </c>
      <c r="E168" s="50">
        <v>15</v>
      </c>
      <c r="F168" s="50">
        <v>15</v>
      </c>
      <c r="G168" s="51">
        <v>37.5</v>
      </c>
    </row>
    <row r="169" spans="2:7" s="21" customFormat="1" ht="17.100000000000001" customHeight="1" x14ac:dyDescent="0.25">
      <c r="B169" s="27"/>
      <c r="C169" s="23" t="s">
        <v>109</v>
      </c>
      <c r="D169" s="49">
        <v>56</v>
      </c>
      <c r="E169" s="50">
        <v>46.666666666666664</v>
      </c>
      <c r="F169" s="50">
        <v>46.666666666666664</v>
      </c>
      <c r="G169" s="51">
        <v>84.166666666666671</v>
      </c>
    </row>
    <row r="170" spans="2:7" s="21" customFormat="1" ht="17.100000000000001" customHeight="1" x14ac:dyDescent="0.25">
      <c r="B170" s="27"/>
      <c r="C170" s="23" t="s">
        <v>105</v>
      </c>
      <c r="D170" s="49">
        <v>4</v>
      </c>
      <c r="E170" s="50">
        <v>3.3333333333333335</v>
      </c>
      <c r="F170" s="50">
        <v>3.3333333333333335</v>
      </c>
      <c r="G170" s="51">
        <v>87.5</v>
      </c>
    </row>
    <row r="171" spans="2:7" s="21" customFormat="1" ht="17.100000000000001" customHeight="1" x14ac:dyDescent="0.25">
      <c r="B171" s="27"/>
      <c r="C171" s="23" t="s">
        <v>110</v>
      </c>
      <c r="D171" s="49">
        <v>15</v>
      </c>
      <c r="E171" s="50">
        <v>12.5</v>
      </c>
      <c r="F171" s="50">
        <v>12.5</v>
      </c>
      <c r="G171" s="51">
        <v>100</v>
      </c>
    </row>
    <row r="172" spans="2:7" s="21" customFormat="1" ht="17.100000000000001" customHeight="1" x14ac:dyDescent="0.25">
      <c r="B172" s="28"/>
      <c r="C172" s="31" t="s">
        <v>138</v>
      </c>
      <c r="D172" s="52">
        <v>120</v>
      </c>
      <c r="E172" s="53">
        <v>100</v>
      </c>
      <c r="F172" s="53">
        <v>100</v>
      </c>
      <c r="G172" s="54"/>
    </row>
    <row r="173" spans="2:7" s="21" customFormat="1" ht="17.100000000000001" customHeight="1" x14ac:dyDescent="0.25">
      <c r="B173" s="35"/>
      <c r="C173" s="36"/>
      <c r="D173" s="37"/>
      <c r="E173" s="38"/>
      <c r="F173" s="38"/>
      <c r="G173" s="39"/>
    </row>
    <row r="174" spans="2:7" s="21" customFormat="1" ht="17.100000000000001" customHeight="1" x14ac:dyDescent="0.25">
      <c r="B174" s="35"/>
      <c r="C174" s="36"/>
      <c r="D174" s="37"/>
      <c r="E174" s="38"/>
      <c r="F174" s="38"/>
      <c r="G174" s="39"/>
    </row>
    <row r="175" spans="2:7" s="21" customFormat="1" ht="17.100000000000001" customHeight="1" x14ac:dyDescent="0.25">
      <c r="B175" s="35"/>
      <c r="C175" s="36"/>
      <c r="D175" s="37"/>
      <c r="E175" s="38"/>
      <c r="F175" s="38"/>
      <c r="G175" s="39"/>
    </row>
    <row r="176" spans="2:7" s="21" customFormat="1" ht="17.100000000000001" customHeight="1" x14ac:dyDescent="0.25">
      <c r="B176" s="35"/>
      <c r="C176" s="36"/>
      <c r="D176" s="37"/>
      <c r="E176" s="38"/>
      <c r="F176" s="38"/>
      <c r="G176" s="39"/>
    </row>
    <row r="177" spans="2:7" s="21" customFormat="1" ht="17.100000000000001" customHeight="1" x14ac:dyDescent="0.25">
      <c r="B177" s="35"/>
      <c r="C177" s="36"/>
      <c r="D177" s="37"/>
      <c r="E177" s="38"/>
      <c r="F177" s="38"/>
      <c r="G177" s="39"/>
    </row>
    <row r="178" spans="2:7" s="21" customFormat="1" ht="17.100000000000001" customHeight="1" x14ac:dyDescent="0.25">
      <c r="B178" s="35"/>
      <c r="C178" s="36"/>
      <c r="D178" s="37"/>
      <c r="E178" s="38"/>
      <c r="F178" s="38"/>
      <c r="G178" s="39"/>
    </row>
    <row r="179" spans="2:7" s="21" customFormat="1" ht="17.100000000000001" customHeight="1" x14ac:dyDescent="0.25">
      <c r="B179" s="35"/>
      <c r="C179" s="36"/>
      <c r="D179" s="37"/>
      <c r="E179" s="38"/>
      <c r="F179" s="38"/>
      <c r="G179" s="39"/>
    </row>
    <row r="180" spans="2:7" s="21" customFormat="1" ht="17.100000000000001" customHeight="1" x14ac:dyDescent="0.25">
      <c r="B180" s="35"/>
      <c r="C180" s="36"/>
      <c r="D180" s="37"/>
      <c r="E180" s="38"/>
      <c r="F180" s="38"/>
      <c r="G180" s="39"/>
    </row>
    <row r="181" spans="2:7" s="21" customFormat="1" ht="17.100000000000001" customHeight="1" x14ac:dyDescent="0.25">
      <c r="B181" s="35"/>
      <c r="C181" s="36"/>
      <c r="D181" s="37"/>
      <c r="E181" s="38"/>
      <c r="F181" s="38"/>
      <c r="G181" s="39"/>
    </row>
    <row r="182" spans="2:7" s="21" customFormat="1" ht="17.100000000000001" customHeight="1" x14ac:dyDescent="0.25">
      <c r="B182" s="35"/>
      <c r="C182" s="36"/>
      <c r="D182" s="37"/>
      <c r="E182" s="38"/>
      <c r="F182" s="38"/>
      <c r="G182" s="39"/>
    </row>
    <row r="183" spans="2:7" s="21" customFormat="1" x14ac:dyDescent="0.25"/>
    <row r="184" spans="2:7" s="21" customFormat="1" x14ac:dyDescent="0.25"/>
    <row r="185" spans="2:7" s="21" customFormat="1" ht="21" customHeight="1" x14ac:dyDescent="0.25">
      <c r="B185" s="80" t="s">
        <v>56</v>
      </c>
      <c r="C185" s="81"/>
      <c r="D185" s="81"/>
      <c r="E185" s="81"/>
      <c r="F185" s="81"/>
      <c r="G185" s="82"/>
    </row>
    <row r="186" spans="2:7" s="21" customFormat="1" ht="29.1" customHeight="1" x14ac:dyDescent="0.25">
      <c r="B186" s="29"/>
      <c r="C186" s="30"/>
      <c r="D186" s="32" t="s">
        <v>139</v>
      </c>
      <c r="E186" s="33" t="s">
        <v>140</v>
      </c>
      <c r="F186" s="33" t="s">
        <v>146</v>
      </c>
      <c r="G186" s="34" t="s">
        <v>141</v>
      </c>
    </row>
    <row r="187" spans="2:7" s="21" customFormat="1" ht="17.100000000000001" customHeight="1" x14ac:dyDescent="0.25">
      <c r="B187" s="24"/>
      <c r="C187" s="25" t="s">
        <v>111</v>
      </c>
      <c r="D187" s="72">
        <v>120</v>
      </c>
      <c r="E187" s="73">
        <v>100</v>
      </c>
      <c r="F187" s="73">
        <v>100</v>
      </c>
      <c r="G187" s="74">
        <v>100</v>
      </c>
    </row>
    <row r="188" spans="2:7" s="21" customFormat="1" ht="17.100000000000001" customHeight="1" x14ac:dyDescent="0.25">
      <c r="B188" s="35"/>
      <c r="C188" s="36"/>
      <c r="D188" s="37"/>
      <c r="E188" s="38"/>
      <c r="F188" s="38"/>
      <c r="G188" s="39"/>
    </row>
    <row r="189" spans="2:7" s="21" customFormat="1" ht="17.100000000000001" customHeight="1" x14ac:dyDescent="0.25">
      <c r="B189" s="35"/>
      <c r="C189" s="36"/>
      <c r="D189" s="37"/>
      <c r="E189" s="38"/>
      <c r="F189" s="38"/>
      <c r="G189" s="39"/>
    </row>
    <row r="190" spans="2:7" s="21" customFormat="1" ht="17.100000000000001" customHeight="1" x14ac:dyDescent="0.25">
      <c r="B190" s="35"/>
      <c r="C190" s="36"/>
      <c r="D190" s="37"/>
      <c r="E190" s="38"/>
      <c r="F190" s="38"/>
      <c r="G190" s="39"/>
    </row>
    <row r="191" spans="2:7" s="21" customFormat="1" ht="17.100000000000001" customHeight="1" x14ac:dyDescent="0.25">
      <c r="B191" s="35"/>
      <c r="C191" s="36"/>
      <c r="D191" s="37"/>
      <c r="E191" s="38"/>
      <c r="F191" s="38"/>
      <c r="G191" s="39"/>
    </row>
    <row r="192" spans="2:7" s="21" customFormat="1" ht="17.100000000000001" customHeight="1" x14ac:dyDescent="0.25">
      <c r="B192" s="35"/>
      <c r="C192" s="36"/>
      <c r="D192" s="37"/>
      <c r="E192" s="38"/>
      <c r="F192" s="38"/>
      <c r="G192" s="39"/>
    </row>
    <row r="193" spans="2:7" s="21" customFormat="1" ht="17.100000000000001" customHeight="1" x14ac:dyDescent="0.25">
      <c r="B193" s="35"/>
      <c r="C193" s="36"/>
      <c r="D193" s="37"/>
      <c r="E193" s="38"/>
      <c r="F193" s="38"/>
      <c r="G193" s="39"/>
    </row>
    <row r="194" spans="2:7" s="21" customFormat="1" ht="17.100000000000001" customHeight="1" x14ac:dyDescent="0.25">
      <c r="B194" s="35"/>
      <c r="C194" s="36"/>
      <c r="D194" s="37"/>
      <c r="E194" s="38"/>
      <c r="F194" s="38"/>
      <c r="G194" s="39"/>
    </row>
    <row r="195" spans="2:7" s="21" customFormat="1" ht="17.100000000000001" customHeight="1" x14ac:dyDescent="0.25">
      <c r="B195" s="35"/>
      <c r="C195" s="36"/>
      <c r="D195" s="37"/>
      <c r="E195" s="38"/>
      <c r="F195" s="38"/>
      <c r="G195" s="39"/>
    </row>
    <row r="196" spans="2:7" s="21" customFormat="1" ht="17.100000000000001" customHeight="1" x14ac:dyDescent="0.25">
      <c r="B196" s="35"/>
      <c r="C196" s="36"/>
      <c r="D196" s="37"/>
      <c r="E196" s="38"/>
      <c r="F196" s="38"/>
      <c r="G196" s="39"/>
    </row>
    <row r="197" spans="2:7" s="21" customFormat="1" ht="17.100000000000001" customHeight="1" x14ac:dyDescent="0.25">
      <c r="B197" s="35"/>
      <c r="C197" s="36"/>
      <c r="D197" s="37"/>
      <c r="E197" s="38"/>
      <c r="F197" s="38"/>
      <c r="G197" s="39"/>
    </row>
    <row r="198" spans="2:7" s="21" customFormat="1" x14ac:dyDescent="0.25"/>
    <row r="199" spans="2:7" s="21" customFormat="1" x14ac:dyDescent="0.25"/>
    <row r="200" spans="2:7" s="21" customFormat="1" ht="21" customHeight="1" x14ac:dyDescent="0.25">
      <c r="B200" s="80" t="s">
        <v>57</v>
      </c>
      <c r="C200" s="81"/>
      <c r="D200" s="81"/>
      <c r="E200" s="81"/>
      <c r="F200" s="81"/>
      <c r="G200" s="82"/>
    </row>
    <row r="201" spans="2:7" s="21" customFormat="1" ht="29.1" customHeight="1" x14ac:dyDescent="0.25">
      <c r="B201" s="29"/>
      <c r="C201" s="30"/>
      <c r="D201" s="32" t="s">
        <v>139</v>
      </c>
      <c r="E201" s="33" t="s">
        <v>140</v>
      </c>
      <c r="F201" s="33" t="s">
        <v>146</v>
      </c>
      <c r="G201" s="34" t="s">
        <v>141</v>
      </c>
    </row>
    <row r="202" spans="2:7" s="21" customFormat="1" ht="17.100000000000001" customHeight="1" x14ac:dyDescent="0.25">
      <c r="B202" s="26"/>
      <c r="C202" s="22" t="s">
        <v>112</v>
      </c>
      <c r="D202" s="46">
        <v>18</v>
      </c>
      <c r="E202" s="47">
        <v>15</v>
      </c>
      <c r="F202" s="47">
        <v>15</v>
      </c>
      <c r="G202" s="48">
        <v>15</v>
      </c>
    </row>
    <row r="203" spans="2:7" s="21" customFormat="1" ht="17.100000000000001" customHeight="1" x14ac:dyDescent="0.25">
      <c r="B203" s="27"/>
      <c r="C203" s="23" t="s">
        <v>113</v>
      </c>
      <c r="D203" s="49">
        <v>8</v>
      </c>
      <c r="E203" s="50">
        <v>6.666666666666667</v>
      </c>
      <c r="F203" s="50">
        <v>6.666666666666667</v>
      </c>
      <c r="G203" s="51">
        <v>21.666666666666668</v>
      </c>
    </row>
    <row r="204" spans="2:7" s="21" customFormat="1" ht="17.100000000000001" customHeight="1" x14ac:dyDescent="0.25">
      <c r="B204" s="27"/>
      <c r="C204" s="23" t="s">
        <v>114</v>
      </c>
      <c r="D204" s="49">
        <v>94</v>
      </c>
      <c r="E204" s="50">
        <v>78.333333333333329</v>
      </c>
      <c r="F204" s="50">
        <v>78.333333333333329</v>
      </c>
      <c r="G204" s="51">
        <v>100</v>
      </c>
    </row>
    <row r="205" spans="2:7" s="21" customFormat="1" ht="17.100000000000001" customHeight="1" x14ac:dyDescent="0.25">
      <c r="B205" s="28"/>
      <c r="C205" s="31" t="s">
        <v>138</v>
      </c>
      <c r="D205" s="52">
        <v>120</v>
      </c>
      <c r="E205" s="53">
        <v>100</v>
      </c>
      <c r="F205" s="53">
        <v>100</v>
      </c>
      <c r="G205" s="54"/>
    </row>
    <row r="206" spans="2:7" s="21" customFormat="1" ht="17.100000000000001" customHeight="1" x14ac:dyDescent="0.25">
      <c r="B206" s="35"/>
      <c r="C206" s="36"/>
      <c r="D206" s="37"/>
      <c r="E206" s="38"/>
      <c r="F206" s="38"/>
      <c r="G206" s="39"/>
    </row>
    <row r="207" spans="2:7" s="21" customFormat="1" ht="17.100000000000001" customHeight="1" x14ac:dyDescent="0.25">
      <c r="B207" s="35"/>
      <c r="C207" s="36"/>
      <c r="D207" s="37"/>
      <c r="E207" s="38"/>
      <c r="F207" s="38"/>
      <c r="G207" s="39"/>
    </row>
    <row r="208" spans="2:7" s="21" customFormat="1" ht="17.100000000000001" customHeight="1" x14ac:dyDescent="0.25">
      <c r="B208" s="35"/>
      <c r="C208" s="36"/>
      <c r="D208" s="37"/>
      <c r="E208" s="38"/>
      <c r="F208" s="38"/>
      <c r="G208" s="39"/>
    </row>
    <row r="209" spans="2:7" s="21" customFormat="1" ht="17.100000000000001" customHeight="1" x14ac:dyDescent="0.25">
      <c r="B209" s="35"/>
      <c r="C209" s="36"/>
      <c r="D209" s="37"/>
      <c r="E209" s="38"/>
      <c r="F209" s="38"/>
      <c r="G209" s="39"/>
    </row>
    <row r="210" spans="2:7" s="21" customFormat="1" ht="17.100000000000001" customHeight="1" x14ac:dyDescent="0.25">
      <c r="B210" s="35"/>
      <c r="C210" s="36"/>
      <c r="D210" s="37"/>
      <c r="E210" s="38"/>
      <c r="F210" s="38"/>
      <c r="G210" s="39"/>
    </row>
    <row r="211" spans="2:7" s="21" customFormat="1" ht="17.100000000000001" customHeight="1" x14ac:dyDescent="0.25">
      <c r="B211" s="35"/>
      <c r="C211" s="36"/>
      <c r="D211" s="37"/>
      <c r="E211" s="38"/>
      <c r="F211" s="38"/>
      <c r="G211" s="39"/>
    </row>
    <row r="212" spans="2:7" s="21" customFormat="1" ht="17.100000000000001" customHeight="1" x14ac:dyDescent="0.25">
      <c r="B212" s="35"/>
      <c r="C212" s="36"/>
      <c r="D212" s="37"/>
      <c r="E212" s="38"/>
      <c r="F212" s="38"/>
      <c r="G212" s="39"/>
    </row>
    <row r="213" spans="2:7" s="21" customFormat="1" ht="17.100000000000001" customHeight="1" x14ac:dyDescent="0.25">
      <c r="B213" s="35"/>
      <c r="C213" s="36"/>
      <c r="D213" s="37"/>
      <c r="E213" s="38"/>
      <c r="F213" s="38"/>
      <c r="G213" s="39"/>
    </row>
    <row r="214" spans="2:7" s="21" customFormat="1" ht="17.100000000000001" customHeight="1" x14ac:dyDescent="0.25">
      <c r="B214" s="35"/>
      <c r="C214" s="36"/>
      <c r="D214" s="37"/>
      <c r="E214" s="38"/>
      <c r="F214" s="38"/>
      <c r="G214" s="39"/>
    </row>
    <row r="215" spans="2:7" s="21" customFormat="1" ht="17.100000000000001" customHeight="1" x14ac:dyDescent="0.25">
      <c r="B215" s="35"/>
      <c r="C215" s="36"/>
      <c r="D215" s="37"/>
      <c r="E215" s="38"/>
      <c r="F215" s="38"/>
      <c r="G215" s="39"/>
    </row>
    <row r="216" spans="2:7" s="21" customFormat="1" x14ac:dyDescent="0.25"/>
    <row r="217" spans="2:7" s="21" customFormat="1" x14ac:dyDescent="0.25"/>
    <row r="218" spans="2:7" s="21" customFormat="1" ht="36" customHeight="1" x14ac:dyDescent="0.25">
      <c r="B218" s="80" t="s">
        <v>58</v>
      </c>
      <c r="C218" s="81"/>
      <c r="D218" s="81"/>
      <c r="E218" s="81"/>
      <c r="F218" s="81"/>
      <c r="G218" s="82"/>
    </row>
    <row r="219" spans="2:7" s="21" customFormat="1" ht="29.1" customHeight="1" x14ac:dyDescent="0.25">
      <c r="B219" s="29"/>
      <c r="C219" s="30"/>
      <c r="D219" s="32" t="s">
        <v>139</v>
      </c>
      <c r="E219" s="33" t="s">
        <v>140</v>
      </c>
      <c r="F219" s="33" t="s">
        <v>146</v>
      </c>
      <c r="G219" s="34" t="s">
        <v>141</v>
      </c>
    </row>
    <row r="220" spans="2:7" s="21" customFormat="1" ht="17.100000000000001" customHeight="1" x14ac:dyDescent="0.25">
      <c r="B220" s="43"/>
      <c r="C220" s="44" t="s">
        <v>115</v>
      </c>
      <c r="D220" s="68">
        <v>52</v>
      </c>
      <c r="E220" s="59">
        <f>D220/366*100</f>
        <v>14.207650273224044</v>
      </c>
      <c r="F220" s="59">
        <f>E220</f>
        <v>14.207650273224044</v>
      </c>
      <c r="G220" s="60">
        <f>F220</f>
        <v>14.207650273224044</v>
      </c>
    </row>
    <row r="221" spans="2:7" s="21" customFormat="1" ht="17.100000000000001" customHeight="1" x14ac:dyDescent="0.25">
      <c r="B221" s="35"/>
      <c r="C221" s="45" t="s">
        <v>143</v>
      </c>
      <c r="D221" s="55">
        <v>38</v>
      </c>
      <c r="E221" s="58">
        <f t="shared" ref="E221:E226" si="4">D221/366*100</f>
        <v>10.382513661202186</v>
      </c>
      <c r="F221" s="58">
        <f t="shared" ref="F221:F226" si="5">E221</f>
        <v>10.382513661202186</v>
      </c>
      <c r="G221" s="69">
        <f>F221+G220</f>
        <v>24.590163934426229</v>
      </c>
    </row>
    <row r="222" spans="2:7" s="21" customFormat="1" ht="17.100000000000001" customHeight="1" x14ac:dyDescent="0.25">
      <c r="B222" s="35"/>
      <c r="C222" s="45" t="s">
        <v>116</v>
      </c>
      <c r="D222" s="55">
        <v>75</v>
      </c>
      <c r="E222" s="58">
        <f t="shared" si="4"/>
        <v>20.491803278688526</v>
      </c>
      <c r="F222" s="58">
        <f t="shared" si="5"/>
        <v>20.491803278688526</v>
      </c>
      <c r="G222" s="69">
        <f t="shared" ref="G222:G226" si="6">F222+G221</f>
        <v>45.081967213114751</v>
      </c>
    </row>
    <row r="223" spans="2:7" s="21" customFormat="1" ht="17.100000000000001" customHeight="1" x14ac:dyDescent="0.25">
      <c r="B223" s="35"/>
      <c r="C223" s="45" t="s">
        <v>118</v>
      </c>
      <c r="D223" s="55">
        <v>74</v>
      </c>
      <c r="E223" s="58">
        <f t="shared" si="4"/>
        <v>20.21857923497268</v>
      </c>
      <c r="F223" s="58">
        <f t="shared" si="5"/>
        <v>20.21857923497268</v>
      </c>
      <c r="G223" s="69">
        <f t="shared" si="6"/>
        <v>65.300546448087431</v>
      </c>
    </row>
    <row r="224" spans="2:7" s="21" customFormat="1" ht="17.100000000000001" customHeight="1" x14ac:dyDescent="0.25">
      <c r="B224" s="35"/>
      <c r="C224" s="45" t="s">
        <v>117</v>
      </c>
      <c r="D224" s="55">
        <v>65</v>
      </c>
      <c r="E224" s="58">
        <f t="shared" si="4"/>
        <v>17.759562841530055</v>
      </c>
      <c r="F224" s="58">
        <f t="shared" si="5"/>
        <v>17.759562841530055</v>
      </c>
      <c r="G224" s="69">
        <f t="shared" si="6"/>
        <v>83.060109289617486</v>
      </c>
    </row>
    <row r="225" spans="2:7" s="21" customFormat="1" ht="17.100000000000001" customHeight="1" x14ac:dyDescent="0.25">
      <c r="B225" s="35"/>
      <c r="C225" s="45" t="s">
        <v>144</v>
      </c>
      <c r="D225" s="55">
        <v>46</v>
      </c>
      <c r="E225" s="58">
        <f t="shared" si="4"/>
        <v>12.568306010928962</v>
      </c>
      <c r="F225" s="58">
        <f t="shared" si="5"/>
        <v>12.568306010928962</v>
      </c>
      <c r="G225" s="69">
        <f t="shared" si="6"/>
        <v>95.62841530054645</v>
      </c>
    </row>
    <row r="226" spans="2:7" s="21" customFormat="1" ht="17.100000000000001" customHeight="1" x14ac:dyDescent="0.25">
      <c r="B226" s="35"/>
      <c r="C226" s="45" t="s">
        <v>105</v>
      </c>
      <c r="D226" s="55">
        <v>16</v>
      </c>
      <c r="E226" s="70">
        <f t="shared" si="4"/>
        <v>4.3715846994535523</v>
      </c>
      <c r="F226" s="71">
        <f t="shared" si="5"/>
        <v>4.3715846994535523</v>
      </c>
      <c r="G226" s="69">
        <f t="shared" si="6"/>
        <v>100</v>
      </c>
    </row>
    <row r="227" spans="2:7" s="21" customFormat="1" ht="17.100000000000001" customHeight="1" x14ac:dyDescent="0.25">
      <c r="B227" s="35"/>
      <c r="C227" s="31" t="s">
        <v>138</v>
      </c>
      <c r="D227" s="52">
        <f>SUM(D220:D226)</f>
        <v>366</v>
      </c>
      <c r="E227" s="53">
        <f>SUM(E220:E226)</f>
        <v>100</v>
      </c>
      <c r="F227" s="53">
        <f>SUM(F220:F226)</f>
        <v>100</v>
      </c>
      <c r="G227" s="57"/>
    </row>
    <row r="228" spans="2:7" s="21" customFormat="1" ht="17.100000000000001" customHeight="1" x14ac:dyDescent="0.25">
      <c r="B228" s="35"/>
      <c r="C228" s="36"/>
      <c r="D228" s="37"/>
      <c r="E228" s="38"/>
      <c r="F228" s="38"/>
      <c r="G228" s="39"/>
    </row>
    <row r="229" spans="2:7" s="21" customFormat="1" ht="17.100000000000001" customHeight="1" x14ac:dyDescent="0.25">
      <c r="B229" s="35"/>
      <c r="C229" s="36"/>
      <c r="D229" s="37"/>
      <c r="E229" s="38"/>
      <c r="F229" s="38"/>
      <c r="G229" s="39"/>
    </row>
    <row r="230" spans="2:7" s="21" customFormat="1" ht="17.100000000000001" customHeight="1" x14ac:dyDescent="0.25">
      <c r="B230" s="35"/>
      <c r="C230" s="36"/>
      <c r="D230" s="37"/>
      <c r="E230" s="38"/>
      <c r="F230" s="38"/>
      <c r="G230" s="39"/>
    </row>
    <row r="231" spans="2:7" s="21" customFormat="1" x14ac:dyDescent="0.25"/>
    <row r="232" spans="2:7" s="21" customFormat="1" x14ac:dyDescent="0.25"/>
    <row r="233" spans="2:7" s="21" customFormat="1" x14ac:dyDescent="0.25"/>
    <row r="234" spans="2:7" s="21" customFormat="1" ht="54.95" customHeight="1" x14ac:dyDescent="0.25">
      <c r="B234" s="80" t="s">
        <v>59</v>
      </c>
      <c r="C234" s="81"/>
      <c r="D234" s="81"/>
      <c r="E234" s="81"/>
      <c r="F234" s="81"/>
      <c r="G234" s="82"/>
    </row>
    <row r="235" spans="2:7" s="21" customFormat="1" ht="29.1" customHeight="1" x14ac:dyDescent="0.25">
      <c r="B235" s="29"/>
      <c r="C235" s="30"/>
      <c r="D235" s="32" t="s">
        <v>139</v>
      </c>
      <c r="E235" s="33" t="s">
        <v>140</v>
      </c>
      <c r="F235" s="33" t="s">
        <v>146</v>
      </c>
      <c r="G235" s="34" t="s">
        <v>141</v>
      </c>
    </row>
    <row r="236" spans="2:7" s="21" customFormat="1" ht="17.100000000000001" customHeight="1" x14ac:dyDescent="0.25">
      <c r="B236" s="26"/>
      <c r="C236" s="22" t="s">
        <v>142</v>
      </c>
      <c r="D236" s="46">
        <v>5</v>
      </c>
      <c r="E236" s="47">
        <v>4.1666666666666661</v>
      </c>
      <c r="F236" s="47">
        <v>4.1666666666666661</v>
      </c>
      <c r="G236" s="48">
        <v>4.1666666666666661</v>
      </c>
    </row>
    <row r="237" spans="2:7" s="21" customFormat="1" ht="17.100000000000001" customHeight="1" x14ac:dyDescent="0.25">
      <c r="B237" s="27"/>
      <c r="C237" s="23" t="s">
        <v>116</v>
      </c>
      <c r="D237" s="49">
        <v>72</v>
      </c>
      <c r="E237" s="50">
        <v>60</v>
      </c>
      <c r="F237" s="50">
        <v>60</v>
      </c>
      <c r="G237" s="51">
        <v>64.166666666666671</v>
      </c>
    </row>
    <row r="238" spans="2:7" s="21" customFormat="1" ht="17.100000000000001" customHeight="1" x14ac:dyDescent="0.25">
      <c r="B238" s="27"/>
      <c r="C238" s="23" t="s">
        <v>118</v>
      </c>
      <c r="D238" s="49">
        <v>43</v>
      </c>
      <c r="E238" s="50">
        <v>35.833333333333336</v>
      </c>
      <c r="F238" s="50">
        <v>35.833333333333336</v>
      </c>
      <c r="G238" s="51">
        <v>100</v>
      </c>
    </row>
    <row r="239" spans="2:7" s="21" customFormat="1" ht="17.100000000000001" customHeight="1" x14ac:dyDescent="0.25">
      <c r="B239" s="28"/>
      <c r="C239" s="31" t="s">
        <v>138</v>
      </c>
      <c r="D239" s="52">
        <v>120</v>
      </c>
      <c r="E239" s="53">
        <v>100</v>
      </c>
      <c r="F239" s="53">
        <v>100</v>
      </c>
      <c r="G239" s="54"/>
    </row>
    <row r="240" spans="2:7" s="21" customFormat="1" ht="17.100000000000001" customHeight="1" x14ac:dyDescent="0.25">
      <c r="B240" s="35"/>
      <c r="C240" s="36"/>
      <c r="D240" s="37"/>
      <c r="E240" s="38"/>
      <c r="F240" s="38"/>
      <c r="G240" s="39"/>
    </row>
    <row r="241" spans="2:8" s="21" customFormat="1" ht="17.100000000000001" customHeight="1" x14ac:dyDescent="0.25">
      <c r="B241" s="35"/>
      <c r="C241" s="36"/>
      <c r="D241" s="37"/>
      <c r="E241" s="38"/>
      <c r="F241" s="38"/>
      <c r="G241" s="39"/>
    </row>
    <row r="242" spans="2:8" s="21" customFormat="1" ht="17.100000000000001" customHeight="1" x14ac:dyDescent="0.25">
      <c r="B242" s="35"/>
      <c r="C242" s="36"/>
      <c r="D242" s="37"/>
      <c r="E242" s="38"/>
      <c r="F242" s="38"/>
      <c r="G242" s="39"/>
    </row>
    <row r="243" spans="2:8" s="21" customFormat="1" ht="17.100000000000001" customHeight="1" x14ac:dyDescent="0.25">
      <c r="B243" s="35"/>
      <c r="C243" s="36"/>
      <c r="D243" s="37"/>
      <c r="E243" s="38"/>
      <c r="F243" s="38"/>
      <c r="G243" s="39"/>
    </row>
    <row r="244" spans="2:8" s="21" customFormat="1" ht="17.100000000000001" customHeight="1" x14ac:dyDescent="0.25">
      <c r="B244" s="35"/>
      <c r="C244" s="36"/>
      <c r="D244" s="37"/>
      <c r="E244" s="38"/>
      <c r="F244" s="38"/>
      <c r="G244" s="39"/>
    </row>
    <row r="245" spans="2:8" s="21" customFormat="1" ht="17.100000000000001" customHeight="1" x14ac:dyDescent="0.25">
      <c r="B245" s="35"/>
      <c r="C245" s="36"/>
      <c r="D245" s="37"/>
      <c r="E245" s="38"/>
      <c r="F245" s="38"/>
      <c r="G245" s="39"/>
    </row>
    <row r="246" spans="2:8" s="21" customFormat="1" ht="17.100000000000001" customHeight="1" x14ac:dyDescent="0.25">
      <c r="B246" s="35"/>
      <c r="C246" s="36"/>
      <c r="D246" s="37"/>
      <c r="E246" s="38"/>
      <c r="F246" s="38"/>
      <c r="G246" s="39"/>
    </row>
    <row r="247" spans="2:8" s="21" customFormat="1" ht="17.100000000000001" customHeight="1" x14ac:dyDescent="0.25">
      <c r="B247" s="35"/>
      <c r="C247" s="36"/>
      <c r="D247" s="37"/>
      <c r="E247" s="38"/>
      <c r="F247" s="38"/>
      <c r="G247" s="39"/>
    </row>
    <row r="248" spans="2:8" s="21" customFormat="1" ht="17.100000000000001" customHeight="1" x14ac:dyDescent="0.25">
      <c r="B248" s="35"/>
      <c r="C248" s="36"/>
      <c r="D248" s="37"/>
      <c r="E248" s="38"/>
      <c r="F248" s="38"/>
      <c r="G248" s="39"/>
    </row>
    <row r="249" spans="2:8" s="21" customFormat="1" x14ac:dyDescent="0.25"/>
    <row r="250" spans="2:8" s="21" customFormat="1" x14ac:dyDescent="0.25"/>
    <row r="251" spans="2:8" s="21" customFormat="1" x14ac:dyDescent="0.25"/>
    <row r="252" spans="2:8" s="21" customFormat="1" ht="21" customHeight="1" x14ac:dyDescent="0.25">
      <c r="B252" s="80" t="s">
        <v>60</v>
      </c>
      <c r="C252" s="81"/>
      <c r="D252" s="81"/>
      <c r="E252" s="81"/>
      <c r="F252" s="81"/>
      <c r="G252" s="82"/>
    </row>
    <row r="253" spans="2:8" s="21" customFormat="1" ht="29.1" customHeight="1" x14ac:dyDescent="0.25">
      <c r="B253" s="29"/>
      <c r="C253" s="30"/>
      <c r="D253" s="32" t="s">
        <v>139</v>
      </c>
      <c r="E253" s="33" t="s">
        <v>140</v>
      </c>
      <c r="F253" s="33" t="s">
        <v>146</v>
      </c>
      <c r="G253" s="34" t="s">
        <v>141</v>
      </c>
    </row>
    <row r="254" spans="2:8" s="21" customFormat="1" ht="17.100000000000001" customHeight="1" x14ac:dyDescent="0.25">
      <c r="B254" s="26"/>
      <c r="C254" t="s">
        <v>120</v>
      </c>
      <c r="D254" s="46">
        <v>105</v>
      </c>
      <c r="E254" s="59">
        <f>D254/232*100</f>
        <v>45.258620689655174</v>
      </c>
      <c r="F254" s="59">
        <f>E254</f>
        <v>45.258620689655174</v>
      </c>
      <c r="G254" s="48">
        <f>F254</f>
        <v>45.258620689655174</v>
      </c>
      <c r="H254" s="67"/>
    </row>
    <row r="255" spans="2:8" s="21" customFormat="1" ht="30" customHeight="1" x14ac:dyDescent="0.25">
      <c r="B255" s="27"/>
      <c r="C255" t="s">
        <v>121</v>
      </c>
      <c r="D255" s="61">
        <v>86</v>
      </c>
      <c r="E255" s="58">
        <f t="shared" ref="E255:E256" si="7">D255/232*100</f>
        <v>37.068965517241381</v>
      </c>
      <c r="F255" s="58">
        <f t="shared" ref="F255:F256" si="8">E255</f>
        <v>37.068965517241381</v>
      </c>
      <c r="G255" s="65">
        <f>F255+G254</f>
        <v>82.327586206896555</v>
      </c>
      <c r="H255" s="67"/>
    </row>
    <row r="256" spans="2:8" s="21" customFormat="1" ht="45.95" customHeight="1" x14ac:dyDescent="0.25">
      <c r="B256" s="27"/>
      <c r="C256" t="s">
        <v>119</v>
      </c>
      <c r="D256" s="49">
        <v>41</v>
      </c>
      <c r="E256" s="66">
        <f t="shared" si="7"/>
        <v>17.672413793103448</v>
      </c>
      <c r="F256" s="66">
        <f t="shared" si="8"/>
        <v>17.672413793103448</v>
      </c>
      <c r="G256" s="51">
        <f>F256+G255</f>
        <v>100</v>
      </c>
      <c r="H256" s="67"/>
    </row>
    <row r="257" spans="2:8" s="21" customFormat="1" ht="17.100000000000001" customHeight="1" x14ac:dyDescent="0.25">
      <c r="B257" s="28"/>
      <c r="C257" s="31" t="s">
        <v>138</v>
      </c>
      <c r="D257" s="52">
        <f>SUM(D254:D256)</f>
        <v>232</v>
      </c>
      <c r="E257" s="53">
        <v>100</v>
      </c>
      <c r="F257" s="53">
        <v>100</v>
      </c>
      <c r="G257" s="54"/>
      <c r="H257" s="67"/>
    </row>
    <row r="258" spans="2:8" s="21" customFormat="1" ht="17.100000000000001" customHeight="1" x14ac:dyDescent="0.25">
      <c r="B258" s="35"/>
      <c r="C258" s="36"/>
      <c r="D258" s="37"/>
      <c r="E258" s="38"/>
      <c r="F258" s="38"/>
      <c r="G258" s="39"/>
    </row>
    <row r="259" spans="2:8" s="21" customFormat="1" ht="17.100000000000001" customHeight="1" x14ac:dyDescent="0.25">
      <c r="B259" s="35"/>
      <c r="C259" s="36"/>
      <c r="D259" s="37"/>
      <c r="E259" s="38"/>
      <c r="F259" s="38"/>
      <c r="G259" s="39"/>
    </row>
    <row r="260" spans="2:8" s="21" customFormat="1" ht="17.100000000000001" customHeight="1" x14ac:dyDescent="0.25">
      <c r="B260" s="35"/>
      <c r="C260" s="36"/>
      <c r="D260" s="37"/>
      <c r="E260" s="38"/>
      <c r="F260" s="38"/>
      <c r="G260" s="39"/>
    </row>
    <row r="261" spans="2:8" s="21" customFormat="1" ht="17.100000000000001" customHeight="1" x14ac:dyDescent="0.25">
      <c r="B261" s="35"/>
      <c r="C261" s="36"/>
      <c r="D261" s="37"/>
      <c r="E261" s="38"/>
      <c r="F261" s="38"/>
      <c r="G261" s="39"/>
    </row>
    <row r="262" spans="2:8" s="21" customFormat="1" ht="17.100000000000001" customHeight="1" x14ac:dyDescent="0.25">
      <c r="B262" s="35"/>
      <c r="C262" s="36"/>
      <c r="D262" s="37"/>
      <c r="E262" s="38"/>
      <c r="F262" s="38"/>
      <c r="G262" s="39"/>
    </row>
    <row r="263" spans="2:8" s="21" customFormat="1" ht="17.100000000000001" customHeight="1" x14ac:dyDescent="0.25">
      <c r="B263" s="35"/>
      <c r="C263" s="36"/>
      <c r="D263" s="37"/>
      <c r="E263" s="38"/>
      <c r="F263" s="38"/>
      <c r="G263" s="39"/>
    </row>
    <row r="264" spans="2:8" s="21" customFormat="1" ht="17.100000000000001" customHeight="1" x14ac:dyDescent="0.25">
      <c r="B264" s="35"/>
      <c r="C264" s="36"/>
      <c r="D264" s="37"/>
      <c r="E264" s="38"/>
      <c r="F264" s="38"/>
      <c r="G264" s="39"/>
    </row>
    <row r="265" spans="2:8" s="21" customFormat="1" ht="17.100000000000001" customHeight="1" x14ac:dyDescent="0.25">
      <c r="B265" s="35"/>
      <c r="C265" s="36"/>
      <c r="D265" s="37"/>
      <c r="E265" s="38"/>
      <c r="F265" s="38"/>
      <c r="G265" s="39"/>
    </row>
    <row r="266" spans="2:8" s="21" customFormat="1" ht="17.100000000000001" customHeight="1" x14ac:dyDescent="0.25">
      <c r="B266" s="35"/>
      <c r="C266" s="36"/>
      <c r="D266" s="37"/>
      <c r="E266" s="38"/>
      <c r="F266" s="38"/>
      <c r="G266" s="39"/>
    </row>
    <row r="267" spans="2:8" s="21" customFormat="1" x14ac:dyDescent="0.25"/>
    <row r="268" spans="2:8" s="21" customFormat="1" x14ac:dyDescent="0.25"/>
    <row r="269" spans="2:8" s="21" customFormat="1" x14ac:dyDescent="0.25"/>
    <row r="270" spans="2:8" s="21" customFormat="1" ht="36" customHeight="1" x14ac:dyDescent="0.25">
      <c r="B270" s="80" t="s">
        <v>61</v>
      </c>
      <c r="C270" s="81"/>
      <c r="D270" s="81"/>
      <c r="E270" s="81"/>
      <c r="F270" s="81"/>
      <c r="G270" s="82"/>
    </row>
    <row r="271" spans="2:8" s="21" customFormat="1" ht="29.1" customHeight="1" x14ac:dyDescent="0.25">
      <c r="B271" s="29"/>
      <c r="C271" s="30"/>
      <c r="D271" s="32" t="s">
        <v>139</v>
      </c>
      <c r="E271" s="33" t="s">
        <v>147</v>
      </c>
      <c r="F271" s="33" t="s">
        <v>140</v>
      </c>
      <c r="G271" s="33" t="s">
        <v>146</v>
      </c>
      <c r="H271" s="34" t="s">
        <v>141</v>
      </c>
    </row>
    <row r="272" spans="2:8" s="21" customFormat="1" ht="17.100000000000001" customHeight="1" x14ac:dyDescent="0.25">
      <c r="B272" s="26"/>
      <c r="C272" t="s">
        <v>145</v>
      </c>
      <c r="D272" s="46">
        <v>90</v>
      </c>
      <c r="E272" s="58">
        <f>D272/120*100</f>
        <v>75</v>
      </c>
      <c r="F272" s="58">
        <f>D272/328*100</f>
        <v>27.439024390243905</v>
      </c>
      <c r="G272" s="58">
        <f t="shared" ref="G272:G276" si="9">F272</f>
        <v>27.439024390243905</v>
      </c>
      <c r="H272" s="65">
        <f>G272</f>
        <v>27.439024390243905</v>
      </c>
    </row>
    <row r="273" spans="2:8" s="21" customFormat="1" ht="19.5" customHeight="1" x14ac:dyDescent="0.25">
      <c r="B273" s="27"/>
      <c r="C273" t="s">
        <v>124</v>
      </c>
      <c r="D273" s="49">
        <v>57</v>
      </c>
      <c r="E273" s="58">
        <f t="shared" ref="E273:E276" si="10">D273/120*100</f>
        <v>47.5</v>
      </c>
      <c r="F273" s="58">
        <f>D273/328*100</f>
        <v>17.378048780487802</v>
      </c>
      <c r="G273" s="58">
        <f t="shared" si="9"/>
        <v>17.378048780487802</v>
      </c>
      <c r="H273" s="65">
        <f t="shared" ref="H273:H276" si="11">G273+H272</f>
        <v>44.817073170731703</v>
      </c>
    </row>
    <row r="274" spans="2:8" s="21" customFormat="1" ht="18.75" customHeight="1" x14ac:dyDescent="0.25">
      <c r="B274" s="27"/>
      <c r="C274" t="s">
        <v>123</v>
      </c>
      <c r="D274" s="49">
        <v>71</v>
      </c>
      <c r="E274" s="58">
        <f t="shared" si="10"/>
        <v>59.166666666666664</v>
      </c>
      <c r="F274" s="58">
        <f>D274/328*100</f>
        <v>21.646341463414632</v>
      </c>
      <c r="G274" s="58">
        <f t="shared" si="9"/>
        <v>21.646341463414632</v>
      </c>
      <c r="H274" s="65">
        <f t="shared" si="11"/>
        <v>66.463414634146332</v>
      </c>
    </row>
    <row r="275" spans="2:8" s="21" customFormat="1" ht="17.100000000000001" customHeight="1" x14ac:dyDescent="0.25">
      <c r="B275" s="27"/>
      <c r="C275" t="s">
        <v>122</v>
      </c>
      <c r="D275" s="49">
        <v>67</v>
      </c>
      <c r="E275" s="58">
        <f t="shared" si="10"/>
        <v>55.833333333333336</v>
      </c>
      <c r="F275" s="58">
        <f>D275/328*100</f>
        <v>20.426829268292682</v>
      </c>
      <c r="G275" s="58">
        <f t="shared" si="9"/>
        <v>20.426829268292682</v>
      </c>
      <c r="H275" s="65">
        <f t="shared" si="11"/>
        <v>86.890243902439011</v>
      </c>
    </row>
    <row r="276" spans="2:8" s="21" customFormat="1" ht="17.100000000000001" customHeight="1" x14ac:dyDescent="0.25">
      <c r="B276" s="27"/>
      <c r="C276" t="s">
        <v>105</v>
      </c>
      <c r="D276" s="49">
        <v>43</v>
      </c>
      <c r="E276" s="58">
        <f t="shared" si="10"/>
        <v>35.833333333333336</v>
      </c>
      <c r="F276" s="58">
        <f>D276/328*100</f>
        <v>13.109756097560975</v>
      </c>
      <c r="G276" s="58">
        <f t="shared" si="9"/>
        <v>13.109756097560975</v>
      </c>
      <c r="H276" s="65">
        <f t="shared" si="11"/>
        <v>99.999999999999986</v>
      </c>
    </row>
    <row r="277" spans="2:8" s="21" customFormat="1" ht="17.100000000000001" customHeight="1" x14ac:dyDescent="0.25">
      <c r="B277" s="28"/>
      <c r="C277" s="31" t="s">
        <v>138</v>
      </c>
      <c r="D277" s="52">
        <f>SUM(D272:D276)</f>
        <v>328</v>
      </c>
      <c r="E277" s="67"/>
      <c r="F277" s="53">
        <v>100</v>
      </c>
      <c r="G277" s="53">
        <v>100</v>
      </c>
      <c r="H277" s="54"/>
    </row>
    <row r="278" spans="2:8" s="21" customFormat="1" ht="17.100000000000001" customHeight="1" x14ac:dyDescent="0.25">
      <c r="B278" s="35"/>
      <c r="C278" s="36"/>
      <c r="D278" s="37"/>
      <c r="E278" s="38"/>
      <c r="F278" s="38"/>
      <c r="G278" s="39"/>
    </row>
    <row r="279" spans="2:8" s="21" customFormat="1" ht="17.100000000000001" customHeight="1" x14ac:dyDescent="0.25">
      <c r="B279" s="35"/>
      <c r="C279" s="36"/>
      <c r="D279" s="37"/>
      <c r="E279" s="38"/>
      <c r="F279" s="38"/>
      <c r="G279" s="39"/>
    </row>
    <row r="280" spans="2:8" s="21" customFormat="1" ht="17.100000000000001" customHeight="1" x14ac:dyDescent="0.25">
      <c r="B280" s="35"/>
      <c r="C280" s="36"/>
      <c r="D280" s="37"/>
      <c r="E280" s="38"/>
      <c r="F280" s="38"/>
      <c r="G280" s="39"/>
    </row>
    <row r="281" spans="2:8" s="21" customFormat="1" ht="17.100000000000001" customHeight="1" x14ac:dyDescent="0.25">
      <c r="B281" s="35"/>
      <c r="C281" s="36"/>
      <c r="D281" s="37"/>
      <c r="E281" s="38"/>
      <c r="F281" s="38"/>
      <c r="G281" s="39"/>
    </row>
    <row r="282" spans="2:8" s="21" customFormat="1" ht="17.100000000000001" customHeight="1" x14ac:dyDescent="0.25">
      <c r="B282" s="35"/>
      <c r="C282" s="36"/>
      <c r="D282" s="37"/>
      <c r="E282" s="38"/>
      <c r="F282" s="38"/>
      <c r="G282" s="39"/>
    </row>
    <row r="283" spans="2:8" s="21" customFormat="1" ht="17.100000000000001" customHeight="1" x14ac:dyDescent="0.25">
      <c r="B283" s="35"/>
      <c r="C283" s="36"/>
      <c r="D283" s="37"/>
      <c r="E283" s="38"/>
      <c r="F283" s="38"/>
      <c r="G283" s="39"/>
    </row>
    <row r="284" spans="2:8" s="21" customFormat="1" ht="17.100000000000001" customHeight="1" x14ac:dyDescent="0.25">
      <c r="B284" s="35"/>
      <c r="C284" s="36"/>
      <c r="D284" s="37"/>
      <c r="E284" s="38"/>
      <c r="F284" s="38"/>
      <c r="G284" s="39"/>
    </row>
    <row r="285" spans="2:8" s="21" customFormat="1" ht="17.100000000000001" customHeight="1" x14ac:dyDescent="0.25">
      <c r="B285" s="35"/>
      <c r="C285" s="36"/>
      <c r="D285" s="37"/>
      <c r="E285" s="38"/>
      <c r="F285" s="38"/>
      <c r="G285" s="39"/>
    </row>
    <row r="286" spans="2:8" s="21" customFormat="1" ht="17.100000000000001" customHeight="1" x14ac:dyDescent="0.25">
      <c r="B286" s="35"/>
      <c r="C286" s="36"/>
      <c r="D286" s="37"/>
      <c r="E286" s="38"/>
      <c r="F286" s="38"/>
      <c r="G286" s="39"/>
    </row>
    <row r="287" spans="2:8" s="21" customFormat="1" x14ac:dyDescent="0.25"/>
    <row r="288" spans="2:8" s="21" customFormat="1" x14ac:dyDescent="0.25"/>
    <row r="289" spans="2:7" s="21" customFormat="1" x14ac:dyDescent="0.25"/>
    <row r="290" spans="2:7" s="21" customFormat="1" ht="21" customHeight="1" x14ac:dyDescent="0.25">
      <c r="B290" s="80" t="s">
        <v>62</v>
      </c>
      <c r="C290" s="81"/>
      <c r="D290" s="81"/>
      <c r="E290" s="81"/>
      <c r="F290" s="81"/>
      <c r="G290" s="82"/>
    </row>
    <row r="291" spans="2:7" s="21" customFormat="1" ht="29.1" customHeight="1" x14ac:dyDescent="0.25">
      <c r="B291" s="29"/>
      <c r="C291" s="30"/>
      <c r="D291" s="32" t="s">
        <v>139</v>
      </c>
      <c r="E291" s="33" t="s">
        <v>140</v>
      </c>
      <c r="F291" s="33" t="s">
        <v>146</v>
      </c>
      <c r="G291" s="34" t="s">
        <v>141</v>
      </c>
    </row>
    <row r="292" spans="2:7" s="21" customFormat="1" ht="17.100000000000001" customHeight="1" x14ac:dyDescent="0.25">
      <c r="B292" s="26"/>
      <c r="C292" s="22" t="s">
        <v>111</v>
      </c>
      <c r="D292" s="46">
        <v>73</v>
      </c>
      <c r="E292" s="47">
        <v>60.833333333333329</v>
      </c>
      <c r="F292" s="47">
        <v>60.833333333333329</v>
      </c>
      <c r="G292" s="48">
        <v>60.833333333333329</v>
      </c>
    </row>
    <row r="293" spans="2:7" s="21" customFormat="1" ht="17.100000000000001" customHeight="1" x14ac:dyDescent="0.25">
      <c r="B293" s="27"/>
      <c r="C293" s="23" t="s">
        <v>125</v>
      </c>
      <c r="D293" s="49">
        <v>47</v>
      </c>
      <c r="E293" s="50">
        <v>39.166666666666664</v>
      </c>
      <c r="F293" s="50">
        <v>39.166666666666664</v>
      </c>
      <c r="G293" s="51">
        <v>100</v>
      </c>
    </row>
    <row r="294" spans="2:7" s="21" customFormat="1" ht="17.100000000000001" customHeight="1" x14ac:dyDescent="0.25">
      <c r="B294" s="28"/>
      <c r="C294" s="31" t="s">
        <v>138</v>
      </c>
      <c r="D294" s="52">
        <v>120</v>
      </c>
      <c r="E294" s="53">
        <v>100</v>
      </c>
      <c r="F294" s="53">
        <v>100</v>
      </c>
      <c r="G294" s="54"/>
    </row>
    <row r="295" spans="2:7" s="21" customFormat="1" ht="17.100000000000001" customHeight="1" x14ac:dyDescent="0.25">
      <c r="B295" s="35"/>
      <c r="C295" s="36"/>
      <c r="D295" s="37"/>
      <c r="E295" s="38"/>
      <c r="F295" s="38"/>
      <c r="G295" s="39"/>
    </row>
    <row r="296" spans="2:7" s="21" customFormat="1" ht="17.100000000000001" customHeight="1" x14ac:dyDescent="0.25">
      <c r="B296" s="35"/>
      <c r="C296" s="36"/>
      <c r="D296" s="37"/>
      <c r="E296" s="38"/>
      <c r="F296" s="38"/>
      <c r="G296" s="39"/>
    </row>
    <row r="297" spans="2:7" s="21" customFormat="1" ht="17.100000000000001" customHeight="1" x14ac:dyDescent="0.25">
      <c r="B297" s="35"/>
      <c r="C297" s="36"/>
      <c r="D297" s="37"/>
      <c r="E297" s="38"/>
      <c r="F297" s="38"/>
      <c r="G297" s="39"/>
    </row>
    <row r="298" spans="2:7" s="21" customFormat="1" ht="17.100000000000001" customHeight="1" x14ac:dyDescent="0.25">
      <c r="B298" s="35"/>
      <c r="C298" s="36"/>
      <c r="D298" s="37"/>
      <c r="E298" s="38"/>
      <c r="F298" s="38"/>
      <c r="G298" s="39"/>
    </row>
    <row r="299" spans="2:7" s="21" customFormat="1" ht="17.100000000000001" customHeight="1" x14ac:dyDescent="0.25">
      <c r="B299" s="35"/>
      <c r="C299" s="36"/>
      <c r="D299" s="37"/>
      <c r="E299" s="38"/>
      <c r="F299" s="38"/>
      <c r="G299" s="39"/>
    </row>
    <row r="300" spans="2:7" s="21" customFormat="1" ht="17.100000000000001" customHeight="1" x14ac:dyDescent="0.25">
      <c r="B300" s="35"/>
      <c r="C300" s="36"/>
      <c r="D300" s="37"/>
      <c r="E300" s="38"/>
      <c r="F300" s="38"/>
      <c r="G300" s="39"/>
    </row>
    <row r="301" spans="2:7" s="21" customFormat="1" ht="17.100000000000001" customHeight="1" x14ac:dyDescent="0.25">
      <c r="B301" s="35"/>
      <c r="C301" s="36"/>
      <c r="D301" s="37"/>
      <c r="E301" s="38"/>
      <c r="F301" s="38"/>
      <c r="G301" s="39"/>
    </row>
    <row r="302" spans="2:7" s="21" customFormat="1" ht="17.100000000000001" customHeight="1" x14ac:dyDescent="0.25">
      <c r="B302" s="35"/>
      <c r="C302" s="36"/>
      <c r="D302" s="37"/>
      <c r="E302" s="38"/>
      <c r="F302" s="38"/>
      <c r="G302" s="39"/>
    </row>
    <row r="303" spans="2:7" s="21" customFormat="1" ht="17.100000000000001" customHeight="1" x14ac:dyDescent="0.25">
      <c r="B303" s="35"/>
      <c r="C303" s="36"/>
      <c r="D303" s="37"/>
      <c r="E303" s="38"/>
      <c r="F303" s="38"/>
      <c r="G303" s="39"/>
    </row>
    <row r="304" spans="2:7" s="21" customFormat="1" x14ac:dyDescent="0.25"/>
    <row r="305" spans="2:7" s="21" customFormat="1" x14ac:dyDescent="0.25"/>
    <row r="306" spans="2:7" s="21" customFormat="1" x14ac:dyDescent="0.25"/>
    <row r="307" spans="2:7" s="21" customFormat="1" ht="36" customHeight="1" x14ac:dyDescent="0.25">
      <c r="B307" s="80" t="s">
        <v>63</v>
      </c>
      <c r="C307" s="81"/>
      <c r="D307" s="81"/>
      <c r="E307" s="81"/>
      <c r="F307" s="81"/>
      <c r="G307" s="82"/>
    </row>
    <row r="308" spans="2:7" s="21" customFormat="1" ht="29.1" customHeight="1" x14ac:dyDescent="0.25">
      <c r="B308" s="29"/>
      <c r="C308" s="30"/>
      <c r="D308" s="32" t="s">
        <v>139</v>
      </c>
      <c r="E308" s="33" t="s">
        <v>140</v>
      </c>
      <c r="F308" s="33" t="s">
        <v>146</v>
      </c>
      <c r="G308" s="34" t="s">
        <v>141</v>
      </c>
    </row>
    <row r="309" spans="2:7" s="21" customFormat="1" ht="17.100000000000001" customHeight="1" x14ac:dyDescent="0.25">
      <c r="B309" s="26"/>
      <c r="C309" s="22" t="s">
        <v>111</v>
      </c>
      <c r="D309" s="46">
        <v>45</v>
      </c>
      <c r="E309" s="47">
        <v>37.5</v>
      </c>
      <c r="F309" s="47">
        <v>37.5</v>
      </c>
      <c r="G309" s="48">
        <v>37.5</v>
      </c>
    </row>
    <row r="310" spans="2:7" s="21" customFormat="1" ht="17.100000000000001" customHeight="1" x14ac:dyDescent="0.25">
      <c r="B310" s="27"/>
      <c r="C310" s="23" t="s">
        <v>125</v>
      </c>
      <c r="D310" s="49">
        <v>75</v>
      </c>
      <c r="E310" s="50">
        <v>62.5</v>
      </c>
      <c r="F310" s="50">
        <v>62.5</v>
      </c>
      <c r="G310" s="51">
        <v>100</v>
      </c>
    </row>
    <row r="311" spans="2:7" s="21" customFormat="1" ht="17.100000000000001" customHeight="1" x14ac:dyDescent="0.25">
      <c r="B311" s="28"/>
      <c r="C311" s="31" t="s">
        <v>138</v>
      </c>
      <c r="D311" s="52">
        <v>120</v>
      </c>
      <c r="E311" s="53">
        <v>100</v>
      </c>
      <c r="F311" s="53">
        <v>100</v>
      </c>
      <c r="G311" s="54"/>
    </row>
    <row r="312" spans="2:7" s="21" customFormat="1" ht="17.100000000000001" customHeight="1" x14ac:dyDescent="0.25">
      <c r="B312" s="35"/>
      <c r="C312" s="36"/>
      <c r="D312" s="37"/>
      <c r="E312" s="38"/>
      <c r="F312" s="38"/>
      <c r="G312" s="39"/>
    </row>
    <row r="313" spans="2:7" s="21" customFormat="1" ht="17.100000000000001" customHeight="1" x14ac:dyDescent="0.25">
      <c r="B313" s="35"/>
      <c r="C313" s="36"/>
      <c r="D313" s="37"/>
      <c r="E313" s="38"/>
      <c r="F313" s="38"/>
      <c r="G313" s="39"/>
    </row>
    <row r="314" spans="2:7" s="21" customFormat="1" ht="17.100000000000001" customHeight="1" x14ac:dyDescent="0.25">
      <c r="B314" s="35"/>
      <c r="C314" s="36"/>
      <c r="D314" s="37"/>
      <c r="E314" s="38"/>
      <c r="F314" s="38"/>
      <c r="G314" s="39"/>
    </row>
    <row r="315" spans="2:7" s="21" customFormat="1" ht="17.100000000000001" customHeight="1" x14ac:dyDescent="0.25">
      <c r="B315" s="35"/>
      <c r="C315" s="36"/>
      <c r="D315" s="37"/>
      <c r="E315" s="38"/>
      <c r="F315" s="38"/>
      <c r="G315" s="39"/>
    </row>
    <row r="316" spans="2:7" s="21" customFormat="1" ht="17.100000000000001" customHeight="1" x14ac:dyDescent="0.25">
      <c r="B316" s="35"/>
      <c r="C316" s="36"/>
      <c r="D316" s="37"/>
      <c r="E316" s="38"/>
      <c r="F316" s="38"/>
      <c r="G316" s="39"/>
    </row>
    <row r="317" spans="2:7" s="21" customFormat="1" ht="17.100000000000001" customHeight="1" x14ac:dyDescent="0.25">
      <c r="B317" s="35"/>
      <c r="C317" s="36"/>
      <c r="D317" s="37"/>
      <c r="E317" s="38"/>
      <c r="F317" s="38"/>
      <c r="G317" s="39"/>
    </row>
    <row r="318" spans="2:7" s="21" customFormat="1" ht="17.100000000000001" customHeight="1" x14ac:dyDescent="0.25">
      <c r="B318" s="35"/>
      <c r="C318" s="36"/>
      <c r="D318" s="37"/>
      <c r="E318" s="38"/>
      <c r="F318" s="38"/>
      <c r="G318" s="39"/>
    </row>
    <row r="319" spans="2:7" s="21" customFormat="1" ht="17.100000000000001" customHeight="1" x14ac:dyDescent="0.25">
      <c r="B319" s="35"/>
      <c r="C319" s="36"/>
      <c r="D319" s="37"/>
      <c r="E319" s="38"/>
      <c r="F319" s="38"/>
      <c r="G319" s="39"/>
    </row>
    <row r="320" spans="2:7" s="21" customFormat="1" ht="17.100000000000001" customHeight="1" x14ac:dyDescent="0.25">
      <c r="B320" s="35"/>
      <c r="C320" s="36"/>
      <c r="D320" s="37"/>
      <c r="E320" s="38"/>
      <c r="F320" s="38"/>
      <c r="G320" s="39"/>
    </row>
    <row r="321" spans="2:7" s="21" customFormat="1" x14ac:dyDescent="0.25"/>
    <row r="322" spans="2:7" s="21" customFormat="1" x14ac:dyDescent="0.25"/>
    <row r="323" spans="2:7" s="21" customFormat="1" x14ac:dyDescent="0.25"/>
    <row r="324" spans="2:7" s="21" customFormat="1" ht="21" customHeight="1" x14ac:dyDescent="0.25">
      <c r="B324" s="80" t="s">
        <v>64</v>
      </c>
      <c r="C324" s="81"/>
      <c r="D324" s="81"/>
      <c r="E324" s="81"/>
      <c r="F324" s="81"/>
      <c r="G324" s="82"/>
    </row>
    <row r="325" spans="2:7" s="21" customFormat="1" ht="29.1" customHeight="1" x14ac:dyDescent="0.25">
      <c r="B325" s="29"/>
      <c r="C325" s="30"/>
      <c r="D325" s="32" t="s">
        <v>139</v>
      </c>
      <c r="E325" s="33" t="s">
        <v>140</v>
      </c>
      <c r="F325" s="33" t="s">
        <v>146</v>
      </c>
      <c r="G325" s="34" t="s">
        <v>141</v>
      </c>
    </row>
    <row r="326" spans="2:7" s="21" customFormat="1" ht="30" customHeight="1" x14ac:dyDescent="0.25">
      <c r="B326" s="26"/>
      <c r="C326" s="22" t="s">
        <v>126</v>
      </c>
      <c r="D326" s="46">
        <v>26</v>
      </c>
      <c r="E326" s="47">
        <v>21.666666666666668</v>
      </c>
      <c r="F326" s="47">
        <v>21.666666666666668</v>
      </c>
      <c r="G326" s="48">
        <v>21.666666666666668</v>
      </c>
    </row>
    <row r="327" spans="2:7" s="21" customFormat="1" ht="30" customHeight="1" x14ac:dyDescent="0.25">
      <c r="B327" s="27"/>
      <c r="C327" s="23" t="s">
        <v>127</v>
      </c>
      <c r="D327" s="49">
        <v>94</v>
      </c>
      <c r="E327" s="50">
        <v>78.333333333333329</v>
      </c>
      <c r="F327" s="50">
        <v>78.333333333333329</v>
      </c>
      <c r="G327" s="51">
        <v>100</v>
      </c>
    </row>
    <row r="328" spans="2:7" s="21" customFormat="1" ht="17.100000000000001" customHeight="1" x14ac:dyDescent="0.25">
      <c r="B328" s="28"/>
      <c r="C328" s="31" t="s">
        <v>138</v>
      </c>
      <c r="D328" s="52">
        <v>120</v>
      </c>
      <c r="E328" s="53">
        <v>100</v>
      </c>
      <c r="F328" s="53">
        <v>100</v>
      </c>
      <c r="G328" s="54"/>
    </row>
    <row r="329" spans="2:7" s="21" customFormat="1" ht="17.100000000000001" customHeight="1" x14ac:dyDescent="0.25">
      <c r="B329" s="35"/>
      <c r="C329" s="36"/>
      <c r="D329" s="37"/>
      <c r="E329" s="38"/>
      <c r="F329" s="38"/>
      <c r="G329" s="39"/>
    </row>
    <row r="330" spans="2:7" s="21" customFormat="1" ht="17.100000000000001" customHeight="1" x14ac:dyDescent="0.25">
      <c r="B330" s="35"/>
      <c r="C330" s="36"/>
      <c r="D330" s="37"/>
      <c r="E330" s="38"/>
      <c r="F330" s="38"/>
      <c r="G330" s="39"/>
    </row>
    <row r="331" spans="2:7" s="21" customFormat="1" ht="17.100000000000001" customHeight="1" x14ac:dyDescent="0.25">
      <c r="B331" s="35"/>
      <c r="C331" s="36"/>
      <c r="D331" s="37"/>
      <c r="E331" s="38"/>
      <c r="F331" s="38"/>
      <c r="G331" s="39"/>
    </row>
    <row r="332" spans="2:7" s="21" customFormat="1" ht="17.100000000000001" customHeight="1" x14ac:dyDescent="0.25">
      <c r="B332" s="35"/>
      <c r="C332" s="36"/>
      <c r="D332" s="37"/>
      <c r="E332" s="38"/>
      <c r="F332" s="38"/>
      <c r="G332" s="39"/>
    </row>
    <row r="333" spans="2:7" s="21" customFormat="1" ht="17.100000000000001" customHeight="1" x14ac:dyDescent="0.25">
      <c r="B333" s="35"/>
      <c r="C333" s="36"/>
      <c r="D333" s="37"/>
      <c r="E333" s="38"/>
      <c r="F333" s="38"/>
      <c r="G333" s="39"/>
    </row>
    <row r="334" spans="2:7" s="21" customFormat="1" ht="17.100000000000001" customHeight="1" x14ac:dyDescent="0.25">
      <c r="B334" s="35"/>
      <c r="C334" s="36"/>
      <c r="D334" s="37"/>
      <c r="E334" s="38"/>
      <c r="F334" s="38"/>
      <c r="G334" s="39"/>
    </row>
    <row r="335" spans="2:7" s="21" customFormat="1" ht="17.100000000000001" customHeight="1" x14ac:dyDescent="0.25">
      <c r="B335" s="35"/>
      <c r="C335" s="36"/>
      <c r="D335" s="37"/>
      <c r="E335" s="38"/>
      <c r="F335" s="38"/>
      <c r="G335" s="39"/>
    </row>
    <row r="336" spans="2:7" s="21" customFormat="1" ht="17.100000000000001" customHeight="1" x14ac:dyDescent="0.25">
      <c r="B336" s="35"/>
      <c r="C336" s="36"/>
      <c r="D336" s="37"/>
      <c r="E336" s="38"/>
      <c r="F336" s="38"/>
      <c r="G336" s="39"/>
    </row>
    <row r="337" spans="2:7" s="21" customFormat="1" ht="17.100000000000001" customHeight="1" x14ac:dyDescent="0.25">
      <c r="B337" s="35"/>
      <c r="C337" s="36"/>
      <c r="D337" s="37"/>
      <c r="E337" s="38"/>
      <c r="F337" s="38"/>
      <c r="G337" s="39"/>
    </row>
    <row r="338" spans="2:7" s="21" customFormat="1" x14ac:dyDescent="0.25"/>
    <row r="339" spans="2:7" s="21" customFormat="1" x14ac:dyDescent="0.25"/>
    <row r="340" spans="2:7" s="21" customFormat="1" x14ac:dyDescent="0.25"/>
    <row r="341" spans="2:7" s="21" customFormat="1" ht="21" customHeight="1" x14ac:dyDescent="0.25">
      <c r="B341" s="80" t="s">
        <v>65</v>
      </c>
      <c r="C341" s="81"/>
      <c r="D341" s="81"/>
      <c r="E341" s="81"/>
      <c r="F341" s="81"/>
      <c r="G341" s="82"/>
    </row>
    <row r="342" spans="2:7" s="21" customFormat="1" ht="29.1" customHeight="1" x14ac:dyDescent="0.25">
      <c r="B342" s="29"/>
      <c r="C342" s="30"/>
      <c r="D342" s="32" t="s">
        <v>139</v>
      </c>
      <c r="E342" s="33" t="s">
        <v>140</v>
      </c>
      <c r="F342" s="33" t="s">
        <v>146</v>
      </c>
      <c r="G342" s="34" t="s">
        <v>141</v>
      </c>
    </row>
    <row r="343" spans="2:7" s="21" customFormat="1" ht="30" customHeight="1" x14ac:dyDescent="0.25">
      <c r="B343" s="26"/>
      <c r="C343" s="22" t="s">
        <v>128</v>
      </c>
      <c r="D343" s="46">
        <v>25</v>
      </c>
      <c r="E343" s="47">
        <v>20.833333333333336</v>
      </c>
      <c r="F343" s="47">
        <v>20.833333333333336</v>
      </c>
      <c r="G343" s="48">
        <v>20.833333333333336</v>
      </c>
    </row>
    <row r="344" spans="2:7" s="21" customFormat="1" ht="30" customHeight="1" x14ac:dyDescent="0.25">
      <c r="B344" s="27"/>
      <c r="C344" s="23" t="s">
        <v>129</v>
      </c>
      <c r="D344" s="49">
        <v>85</v>
      </c>
      <c r="E344" s="50">
        <v>70.833333333333343</v>
      </c>
      <c r="F344" s="50">
        <v>70.833333333333343</v>
      </c>
      <c r="G344" s="51">
        <v>91.666666666666657</v>
      </c>
    </row>
    <row r="345" spans="2:7" s="21" customFormat="1" ht="17.100000000000001" customHeight="1" x14ac:dyDescent="0.25">
      <c r="B345" s="27"/>
      <c r="C345" s="23" t="s">
        <v>105</v>
      </c>
      <c r="D345" s="49">
        <v>10</v>
      </c>
      <c r="E345" s="50">
        <v>8.3333333333333321</v>
      </c>
      <c r="F345" s="50">
        <v>8.3333333333333321</v>
      </c>
      <c r="G345" s="51">
        <v>100</v>
      </c>
    </row>
    <row r="346" spans="2:7" s="21" customFormat="1" ht="17.100000000000001" customHeight="1" x14ac:dyDescent="0.25">
      <c r="B346" s="28"/>
      <c r="C346" s="31" t="s">
        <v>138</v>
      </c>
      <c r="D346" s="52">
        <v>120</v>
      </c>
      <c r="E346" s="53">
        <v>100</v>
      </c>
      <c r="F346" s="53">
        <v>100</v>
      </c>
      <c r="G346" s="54"/>
    </row>
    <row r="347" spans="2:7" s="21" customFormat="1" ht="17.100000000000001" customHeight="1" x14ac:dyDescent="0.25">
      <c r="B347" s="35"/>
      <c r="C347" s="36"/>
      <c r="D347" s="37"/>
      <c r="E347" s="38"/>
      <c r="F347" s="38"/>
      <c r="G347" s="39"/>
    </row>
    <row r="348" spans="2:7" s="21" customFormat="1" ht="17.100000000000001" customHeight="1" x14ac:dyDescent="0.25">
      <c r="B348" s="35"/>
      <c r="C348" s="36"/>
      <c r="D348" s="37"/>
      <c r="E348" s="38"/>
      <c r="F348" s="38"/>
      <c r="G348" s="39"/>
    </row>
    <row r="349" spans="2:7" s="21" customFormat="1" ht="17.100000000000001" customHeight="1" x14ac:dyDescent="0.25">
      <c r="B349" s="35"/>
      <c r="C349" s="36"/>
      <c r="D349" s="37"/>
      <c r="E349" s="38"/>
      <c r="F349" s="38"/>
      <c r="G349" s="39"/>
    </row>
    <row r="350" spans="2:7" s="21" customFormat="1" ht="17.100000000000001" customHeight="1" x14ac:dyDescent="0.25">
      <c r="B350" s="35"/>
      <c r="C350" s="36"/>
      <c r="D350" s="37"/>
      <c r="E350" s="38"/>
      <c r="F350" s="38"/>
      <c r="G350" s="39"/>
    </row>
    <row r="351" spans="2:7" s="21" customFormat="1" ht="17.100000000000001" customHeight="1" x14ac:dyDescent="0.25">
      <c r="B351" s="35"/>
      <c r="C351" s="36"/>
      <c r="D351" s="37"/>
      <c r="E351" s="38"/>
      <c r="F351" s="38"/>
      <c r="G351" s="39"/>
    </row>
    <row r="352" spans="2:7" s="21" customFormat="1" ht="17.100000000000001" customHeight="1" x14ac:dyDescent="0.25">
      <c r="B352" s="35"/>
      <c r="C352" s="36"/>
      <c r="D352" s="37"/>
      <c r="E352" s="38"/>
      <c r="F352" s="38"/>
      <c r="G352" s="39"/>
    </row>
    <row r="353" spans="2:7" s="21" customFormat="1" ht="17.100000000000001" customHeight="1" x14ac:dyDescent="0.25">
      <c r="B353" s="35"/>
      <c r="C353" s="36"/>
      <c r="D353" s="37"/>
      <c r="E353" s="38"/>
      <c r="F353" s="38"/>
      <c r="G353" s="39"/>
    </row>
    <row r="354" spans="2:7" s="21" customFormat="1" ht="17.100000000000001" customHeight="1" x14ac:dyDescent="0.25">
      <c r="B354" s="35"/>
      <c r="C354" s="36"/>
      <c r="D354" s="37"/>
      <c r="E354" s="38"/>
      <c r="F354" s="38"/>
      <c r="G354" s="39"/>
    </row>
    <row r="355" spans="2:7" s="21" customFormat="1" ht="17.100000000000001" customHeight="1" x14ac:dyDescent="0.25">
      <c r="B355" s="35"/>
      <c r="C355" s="36"/>
      <c r="D355" s="37"/>
      <c r="E355" s="38"/>
      <c r="F355" s="38"/>
      <c r="G355" s="39"/>
    </row>
    <row r="356" spans="2:7" s="21" customFormat="1" x14ac:dyDescent="0.25"/>
    <row r="357" spans="2:7" s="21" customFormat="1" x14ac:dyDescent="0.25"/>
    <row r="358" spans="2:7" s="21" customFormat="1" x14ac:dyDescent="0.25"/>
    <row r="359" spans="2:7" s="21" customFormat="1" ht="36" customHeight="1" x14ac:dyDescent="0.25">
      <c r="B359" s="80" t="s">
        <v>66</v>
      </c>
      <c r="C359" s="81"/>
      <c r="D359" s="81"/>
      <c r="E359" s="81"/>
      <c r="F359" s="81"/>
      <c r="G359" s="82"/>
    </row>
    <row r="360" spans="2:7" s="21" customFormat="1" ht="29.1" customHeight="1" x14ac:dyDescent="0.25">
      <c r="B360" s="29"/>
      <c r="C360" s="30"/>
      <c r="D360" s="32" t="s">
        <v>139</v>
      </c>
      <c r="E360" s="33" t="s">
        <v>140</v>
      </c>
      <c r="F360" s="33" t="s">
        <v>146</v>
      </c>
      <c r="G360" s="34" t="s">
        <v>141</v>
      </c>
    </row>
    <row r="361" spans="2:7" s="21" customFormat="1" ht="17.100000000000001" customHeight="1" x14ac:dyDescent="0.25">
      <c r="B361" s="27"/>
      <c r="C361" s="23" t="s">
        <v>148</v>
      </c>
      <c r="D361" s="49">
        <v>10</v>
      </c>
      <c r="E361" s="50">
        <v>100</v>
      </c>
      <c r="F361" s="50">
        <v>100</v>
      </c>
      <c r="G361" s="51">
        <v>100</v>
      </c>
    </row>
    <row r="362" spans="2:7" s="21" customFormat="1" ht="17.100000000000001" customHeight="1" x14ac:dyDescent="0.25">
      <c r="B362" s="35"/>
      <c r="C362" s="36"/>
      <c r="D362" s="37"/>
      <c r="E362" s="38"/>
      <c r="F362" s="38"/>
      <c r="G362" s="39"/>
    </row>
    <row r="363" spans="2:7" s="21" customFormat="1" ht="17.100000000000001" customHeight="1" x14ac:dyDescent="0.25">
      <c r="B363" s="35"/>
      <c r="C363" s="36"/>
      <c r="D363" s="37"/>
      <c r="E363" s="38"/>
      <c r="F363" s="38"/>
      <c r="G363" s="39"/>
    </row>
    <row r="364" spans="2:7" s="21" customFormat="1" ht="17.100000000000001" customHeight="1" x14ac:dyDescent="0.25">
      <c r="B364" s="35"/>
      <c r="C364" s="36"/>
      <c r="D364" s="37"/>
      <c r="E364" s="38"/>
      <c r="F364" s="38"/>
      <c r="G364" s="39"/>
    </row>
    <row r="365" spans="2:7" s="21" customFormat="1" ht="17.100000000000001" customHeight="1" x14ac:dyDescent="0.25">
      <c r="B365" s="35"/>
      <c r="C365" s="36"/>
      <c r="D365" s="37"/>
      <c r="E365" s="38"/>
      <c r="F365" s="38"/>
      <c r="G365" s="39"/>
    </row>
    <row r="366" spans="2:7" s="21" customFormat="1" ht="17.100000000000001" customHeight="1" x14ac:dyDescent="0.25">
      <c r="B366" s="35"/>
      <c r="C366" s="36"/>
      <c r="D366" s="37"/>
      <c r="E366" s="38"/>
      <c r="F366" s="38"/>
      <c r="G366" s="39"/>
    </row>
    <row r="367" spans="2:7" s="21" customFormat="1" ht="17.100000000000001" customHeight="1" x14ac:dyDescent="0.25">
      <c r="B367" s="35"/>
      <c r="C367" s="36"/>
      <c r="D367" s="37"/>
      <c r="E367" s="38"/>
      <c r="F367" s="38"/>
      <c r="G367" s="39"/>
    </row>
    <row r="368" spans="2:7" s="21" customFormat="1" ht="17.100000000000001" customHeight="1" x14ac:dyDescent="0.25">
      <c r="B368" s="35"/>
      <c r="C368" s="36"/>
      <c r="D368" s="37"/>
      <c r="E368" s="38"/>
      <c r="F368" s="38"/>
      <c r="G368" s="39"/>
    </row>
    <row r="369" spans="2:7" s="21" customFormat="1" ht="17.100000000000001" customHeight="1" x14ac:dyDescent="0.25">
      <c r="B369" s="35"/>
      <c r="C369" s="36"/>
      <c r="D369" s="37"/>
      <c r="E369" s="38"/>
      <c r="F369" s="38"/>
      <c r="G369" s="39"/>
    </row>
    <row r="370" spans="2:7" s="21" customFormat="1" ht="17.100000000000001" customHeight="1" x14ac:dyDescent="0.25">
      <c r="B370" s="35"/>
      <c r="C370" s="36"/>
      <c r="D370" s="37"/>
      <c r="E370" s="38"/>
      <c r="F370" s="38"/>
      <c r="G370" s="39"/>
    </row>
    <row r="371" spans="2:7" s="21" customFormat="1" x14ac:dyDescent="0.25"/>
    <row r="372" spans="2:7" s="21" customFormat="1" x14ac:dyDescent="0.25"/>
    <row r="373" spans="2:7" s="21" customFormat="1" x14ac:dyDescent="0.25"/>
    <row r="374" spans="2:7" s="21" customFormat="1" ht="54.95" customHeight="1" x14ac:dyDescent="0.25">
      <c r="B374" s="80" t="s">
        <v>67</v>
      </c>
      <c r="C374" s="81"/>
      <c r="D374" s="81"/>
      <c r="E374" s="81"/>
      <c r="F374" s="81"/>
      <c r="G374" s="82"/>
    </row>
    <row r="375" spans="2:7" s="21" customFormat="1" ht="29.1" customHeight="1" x14ac:dyDescent="0.25">
      <c r="B375" s="29"/>
      <c r="C375" s="30"/>
      <c r="D375" s="32" t="s">
        <v>139</v>
      </c>
      <c r="E375" s="33" t="s">
        <v>140</v>
      </c>
      <c r="F375" s="33" t="s">
        <v>146</v>
      </c>
      <c r="G375" s="34" t="s">
        <v>141</v>
      </c>
    </row>
    <row r="376" spans="2:7" s="21" customFormat="1" ht="17.100000000000001" customHeight="1" x14ac:dyDescent="0.25">
      <c r="B376" s="26"/>
      <c r="C376" s="22" t="s">
        <v>111</v>
      </c>
      <c r="D376" s="46">
        <v>67</v>
      </c>
      <c r="E376" s="47">
        <v>55.833333333333336</v>
      </c>
      <c r="F376" s="47">
        <v>55.833333333333336</v>
      </c>
      <c r="G376" s="48">
        <v>55.833333333333336</v>
      </c>
    </row>
    <row r="377" spans="2:7" s="21" customFormat="1" ht="17.100000000000001" customHeight="1" x14ac:dyDescent="0.25">
      <c r="B377" s="27"/>
      <c r="C377" s="23" t="s">
        <v>125</v>
      </c>
      <c r="D377" s="49">
        <v>53</v>
      </c>
      <c r="E377" s="50">
        <v>44.166666666666664</v>
      </c>
      <c r="F377" s="50">
        <v>44.166666666666664</v>
      </c>
      <c r="G377" s="51">
        <v>100</v>
      </c>
    </row>
    <row r="378" spans="2:7" s="21" customFormat="1" ht="17.100000000000001" customHeight="1" x14ac:dyDescent="0.25">
      <c r="B378" s="28"/>
      <c r="C378" s="31" t="s">
        <v>138</v>
      </c>
      <c r="D378" s="52">
        <v>120</v>
      </c>
      <c r="E378" s="53">
        <v>100</v>
      </c>
      <c r="F378" s="53">
        <v>100</v>
      </c>
      <c r="G378" s="54"/>
    </row>
    <row r="379" spans="2:7" s="21" customFormat="1" ht="17.100000000000001" customHeight="1" x14ac:dyDescent="0.25">
      <c r="B379" s="35"/>
      <c r="C379" s="36"/>
      <c r="D379" s="37"/>
      <c r="E379" s="38"/>
      <c r="F379" s="38"/>
      <c r="G379" s="39"/>
    </row>
    <row r="380" spans="2:7" s="21" customFormat="1" ht="17.100000000000001" customHeight="1" x14ac:dyDescent="0.25">
      <c r="B380" s="35"/>
      <c r="C380" s="36"/>
      <c r="D380" s="37"/>
      <c r="E380" s="38"/>
      <c r="F380" s="38"/>
      <c r="G380" s="39"/>
    </row>
    <row r="381" spans="2:7" s="21" customFormat="1" ht="17.100000000000001" customHeight="1" x14ac:dyDescent="0.25">
      <c r="B381" s="35"/>
      <c r="C381" s="36"/>
      <c r="D381" s="37"/>
      <c r="E381" s="38"/>
      <c r="F381" s="38"/>
      <c r="G381" s="39"/>
    </row>
    <row r="382" spans="2:7" s="21" customFormat="1" ht="17.100000000000001" customHeight="1" x14ac:dyDescent="0.25">
      <c r="B382" s="35"/>
      <c r="C382" s="36"/>
      <c r="D382" s="37"/>
      <c r="E382" s="38"/>
      <c r="F382" s="38"/>
      <c r="G382" s="39"/>
    </row>
    <row r="383" spans="2:7" s="21" customFormat="1" ht="17.100000000000001" customHeight="1" x14ac:dyDescent="0.25">
      <c r="B383" s="35"/>
      <c r="C383" s="36"/>
      <c r="D383" s="37"/>
      <c r="E383" s="38"/>
      <c r="F383" s="38"/>
      <c r="G383" s="39"/>
    </row>
    <row r="384" spans="2:7" s="21" customFormat="1" ht="17.100000000000001" customHeight="1" x14ac:dyDescent="0.25">
      <c r="B384" s="35"/>
      <c r="C384" s="36"/>
      <c r="D384" s="37"/>
      <c r="E384" s="38"/>
      <c r="F384" s="38"/>
      <c r="G384" s="39"/>
    </row>
    <row r="385" spans="2:7" s="21" customFormat="1" ht="17.100000000000001" customHeight="1" x14ac:dyDescent="0.25">
      <c r="B385" s="35"/>
      <c r="C385" s="36"/>
      <c r="D385" s="37"/>
      <c r="E385" s="38"/>
      <c r="F385" s="38"/>
      <c r="G385" s="39"/>
    </row>
    <row r="386" spans="2:7" s="21" customFormat="1" ht="17.100000000000001" customHeight="1" x14ac:dyDescent="0.25">
      <c r="B386" s="35"/>
      <c r="C386" s="36"/>
      <c r="D386" s="37"/>
      <c r="E386" s="38"/>
      <c r="F386" s="38"/>
      <c r="G386" s="39"/>
    </row>
    <row r="387" spans="2:7" s="21" customFormat="1" ht="17.100000000000001" customHeight="1" x14ac:dyDescent="0.25">
      <c r="B387" s="35"/>
      <c r="C387" s="36"/>
      <c r="D387" s="37"/>
      <c r="E387" s="38"/>
      <c r="F387" s="38"/>
      <c r="G387" s="39"/>
    </row>
    <row r="388" spans="2:7" s="21" customFormat="1" x14ac:dyDescent="0.25"/>
    <row r="389" spans="2:7" s="21" customFormat="1" x14ac:dyDescent="0.25"/>
    <row r="390" spans="2:7" s="21" customFormat="1" x14ac:dyDescent="0.25"/>
    <row r="391" spans="2:7" s="21" customFormat="1" ht="54.95" customHeight="1" x14ac:dyDescent="0.25">
      <c r="B391" s="80" t="s">
        <v>68</v>
      </c>
      <c r="C391" s="81"/>
      <c r="D391" s="81"/>
      <c r="E391" s="81"/>
      <c r="F391" s="81"/>
      <c r="G391" s="82"/>
    </row>
    <row r="392" spans="2:7" s="21" customFormat="1" ht="29.1" customHeight="1" x14ac:dyDescent="0.25">
      <c r="B392" s="29"/>
      <c r="C392" s="30"/>
      <c r="D392" s="32" t="s">
        <v>139</v>
      </c>
      <c r="E392" s="33" t="s">
        <v>140</v>
      </c>
      <c r="F392" s="33" t="s">
        <v>146</v>
      </c>
      <c r="G392" s="34" t="s">
        <v>141</v>
      </c>
    </row>
    <row r="393" spans="2:7" s="21" customFormat="1" ht="17.100000000000001" customHeight="1" x14ac:dyDescent="0.25">
      <c r="B393" s="26"/>
      <c r="C393" s="22" t="s">
        <v>111</v>
      </c>
      <c r="D393" s="46">
        <v>68</v>
      </c>
      <c r="E393" s="47">
        <v>56.666666666666664</v>
      </c>
      <c r="F393" s="47">
        <v>56.666666666666664</v>
      </c>
      <c r="G393" s="48">
        <v>56.666666666666664</v>
      </c>
    </row>
    <row r="394" spans="2:7" s="21" customFormat="1" ht="17.100000000000001" customHeight="1" x14ac:dyDescent="0.25">
      <c r="B394" s="27"/>
      <c r="C394" s="23" t="s">
        <v>125</v>
      </c>
      <c r="D394" s="49">
        <v>52</v>
      </c>
      <c r="E394" s="50">
        <v>43.333333333333336</v>
      </c>
      <c r="F394" s="50">
        <v>43.333333333333336</v>
      </c>
      <c r="G394" s="51">
        <v>100</v>
      </c>
    </row>
    <row r="395" spans="2:7" s="21" customFormat="1" ht="17.100000000000001" customHeight="1" x14ac:dyDescent="0.25">
      <c r="B395" s="28"/>
      <c r="C395" s="31" t="s">
        <v>138</v>
      </c>
      <c r="D395" s="52">
        <v>120</v>
      </c>
      <c r="E395" s="53">
        <v>100</v>
      </c>
      <c r="F395" s="53">
        <v>100</v>
      </c>
      <c r="G395" s="54"/>
    </row>
    <row r="396" spans="2:7" s="21" customFormat="1" ht="17.100000000000001" customHeight="1" x14ac:dyDescent="0.25">
      <c r="B396" s="35"/>
      <c r="C396" s="36"/>
      <c r="D396" s="37"/>
      <c r="E396" s="38"/>
      <c r="F396" s="38"/>
      <c r="G396" s="39"/>
    </row>
    <row r="397" spans="2:7" s="21" customFormat="1" ht="17.100000000000001" customHeight="1" x14ac:dyDescent="0.25">
      <c r="B397" s="35"/>
      <c r="C397" s="36"/>
      <c r="D397" s="37"/>
      <c r="E397" s="38"/>
      <c r="F397" s="38"/>
      <c r="G397" s="39"/>
    </row>
    <row r="398" spans="2:7" s="21" customFormat="1" ht="17.100000000000001" customHeight="1" x14ac:dyDescent="0.25">
      <c r="B398" s="35"/>
      <c r="C398" s="36"/>
      <c r="D398" s="37"/>
      <c r="E398" s="38"/>
      <c r="F398" s="38"/>
      <c r="G398" s="39"/>
    </row>
    <row r="399" spans="2:7" s="21" customFormat="1" ht="17.100000000000001" customHeight="1" x14ac:dyDescent="0.25">
      <c r="B399" s="35"/>
      <c r="C399" s="36"/>
      <c r="D399" s="37"/>
      <c r="E399" s="38"/>
      <c r="F399" s="38"/>
      <c r="G399" s="39"/>
    </row>
    <row r="400" spans="2:7" s="21" customFormat="1" ht="17.100000000000001" customHeight="1" x14ac:dyDescent="0.25">
      <c r="B400" s="35"/>
      <c r="C400" s="36"/>
      <c r="D400" s="37"/>
      <c r="E400" s="38"/>
      <c r="F400" s="38"/>
      <c r="G400" s="39"/>
    </row>
    <row r="401" spans="2:7" s="21" customFormat="1" ht="17.100000000000001" customHeight="1" x14ac:dyDescent="0.25">
      <c r="B401" s="35"/>
      <c r="C401" s="36"/>
      <c r="D401" s="37"/>
      <c r="E401" s="38"/>
      <c r="F401" s="38"/>
      <c r="G401" s="39"/>
    </row>
    <row r="402" spans="2:7" s="21" customFormat="1" ht="17.100000000000001" customHeight="1" x14ac:dyDescent="0.25">
      <c r="B402" s="35"/>
      <c r="C402" s="36"/>
      <c r="D402" s="37"/>
      <c r="E402" s="38"/>
      <c r="F402" s="38"/>
      <c r="G402" s="39"/>
    </row>
    <row r="403" spans="2:7" s="21" customFormat="1" ht="17.100000000000001" customHeight="1" x14ac:dyDescent="0.25">
      <c r="B403" s="35"/>
      <c r="C403" s="36"/>
      <c r="D403" s="37"/>
      <c r="E403" s="38"/>
      <c r="F403" s="38"/>
      <c r="G403" s="39"/>
    </row>
    <row r="404" spans="2:7" s="21" customFormat="1" ht="17.100000000000001" customHeight="1" x14ac:dyDescent="0.25">
      <c r="B404" s="35"/>
      <c r="C404" s="36"/>
      <c r="D404" s="37"/>
      <c r="E404" s="38"/>
      <c r="F404" s="38"/>
      <c r="G404" s="39"/>
    </row>
    <row r="405" spans="2:7" s="21" customFormat="1" x14ac:dyDescent="0.25"/>
    <row r="406" spans="2:7" s="21" customFormat="1" x14ac:dyDescent="0.25"/>
    <row r="407" spans="2:7" s="21" customFormat="1" x14ac:dyDescent="0.25"/>
    <row r="408" spans="2:7" s="21" customFormat="1" ht="54.95" customHeight="1" x14ac:dyDescent="0.25">
      <c r="B408" s="80" t="s">
        <v>69</v>
      </c>
      <c r="C408" s="81"/>
      <c r="D408" s="81"/>
      <c r="E408" s="81"/>
      <c r="F408" s="81"/>
      <c r="G408" s="82"/>
    </row>
    <row r="409" spans="2:7" s="21" customFormat="1" ht="29.1" customHeight="1" x14ac:dyDescent="0.25">
      <c r="B409" s="29"/>
      <c r="C409" s="30"/>
      <c r="D409" s="32" t="s">
        <v>139</v>
      </c>
      <c r="E409" s="33" t="s">
        <v>140</v>
      </c>
      <c r="F409" s="33" t="s">
        <v>146</v>
      </c>
      <c r="G409" s="34" t="s">
        <v>141</v>
      </c>
    </row>
    <row r="410" spans="2:7" s="21" customFormat="1" ht="17.100000000000001" customHeight="1" x14ac:dyDescent="0.25">
      <c r="B410" s="26"/>
      <c r="C410" s="22" t="s">
        <v>111</v>
      </c>
      <c r="D410" s="46">
        <v>41</v>
      </c>
      <c r="E410" s="47">
        <v>34.166666666666664</v>
      </c>
      <c r="F410" s="47">
        <v>34.166666666666664</v>
      </c>
      <c r="G410" s="48">
        <v>34.166666666666664</v>
      </c>
    </row>
    <row r="411" spans="2:7" s="21" customFormat="1" ht="17.100000000000001" customHeight="1" x14ac:dyDescent="0.25">
      <c r="B411" s="27"/>
      <c r="C411" s="23" t="s">
        <v>125</v>
      </c>
      <c r="D411" s="49">
        <v>79</v>
      </c>
      <c r="E411" s="50">
        <v>65.833333333333329</v>
      </c>
      <c r="F411" s="50">
        <v>65.833333333333329</v>
      </c>
      <c r="G411" s="51">
        <v>100</v>
      </c>
    </row>
    <row r="412" spans="2:7" s="21" customFormat="1" ht="17.100000000000001" customHeight="1" x14ac:dyDescent="0.25">
      <c r="B412" s="28"/>
      <c r="C412" s="31" t="s">
        <v>138</v>
      </c>
      <c r="D412" s="52">
        <v>120</v>
      </c>
      <c r="E412" s="53">
        <v>100</v>
      </c>
      <c r="F412" s="53">
        <v>100</v>
      </c>
      <c r="G412" s="54"/>
    </row>
    <row r="413" spans="2:7" s="21" customFormat="1" ht="17.100000000000001" customHeight="1" x14ac:dyDescent="0.25">
      <c r="B413" s="35"/>
      <c r="C413" s="36"/>
      <c r="D413" s="37"/>
      <c r="E413" s="38"/>
      <c r="F413" s="38"/>
      <c r="G413" s="39"/>
    </row>
    <row r="414" spans="2:7" s="21" customFormat="1" ht="17.100000000000001" customHeight="1" x14ac:dyDescent="0.25">
      <c r="B414" s="35"/>
      <c r="C414" s="36"/>
      <c r="D414" s="37"/>
      <c r="E414" s="38"/>
      <c r="F414" s="38"/>
      <c r="G414" s="39"/>
    </row>
    <row r="415" spans="2:7" s="21" customFormat="1" ht="17.100000000000001" customHeight="1" x14ac:dyDescent="0.25">
      <c r="B415" s="35"/>
      <c r="C415" s="36"/>
      <c r="D415" s="37"/>
      <c r="E415" s="38"/>
      <c r="F415" s="38"/>
      <c r="G415" s="39"/>
    </row>
    <row r="416" spans="2:7" s="21" customFormat="1" ht="17.100000000000001" customHeight="1" x14ac:dyDescent="0.25">
      <c r="B416" s="35"/>
      <c r="C416" s="36"/>
      <c r="D416" s="37"/>
      <c r="E416" s="38"/>
      <c r="F416" s="38"/>
      <c r="G416" s="39"/>
    </row>
    <row r="417" spans="2:8" s="21" customFormat="1" ht="17.100000000000001" customHeight="1" x14ac:dyDescent="0.25">
      <c r="B417" s="35"/>
      <c r="C417" s="36"/>
      <c r="D417" s="37"/>
      <c r="E417" s="38"/>
      <c r="F417" s="38"/>
      <c r="G417" s="39"/>
    </row>
    <row r="418" spans="2:8" s="21" customFormat="1" ht="17.100000000000001" customHeight="1" x14ac:dyDescent="0.25">
      <c r="B418" s="35"/>
      <c r="C418" s="36"/>
      <c r="D418" s="37"/>
      <c r="E418" s="38"/>
      <c r="F418" s="38"/>
      <c r="G418" s="39"/>
    </row>
    <row r="419" spans="2:8" s="21" customFormat="1" ht="17.100000000000001" customHeight="1" x14ac:dyDescent="0.25">
      <c r="B419" s="35"/>
      <c r="C419" s="36"/>
      <c r="D419" s="37"/>
      <c r="E419" s="38"/>
      <c r="F419" s="38"/>
      <c r="G419" s="39"/>
    </row>
    <row r="420" spans="2:8" s="21" customFormat="1" ht="17.100000000000001" customHeight="1" x14ac:dyDescent="0.25">
      <c r="B420" s="35"/>
      <c r="C420" s="36"/>
      <c r="D420" s="37"/>
      <c r="E420" s="38"/>
      <c r="F420" s="38"/>
      <c r="G420" s="39"/>
    </row>
    <row r="421" spans="2:8" s="21" customFormat="1" ht="17.100000000000001" customHeight="1" x14ac:dyDescent="0.25">
      <c r="B421" s="35"/>
      <c r="C421" s="36"/>
      <c r="D421" s="37"/>
      <c r="E421" s="38"/>
      <c r="F421" s="38"/>
      <c r="G421" s="39"/>
    </row>
    <row r="422" spans="2:8" s="21" customFormat="1" x14ac:dyDescent="0.25"/>
    <row r="423" spans="2:8" s="21" customFormat="1" x14ac:dyDescent="0.25"/>
    <row r="424" spans="2:8" s="21" customFormat="1" x14ac:dyDescent="0.25"/>
    <row r="425" spans="2:8" s="21" customFormat="1" ht="21" customHeight="1" x14ac:dyDescent="0.25">
      <c r="B425" s="80" t="s">
        <v>70</v>
      </c>
      <c r="C425" s="81"/>
      <c r="D425" s="81"/>
      <c r="E425" s="81"/>
      <c r="F425" s="81"/>
      <c r="G425" s="82"/>
    </row>
    <row r="426" spans="2:8" s="21" customFormat="1" ht="29.1" customHeight="1" x14ac:dyDescent="0.25">
      <c r="B426" s="29"/>
      <c r="C426" s="30"/>
      <c r="D426" s="32" t="s">
        <v>139</v>
      </c>
      <c r="E426" s="33" t="s">
        <v>147</v>
      </c>
      <c r="F426" s="33" t="s">
        <v>140</v>
      </c>
      <c r="G426" s="33" t="s">
        <v>146</v>
      </c>
      <c r="H426" s="34" t="s">
        <v>141</v>
      </c>
    </row>
    <row r="427" spans="2:8" s="21" customFormat="1" ht="17.100000000000001" customHeight="1" x14ac:dyDescent="0.25">
      <c r="B427" s="26"/>
      <c r="C427" t="s">
        <v>130</v>
      </c>
      <c r="D427" s="46">
        <v>43</v>
      </c>
      <c r="E427" s="58">
        <f>D427/120*100</f>
        <v>35.833333333333336</v>
      </c>
      <c r="F427" s="59">
        <f>D427/188*100</f>
        <v>22.872340425531913</v>
      </c>
      <c r="G427" s="59">
        <f>F427</f>
        <v>22.872340425531913</v>
      </c>
      <c r="H427" s="48">
        <f>G427</f>
        <v>22.872340425531913</v>
      </c>
    </row>
    <row r="428" spans="2:8" s="21" customFormat="1" ht="30" customHeight="1" x14ac:dyDescent="0.25">
      <c r="B428" s="27"/>
      <c r="C428" t="s">
        <v>149</v>
      </c>
      <c r="D428" s="49">
        <v>46</v>
      </c>
      <c r="E428" s="58">
        <f t="shared" ref="E428:E430" si="12">D428/120*100</f>
        <v>38.333333333333336</v>
      </c>
      <c r="F428" s="58">
        <f t="shared" ref="F428:F430" si="13">D428/188*100</f>
        <v>24.468085106382979</v>
      </c>
      <c r="G428" s="58">
        <f t="shared" ref="G428:G430" si="14">F428</f>
        <v>24.468085106382979</v>
      </c>
      <c r="H428" s="65">
        <f>G428+H427</f>
        <v>47.340425531914889</v>
      </c>
    </row>
    <row r="429" spans="2:8" s="21" customFormat="1" ht="30" customHeight="1" x14ac:dyDescent="0.25">
      <c r="B429" s="27"/>
      <c r="C429" t="s">
        <v>150</v>
      </c>
      <c r="D429" s="49">
        <v>50</v>
      </c>
      <c r="E429" s="58">
        <f t="shared" si="12"/>
        <v>41.666666666666671</v>
      </c>
      <c r="F429" s="58">
        <f t="shared" si="13"/>
        <v>26.595744680851062</v>
      </c>
      <c r="G429" s="58">
        <f t="shared" si="14"/>
        <v>26.595744680851062</v>
      </c>
      <c r="H429" s="65">
        <f>G429+H428</f>
        <v>73.936170212765944</v>
      </c>
    </row>
    <row r="430" spans="2:8" s="21" customFormat="1" ht="30" customHeight="1" x14ac:dyDescent="0.25">
      <c r="B430" s="27"/>
      <c r="C430" t="s">
        <v>151</v>
      </c>
      <c r="D430" s="49">
        <v>49</v>
      </c>
      <c r="E430" s="58">
        <f t="shared" si="12"/>
        <v>40.833333333333336</v>
      </c>
      <c r="F430" s="66">
        <f t="shared" si="13"/>
        <v>26.063829787234045</v>
      </c>
      <c r="G430" s="66">
        <f t="shared" si="14"/>
        <v>26.063829787234045</v>
      </c>
      <c r="H430" s="51">
        <f>G430+H429</f>
        <v>99.999999999999986</v>
      </c>
    </row>
    <row r="431" spans="2:8" s="21" customFormat="1" ht="17.100000000000001" customHeight="1" x14ac:dyDescent="0.25">
      <c r="B431" s="28"/>
      <c r="C431" s="31" t="s">
        <v>138</v>
      </c>
      <c r="D431" s="52">
        <f>SUM(D427:D430)</f>
        <v>188</v>
      </c>
      <c r="E431" s="58"/>
      <c r="F431" s="53">
        <f>SUM(F427:F430)</f>
        <v>99.999999999999986</v>
      </c>
      <c r="G431" s="53">
        <v>100</v>
      </c>
      <c r="H431" s="54"/>
    </row>
    <row r="432" spans="2:8" s="21" customFormat="1" x14ac:dyDescent="0.25"/>
    <row r="433" spans="2:7" s="21" customFormat="1" ht="36" customHeight="1" x14ac:dyDescent="0.25">
      <c r="B433" s="80" t="s">
        <v>71</v>
      </c>
      <c r="C433" s="81"/>
      <c r="D433" s="81"/>
      <c r="E433" s="81"/>
      <c r="F433" s="81"/>
      <c r="G433" s="82"/>
    </row>
    <row r="434" spans="2:7" s="21" customFormat="1" ht="29.1" customHeight="1" x14ac:dyDescent="0.25">
      <c r="B434" s="83"/>
      <c r="C434" s="84"/>
      <c r="D434" s="32" t="s">
        <v>139</v>
      </c>
      <c r="E434" s="33" t="s">
        <v>140</v>
      </c>
      <c r="F434" s="33" t="s">
        <v>146</v>
      </c>
      <c r="G434" s="34" t="s">
        <v>141</v>
      </c>
    </row>
    <row r="435" spans="2:7" s="21" customFormat="1" ht="17.100000000000001" customHeight="1" x14ac:dyDescent="0.25">
      <c r="B435" s="85"/>
      <c r="C435" s="22" t="s">
        <v>111</v>
      </c>
      <c r="D435" s="46">
        <v>80</v>
      </c>
      <c r="E435" s="47">
        <v>66.666666666666657</v>
      </c>
      <c r="F435" s="47">
        <v>66.666666666666657</v>
      </c>
      <c r="G435" s="48">
        <v>66.666666666666657</v>
      </c>
    </row>
    <row r="436" spans="2:7" s="21" customFormat="1" ht="17.100000000000001" customHeight="1" x14ac:dyDescent="0.25">
      <c r="B436" s="86"/>
      <c r="C436" s="23" t="s">
        <v>125</v>
      </c>
      <c r="D436" s="49">
        <v>40</v>
      </c>
      <c r="E436" s="50">
        <v>33.333333333333329</v>
      </c>
      <c r="F436" s="50">
        <v>33.333333333333329</v>
      </c>
      <c r="G436" s="51">
        <v>100</v>
      </c>
    </row>
    <row r="437" spans="2:7" s="21" customFormat="1" ht="17.100000000000001" customHeight="1" x14ac:dyDescent="0.25">
      <c r="B437" s="87"/>
      <c r="C437" s="31" t="s">
        <v>138</v>
      </c>
      <c r="D437" s="52">
        <v>120</v>
      </c>
      <c r="E437" s="53">
        <v>100</v>
      </c>
      <c r="F437" s="53">
        <v>100</v>
      </c>
      <c r="G437" s="54"/>
    </row>
    <row r="438" spans="2:7" s="21" customFormat="1" ht="17.100000000000001" customHeight="1" x14ac:dyDescent="0.25">
      <c r="B438" s="35"/>
      <c r="C438" s="36"/>
      <c r="D438" s="37"/>
      <c r="E438" s="38"/>
      <c r="F438" s="38"/>
      <c r="G438" s="39"/>
    </row>
    <row r="439" spans="2:7" s="21" customFormat="1" ht="17.100000000000001" customHeight="1" x14ac:dyDescent="0.25">
      <c r="B439" s="35"/>
      <c r="C439" s="36"/>
      <c r="D439" s="37"/>
      <c r="E439" s="38"/>
      <c r="F439" s="38"/>
      <c r="G439" s="39"/>
    </row>
    <row r="440" spans="2:7" s="21" customFormat="1" ht="17.100000000000001" customHeight="1" x14ac:dyDescent="0.25">
      <c r="B440" s="35"/>
      <c r="C440" s="36"/>
      <c r="D440" s="37"/>
      <c r="E440" s="38"/>
      <c r="F440" s="38"/>
      <c r="G440" s="39"/>
    </row>
    <row r="441" spans="2:7" s="21" customFormat="1" ht="17.100000000000001" customHeight="1" x14ac:dyDescent="0.25">
      <c r="B441" s="35"/>
      <c r="C441" s="36"/>
      <c r="D441" s="37"/>
      <c r="E441" s="38"/>
      <c r="F441" s="38"/>
      <c r="G441" s="39"/>
    </row>
    <row r="442" spans="2:7" s="21" customFormat="1" ht="17.100000000000001" customHeight="1" x14ac:dyDescent="0.25">
      <c r="B442" s="35"/>
      <c r="C442" s="36"/>
      <c r="D442" s="37"/>
      <c r="E442" s="38"/>
      <c r="F442" s="38"/>
      <c r="G442" s="39"/>
    </row>
    <row r="443" spans="2:7" s="21" customFormat="1" ht="17.100000000000001" customHeight="1" x14ac:dyDescent="0.25">
      <c r="B443" s="35"/>
      <c r="C443" s="36"/>
      <c r="D443" s="37"/>
      <c r="E443" s="38"/>
      <c r="F443" s="38"/>
      <c r="G443" s="39"/>
    </row>
    <row r="444" spans="2:7" s="21" customFormat="1" ht="17.100000000000001" customHeight="1" x14ac:dyDescent="0.25">
      <c r="B444" s="35"/>
      <c r="C444" s="36"/>
      <c r="D444" s="37"/>
      <c r="E444" s="38"/>
      <c r="F444" s="38"/>
      <c r="G444" s="39"/>
    </row>
    <row r="445" spans="2:7" s="21" customFormat="1" ht="17.100000000000001" customHeight="1" x14ac:dyDescent="0.25">
      <c r="B445" s="35"/>
      <c r="C445" s="36"/>
      <c r="D445" s="37"/>
      <c r="E445" s="38"/>
      <c r="F445" s="38"/>
      <c r="G445" s="39"/>
    </row>
    <row r="446" spans="2:7" s="21" customFormat="1" ht="17.100000000000001" customHeight="1" x14ac:dyDescent="0.25">
      <c r="B446" s="35"/>
      <c r="C446" s="36"/>
      <c r="D446" s="37"/>
      <c r="E446" s="38"/>
      <c r="F446" s="38"/>
      <c r="G446" s="39"/>
    </row>
    <row r="447" spans="2:7" s="21" customFormat="1" x14ac:dyDescent="0.25"/>
    <row r="448" spans="2:7" s="21" customFormat="1" x14ac:dyDescent="0.25"/>
    <row r="449" spans="2:8" s="21" customFormat="1" x14ac:dyDescent="0.25"/>
    <row r="450" spans="2:8" s="21" customFormat="1" ht="54.95" customHeight="1" x14ac:dyDescent="0.25">
      <c r="B450" s="80" t="s">
        <v>72</v>
      </c>
      <c r="C450" s="81"/>
      <c r="D450" s="81"/>
      <c r="E450" s="81"/>
      <c r="F450" s="81"/>
      <c r="G450" s="82"/>
    </row>
    <row r="451" spans="2:8" s="21" customFormat="1" ht="29.1" customHeight="1" x14ac:dyDescent="0.25">
      <c r="B451" s="29"/>
      <c r="C451" s="30"/>
      <c r="D451" s="32" t="s">
        <v>139</v>
      </c>
      <c r="E451" s="33" t="s">
        <v>147</v>
      </c>
      <c r="F451" s="33" t="s">
        <v>140</v>
      </c>
      <c r="G451" s="33" t="s">
        <v>146</v>
      </c>
      <c r="H451" s="34" t="s">
        <v>141</v>
      </c>
    </row>
    <row r="452" spans="2:8" s="21" customFormat="1" ht="17.100000000000001" customHeight="1" x14ac:dyDescent="0.25">
      <c r="B452" s="26"/>
      <c r="C452" t="s">
        <v>131</v>
      </c>
      <c r="D452" s="46">
        <v>44</v>
      </c>
      <c r="E452" s="58">
        <f>D452/120*100</f>
        <v>36.666666666666664</v>
      </c>
      <c r="F452" s="59">
        <f>D452/307*100</f>
        <v>14.332247557003258</v>
      </c>
      <c r="G452" s="59">
        <f>F452</f>
        <v>14.332247557003258</v>
      </c>
      <c r="H452" s="60">
        <f>G452</f>
        <v>14.332247557003258</v>
      </c>
    </row>
    <row r="453" spans="2:8" s="21" customFormat="1" ht="17.100000000000001" customHeight="1" x14ac:dyDescent="0.25">
      <c r="B453" s="27"/>
      <c r="C453" t="s">
        <v>135</v>
      </c>
      <c r="D453" s="61">
        <v>68</v>
      </c>
      <c r="E453" s="58">
        <f t="shared" ref="E453:E456" si="15">D453/120*100</f>
        <v>56.666666666666664</v>
      </c>
      <c r="F453" s="58">
        <f t="shared" ref="F453:F456" si="16">D453/307*100</f>
        <v>22.149837133550488</v>
      </c>
      <c r="G453" s="58">
        <f t="shared" ref="G453:G456" si="17">F453</f>
        <v>22.149837133550488</v>
      </c>
      <c r="H453" s="62">
        <f>G453+H452</f>
        <v>36.482084690553748</v>
      </c>
    </row>
    <row r="454" spans="2:8" s="21" customFormat="1" ht="17.100000000000001" customHeight="1" x14ac:dyDescent="0.25">
      <c r="B454" s="27"/>
      <c r="C454" t="s">
        <v>133</v>
      </c>
      <c r="D454" s="61">
        <v>65</v>
      </c>
      <c r="E454" s="58">
        <f t="shared" si="15"/>
        <v>54.166666666666664</v>
      </c>
      <c r="F454" s="58">
        <f t="shared" si="16"/>
        <v>21.172638436482085</v>
      </c>
      <c r="G454" s="58">
        <f t="shared" si="17"/>
        <v>21.172638436482085</v>
      </c>
      <c r="H454" s="62">
        <f>G454+H453</f>
        <v>57.654723127035837</v>
      </c>
    </row>
    <row r="455" spans="2:8" s="21" customFormat="1" ht="16.5" customHeight="1" x14ac:dyDescent="0.25">
      <c r="B455" s="27"/>
      <c r="C455" t="s">
        <v>132</v>
      </c>
      <c r="D455" s="61">
        <v>77</v>
      </c>
      <c r="E455" s="58">
        <f t="shared" si="15"/>
        <v>64.166666666666671</v>
      </c>
      <c r="F455" s="58">
        <f t="shared" si="16"/>
        <v>25.081433224755699</v>
      </c>
      <c r="G455" s="58">
        <f t="shared" si="17"/>
        <v>25.081433224755699</v>
      </c>
      <c r="H455" s="62">
        <f>G455+H454</f>
        <v>82.736156351791536</v>
      </c>
    </row>
    <row r="456" spans="2:8" s="21" customFormat="1" ht="18" customHeight="1" x14ac:dyDescent="0.25">
      <c r="B456" s="27"/>
      <c r="C456" t="s">
        <v>134</v>
      </c>
      <c r="D456" s="61">
        <v>53</v>
      </c>
      <c r="E456" s="58">
        <f t="shared" si="15"/>
        <v>44.166666666666664</v>
      </c>
      <c r="F456" s="58">
        <f t="shared" si="16"/>
        <v>17.263843648208468</v>
      </c>
      <c r="G456" s="58">
        <f t="shared" si="17"/>
        <v>17.263843648208468</v>
      </c>
      <c r="H456" s="62">
        <f>G456+H455</f>
        <v>100</v>
      </c>
    </row>
    <row r="457" spans="2:8" s="21" customFormat="1" ht="17.100000000000001" customHeight="1" x14ac:dyDescent="0.25">
      <c r="B457" s="28"/>
      <c r="C457" s="31" t="s">
        <v>138</v>
      </c>
      <c r="D457" s="52">
        <f>SUM(D452:D456)</f>
        <v>307</v>
      </c>
      <c r="E457" s="63"/>
      <c r="F457" s="64">
        <v>100</v>
      </c>
      <c r="G457" s="64">
        <v>100</v>
      </c>
      <c r="H457" s="63"/>
    </row>
    <row r="458" spans="2:8" s="21" customFormat="1" ht="17.100000000000001" customHeight="1" x14ac:dyDescent="0.25">
      <c r="B458" s="35"/>
      <c r="C458" s="36"/>
      <c r="D458" s="37"/>
      <c r="E458" s="38"/>
      <c r="F458" s="38"/>
      <c r="G458" s="39"/>
    </row>
    <row r="459" spans="2:8" s="21" customFormat="1" ht="17.100000000000001" customHeight="1" x14ac:dyDescent="0.25">
      <c r="B459" s="35"/>
      <c r="C459" s="36"/>
      <c r="D459" s="37"/>
      <c r="E459" s="38"/>
      <c r="F459" s="38"/>
      <c r="G459" s="39"/>
    </row>
    <row r="460" spans="2:8" s="21" customFormat="1" ht="17.100000000000001" customHeight="1" x14ac:dyDescent="0.25">
      <c r="B460" s="35"/>
      <c r="C460" s="36"/>
      <c r="D460" s="37"/>
      <c r="E460" s="38"/>
      <c r="F460" s="38"/>
      <c r="G460" s="39"/>
    </row>
    <row r="461" spans="2:8" s="21" customFormat="1" ht="17.100000000000001" customHeight="1" x14ac:dyDescent="0.25">
      <c r="B461" s="35"/>
      <c r="C461" s="36"/>
      <c r="D461" s="37"/>
      <c r="E461" s="38"/>
      <c r="F461" s="38"/>
      <c r="G461" s="39"/>
    </row>
    <row r="462" spans="2:8" s="21" customFormat="1" ht="17.100000000000001" customHeight="1" x14ac:dyDescent="0.25">
      <c r="B462" s="35"/>
      <c r="C462" s="36"/>
      <c r="D462" s="37"/>
      <c r="E462" s="38"/>
      <c r="F462" s="38"/>
      <c r="G462" s="39"/>
    </row>
    <row r="463" spans="2:8" s="21" customFormat="1" ht="17.100000000000001" customHeight="1" x14ac:dyDescent="0.25">
      <c r="B463" s="35"/>
      <c r="C463" s="36"/>
      <c r="D463" s="37"/>
      <c r="E463" s="38"/>
      <c r="F463" s="38"/>
      <c r="G463" s="39"/>
    </row>
    <row r="464" spans="2:8" s="21" customFormat="1" ht="17.100000000000001" customHeight="1" x14ac:dyDescent="0.25">
      <c r="B464" s="35"/>
      <c r="C464" s="36"/>
      <c r="D464" s="37"/>
      <c r="E464" s="38"/>
      <c r="F464" s="38"/>
      <c r="G464" s="39"/>
    </row>
    <row r="465" spans="2:7" s="21" customFormat="1" ht="17.100000000000001" customHeight="1" x14ac:dyDescent="0.25">
      <c r="B465" s="35"/>
      <c r="C465" s="36"/>
      <c r="D465" s="37"/>
      <c r="E465" s="38"/>
      <c r="F465" s="38"/>
      <c r="G465" s="39"/>
    </row>
    <row r="466" spans="2:7" s="21" customFormat="1" ht="17.100000000000001" customHeight="1" x14ac:dyDescent="0.25">
      <c r="B466" s="35"/>
      <c r="C466" s="36"/>
      <c r="D466" s="37"/>
      <c r="E466" s="38"/>
      <c r="F466" s="38"/>
      <c r="G466" s="39"/>
    </row>
    <row r="467" spans="2:7" s="21" customFormat="1" x14ac:dyDescent="0.25"/>
    <row r="468" spans="2:7" s="21" customFormat="1" x14ac:dyDescent="0.25"/>
    <row r="469" spans="2:7" s="21" customFormat="1" x14ac:dyDescent="0.25"/>
    <row r="470" spans="2:7" s="21" customFormat="1" ht="86.1" customHeight="1" x14ac:dyDescent="0.25">
      <c r="B470" s="80" t="s">
        <v>73</v>
      </c>
      <c r="C470" s="81"/>
      <c r="D470" s="81"/>
      <c r="E470" s="81"/>
      <c r="F470" s="81"/>
      <c r="G470" s="82"/>
    </row>
    <row r="471" spans="2:7" s="21" customFormat="1" ht="29.1" customHeight="1" x14ac:dyDescent="0.25">
      <c r="B471" s="29"/>
      <c r="C471" s="30"/>
      <c r="D471" s="32" t="s">
        <v>139</v>
      </c>
      <c r="E471" s="33" t="s">
        <v>140</v>
      </c>
      <c r="F471" s="33" t="s">
        <v>146</v>
      </c>
      <c r="G471" s="34" t="s">
        <v>141</v>
      </c>
    </row>
    <row r="472" spans="2:7" s="21" customFormat="1" ht="17.100000000000001" customHeight="1" x14ac:dyDescent="0.25">
      <c r="B472" s="26"/>
      <c r="C472" s="22" t="s">
        <v>111</v>
      </c>
      <c r="D472" s="46">
        <v>77</v>
      </c>
      <c r="E472" s="47">
        <v>64.166666666666671</v>
      </c>
      <c r="F472" s="47">
        <v>64.166666666666671</v>
      </c>
      <c r="G472" s="48">
        <v>64.166666666666671</v>
      </c>
    </row>
    <row r="473" spans="2:7" s="21" customFormat="1" ht="17.100000000000001" customHeight="1" x14ac:dyDescent="0.25">
      <c r="B473" s="27"/>
      <c r="C473" s="23" t="s">
        <v>125</v>
      </c>
      <c r="D473" s="49">
        <v>43</v>
      </c>
      <c r="E473" s="50">
        <v>35.833333333333336</v>
      </c>
      <c r="F473" s="50">
        <v>35.833333333333336</v>
      </c>
      <c r="G473" s="51">
        <v>100</v>
      </c>
    </row>
    <row r="474" spans="2:7" s="21" customFormat="1" ht="17.100000000000001" customHeight="1" x14ac:dyDescent="0.25">
      <c r="B474" s="28"/>
      <c r="C474" s="31" t="s">
        <v>138</v>
      </c>
      <c r="D474" s="52">
        <v>120</v>
      </c>
      <c r="E474" s="53">
        <v>100</v>
      </c>
      <c r="F474" s="53">
        <v>100</v>
      </c>
      <c r="G474" s="54"/>
    </row>
    <row r="475" spans="2:7" s="21" customFormat="1" ht="17.100000000000001" customHeight="1" x14ac:dyDescent="0.25">
      <c r="B475" s="35"/>
      <c r="C475" s="36"/>
      <c r="D475" s="37"/>
      <c r="E475" s="38"/>
      <c r="F475" s="38"/>
      <c r="G475" s="39"/>
    </row>
    <row r="476" spans="2:7" s="21" customFormat="1" ht="17.100000000000001" customHeight="1" x14ac:dyDescent="0.25">
      <c r="B476" s="35"/>
      <c r="C476" s="36"/>
      <c r="D476" s="37"/>
      <c r="E476" s="38"/>
      <c r="F476" s="38"/>
      <c r="G476" s="39"/>
    </row>
    <row r="477" spans="2:7" s="21" customFormat="1" ht="17.100000000000001" customHeight="1" x14ac:dyDescent="0.25">
      <c r="B477" s="35"/>
      <c r="C477" s="36"/>
      <c r="D477" s="37"/>
      <c r="E477" s="38"/>
      <c r="F477" s="38"/>
      <c r="G477" s="39"/>
    </row>
    <row r="478" spans="2:7" s="21" customFormat="1" ht="17.100000000000001" customHeight="1" x14ac:dyDescent="0.25">
      <c r="B478" s="35"/>
      <c r="C478" s="36"/>
      <c r="D478" s="37"/>
      <c r="E478" s="38"/>
      <c r="F478" s="38"/>
      <c r="G478" s="39"/>
    </row>
    <row r="479" spans="2:7" s="21" customFormat="1" ht="17.100000000000001" customHeight="1" x14ac:dyDescent="0.25">
      <c r="B479" s="35"/>
      <c r="C479" s="36"/>
      <c r="D479" s="37"/>
      <c r="E479" s="38"/>
      <c r="F479" s="38"/>
      <c r="G479" s="39"/>
    </row>
    <row r="480" spans="2:7" s="21" customFormat="1" ht="17.100000000000001" customHeight="1" x14ac:dyDescent="0.25">
      <c r="B480" s="35"/>
      <c r="C480" s="36"/>
      <c r="D480" s="37"/>
      <c r="E480" s="38"/>
      <c r="F480" s="38"/>
      <c r="G480" s="39"/>
    </row>
    <row r="481" spans="2:7" s="21" customFormat="1" ht="17.100000000000001" customHeight="1" x14ac:dyDescent="0.25">
      <c r="B481" s="35"/>
      <c r="C481" s="36"/>
      <c r="D481" s="37"/>
      <c r="E481" s="38"/>
      <c r="F481" s="38"/>
      <c r="G481" s="39"/>
    </row>
    <row r="482" spans="2:7" s="21" customFormat="1" ht="17.100000000000001" customHeight="1" x14ac:dyDescent="0.25">
      <c r="B482" s="35"/>
      <c r="C482" s="36"/>
      <c r="D482" s="37"/>
      <c r="E482" s="38"/>
      <c r="F482" s="38"/>
      <c r="G482" s="39"/>
    </row>
    <row r="483" spans="2:7" s="21" customFormat="1" ht="17.100000000000001" customHeight="1" x14ac:dyDescent="0.25">
      <c r="B483" s="35"/>
      <c r="C483" s="36"/>
      <c r="D483" s="37"/>
      <c r="E483" s="38"/>
      <c r="F483" s="38"/>
      <c r="G483" s="39"/>
    </row>
    <row r="484" spans="2:7" s="21" customFormat="1" x14ac:dyDescent="0.25"/>
    <row r="485" spans="2:7" s="21" customFormat="1" x14ac:dyDescent="0.25"/>
    <row r="486" spans="2:7" s="21" customFormat="1" x14ac:dyDescent="0.25"/>
    <row r="487" spans="2:7" s="21" customFormat="1" ht="71.099999999999994" customHeight="1" x14ac:dyDescent="0.25">
      <c r="B487" s="80" t="s">
        <v>74</v>
      </c>
      <c r="C487" s="81"/>
      <c r="D487" s="81"/>
      <c r="E487" s="81"/>
      <c r="F487" s="81"/>
      <c r="G487" s="82"/>
    </row>
    <row r="488" spans="2:7" s="21" customFormat="1" ht="29.1" customHeight="1" x14ac:dyDescent="0.25">
      <c r="B488" s="29"/>
      <c r="C488" s="30"/>
      <c r="D488" s="32" t="s">
        <v>139</v>
      </c>
      <c r="E488" s="33" t="s">
        <v>140</v>
      </c>
      <c r="F488" s="33" t="s">
        <v>146</v>
      </c>
      <c r="G488" s="34" t="s">
        <v>141</v>
      </c>
    </row>
    <row r="489" spans="2:7" s="21" customFormat="1" ht="17.100000000000001" customHeight="1" x14ac:dyDescent="0.25">
      <c r="B489" s="26"/>
      <c r="C489" s="22" t="s">
        <v>111</v>
      </c>
      <c r="D489" s="46">
        <v>73</v>
      </c>
      <c r="E489" s="47">
        <v>60.833333333333329</v>
      </c>
      <c r="F489" s="47">
        <v>60.833333333333329</v>
      </c>
      <c r="G489" s="48">
        <v>60.833333333333329</v>
      </c>
    </row>
    <row r="490" spans="2:7" s="21" customFormat="1" ht="17.100000000000001" customHeight="1" x14ac:dyDescent="0.25">
      <c r="B490" s="27"/>
      <c r="C490" s="23" t="s">
        <v>125</v>
      </c>
      <c r="D490" s="49">
        <v>47</v>
      </c>
      <c r="E490" s="50">
        <v>39.166666666666664</v>
      </c>
      <c r="F490" s="50">
        <v>39.166666666666664</v>
      </c>
      <c r="G490" s="51">
        <v>100</v>
      </c>
    </row>
    <row r="491" spans="2:7" s="21" customFormat="1" ht="17.100000000000001" customHeight="1" x14ac:dyDescent="0.25">
      <c r="B491" s="28"/>
      <c r="C491" s="31" t="s">
        <v>138</v>
      </c>
      <c r="D491" s="52">
        <v>120</v>
      </c>
      <c r="E491" s="53">
        <v>100</v>
      </c>
      <c r="F491" s="53">
        <v>100</v>
      </c>
      <c r="G491" s="54"/>
    </row>
    <row r="492" spans="2:7" s="21" customFormat="1" ht="17.100000000000001" customHeight="1" x14ac:dyDescent="0.25">
      <c r="B492" s="35"/>
      <c r="C492" s="36"/>
      <c r="D492" s="37"/>
      <c r="E492" s="38"/>
      <c r="F492" s="38"/>
      <c r="G492" s="39"/>
    </row>
    <row r="493" spans="2:7" s="21" customFormat="1" ht="17.100000000000001" customHeight="1" x14ac:dyDescent="0.25">
      <c r="B493" s="35"/>
      <c r="C493" s="36"/>
      <c r="D493" s="37"/>
      <c r="E493" s="38"/>
      <c r="F493" s="38"/>
      <c r="G493" s="39"/>
    </row>
    <row r="494" spans="2:7" s="21" customFormat="1" ht="17.100000000000001" customHeight="1" x14ac:dyDescent="0.25">
      <c r="B494" s="35"/>
      <c r="C494" s="36"/>
      <c r="D494" s="37"/>
      <c r="E494" s="38"/>
      <c r="F494" s="38"/>
      <c r="G494" s="39"/>
    </row>
    <row r="495" spans="2:7" s="21" customFormat="1" ht="17.100000000000001" customHeight="1" x14ac:dyDescent="0.25">
      <c r="B495" s="35"/>
      <c r="C495" s="36"/>
      <c r="D495" s="37"/>
      <c r="E495" s="38"/>
      <c r="F495" s="38"/>
      <c r="G495" s="39"/>
    </row>
    <row r="496" spans="2:7" s="21" customFormat="1" ht="17.100000000000001" customHeight="1" x14ac:dyDescent="0.25">
      <c r="B496" s="35"/>
      <c r="C496" s="36"/>
      <c r="D496" s="37"/>
      <c r="E496" s="38"/>
      <c r="F496" s="38"/>
      <c r="G496" s="39"/>
    </row>
    <row r="497" spans="2:7" s="21" customFormat="1" ht="17.100000000000001" customHeight="1" x14ac:dyDescent="0.25">
      <c r="B497" s="35"/>
      <c r="C497" s="36"/>
      <c r="D497" s="37"/>
      <c r="E497" s="38"/>
      <c r="F497" s="38"/>
      <c r="G497" s="39"/>
    </row>
    <row r="498" spans="2:7" s="21" customFormat="1" ht="17.100000000000001" customHeight="1" x14ac:dyDescent="0.25">
      <c r="B498" s="35"/>
      <c r="C498" s="36"/>
      <c r="D498" s="37"/>
      <c r="E498" s="38"/>
      <c r="F498" s="38"/>
      <c r="G498" s="39"/>
    </row>
    <row r="499" spans="2:7" s="21" customFormat="1" ht="17.100000000000001" customHeight="1" x14ac:dyDescent="0.25">
      <c r="B499" s="35"/>
      <c r="C499" s="36"/>
      <c r="D499" s="37"/>
      <c r="E499" s="38"/>
      <c r="F499" s="38"/>
      <c r="G499" s="39"/>
    </row>
    <row r="500" spans="2:7" s="21" customFormat="1" ht="17.100000000000001" customHeight="1" x14ac:dyDescent="0.25">
      <c r="B500" s="35"/>
      <c r="C500" s="36"/>
      <c r="D500" s="37"/>
      <c r="E500" s="38"/>
      <c r="F500" s="38"/>
      <c r="G500" s="39"/>
    </row>
    <row r="501" spans="2:7" s="21" customFormat="1" x14ac:dyDescent="0.25"/>
    <row r="502" spans="2:7" s="21" customFormat="1" x14ac:dyDescent="0.25"/>
    <row r="503" spans="2:7" s="21" customFormat="1" x14ac:dyDescent="0.25"/>
    <row r="504" spans="2:7" s="21" customFormat="1" ht="71.099999999999994" customHeight="1" x14ac:dyDescent="0.25">
      <c r="B504" s="80" t="s">
        <v>75</v>
      </c>
      <c r="C504" s="81"/>
      <c r="D504" s="81"/>
      <c r="E504" s="81"/>
      <c r="F504" s="81"/>
      <c r="G504" s="82"/>
    </row>
    <row r="505" spans="2:7" s="21" customFormat="1" ht="29.1" customHeight="1" x14ac:dyDescent="0.25">
      <c r="B505" s="29"/>
      <c r="C505" s="30"/>
      <c r="D505" s="32" t="s">
        <v>139</v>
      </c>
      <c r="E505" s="33" t="s">
        <v>140</v>
      </c>
      <c r="F505" s="33" t="s">
        <v>146</v>
      </c>
      <c r="G505" s="34" t="s">
        <v>141</v>
      </c>
    </row>
    <row r="506" spans="2:7" s="21" customFormat="1" ht="17.100000000000001" customHeight="1" x14ac:dyDescent="0.25">
      <c r="B506" s="26"/>
      <c r="C506" s="22" t="s">
        <v>111</v>
      </c>
      <c r="D506" s="46">
        <v>72</v>
      </c>
      <c r="E506" s="47">
        <v>60</v>
      </c>
      <c r="F506" s="47">
        <v>60</v>
      </c>
      <c r="G506" s="48">
        <v>60</v>
      </c>
    </row>
    <row r="507" spans="2:7" s="21" customFormat="1" ht="17.100000000000001" customHeight="1" x14ac:dyDescent="0.25">
      <c r="B507" s="27"/>
      <c r="C507" s="23" t="s">
        <v>125</v>
      </c>
      <c r="D507" s="49">
        <v>48</v>
      </c>
      <c r="E507" s="50">
        <v>40</v>
      </c>
      <c r="F507" s="50">
        <v>40</v>
      </c>
      <c r="G507" s="51">
        <v>100</v>
      </c>
    </row>
    <row r="508" spans="2:7" s="21" customFormat="1" ht="17.100000000000001" customHeight="1" x14ac:dyDescent="0.25">
      <c r="B508" s="28"/>
      <c r="C508" s="31" t="s">
        <v>138</v>
      </c>
      <c r="D508" s="52">
        <v>120</v>
      </c>
      <c r="E508" s="53">
        <v>100</v>
      </c>
      <c r="F508" s="53">
        <v>100</v>
      </c>
      <c r="G508" s="54"/>
    </row>
    <row r="509" spans="2:7" s="21" customFormat="1" ht="17.100000000000001" customHeight="1" x14ac:dyDescent="0.25">
      <c r="B509" s="35"/>
      <c r="C509" s="36"/>
      <c r="D509" s="37"/>
      <c r="E509" s="38"/>
      <c r="F509" s="38"/>
      <c r="G509" s="39"/>
    </row>
    <row r="510" spans="2:7" s="21" customFormat="1" ht="17.100000000000001" customHeight="1" x14ac:dyDescent="0.25">
      <c r="B510" s="35"/>
      <c r="C510" s="36"/>
      <c r="D510" s="37"/>
      <c r="E510" s="38"/>
      <c r="F510" s="38"/>
      <c r="G510" s="39"/>
    </row>
    <row r="511" spans="2:7" s="21" customFormat="1" ht="17.100000000000001" customHeight="1" x14ac:dyDescent="0.25">
      <c r="B511" s="35"/>
      <c r="C511" s="36"/>
      <c r="D511" s="37"/>
      <c r="E511" s="38"/>
      <c r="F511" s="38"/>
      <c r="G511" s="39"/>
    </row>
    <row r="512" spans="2:7" s="21" customFormat="1" ht="17.100000000000001" customHeight="1" x14ac:dyDescent="0.25">
      <c r="B512" s="35"/>
      <c r="C512" s="36"/>
      <c r="D512" s="37"/>
      <c r="E512" s="38"/>
      <c r="F512" s="38"/>
      <c r="G512" s="39"/>
    </row>
    <row r="513" spans="2:7" s="21" customFormat="1" ht="17.100000000000001" customHeight="1" x14ac:dyDescent="0.25">
      <c r="B513" s="35"/>
      <c r="C513" s="36"/>
      <c r="D513" s="37"/>
      <c r="E513" s="38"/>
      <c r="F513" s="38"/>
      <c r="G513" s="39"/>
    </row>
    <row r="514" spans="2:7" s="21" customFormat="1" ht="17.100000000000001" customHeight="1" x14ac:dyDescent="0.25">
      <c r="B514" s="35"/>
      <c r="C514" s="36"/>
      <c r="D514" s="37"/>
      <c r="E514" s="38"/>
      <c r="F514" s="38"/>
      <c r="G514" s="39"/>
    </row>
    <row r="515" spans="2:7" s="21" customFormat="1" ht="17.100000000000001" customHeight="1" x14ac:dyDescent="0.25">
      <c r="B515" s="35"/>
      <c r="C515" s="36"/>
      <c r="D515" s="37"/>
      <c r="E515" s="38"/>
      <c r="F515" s="38"/>
      <c r="G515" s="39"/>
    </row>
    <row r="516" spans="2:7" s="21" customFormat="1" ht="17.100000000000001" customHeight="1" x14ac:dyDescent="0.25">
      <c r="B516" s="35"/>
      <c r="C516" s="36"/>
      <c r="D516" s="37"/>
      <c r="E516" s="38"/>
      <c r="F516" s="38"/>
      <c r="G516" s="39"/>
    </row>
    <row r="517" spans="2:7" s="21" customFormat="1" ht="17.100000000000001" customHeight="1" x14ac:dyDescent="0.25">
      <c r="B517" s="35"/>
      <c r="C517" s="36"/>
      <c r="D517" s="37"/>
      <c r="E517" s="38"/>
      <c r="F517" s="38"/>
      <c r="G517" s="39"/>
    </row>
    <row r="518" spans="2:7" s="21" customFormat="1" x14ac:dyDescent="0.25"/>
    <row r="519" spans="2:7" s="21" customFormat="1" x14ac:dyDescent="0.25"/>
    <row r="520" spans="2:7" s="21" customFormat="1" x14ac:dyDescent="0.25"/>
    <row r="521" spans="2:7" s="21" customFormat="1" ht="36" customHeight="1" x14ac:dyDescent="0.25">
      <c r="B521" s="80" t="s">
        <v>76</v>
      </c>
      <c r="C521" s="81"/>
      <c r="D521" s="81"/>
      <c r="E521" s="81"/>
      <c r="F521" s="81"/>
      <c r="G521" s="82"/>
    </row>
    <row r="522" spans="2:7" s="21" customFormat="1" ht="29.1" customHeight="1" x14ac:dyDescent="0.25">
      <c r="B522" s="29"/>
      <c r="C522" s="30"/>
      <c r="D522" s="32" t="s">
        <v>139</v>
      </c>
      <c r="E522" s="33" t="s">
        <v>140</v>
      </c>
      <c r="F522" s="33" t="s">
        <v>146</v>
      </c>
      <c r="G522" s="34" t="s">
        <v>141</v>
      </c>
    </row>
    <row r="523" spans="2:7" s="21" customFormat="1" ht="17.100000000000001" customHeight="1" x14ac:dyDescent="0.25">
      <c r="B523" s="26"/>
      <c r="C523" s="22" t="s">
        <v>111</v>
      </c>
      <c r="D523" s="46">
        <v>84</v>
      </c>
      <c r="E523" s="47">
        <v>70</v>
      </c>
      <c r="F523" s="47">
        <v>70</v>
      </c>
      <c r="G523" s="48">
        <v>70</v>
      </c>
    </row>
    <row r="524" spans="2:7" s="21" customFormat="1" ht="17.100000000000001" customHeight="1" x14ac:dyDescent="0.25">
      <c r="B524" s="27"/>
      <c r="C524" s="23" t="s">
        <v>125</v>
      </c>
      <c r="D524" s="49">
        <v>36</v>
      </c>
      <c r="E524" s="50">
        <v>30</v>
      </c>
      <c r="F524" s="50">
        <v>30</v>
      </c>
      <c r="G524" s="51">
        <v>100</v>
      </c>
    </row>
    <row r="525" spans="2:7" s="21" customFormat="1" ht="17.100000000000001" customHeight="1" x14ac:dyDescent="0.25">
      <c r="B525" s="28"/>
      <c r="C525" s="31" t="s">
        <v>138</v>
      </c>
      <c r="D525" s="52">
        <v>120</v>
      </c>
      <c r="E525" s="53">
        <v>100</v>
      </c>
      <c r="F525" s="53">
        <v>100</v>
      </c>
      <c r="G525" s="54"/>
    </row>
    <row r="526" spans="2:7" s="21" customFormat="1" ht="17.100000000000001" customHeight="1" x14ac:dyDescent="0.25">
      <c r="B526" s="35"/>
      <c r="C526" s="36"/>
      <c r="D526" s="55"/>
      <c r="E526" s="56"/>
      <c r="F526" s="56"/>
      <c r="G526" s="57"/>
    </row>
    <row r="527" spans="2:7" s="21" customFormat="1" ht="17.100000000000001" customHeight="1" x14ac:dyDescent="0.25">
      <c r="B527" s="35"/>
      <c r="C527" s="36"/>
      <c r="D527" s="37"/>
      <c r="E527" s="38"/>
      <c r="F527" s="38"/>
      <c r="G527" s="39"/>
    </row>
    <row r="528" spans="2:7" s="21" customFormat="1" ht="17.100000000000001" customHeight="1" x14ac:dyDescent="0.25">
      <c r="B528" s="35"/>
      <c r="C528" s="36"/>
      <c r="D528" s="37"/>
      <c r="E528" s="38"/>
      <c r="F528" s="38"/>
      <c r="G528" s="39"/>
    </row>
    <row r="529" spans="2:7" s="21" customFormat="1" ht="17.100000000000001" customHeight="1" x14ac:dyDescent="0.25">
      <c r="B529" s="35"/>
      <c r="C529" s="36"/>
      <c r="D529" s="37"/>
      <c r="E529" s="38"/>
      <c r="F529" s="38"/>
      <c r="G529" s="39"/>
    </row>
    <row r="530" spans="2:7" s="21" customFormat="1" ht="17.100000000000001" customHeight="1" x14ac:dyDescent="0.25">
      <c r="B530" s="35"/>
      <c r="C530" s="36"/>
      <c r="D530" s="37"/>
      <c r="E530" s="38"/>
      <c r="F530" s="38"/>
      <c r="G530" s="39"/>
    </row>
    <row r="531" spans="2:7" s="21" customFormat="1" ht="17.100000000000001" customHeight="1" x14ac:dyDescent="0.25">
      <c r="B531" s="35"/>
      <c r="C531" s="36"/>
      <c r="D531" s="37"/>
      <c r="E531" s="38"/>
      <c r="F531" s="38"/>
      <c r="G531" s="39"/>
    </row>
    <row r="532" spans="2:7" s="21" customFormat="1" ht="17.100000000000001" customHeight="1" x14ac:dyDescent="0.25">
      <c r="B532" s="35"/>
      <c r="C532" s="36"/>
      <c r="D532" s="37"/>
      <c r="E532" s="38"/>
      <c r="F532" s="38"/>
      <c r="G532" s="39"/>
    </row>
    <row r="533" spans="2:7" s="21" customFormat="1" ht="17.100000000000001" customHeight="1" x14ac:dyDescent="0.25">
      <c r="B533" s="35"/>
      <c r="C533" s="36"/>
      <c r="D533" s="37"/>
      <c r="E533" s="38"/>
      <c r="F533" s="38"/>
      <c r="G533" s="39"/>
    </row>
    <row r="534" spans="2:7" s="21" customFormat="1" ht="17.100000000000001" customHeight="1" x14ac:dyDescent="0.25">
      <c r="B534" s="35"/>
      <c r="C534" s="36"/>
      <c r="D534" s="37"/>
      <c r="E534" s="38"/>
      <c r="F534" s="38"/>
      <c r="G534" s="39"/>
    </row>
    <row r="535" spans="2:7" s="21" customFormat="1" x14ac:dyDescent="0.25"/>
    <row r="536" spans="2:7" s="21" customFormat="1" x14ac:dyDescent="0.25"/>
    <row r="537" spans="2:7" s="21" customFormat="1" x14ac:dyDescent="0.25"/>
    <row r="538" spans="2:7" s="21" customFormat="1" ht="54.95" customHeight="1" x14ac:dyDescent="0.25">
      <c r="B538" s="80" t="s">
        <v>77</v>
      </c>
      <c r="C538" s="81"/>
      <c r="D538" s="81"/>
      <c r="E538" s="81"/>
      <c r="F538" s="81"/>
      <c r="G538" s="82"/>
    </row>
    <row r="539" spans="2:7" s="21" customFormat="1" ht="29.1" customHeight="1" x14ac:dyDescent="0.25">
      <c r="B539" s="29"/>
      <c r="C539" s="30"/>
      <c r="D539" s="32" t="s">
        <v>139</v>
      </c>
      <c r="E539" s="33" t="s">
        <v>140</v>
      </c>
      <c r="F539" s="33" t="s">
        <v>146</v>
      </c>
      <c r="G539" s="34" t="s">
        <v>141</v>
      </c>
    </row>
    <row r="540" spans="2:7" s="21" customFormat="1" ht="17.100000000000001" customHeight="1" x14ac:dyDescent="0.25">
      <c r="B540" s="26"/>
      <c r="C540" s="22" t="s">
        <v>111</v>
      </c>
      <c r="D540" s="46">
        <v>67</v>
      </c>
      <c r="E540" s="47">
        <v>55.833333333333336</v>
      </c>
      <c r="F540" s="47">
        <v>55.833333333333336</v>
      </c>
      <c r="G540" s="48">
        <v>55.833333333333336</v>
      </c>
    </row>
    <row r="541" spans="2:7" s="21" customFormat="1" ht="17.100000000000001" customHeight="1" x14ac:dyDescent="0.25">
      <c r="B541" s="27"/>
      <c r="C541" s="23" t="s">
        <v>125</v>
      </c>
      <c r="D541" s="49">
        <v>53</v>
      </c>
      <c r="E541" s="50">
        <v>44.166666666666664</v>
      </c>
      <c r="F541" s="50">
        <v>44.166666666666664</v>
      </c>
      <c r="G541" s="51">
        <v>100</v>
      </c>
    </row>
    <row r="542" spans="2:7" s="21" customFormat="1" ht="17.100000000000001" customHeight="1" x14ac:dyDescent="0.25">
      <c r="B542" s="28"/>
      <c r="C542" s="31" t="s">
        <v>138</v>
      </c>
      <c r="D542" s="52">
        <v>120</v>
      </c>
      <c r="E542" s="53">
        <v>100</v>
      </c>
      <c r="F542" s="53">
        <v>100</v>
      </c>
      <c r="G542" s="54"/>
    </row>
    <row r="543" spans="2:7" s="21" customFormat="1" ht="17.100000000000001" customHeight="1" x14ac:dyDescent="0.25">
      <c r="B543" s="35"/>
      <c r="C543" s="36"/>
      <c r="D543" s="37"/>
      <c r="E543" s="38"/>
      <c r="F543" s="38"/>
      <c r="G543" s="39"/>
    </row>
    <row r="544" spans="2:7" s="21" customFormat="1" ht="17.100000000000001" customHeight="1" x14ac:dyDescent="0.25">
      <c r="B544" s="35"/>
      <c r="C544" s="36"/>
      <c r="D544" s="37"/>
      <c r="E544" s="38"/>
      <c r="F544" s="38"/>
      <c r="G544" s="39"/>
    </row>
    <row r="545" spans="2:7" s="21" customFormat="1" ht="17.100000000000001" customHeight="1" x14ac:dyDescent="0.25">
      <c r="B545" s="35"/>
      <c r="C545" s="36"/>
      <c r="D545" s="37"/>
      <c r="E545" s="38"/>
      <c r="F545" s="38"/>
      <c r="G545" s="39"/>
    </row>
    <row r="546" spans="2:7" s="21" customFormat="1" ht="17.100000000000001" customHeight="1" x14ac:dyDescent="0.25">
      <c r="B546" s="35"/>
      <c r="C546" s="36"/>
      <c r="D546" s="37"/>
      <c r="E546" s="38"/>
      <c r="F546" s="38"/>
      <c r="G546" s="39"/>
    </row>
    <row r="547" spans="2:7" s="21" customFormat="1" ht="17.100000000000001" customHeight="1" x14ac:dyDescent="0.25">
      <c r="B547" s="35"/>
      <c r="C547" s="36"/>
      <c r="D547" s="37"/>
      <c r="E547" s="38"/>
      <c r="F547" s="38"/>
      <c r="G547" s="39"/>
    </row>
    <row r="548" spans="2:7" s="21" customFormat="1" ht="17.100000000000001" customHeight="1" x14ac:dyDescent="0.25">
      <c r="B548" s="35"/>
      <c r="C548" s="36"/>
      <c r="D548" s="37"/>
      <c r="E548" s="38"/>
      <c r="F548" s="38"/>
      <c r="G548" s="39"/>
    </row>
    <row r="549" spans="2:7" s="21" customFormat="1" ht="17.100000000000001" customHeight="1" x14ac:dyDescent="0.25">
      <c r="B549" s="35"/>
      <c r="C549" s="36"/>
      <c r="D549" s="37"/>
      <c r="E549" s="38"/>
      <c r="F549" s="38"/>
      <c r="G549" s="39"/>
    </row>
    <row r="550" spans="2:7" s="21" customFormat="1" ht="17.100000000000001" customHeight="1" x14ac:dyDescent="0.25">
      <c r="B550" s="35"/>
      <c r="C550" s="36"/>
      <c r="D550" s="37"/>
      <c r="E550" s="38"/>
      <c r="F550" s="38"/>
      <c r="G550" s="39"/>
    </row>
    <row r="551" spans="2:7" s="21" customFormat="1" ht="17.100000000000001" customHeight="1" x14ac:dyDescent="0.25">
      <c r="B551" s="35"/>
      <c r="C551" s="36"/>
      <c r="D551" s="37"/>
      <c r="E551" s="38"/>
      <c r="F551" s="38"/>
      <c r="G551" s="39"/>
    </row>
    <row r="552" spans="2:7" s="21" customFormat="1" x14ac:dyDescent="0.25"/>
    <row r="553" spans="2:7" s="21" customFormat="1" x14ac:dyDescent="0.25"/>
    <row r="554" spans="2:7" s="21" customFormat="1" x14ac:dyDescent="0.25"/>
    <row r="555" spans="2:7" s="21" customFormat="1" ht="71.099999999999994" customHeight="1" x14ac:dyDescent="0.25">
      <c r="B555" s="80" t="s">
        <v>78</v>
      </c>
      <c r="C555" s="81"/>
      <c r="D555" s="81"/>
      <c r="E555" s="81"/>
      <c r="F555" s="81"/>
      <c r="G555" s="82"/>
    </row>
    <row r="556" spans="2:7" s="21" customFormat="1" ht="29.1" customHeight="1" x14ac:dyDescent="0.25">
      <c r="B556" s="29"/>
      <c r="C556" s="30"/>
      <c r="D556" s="32" t="s">
        <v>139</v>
      </c>
      <c r="E556" s="33" t="s">
        <v>140</v>
      </c>
      <c r="F556" s="33" t="s">
        <v>146</v>
      </c>
      <c r="G556" s="34" t="s">
        <v>141</v>
      </c>
    </row>
    <row r="557" spans="2:7" s="21" customFormat="1" ht="17.100000000000001" customHeight="1" x14ac:dyDescent="0.25">
      <c r="B557" s="26"/>
      <c r="C557" s="22" t="s">
        <v>111</v>
      </c>
      <c r="D557" s="46">
        <v>24</v>
      </c>
      <c r="E557" s="47">
        <v>20</v>
      </c>
      <c r="F557" s="47">
        <v>20</v>
      </c>
      <c r="G557" s="48">
        <v>20</v>
      </c>
    </row>
    <row r="558" spans="2:7" s="21" customFormat="1" ht="17.100000000000001" customHeight="1" x14ac:dyDescent="0.25">
      <c r="B558" s="27"/>
      <c r="C558" s="23" t="s">
        <v>125</v>
      </c>
      <c r="D558" s="49">
        <v>96</v>
      </c>
      <c r="E558" s="50">
        <v>80</v>
      </c>
      <c r="F558" s="50">
        <v>80</v>
      </c>
      <c r="G558" s="51">
        <v>100</v>
      </c>
    </row>
    <row r="559" spans="2:7" s="21" customFormat="1" ht="17.100000000000001" customHeight="1" x14ac:dyDescent="0.25">
      <c r="B559" s="28"/>
      <c r="C559" s="31" t="s">
        <v>138</v>
      </c>
      <c r="D559" s="52">
        <v>120</v>
      </c>
      <c r="E559" s="53">
        <v>100</v>
      </c>
      <c r="F559" s="53">
        <v>100</v>
      </c>
      <c r="G559" s="54"/>
    </row>
    <row r="560" spans="2:7" s="21" customFormat="1" ht="17.100000000000001" customHeight="1" x14ac:dyDescent="0.25">
      <c r="B560" s="35"/>
      <c r="C560" s="36"/>
      <c r="D560" s="37"/>
      <c r="E560" s="38"/>
      <c r="F560" s="38"/>
      <c r="G560" s="39"/>
    </row>
    <row r="561" spans="2:7" s="21" customFormat="1" ht="17.100000000000001" customHeight="1" x14ac:dyDescent="0.25">
      <c r="B561" s="35"/>
      <c r="C561" s="36"/>
      <c r="D561" s="37"/>
      <c r="E561" s="38"/>
      <c r="F561" s="38"/>
      <c r="G561" s="39"/>
    </row>
    <row r="562" spans="2:7" s="21" customFormat="1" ht="17.100000000000001" customHeight="1" x14ac:dyDescent="0.25">
      <c r="B562" s="35"/>
      <c r="C562" s="36"/>
      <c r="D562" s="37"/>
      <c r="E562" s="38"/>
      <c r="F562" s="38"/>
      <c r="G562" s="39"/>
    </row>
    <row r="563" spans="2:7" s="21" customFormat="1" ht="17.100000000000001" customHeight="1" x14ac:dyDescent="0.25">
      <c r="B563" s="35"/>
      <c r="C563" s="36"/>
      <c r="D563" s="37"/>
      <c r="E563" s="38"/>
      <c r="F563" s="38"/>
      <c r="G563" s="39"/>
    </row>
    <row r="564" spans="2:7" s="21" customFormat="1" ht="17.100000000000001" customHeight="1" x14ac:dyDescent="0.25">
      <c r="B564" s="35"/>
      <c r="C564" s="36"/>
      <c r="D564" s="37"/>
      <c r="E564" s="38"/>
      <c r="F564" s="38"/>
      <c r="G564" s="39"/>
    </row>
    <row r="565" spans="2:7" s="21" customFormat="1" ht="17.100000000000001" customHeight="1" x14ac:dyDescent="0.25">
      <c r="B565" s="35"/>
      <c r="C565" s="36"/>
      <c r="D565" s="37"/>
      <c r="E565" s="38"/>
      <c r="F565" s="38"/>
      <c r="G565" s="39"/>
    </row>
    <row r="566" spans="2:7" s="21" customFormat="1" ht="17.100000000000001" customHeight="1" x14ac:dyDescent="0.25">
      <c r="B566" s="35"/>
      <c r="C566" s="36"/>
      <c r="D566" s="37"/>
      <c r="E566" s="38"/>
      <c r="F566" s="38"/>
      <c r="G566" s="39"/>
    </row>
    <row r="567" spans="2:7" s="21" customFormat="1" ht="17.100000000000001" customHeight="1" x14ac:dyDescent="0.25">
      <c r="B567" s="35"/>
      <c r="C567" s="36"/>
      <c r="D567" s="37"/>
      <c r="E567" s="38"/>
      <c r="F567" s="38"/>
      <c r="G567" s="39"/>
    </row>
    <row r="568" spans="2:7" s="21" customFormat="1" ht="17.100000000000001" customHeight="1" x14ac:dyDescent="0.25">
      <c r="B568" s="35"/>
      <c r="C568" s="36"/>
      <c r="D568" s="37"/>
      <c r="E568" s="38"/>
      <c r="F568" s="38"/>
      <c r="G568" s="39"/>
    </row>
    <row r="569" spans="2:7" s="21" customFormat="1" x14ac:dyDescent="0.25"/>
    <row r="570" spans="2:7" s="21" customFormat="1" x14ac:dyDescent="0.25"/>
    <row r="571" spans="2:7" s="21" customFormat="1" x14ac:dyDescent="0.25"/>
    <row r="572" spans="2:7" s="21" customFormat="1" ht="54.95" customHeight="1" x14ac:dyDescent="0.25">
      <c r="B572" s="80" t="s">
        <v>79</v>
      </c>
      <c r="C572" s="81"/>
      <c r="D572" s="81"/>
      <c r="E572" s="81"/>
      <c r="F572" s="81"/>
      <c r="G572" s="82"/>
    </row>
    <row r="573" spans="2:7" s="21" customFormat="1" ht="29.1" customHeight="1" x14ac:dyDescent="0.25">
      <c r="B573" s="29"/>
      <c r="C573" s="30"/>
      <c r="D573" s="32" t="s">
        <v>139</v>
      </c>
      <c r="E573" s="33" t="s">
        <v>140</v>
      </c>
      <c r="F573" s="33" t="s">
        <v>146</v>
      </c>
      <c r="G573" s="34" t="s">
        <v>141</v>
      </c>
    </row>
    <row r="574" spans="2:7" s="21" customFormat="1" ht="17.100000000000001" customHeight="1" x14ac:dyDescent="0.25">
      <c r="B574" s="26"/>
      <c r="C574" s="22" t="s">
        <v>142</v>
      </c>
      <c r="D574" s="46">
        <v>19</v>
      </c>
      <c r="E574" s="47">
        <v>15.833333333333332</v>
      </c>
      <c r="F574" s="47">
        <v>15.833333333333332</v>
      </c>
      <c r="G574" s="48">
        <v>15.833333333333332</v>
      </c>
    </row>
    <row r="575" spans="2:7" s="21" customFormat="1" ht="30" customHeight="1" x14ac:dyDescent="0.25">
      <c r="B575" s="27"/>
      <c r="C575" s="23" t="s">
        <v>136</v>
      </c>
      <c r="D575" s="49">
        <v>86</v>
      </c>
      <c r="E575" s="50">
        <v>71.666666666666671</v>
      </c>
      <c r="F575" s="50">
        <v>71.666666666666671</v>
      </c>
      <c r="G575" s="51">
        <v>87.5</v>
      </c>
    </row>
    <row r="576" spans="2:7" s="21" customFormat="1" ht="17.100000000000001" customHeight="1" x14ac:dyDescent="0.25">
      <c r="B576" s="27"/>
      <c r="C576" s="23" t="s">
        <v>137</v>
      </c>
      <c r="D576" s="49">
        <v>15</v>
      </c>
      <c r="E576" s="50">
        <v>12.5</v>
      </c>
      <c r="F576" s="50">
        <v>12.5</v>
      </c>
      <c r="G576" s="51">
        <v>100</v>
      </c>
    </row>
    <row r="577" spans="2:7" s="21" customFormat="1" ht="17.100000000000001" customHeight="1" x14ac:dyDescent="0.25">
      <c r="B577" s="28"/>
      <c r="C577" s="31" t="s">
        <v>138</v>
      </c>
      <c r="D577" s="52">
        <v>120</v>
      </c>
      <c r="E577" s="53">
        <v>100</v>
      </c>
      <c r="F577" s="53">
        <v>100</v>
      </c>
      <c r="G577" s="54"/>
    </row>
    <row r="578" spans="2:7" s="21" customFormat="1" ht="17.100000000000001" customHeight="1" x14ac:dyDescent="0.25">
      <c r="B578" s="35"/>
      <c r="C578" s="36"/>
      <c r="D578" s="37"/>
      <c r="E578" s="38"/>
      <c r="F578" s="38"/>
      <c r="G578" s="39"/>
    </row>
    <row r="579" spans="2:7" s="21" customFormat="1" ht="17.100000000000001" customHeight="1" x14ac:dyDescent="0.25">
      <c r="B579" s="35"/>
      <c r="C579" s="36"/>
      <c r="D579" s="37"/>
      <c r="E579" s="38"/>
      <c r="F579" s="38"/>
      <c r="G579" s="39"/>
    </row>
    <row r="580" spans="2:7" s="21" customFormat="1" ht="17.100000000000001" customHeight="1" x14ac:dyDescent="0.25">
      <c r="B580" s="35"/>
      <c r="C580" s="36"/>
      <c r="D580" s="37"/>
      <c r="E580" s="38"/>
      <c r="F580" s="38"/>
      <c r="G580" s="39"/>
    </row>
    <row r="581" spans="2:7" s="21" customFormat="1" ht="17.100000000000001" customHeight="1" x14ac:dyDescent="0.25">
      <c r="B581" s="35"/>
      <c r="C581" s="36"/>
      <c r="D581" s="37"/>
      <c r="E581" s="38"/>
      <c r="F581" s="38"/>
      <c r="G581" s="39"/>
    </row>
    <row r="582" spans="2:7" s="21" customFormat="1" ht="17.100000000000001" customHeight="1" x14ac:dyDescent="0.25">
      <c r="B582" s="35"/>
      <c r="C582" s="36"/>
      <c r="D582" s="37"/>
      <c r="E582" s="38"/>
      <c r="F582" s="38"/>
      <c r="G582" s="39"/>
    </row>
    <row r="583" spans="2:7" s="21" customFormat="1" ht="17.100000000000001" customHeight="1" x14ac:dyDescent="0.25">
      <c r="B583" s="35"/>
      <c r="C583" s="36"/>
      <c r="D583" s="37"/>
      <c r="E583" s="38"/>
      <c r="F583" s="38"/>
      <c r="G583" s="39"/>
    </row>
    <row r="584" spans="2:7" s="21" customFormat="1" ht="17.100000000000001" customHeight="1" x14ac:dyDescent="0.25">
      <c r="B584" s="35"/>
      <c r="C584" s="36"/>
      <c r="D584" s="37"/>
      <c r="E584" s="38"/>
      <c r="F584" s="38"/>
      <c r="G584" s="39"/>
    </row>
    <row r="585" spans="2:7" s="21" customFormat="1" ht="17.100000000000001" customHeight="1" x14ac:dyDescent="0.25">
      <c r="B585" s="35"/>
      <c r="C585" s="36"/>
      <c r="D585" s="37"/>
      <c r="E585" s="38"/>
      <c r="F585" s="38"/>
      <c r="G585" s="39"/>
    </row>
    <row r="586" spans="2:7" s="21" customFormat="1" ht="17.100000000000001" customHeight="1" x14ac:dyDescent="0.25">
      <c r="B586" s="35"/>
      <c r="C586" s="36"/>
      <c r="D586" s="37"/>
      <c r="E586" s="38"/>
      <c r="F586" s="38"/>
      <c r="G586" s="39"/>
    </row>
    <row r="587" spans="2:7" s="21" customFormat="1" x14ac:dyDescent="0.25"/>
    <row r="588" spans="2:7" s="21" customFormat="1" x14ac:dyDescent="0.25"/>
    <row r="589" spans="2:7" s="21" customFormat="1" x14ac:dyDescent="0.25"/>
    <row r="590" spans="2:7" s="21" customFormat="1" ht="71.099999999999994" customHeight="1" x14ac:dyDescent="0.25">
      <c r="B590" s="80" t="s">
        <v>80</v>
      </c>
      <c r="C590" s="81"/>
      <c r="D590" s="81"/>
      <c r="E590" s="81"/>
      <c r="F590" s="81"/>
      <c r="G590" s="82"/>
    </row>
    <row r="591" spans="2:7" s="21" customFormat="1" ht="29.1" customHeight="1" x14ac:dyDescent="0.25">
      <c r="B591" s="29"/>
      <c r="C591" s="30"/>
      <c r="D591" s="32" t="s">
        <v>139</v>
      </c>
      <c r="E591" s="33" t="s">
        <v>140</v>
      </c>
      <c r="F591" s="33" t="s">
        <v>146</v>
      </c>
      <c r="G591" s="34" t="s">
        <v>141</v>
      </c>
    </row>
    <row r="592" spans="2:7" s="21" customFormat="1" ht="17.100000000000001" customHeight="1" x14ac:dyDescent="0.25">
      <c r="B592" s="26"/>
      <c r="C592" s="22" t="s">
        <v>142</v>
      </c>
      <c r="D592" s="46">
        <v>19</v>
      </c>
      <c r="E592" s="47">
        <v>15.833333333333332</v>
      </c>
      <c r="F592" s="47">
        <v>15.833333333333332</v>
      </c>
      <c r="G592" s="48">
        <v>15.833333333333332</v>
      </c>
    </row>
    <row r="593" spans="2:7" s="21" customFormat="1" ht="17.100000000000001" customHeight="1" x14ac:dyDescent="0.25">
      <c r="B593" s="27"/>
      <c r="C593" s="23" t="s">
        <v>111</v>
      </c>
      <c r="D593" s="49">
        <v>62</v>
      </c>
      <c r="E593" s="50">
        <v>51.666666666666671</v>
      </c>
      <c r="F593" s="50">
        <v>51.666666666666671</v>
      </c>
      <c r="G593" s="51">
        <v>67.5</v>
      </c>
    </row>
    <row r="594" spans="2:7" s="21" customFormat="1" ht="17.100000000000001" customHeight="1" x14ac:dyDescent="0.25">
      <c r="B594" s="27"/>
      <c r="C594" s="23" t="s">
        <v>125</v>
      </c>
      <c r="D594" s="49">
        <v>39</v>
      </c>
      <c r="E594" s="50">
        <v>32.5</v>
      </c>
      <c r="F594" s="50">
        <v>32.5</v>
      </c>
      <c r="G594" s="51">
        <v>100</v>
      </c>
    </row>
    <row r="595" spans="2:7" s="21" customFormat="1" ht="17.100000000000001" customHeight="1" x14ac:dyDescent="0.25">
      <c r="B595" s="28"/>
      <c r="C595" s="31" t="s">
        <v>138</v>
      </c>
      <c r="D595" s="52">
        <v>120</v>
      </c>
      <c r="E595" s="53">
        <v>100</v>
      </c>
      <c r="F595" s="53">
        <v>100</v>
      </c>
      <c r="G595" s="54"/>
    </row>
    <row r="596" spans="2:7" s="21" customFormat="1" ht="17.100000000000001" customHeight="1" x14ac:dyDescent="0.25">
      <c r="B596" s="35"/>
      <c r="C596" s="36"/>
      <c r="D596" s="37"/>
      <c r="E596" s="38"/>
      <c r="F596" s="38"/>
      <c r="G596" s="39"/>
    </row>
    <row r="597" spans="2:7" s="21" customFormat="1" ht="17.100000000000001" customHeight="1" x14ac:dyDescent="0.25">
      <c r="B597" s="35"/>
      <c r="C597" s="36"/>
      <c r="D597" s="37"/>
      <c r="E597" s="38"/>
      <c r="F597" s="38"/>
      <c r="G597" s="39"/>
    </row>
    <row r="598" spans="2:7" s="21" customFormat="1" ht="17.100000000000001" customHeight="1" x14ac:dyDescent="0.25">
      <c r="B598" s="35"/>
      <c r="C598" s="36"/>
      <c r="D598" s="37"/>
      <c r="E598" s="38"/>
      <c r="F598" s="38"/>
      <c r="G598" s="39"/>
    </row>
    <row r="599" spans="2:7" s="21" customFormat="1" ht="17.100000000000001" customHeight="1" x14ac:dyDescent="0.25">
      <c r="B599" s="35"/>
      <c r="C599" s="36"/>
      <c r="D599" s="37"/>
      <c r="E599" s="38"/>
      <c r="F599" s="38"/>
      <c r="G599" s="39"/>
    </row>
    <row r="600" spans="2:7" s="21" customFormat="1" ht="17.100000000000001" customHeight="1" x14ac:dyDescent="0.25">
      <c r="B600" s="35"/>
      <c r="C600" s="36"/>
      <c r="D600" s="37"/>
      <c r="E600" s="38"/>
      <c r="F600" s="38"/>
      <c r="G600" s="39"/>
    </row>
    <row r="601" spans="2:7" s="21" customFormat="1" ht="17.100000000000001" customHeight="1" x14ac:dyDescent="0.25">
      <c r="B601" s="35"/>
      <c r="C601" s="36"/>
      <c r="D601" s="37"/>
      <c r="E601" s="38"/>
      <c r="F601" s="38"/>
      <c r="G601" s="39"/>
    </row>
    <row r="602" spans="2:7" s="21" customFormat="1" ht="17.100000000000001" customHeight="1" x14ac:dyDescent="0.25">
      <c r="B602" s="35"/>
      <c r="C602" s="36"/>
      <c r="D602" s="37"/>
      <c r="E602" s="38"/>
      <c r="F602" s="38"/>
      <c r="G602" s="39"/>
    </row>
    <row r="603" spans="2:7" s="21" customFormat="1" ht="17.100000000000001" customHeight="1" x14ac:dyDescent="0.25">
      <c r="B603" s="35"/>
      <c r="C603" s="36"/>
      <c r="D603" s="37"/>
      <c r="E603" s="38"/>
      <c r="F603" s="38"/>
      <c r="G603" s="39"/>
    </row>
    <row r="604" spans="2:7" s="21" customFormat="1" ht="17.100000000000001" customHeight="1" x14ac:dyDescent="0.25">
      <c r="B604" s="35"/>
      <c r="C604" s="36"/>
      <c r="D604" s="37"/>
      <c r="E604" s="38"/>
      <c r="F604" s="38"/>
      <c r="G604" s="39"/>
    </row>
    <row r="605" spans="2:7" s="21" customFormat="1" x14ac:dyDescent="0.25"/>
    <row r="606" spans="2:7" s="21" customFormat="1" x14ac:dyDescent="0.25"/>
    <row r="607" spans="2:7" s="21" customFormat="1" x14ac:dyDescent="0.25"/>
    <row r="608" spans="2:7" s="21" customFormat="1" ht="36" customHeight="1" x14ac:dyDescent="0.25">
      <c r="B608" s="80" t="s">
        <v>81</v>
      </c>
      <c r="C608" s="81"/>
      <c r="D608" s="81"/>
      <c r="E608" s="81"/>
      <c r="F608" s="81"/>
      <c r="G608" s="82"/>
    </row>
    <row r="609" spans="2:7" s="21" customFormat="1" ht="29.1" customHeight="1" x14ac:dyDescent="0.25">
      <c r="B609" s="29"/>
      <c r="C609" s="30"/>
      <c r="D609" s="32" t="s">
        <v>139</v>
      </c>
      <c r="E609" s="33" t="s">
        <v>140</v>
      </c>
      <c r="F609" s="33" t="s">
        <v>146</v>
      </c>
      <c r="G609" s="34" t="s">
        <v>141</v>
      </c>
    </row>
    <row r="610" spans="2:7" s="21" customFormat="1" ht="17.100000000000001" customHeight="1" x14ac:dyDescent="0.25">
      <c r="B610" s="26"/>
      <c r="C610" s="22" t="s">
        <v>111</v>
      </c>
      <c r="D610" s="46">
        <v>79</v>
      </c>
      <c r="E610" s="47">
        <v>65.833333333333329</v>
      </c>
      <c r="F610" s="47">
        <v>65.833333333333329</v>
      </c>
      <c r="G610" s="48">
        <v>65.833333333333329</v>
      </c>
    </row>
    <row r="611" spans="2:7" s="21" customFormat="1" ht="17.100000000000001" customHeight="1" x14ac:dyDescent="0.25">
      <c r="B611" s="27"/>
      <c r="C611" s="23" t="s">
        <v>125</v>
      </c>
      <c r="D611" s="49">
        <v>41</v>
      </c>
      <c r="E611" s="50">
        <v>34.166666666666664</v>
      </c>
      <c r="F611" s="50">
        <v>34.166666666666664</v>
      </c>
      <c r="G611" s="51">
        <v>100</v>
      </c>
    </row>
    <row r="612" spans="2:7" s="21" customFormat="1" ht="17.100000000000001" customHeight="1" x14ac:dyDescent="0.25">
      <c r="B612" s="28"/>
      <c r="C612" s="31" t="s">
        <v>138</v>
      </c>
      <c r="D612" s="52">
        <v>120</v>
      </c>
      <c r="E612" s="53">
        <v>100</v>
      </c>
      <c r="F612" s="53">
        <v>100</v>
      </c>
      <c r="G612" s="54"/>
    </row>
  </sheetData>
  <mergeCells count="45">
    <mergeCell ref="B30:D30"/>
    <mergeCell ref="B31:C31"/>
    <mergeCell ref="B32:C32"/>
    <mergeCell ref="B33:B37"/>
    <mergeCell ref="B38:B39"/>
    <mergeCell ref="B55:G55"/>
    <mergeCell ref="B71:G71"/>
    <mergeCell ref="B40:C40"/>
    <mergeCell ref="B41:B42"/>
    <mergeCell ref="B47:AJ47"/>
    <mergeCell ref="B48:C48"/>
    <mergeCell ref="B49:B50"/>
    <mergeCell ref="B145:G145"/>
    <mergeCell ref="B165:G165"/>
    <mergeCell ref="B125:G125"/>
    <mergeCell ref="B89:G89"/>
    <mergeCell ref="B108:G108"/>
    <mergeCell ref="B252:G252"/>
    <mergeCell ref="B218:G218"/>
    <mergeCell ref="B234:G234"/>
    <mergeCell ref="B185:G185"/>
    <mergeCell ref="B200:G200"/>
    <mergeCell ref="B341:G341"/>
    <mergeCell ref="B307:G307"/>
    <mergeCell ref="B324:G324"/>
    <mergeCell ref="B270:G270"/>
    <mergeCell ref="B290:G290"/>
    <mergeCell ref="B425:G425"/>
    <mergeCell ref="B391:G391"/>
    <mergeCell ref="B408:G408"/>
    <mergeCell ref="B359:G359"/>
    <mergeCell ref="B374:G374"/>
    <mergeCell ref="B504:G504"/>
    <mergeCell ref="B470:G470"/>
    <mergeCell ref="B487:G487"/>
    <mergeCell ref="B433:G433"/>
    <mergeCell ref="B434:C434"/>
    <mergeCell ref="B435:B437"/>
    <mergeCell ref="B450:G450"/>
    <mergeCell ref="B608:G608"/>
    <mergeCell ref="B590:G590"/>
    <mergeCell ref="B555:G555"/>
    <mergeCell ref="B572:G572"/>
    <mergeCell ref="B521:G521"/>
    <mergeCell ref="B538:G5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2022-08-13T16:23:37Z</dcterms:modified>
</cp:coreProperties>
</file>