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SPSS\2022\Disanka sandunil  76 714 8783\"/>
    </mc:Choice>
  </mc:AlternateContent>
  <xr:revisionPtr revIDLastSave="0" documentId="13_ncr:1_{A7911E53-1189-4E64-AC75-95E27D8542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1" l="1"/>
  <c r="F36" i="1" s="1"/>
  <c r="E36" i="1"/>
  <c r="G31" i="1"/>
  <c r="E35" i="1"/>
  <c r="E32" i="1"/>
  <c r="E33" i="1"/>
  <c r="E34" i="1"/>
  <c r="E31" i="1"/>
  <c r="D36" i="1"/>
  <c r="F629" i="1"/>
  <c r="E628" i="1"/>
  <c r="F628" i="1" s="1"/>
  <c r="G628" i="1" s="1"/>
  <c r="E629" i="1"/>
  <c r="E627" i="1"/>
  <c r="F627" i="1" s="1"/>
  <c r="G627" i="1" s="1"/>
  <c r="D630" i="1"/>
  <c r="E436" i="1"/>
  <c r="F436" i="1" s="1"/>
  <c r="E435" i="1"/>
  <c r="F435" i="1" s="1"/>
  <c r="D437" i="1"/>
  <c r="E80" i="1"/>
  <c r="F80" i="1" s="1"/>
  <c r="E79" i="1"/>
  <c r="F79" i="1" s="1"/>
  <c r="G79" i="1" s="1"/>
  <c r="D81" i="1"/>
  <c r="D465" i="1"/>
  <c r="E464" i="1" s="1"/>
  <c r="F464" i="1" s="1"/>
  <c r="D388" i="1"/>
  <c r="E387" i="1" s="1"/>
  <c r="F387" i="1" s="1"/>
  <c r="D335" i="1"/>
  <c r="E333" i="1" s="1"/>
  <c r="F333" i="1" s="1"/>
  <c r="D280" i="1"/>
  <c r="G32" i="1" l="1"/>
  <c r="G33" i="1" s="1"/>
  <c r="G34" i="1" s="1"/>
  <c r="G35" i="1" s="1"/>
  <c r="G629" i="1"/>
  <c r="E384" i="1"/>
  <c r="F384" i="1" s="1"/>
  <c r="G384" i="1" s="1"/>
  <c r="E386" i="1"/>
  <c r="F386" i="1" s="1"/>
  <c r="E460" i="1"/>
  <c r="F460" i="1" s="1"/>
  <c r="G460" i="1" s="1"/>
  <c r="E461" i="1"/>
  <c r="F461" i="1" s="1"/>
  <c r="E462" i="1"/>
  <c r="F462" i="1" s="1"/>
  <c r="E463" i="1"/>
  <c r="F463" i="1" s="1"/>
  <c r="E385" i="1"/>
  <c r="F385" i="1" s="1"/>
  <c r="G385" i="1" s="1"/>
  <c r="G386" i="1" s="1"/>
  <c r="G387" i="1" s="1"/>
  <c r="E330" i="1"/>
  <c r="F330" i="1" s="1"/>
  <c r="G330" i="1" s="1"/>
  <c r="E331" i="1"/>
  <c r="F331" i="1" s="1"/>
  <c r="E332" i="1"/>
  <c r="F332" i="1" s="1"/>
  <c r="E334" i="1"/>
  <c r="F334" i="1" s="1"/>
  <c r="E275" i="1"/>
  <c r="F275" i="1" s="1"/>
  <c r="G275" i="1" s="1"/>
  <c r="E279" i="1"/>
  <c r="F279" i="1" s="1"/>
  <c r="E278" i="1"/>
  <c r="F278" i="1" s="1"/>
  <c r="E277" i="1"/>
  <c r="F277" i="1" s="1"/>
  <c r="E276" i="1"/>
  <c r="F276" i="1" s="1"/>
  <c r="G276" i="1" s="1"/>
  <c r="G331" i="1" l="1"/>
  <c r="G332" i="1" s="1"/>
  <c r="G333" i="1" s="1"/>
  <c r="G334" i="1" s="1"/>
  <c r="G461" i="1"/>
  <c r="G462" i="1" s="1"/>
  <c r="G463" i="1" s="1"/>
  <c r="G464" i="1" s="1"/>
  <c r="G277" i="1"/>
  <c r="G278" i="1" s="1"/>
  <c r="G279" i="1" s="1"/>
</calcChain>
</file>

<file path=xl/sharedStrings.xml><?xml version="1.0" encoding="utf-8"?>
<sst xmlns="http://schemas.openxmlformats.org/spreadsheetml/2006/main" count="235" uniqueCount="73">
  <si>
    <t>ස්ත්‍රී පුරුෂ භාවය</t>
  </si>
  <si>
    <t>පුරුෂ</t>
  </si>
  <si>
    <t>ස්ත්‍රී</t>
  </si>
  <si>
    <t>වයස් සීමාව</t>
  </si>
  <si>
    <t>අවු 10 - 20</t>
  </si>
  <si>
    <t>අවු 20 - 30</t>
  </si>
  <si>
    <t>අවු 30 - 40</t>
  </si>
  <si>
    <t>අවු 40 - 50</t>
  </si>
  <si>
    <t>අවු 50 - 60</t>
  </si>
  <si>
    <t>ඔබ ආදිවාසී පරපුරට සම්බන්ධ  අයෙක්ද?</t>
  </si>
  <si>
    <t>ඔව්</t>
  </si>
  <si>
    <t>නැත</t>
  </si>
  <si>
    <t>ආදිවාසීන් සමඟ සබඳතා ඇති වී ඇත්නම් ඒ කෙසේද?</t>
  </si>
  <si>
    <t>පිය පාර්ශවයෙන්</t>
  </si>
  <si>
    <t>මව් පාර්ශවයෙන්</t>
  </si>
  <si>
    <t xml:space="preserve"> ආදිවාසීන් සමඟ ඔබේ සබඳතා කෙසේද?</t>
  </si>
  <si>
    <t>දුරස්ථ සබඳතා ඇත</t>
  </si>
  <si>
    <t>සබඳතා නැත</t>
  </si>
  <si>
    <t>සමීප සබඳතා ඇත</t>
  </si>
  <si>
    <t>වැදි ජනයාගේ සන්නිවේදන ක්‍රම පිළිබඳව ඔබට අවබෝධයක් තිබේ ද?</t>
  </si>
  <si>
    <t>ඔබට වැදි ගී පිළිබඳ අවබෝධයක් තිබේ ද?</t>
  </si>
  <si>
    <t>වැදි සිරිත් විරිත් පිළිබඳව ඔබට අවබෝධයක් තිබේ ද</t>
  </si>
  <si>
    <t>ඒවා භාවිතා කරනවා ද?</t>
  </si>
  <si>
    <t>වැදි ජනතාවගේ බෙහෙත්, ආරක්ෂණ මන්ත්‍රණ ගැන ඔබට දැනුමක්  තිබේ ද?</t>
  </si>
  <si>
    <t>ගුවන්විදුලිය ශ්‍රවණය   කරනවා ද?</t>
  </si>
  <si>
    <t xml:space="preserve"> ශ්‍රවණය කරනවා නම් එම නාලිකා මොනවාද?</t>
  </si>
  <si>
    <t>ixLHd;h</t>
  </si>
  <si>
    <t>m%;sY;h</t>
  </si>
  <si>
    <t>j&lt;x.= m%;sY;h</t>
  </si>
  <si>
    <t>iuqÉÑ; m%;sY;h</t>
  </si>
  <si>
    <t>වෙනත්</t>
  </si>
  <si>
    <t>tl;=j</t>
  </si>
  <si>
    <t>ස්වදේශීය සේවය</t>
  </si>
  <si>
    <t>ලක්හඬ</t>
  </si>
  <si>
    <t>හිරු</t>
  </si>
  <si>
    <t>දෙරණ</t>
  </si>
  <si>
    <t>ඔබ  රූපවාහිනිය නරඹනවා ද?</t>
  </si>
  <si>
    <t xml:space="preserve"> එසේ  නම් එම නාලිකා මොනවාද?</t>
  </si>
  <si>
    <t>ජාතික රූපවාහිනිය</t>
  </si>
  <si>
    <t>ස්වාධින රූපවාහිනිය</t>
  </si>
  <si>
    <t xml:space="preserve"> ඔබ පුවත්පත් කියවනවා ද?</t>
  </si>
  <si>
    <t>එම පුවත්පත් මොනවාද?</t>
  </si>
  <si>
    <t>ලංකාදීප</t>
  </si>
  <si>
    <t>දිවයින</t>
  </si>
  <si>
    <t>දිනමිණ</t>
  </si>
  <si>
    <t>ඔබට ජංගම දුරකථනයක් තිබේද?</t>
  </si>
  <si>
    <t>තිබේ නම් එයින් අන්තර්ජාලයට පිවිසිය හැකි ද?</t>
  </si>
  <si>
    <t>නොහැකිය</t>
  </si>
  <si>
    <t>හැකිය</t>
  </si>
  <si>
    <t>එලෙස සම්බන්ධ වන්නේ  කවර වෙබ් අඩවි හෝ සමාජ මාධ්‍ය වලට ද?</t>
  </si>
  <si>
    <t>Face book</t>
  </si>
  <si>
    <t>You Tube</t>
  </si>
  <si>
    <t>Whatsapp</t>
  </si>
  <si>
    <t>Instagram</t>
  </si>
  <si>
    <t>Other</t>
  </si>
  <si>
    <t xml:space="preserve"> වැදි ජන සන්නිවේදන ක්‍රම දැනට භාවිතා කළ හැකි ද?</t>
  </si>
  <si>
    <t>එම සන්නිවේදන ක්‍රම භාවිතා කිරීම පිළිබඳව ඔබේ අදහස</t>
  </si>
  <si>
    <t>අකමැති</t>
  </si>
  <si>
    <t>කැමති</t>
  </si>
  <si>
    <t>කිව නොහැක</t>
  </si>
  <si>
    <t>එම සන්නිවේදන ක්‍රම භාවිතා කිරීම පිළිබඳව සමාජ පිළිගැනීම කුමක්ද?</t>
  </si>
  <si>
    <t>අදහසක් නැත</t>
  </si>
  <si>
    <t>සමාජයෙන් ප්‍රතික්ෂේප වේ</t>
  </si>
  <si>
    <t>සමාජයේ පිළිගැනීමට ලක්වේ</t>
  </si>
  <si>
    <t>සිනහවට ලක්වේ</t>
  </si>
  <si>
    <t>සාම්ප්‍රදායික සන්නිවේදන ක්‍රම ඔබේ පවුල් තුළ භාවිතා වනවාද?</t>
  </si>
  <si>
    <t xml:space="preserve"> සාම්ප්‍රදායික සන්නිවේදනය ප්‍රවර්ධනය කළ හැක්කේ යැ'යි ඔබ සිතනවාද?</t>
  </si>
  <si>
    <t>ඔබේ පාසලේ, ප්‍රදේශයේ උත්සවවලදී වැදි ජන සංස්කෘතිය ඉදිරිපත් වනවාද?</t>
  </si>
  <si>
    <t xml:space="preserve"> ඉදිරිපත් කරන්නේ නම් ඒ පිළිබඳ මහජන හැඟීම කුමක්ද?</t>
  </si>
  <si>
    <t>ප්‍රසාදයක් තිබේ</t>
  </si>
  <si>
    <t>ප්‍රසාදයක් නැත</t>
  </si>
  <si>
    <t>සාමාන්‍ය ප්‍රසාදයක් තිබේ</t>
  </si>
  <si>
    <t>මෙම සාම්ප්‍රදායික  සන්නිවේදනයන් ප්‍රවර්ධනය කිරීමේ වැඩසටහන් ඔබ ප්‍රදේශයේ තිබේ ද?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</si>
</sst>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 Bold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12"/>
      <name val="FMAbhaya"/>
    </font>
    <font>
      <sz val="12"/>
      <color theme="1"/>
      <name val="Times New Roman"/>
      <family val="1"/>
    </font>
    <font>
      <sz val="12"/>
      <color theme="1"/>
      <name val="FMAbhaya"/>
    </font>
    <font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 style="thin">
        <color indexed="64"/>
      </bottom>
      <diagonal/>
    </border>
    <border>
      <left style="thin">
        <color rgb="FFE0E0E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152935"/>
      </bottom>
      <diagonal/>
    </border>
    <border>
      <left style="thin">
        <color rgb="FFE0E0E0"/>
      </left>
      <right/>
      <top style="thin">
        <color indexed="64"/>
      </top>
      <bottom style="thin">
        <color rgb="FF152935"/>
      </bottom>
      <diagonal/>
    </border>
    <border>
      <left/>
      <right/>
      <top style="thin">
        <color rgb="FF152935"/>
      </top>
      <bottom style="thin">
        <color indexed="64"/>
      </bottom>
      <diagonal/>
    </border>
    <border>
      <left/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/>
      <top style="thin">
        <color rgb="FF152935"/>
      </top>
      <bottom style="thin">
        <color indexed="64"/>
      </bottom>
      <diagonal/>
    </border>
  </borders>
  <cellStyleXfs count="3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1">
    <xf numFmtId="0" fontId="0" fillId="0" borderId="0" xfId="0"/>
    <xf numFmtId="0" fontId="3" fillId="0" borderId="0" xfId="4" applyFont="1" applyAlignment="1">
      <alignment wrapText="1"/>
    </xf>
    <xf numFmtId="0" fontId="3" fillId="0" borderId="1" xfId="5" applyFont="1" applyBorder="1" applyAlignment="1">
      <alignment wrapText="1"/>
    </xf>
    <xf numFmtId="0" fontId="3" fillId="0" borderId="0" xfId="9" applyFont="1" applyAlignment="1">
      <alignment vertical="top" wrapText="1"/>
    </xf>
    <xf numFmtId="0" fontId="3" fillId="0" borderId="5" xfId="10" applyFont="1" applyBorder="1" applyAlignment="1">
      <alignment horizontal="left" vertical="top" wrapText="1"/>
    </xf>
    <xf numFmtId="164" fontId="3" fillId="0" borderId="6" xfId="11" applyNumberFormat="1" applyFont="1" applyBorder="1" applyAlignment="1">
      <alignment horizontal="right" vertical="top"/>
    </xf>
    <xf numFmtId="165" fontId="3" fillId="0" borderId="7" xfId="12" applyNumberFormat="1" applyFont="1" applyBorder="1" applyAlignment="1">
      <alignment horizontal="right" vertical="top"/>
    </xf>
    <xf numFmtId="165" fontId="3" fillId="0" borderId="8" xfId="13" applyNumberFormat="1" applyFont="1" applyBorder="1" applyAlignment="1">
      <alignment horizontal="right" vertical="top"/>
    </xf>
    <xf numFmtId="0" fontId="3" fillId="0" borderId="0" xfId="14" applyFont="1" applyAlignment="1">
      <alignment vertical="top" wrapText="1"/>
    </xf>
    <xf numFmtId="0" fontId="3" fillId="0" borderId="9" xfId="15" applyFont="1" applyBorder="1" applyAlignment="1">
      <alignment horizontal="left" vertical="top" wrapText="1"/>
    </xf>
    <xf numFmtId="164" fontId="3" fillId="0" borderId="10" xfId="16" applyNumberFormat="1" applyFont="1" applyBorder="1" applyAlignment="1">
      <alignment horizontal="right" vertical="top"/>
    </xf>
    <xf numFmtId="165" fontId="3" fillId="0" borderId="11" xfId="17" applyNumberFormat="1" applyFont="1" applyBorder="1" applyAlignment="1">
      <alignment horizontal="right" vertical="top"/>
    </xf>
    <xf numFmtId="165" fontId="3" fillId="0" borderId="12" xfId="18" applyNumberFormat="1" applyFont="1" applyBorder="1" applyAlignment="1">
      <alignment horizontal="right" vertical="top"/>
    </xf>
    <xf numFmtId="0" fontId="3" fillId="0" borderId="0" xfId="19" applyFont="1" applyAlignment="1">
      <alignment vertical="top" wrapText="1"/>
    </xf>
    <xf numFmtId="164" fontId="3" fillId="0" borderId="14" xfId="21" applyNumberFormat="1" applyFont="1" applyBorder="1" applyAlignment="1">
      <alignment horizontal="right" vertical="top"/>
    </xf>
    <xf numFmtId="165" fontId="3" fillId="0" borderId="15" xfId="22" applyNumberFormat="1" applyFont="1" applyBorder="1" applyAlignment="1">
      <alignment horizontal="right" vertical="top"/>
    </xf>
    <xf numFmtId="0" fontId="3" fillId="0" borderId="16" xfId="23" applyFont="1" applyBorder="1" applyAlignment="1">
      <alignment horizontal="left" vertical="top" wrapText="1"/>
    </xf>
    <xf numFmtId="0" fontId="4" fillId="0" borderId="0" xfId="0" applyFont="1"/>
    <xf numFmtId="0" fontId="5" fillId="0" borderId="18" xfId="25" applyFont="1" applyBorder="1" applyAlignment="1">
      <alignment horizontal="center" wrapText="1"/>
    </xf>
    <xf numFmtId="0" fontId="5" fillId="0" borderId="19" xfId="26" applyFont="1" applyBorder="1" applyAlignment="1">
      <alignment horizontal="center" wrapText="1"/>
    </xf>
    <xf numFmtId="0" fontId="5" fillId="0" borderId="20" xfId="27" applyFont="1" applyBorder="1" applyAlignment="1">
      <alignment horizontal="center" wrapText="1"/>
    </xf>
    <xf numFmtId="164" fontId="6" fillId="0" borderId="17" xfId="29" applyNumberFormat="1" applyFont="1" applyBorder="1" applyAlignment="1">
      <alignment horizontal="right" vertical="top"/>
    </xf>
    <xf numFmtId="165" fontId="6" fillId="0" borderId="17" xfId="30" applyNumberFormat="1" applyFont="1" applyBorder="1" applyAlignment="1">
      <alignment horizontal="right" vertical="top"/>
    </xf>
    <xf numFmtId="165" fontId="6" fillId="0" borderId="17" xfId="31" applyNumberFormat="1" applyFont="1" applyBorder="1" applyAlignment="1">
      <alignment horizontal="right" vertical="top"/>
    </xf>
    <xf numFmtId="164" fontId="6" fillId="0" borderId="21" xfId="33" applyNumberFormat="1" applyFont="1" applyBorder="1" applyAlignment="1">
      <alignment horizontal="right" vertical="top"/>
    </xf>
    <xf numFmtId="165" fontId="6" fillId="0" borderId="22" xfId="30" applyNumberFormat="1" applyFont="1" applyBorder="1" applyAlignment="1">
      <alignment horizontal="right" vertical="top"/>
    </xf>
    <xf numFmtId="165" fontId="6" fillId="0" borderId="23" xfId="34" applyNumberFormat="1" applyFont="1" applyBorder="1" applyAlignment="1">
      <alignment horizontal="right" vertical="top"/>
    </xf>
    <xf numFmtId="165" fontId="6" fillId="0" borderId="19" xfId="30" applyNumberFormat="1" applyFont="1" applyBorder="1" applyAlignment="1">
      <alignment horizontal="right" vertical="top"/>
    </xf>
    <xf numFmtId="165" fontId="6" fillId="0" borderId="20" xfId="34" applyNumberFormat="1" applyFont="1" applyBorder="1" applyAlignment="1">
      <alignment horizontal="right" vertical="top"/>
    </xf>
    <xf numFmtId="165" fontId="6" fillId="0" borderId="17" xfId="34" applyNumberFormat="1" applyFont="1" applyBorder="1" applyAlignment="1">
      <alignment horizontal="right" vertical="top"/>
    </xf>
    <xf numFmtId="164" fontId="6" fillId="0" borderId="21" xfId="29" applyNumberFormat="1" applyFont="1" applyBorder="1" applyAlignment="1">
      <alignment horizontal="right" vertical="top"/>
    </xf>
    <xf numFmtId="165" fontId="6" fillId="0" borderId="21" xfId="34" applyNumberFormat="1" applyFont="1" applyBorder="1" applyAlignment="1">
      <alignment horizontal="right" vertical="top"/>
    </xf>
    <xf numFmtId="0" fontId="7" fillId="0" borderId="17" xfId="35" applyFont="1" applyBorder="1" applyAlignment="1">
      <alignment horizontal="left" vertical="top" wrapText="1"/>
    </xf>
    <xf numFmtId="0" fontId="7" fillId="0" borderId="1" xfId="35" applyFont="1" applyBorder="1" applyAlignment="1">
      <alignment horizontal="left" vertical="top" wrapText="1"/>
    </xf>
    <xf numFmtId="164" fontId="6" fillId="0" borderId="2" xfId="36" applyNumberFormat="1" applyFont="1" applyBorder="1" applyAlignment="1">
      <alignment horizontal="right" vertical="top"/>
    </xf>
    <xf numFmtId="165" fontId="6" fillId="0" borderId="3" xfId="37" applyNumberFormat="1" applyFont="1" applyBorder="1" applyAlignment="1">
      <alignment horizontal="right" vertical="top"/>
    </xf>
    <xf numFmtId="0" fontId="6" fillId="0" borderId="4" xfId="38" applyFont="1" applyBorder="1" applyAlignment="1">
      <alignment horizontal="left" vertical="top" wrapText="1"/>
    </xf>
    <xf numFmtId="164" fontId="6" fillId="0" borderId="27" xfId="29" applyNumberFormat="1" applyFont="1" applyBorder="1" applyAlignment="1">
      <alignment horizontal="right" vertical="top"/>
    </xf>
    <xf numFmtId="165" fontId="6" fillId="0" borderId="28" xfId="30" applyNumberFormat="1" applyFont="1" applyBorder="1" applyAlignment="1">
      <alignment horizontal="right" vertical="top"/>
    </xf>
    <xf numFmtId="165" fontId="6" fillId="0" borderId="29" xfId="31" applyNumberFormat="1" applyFont="1" applyBorder="1" applyAlignment="1">
      <alignment horizontal="right" vertical="top"/>
    </xf>
    <xf numFmtId="164" fontId="6" fillId="0" borderId="17" xfId="33" applyNumberFormat="1" applyFont="1" applyBorder="1" applyAlignment="1">
      <alignment horizontal="right" vertical="top"/>
    </xf>
    <xf numFmtId="165" fontId="6" fillId="0" borderId="0" xfId="34" applyNumberFormat="1" applyFont="1" applyAlignment="1">
      <alignment horizontal="right" vertical="top"/>
    </xf>
    <xf numFmtId="0" fontId="6" fillId="0" borderId="25" xfId="38" applyFont="1" applyBorder="1" applyAlignment="1">
      <alignment horizontal="left" vertical="top" wrapText="1"/>
    </xf>
    <xf numFmtId="0" fontId="5" fillId="0" borderId="13" xfId="20" applyFont="1" applyBorder="1" applyAlignment="1">
      <alignment horizontal="left" vertical="top" wrapText="1"/>
    </xf>
    <xf numFmtId="164" fontId="8" fillId="0" borderId="6" xfId="11" applyNumberFormat="1" applyFont="1" applyBorder="1" applyAlignment="1">
      <alignment horizontal="right" vertical="top"/>
    </xf>
    <xf numFmtId="164" fontId="8" fillId="0" borderId="10" xfId="16" applyNumberFormat="1" applyFont="1" applyBorder="1" applyAlignment="1">
      <alignment horizontal="right" vertical="top"/>
    </xf>
    <xf numFmtId="164" fontId="8" fillId="0" borderId="14" xfId="21" applyNumberFormat="1" applyFont="1" applyBorder="1" applyAlignment="1">
      <alignment horizontal="right" vertical="top"/>
    </xf>
    <xf numFmtId="0" fontId="8" fillId="0" borderId="1" xfId="5" applyFont="1" applyBorder="1" applyAlignment="1">
      <alignment wrapText="1"/>
    </xf>
    <xf numFmtId="0" fontId="8" fillId="0" borderId="5" xfId="10" applyFont="1" applyBorder="1" applyAlignment="1">
      <alignment horizontal="left" vertical="top" wrapText="1"/>
    </xf>
    <xf numFmtId="0" fontId="8" fillId="0" borderId="9" xfId="15" applyFont="1" applyBorder="1" applyAlignment="1">
      <alignment horizontal="left" vertical="top" wrapText="1"/>
    </xf>
    <xf numFmtId="0" fontId="9" fillId="0" borderId="0" xfId="0" applyFont="1"/>
    <xf numFmtId="0" fontId="10" fillId="0" borderId="17" xfId="24" applyFont="1" applyBorder="1" applyAlignment="1">
      <alignment wrapText="1"/>
    </xf>
    <xf numFmtId="0" fontId="11" fillId="0" borderId="0" xfId="0" applyFont="1"/>
    <xf numFmtId="0" fontId="12" fillId="0" borderId="0" xfId="0" applyFont="1"/>
    <xf numFmtId="0" fontId="10" fillId="0" borderId="24" xfId="24" applyFont="1" applyBorder="1" applyAlignment="1">
      <alignment wrapText="1"/>
    </xf>
    <xf numFmtId="0" fontId="10" fillId="0" borderId="26" xfId="28" applyFont="1" applyBorder="1" applyAlignment="1">
      <alignment horizontal="left" vertical="top" wrapText="1"/>
    </xf>
    <xf numFmtId="0" fontId="10" fillId="0" borderId="17" xfId="32" applyFont="1" applyBorder="1" applyAlignment="1">
      <alignment horizontal="left" vertical="top" wrapText="1"/>
    </xf>
    <xf numFmtId="0" fontId="10" fillId="0" borderId="17" xfId="28" applyFont="1" applyBorder="1" applyAlignment="1">
      <alignment horizontal="left" vertical="top" wrapText="1"/>
    </xf>
    <xf numFmtId="0" fontId="2" fillId="0" borderId="0" xfId="1" applyFont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</cellXfs>
  <cellStyles count="39">
    <cellStyle name="Normal" xfId="0" builtinId="0"/>
    <cellStyle name="style1640843387007" xfId="25" xr:uid="{0CCE074C-1327-404E-80A9-51F6FEA964A7}"/>
    <cellStyle name="style1640843387084" xfId="26" xr:uid="{8011FA23-7A43-4185-98EF-AFA4E9605693}"/>
    <cellStyle name="style1640843387177" xfId="27" xr:uid="{DB9D4D76-0DAD-48F5-94F5-A40EF6CF17B8}"/>
    <cellStyle name="style1660408019910" xfId="28" xr:uid="{E42B893D-4466-4CE6-AB7C-917CEFD81EAD}"/>
    <cellStyle name="style1660408020188" xfId="35" xr:uid="{58C563E3-1AB3-469B-926E-6B7BC2DDB8C6}"/>
    <cellStyle name="style1660408021198" xfId="24" xr:uid="{1EBB6E3C-1BC0-46B4-BCCC-33EEDEFBC115}"/>
    <cellStyle name="style1660408021820" xfId="32" xr:uid="{E945B84E-B8A5-49B9-95FE-15CFA494EFEB}"/>
    <cellStyle name="style1660408021930" xfId="33" xr:uid="{41519756-D634-4AFE-82B8-4EE56CA0B0F5}"/>
    <cellStyle name="style1660408022232" xfId="36" xr:uid="{9F30E53C-4DF8-4899-8614-FB0955FBBFC1}"/>
    <cellStyle name="style1660408022604" xfId="31" xr:uid="{2E4508FF-9D43-4CDC-826F-82F65F76FEB3}"/>
    <cellStyle name="style1660408022674" xfId="29" xr:uid="{703B761F-6DAD-4E67-9D07-FDB76653F444}"/>
    <cellStyle name="style1660408022774" xfId="30" xr:uid="{085CBA6D-43EF-44D6-A9E4-63F19A62EBCA}"/>
    <cellStyle name="style1660408022866" xfId="34" xr:uid="{6BE35871-8A40-46B3-B15C-7DB98141C2FE}"/>
    <cellStyle name="style1660408022970" xfId="37" xr:uid="{3BD717AA-0F7F-44E4-A4EC-AF6BC52E9221}"/>
    <cellStyle name="style1660408023061" xfId="38" xr:uid="{7D2F993E-FF49-499E-9121-335D7802DEE3}"/>
    <cellStyle name="style1661245341186" xfId="2" xr:uid="{EA44FF6D-AACE-4706-B043-0622E8D961C1}"/>
    <cellStyle name="style1661245341292" xfId="3" xr:uid="{0857C40C-758F-4E2A-9608-42D903C74159}"/>
    <cellStyle name="style1661245341400" xfId="1" xr:uid="{263F53B4-D7C3-475A-811C-E0E3CB732FC9}"/>
    <cellStyle name="style1661245341673" xfId="14" xr:uid="{27FD3CA6-C7D2-4CAE-B5E3-166E6B8F4DD6}"/>
    <cellStyle name="style1661245341757" xfId="15" xr:uid="{4885D5E4-53AE-4661-BC43-B716B8B177B6}"/>
    <cellStyle name="style1661245341873" xfId="19" xr:uid="{05453638-ED4E-4B8F-BCC8-A375CA96E0D8}"/>
    <cellStyle name="style1661245341969" xfId="20" xr:uid="{664B54B9-D6F1-4FA4-8A2D-43E9310D537C}"/>
    <cellStyle name="style1661245342694" xfId="4" xr:uid="{8A912E1A-B87D-4350-9E43-2C878BAB043B}"/>
    <cellStyle name="style1661245342782" xfId="5" xr:uid="{490AF090-5B28-407E-A9F7-D00C372C342E}"/>
    <cellStyle name="style1661245342869" xfId="6" xr:uid="{BBA5A073-BB92-44BB-BC3B-B7A0B803CB15}"/>
    <cellStyle name="style1661245342957" xfId="7" xr:uid="{2C02265C-2EB1-4BE8-9DB7-89EE1BE361E0}"/>
    <cellStyle name="style1661245343060" xfId="8" xr:uid="{AA312A37-F08B-4F0E-A1C6-A0882E6F0E0A}"/>
    <cellStyle name="style1661245343137" xfId="9" xr:uid="{6C7D0384-57F5-4043-92B4-C009732EDAF5}"/>
    <cellStyle name="style1661245343216" xfId="10" xr:uid="{1F1FA4F6-EA0F-45FA-907D-CA14D2373D1B}"/>
    <cellStyle name="style1661245343298" xfId="11" xr:uid="{3CCC1947-1C17-44D8-9864-6BB91EDE52F6}"/>
    <cellStyle name="style1661245343547" xfId="21" xr:uid="{BC7B2296-68F9-4095-B406-901D1663CCEA}"/>
    <cellStyle name="style1661245343805" xfId="12" xr:uid="{C12BC3BA-0C76-4980-9A98-E474EE4AF4C7}"/>
    <cellStyle name="style1661245343871" xfId="13" xr:uid="{61F5614B-9A70-4986-B16F-E82ED6407EFE}"/>
    <cellStyle name="style1661245343928" xfId="16" xr:uid="{7C7BCA5D-5A23-4E6F-A634-9F7838D1B2AD}"/>
    <cellStyle name="style1661245344002" xfId="17" xr:uid="{7DE8194B-6F8F-4650-98EC-197D68DB116A}"/>
    <cellStyle name="style1661245344083" xfId="18" xr:uid="{A117D223-76E0-4409-9A3E-D41804E6F2DE}"/>
    <cellStyle name="style1661245344163" xfId="22" xr:uid="{5600C3AB-DE2E-4792-B66B-9109AE414CD8}"/>
    <cellStyle name="style1661245344226" xfId="23" xr:uid="{31A0C6B4-EFA2-4D0D-ABE5-A0E9747020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Sheet1!$C$275:$C$279</c:f>
              <c:strCache>
                <c:ptCount val="5"/>
                <c:pt idx="0">
                  <c:v>ස්වදේශීය සේවය</c:v>
                </c:pt>
                <c:pt idx="1">
                  <c:v>ලක්හඬ</c:v>
                </c:pt>
                <c:pt idx="2">
                  <c:v>හිරු</c:v>
                </c:pt>
                <c:pt idx="3">
                  <c:v>දෙරණ</c:v>
                </c:pt>
                <c:pt idx="4">
                  <c:v>වෙනත්</c:v>
                </c:pt>
              </c:strCache>
            </c:strRef>
          </c:cat>
          <c:val>
            <c:numRef>
              <c:f>Sheet1!$D$275:$D$279</c:f>
              <c:numCache>
                <c:formatCode>###0</c:formatCode>
                <c:ptCount val="5"/>
                <c:pt idx="0">
                  <c:v>18</c:v>
                </c:pt>
                <c:pt idx="1">
                  <c:v>21</c:v>
                </c:pt>
                <c:pt idx="2">
                  <c:v>31</c:v>
                </c:pt>
                <c:pt idx="3">
                  <c:v>29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F-41F4-A2EB-B79D6E7F2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519320"/>
        <c:axId val="485520960"/>
      </c:barChart>
      <c:catAx>
        <c:axId val="48551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20960"/>
        <c:crosses val="autoZero"/>
        <c:auto val="1"/>
        <c:lblAlgn val="ctr"/>
        <c:lblOffset val="100"/>
        <c:noMultiLvlLbl val="0"/>
      </c:catAx>
      <c:valAx>
        <c:axId val="4855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1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12-4A34-8258-FF7BCB83C6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12-4A34-8258-FF7BCB83C6FE}"/>
              </c:ext>
            </c:extLst>
          </c:dPt>
          <c:cat>
            <c:strRef>
              <c:f>Sheet1!$C$55:$C$56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Sheet1!$D$55:$D$56</c:f>
              <c:numCache>
                <c:formatCode>###0</c:formatCode>
                <c:ptCount val="2"/>
                <c:pt idx="0">
                  <c:v>17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B-4B50-B5AB-FB723297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Sheet1!$C$79:$C$80</c:f>
              <c:strCache>
                <c:ptCount val="2"/>
                <c:pt idx="0">
                  <c:v>පිය පාර්ශවයෙන්</c:v>
                </c:pt>
                <c:pt idx="1">
                  <c:v>මව් පාර්ශවයෙන්</c:v>
                </c:pt>
              </c:strCache>
            </c:strRef>
          </c:cat>
          <c:val>
            <c:numRef>
              <c:f>Sheet1!$D$79:$D$80</c:f>
              <c:numCache>
                <c:formatCode>###0</c:formatCode>
                <c:ptCount val="2"/>
                <c:pt idx="0">
                  <c:v>8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6-4CA1-A776-86D99998D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899840"/>
        <c:axId val="633900168"/>
      </c:barChart>
      <c:catAx>
        <c:axId val="63389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00168"/>
        <c:crosses val="autoZero"/>
        <c:auto val="1"/>
        <c:lblAlgn val="ctr"/>
        <c:lblOffset val="100"/>
        <c:noMultiLvlLbl val="0"/>
      </c:catAx>
      <c:valAx>
        <c:axId val="63390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9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B7-4F00-AF82-1DA0E93D09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B7-4F00-AF82-1DA0E93D093B}"/>
              </c:ext>
            </c:extLst>
          </c:dPt>
          <c:cat>
            <c:strRef>
              <c:f>Sheet1!$C$79:$C$80</c:f>
              <c:strCache>
                <c:ptCount val="2"/>
                <c:pt idx="0">
                  <c:v>පිය පාර්ශවයෙන්</c:v>
                </c:pt>
                <c:pt idx="1">
                  <c:v>මව් පාර්ශවයෙන්</c:v>
                </c:pt>
              </c:strCache>
            </c:strRef>
          </c:cat>
          <c:val>
            <c:numRef>
              <c:f>Sheet1!$D$79:$D$80</c:f>
              <c:numCache>
                <c:formatCode>###0</c:formatCode>
                <c:ptCount val="2"/>
                <c:pt idx="0">
                  <c:v>8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3-440C-926D-FAA3FBED6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Sheet1!$C$102:$C$104</c:f>
              <c:strCache>
                <c:ptCount val="3"/>
                <c:pt idx="0">
                  <c:v>දුරස්ථ සබඳතා ඇත</c:v>
                </c:pt>
                <c:pt idx="1">
                  <c:v>සබඳතා නැත</c:v>
                </c:pt>
                <c:pt idx="2">
                  <c:v>සමීප සබඳතා ඇත</c:v>
                </c:pt>
              </c:strCache>
            </c:strRef>
          </c:cat>
          <c:val>
            <c:numRef>
              <c:f>Sheet1!$D$102:$D$104</c:f>
              <c:numCache>
                <c:formatCode>###0</c:formatCode>
                <c:ptCount val="3"/>
                <c:pt idx="0">
                  <c:v>9</c:v>
                </c:pt>
                <c:pt idx="1">
                  <c:v>52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E-4932-AFF8-E1CE6151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534016"/>
        <c:axId val="573539920"/>
      </c:barChart>
      <c:catAx>
        <c:axId val="57353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39920"/>
        <c:crosses val="autoZero"/>
        <c:auto val="1"/>
        <c:lblAlgn val="ctr"/>
        <c:lblOffset val="100"/>
        <c:noMultiLvlLbl val="0"/>
      </c:catAx>
      <c:valAx>
        <c:axId val="5735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3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E4-4B33-B99A-B980778BBE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E4-4B33-B99A-B980778BBE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E4-4B33-B99A-B980778BBE6B}"/>
              </c:ext>
            </c:extLst>
          </c:dPt>
          <c:cat>
            <c:strRef>
              <c:f>Sheet1!$C$102:$C$104</c:f>
              <c:strCache>
                <c:ptCount val="3"/>
                <c:pt idx="0">
                  <c:v>දුරස්ථ සබඳතා ඇත</c:v>
                </c:pt>
                <c:pt idx="1">
                  <c:v>සබඳතා නැත</c:v>
                </c:pt>
                <c:pt idx="2">
                  <c:v>සමීප සබඳතා ඇත</c:v>
                </c:pt>
              </c:strCache>
            </c:strRef>
          </c:cat>
          <c:val>
            <c:numRef>
              <c:f>Sheet1!$D$102:$D$104</c:f>
              <c:numCache>
                <c:formatCode>###0</c:formatCode>
                <c:ptCount val="3"/>
                <c:pt idx="0">
                  <c:v>9</c:v>
                </c:pt>
                <c:pt idx="1">
                  <c:v>52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6-451E-84AC-994B49ED1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Sheet1!$C$130:$C$131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Sheet1!$D$130:$D$131</c:f>
              <c:numCache>
                <c:formatCode>###0</c:formatCode>
                <c:ptCount val="2"/>
                <c:pt idx="0">
                  <c:v>32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8-4F65-AF81-E305414B0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520304"/>
        <c:axId val="485520632"/>
      </c:barChart>
      <c:catAx>
        <c:axId val="48552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20632"/>
        <c:crosses val="autoZero"/>
        <c:auto val="1"/>
        <c:lblAlgn val="ctr"/>
        <c:lblOffset val="100"/>
        <c:noMultiLvlLbl val="0"/>
      </c:catAx>
      <c:valAx>
        <c:axId val="48552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2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07-4BFE-8085-3E2469BF43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07-4BFE-8085-3E2469BF43D4}"/>
              </c:ext>
            </c:extLst>
          </c:dPt>
          <c:cat>
            <c:strRef>
              <c:f>Sheet1!$C$130:$C$131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Sheet1!$D$130:$D$131</c:f>
              <c:numCache>
                <c:formatCode>###0</c:formatCode>
                <c:ptCount val="2"/>
                <c:pt idx="0">
                  <c:v>32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1-48C8-9902-3890EE9D9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Sheet1!$C$154:$C$155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Sheet1!$D$154:$D$155</c:f>
              <c:numCache>
                <c:formatCode>###0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A-41A4-9718-CB0E228F8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434688"/>
        <c:axId val="622436000"/>
      </c:barChart>
      <c:catAx>
        <c:axId val="62243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36000"/>
        <c:crosses val="autoZero"/>
        <c:auto val="1"/>
        <c:lblAlgn val="ctr"/>
        <c:lblOffset val="100"/>
        <c:noMultiLvlLbl val="0"/>
      </c:catAx>
      <c:valAx>
        <c:axId val="6224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3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74-4F49-8535-3A8B0337A3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74-4F49-8535-3A8B0337A3F5}"/>
              </c:ext>
            </c:extLst>
          </c:dPt>
          <c:cat>
            <c:strRef>
              <c:f>Sheet1!$C$154:$C$155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Sheet1!$D$154:$D$155</c:f>
              <c:numCache>
                <c:formatCode>###0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E-4885-A8C2-F1C6D8C09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Sheet1!$C$183:$C$184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Sheet1!$D$183:$D$184</c:f>
              <c:numCache>
                <c:formatCode>###0</c:formatCode>
                <c:ptCount val="2"/>
                <c:pt idx="0">
                  <c:v>32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F-418C-883E-27B2FC185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448464"/>
        <c:axId val="622453056"/>
      </c:barChart>
      <c:catAx>
        <c:axId val="6224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53056"/>
        <c:crosses val="autoZero"/>
        <c:auto val="1"/>
        <c:lblAlgn val="ctr"/>
        <c:lblOffset val="100"/>
        <c:noMultiLvlLbl val="0"/>
      </c:catAx>
      <c:valAx>
        <c:axId val="6224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4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Sheet1!$C$330:$C$334</c:f>
              <c:strCache>
                <c:ptCount val="5"/>
                <c:pt idx="0">
                  <c:v>ජාතික රූපවාහිනිය</c:v>
                </c:pt>
                <c:pt idx="1">
                  <c:v>ස්වාධින රූපවාහිනිය</c:v>
                </c:pt>
                <c:pt idx="2">
                  <c:v>හිරු</c:v>
                </c:pt>
                <c:pt idx="3">
                  <c:v>දෙරණ</c:v>
                </c:pt>
                <c:pt idx="4">
                  <c:v>වෙනත්</c:v>
                </c:pt>
              </c:strCache>
            </c:strRef>
          </c:cat>
          <c:val>
            <c:numRef>
              <c:f>Sheet1!$D$330:$D$334</c:f>
              <c:numCache>
                <c:formatCode>###0</c:formatCode>
                <c:ptCount val="5"/>
                <c:pt idx="0">
                  <c:v>21</c:v>
                </c:pt>
                <c:pt idx="1">
                  <c:v>20</c:v>
                </c:pt>
                <c:pt idx="2">
                  <c:v>36</c:v>
                </c:pt>
                <c:pt idx="3">
                  <c:v>39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4-43A3-ADB8-5BC592EF5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930720"/>
        <c:axId val="100764720"/>
      </c:barChart>
      <c:catAx>
        <c:axId val="41893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64720"/>
        <c:crosses val="autoZero"/>
        <c:auto val="1"/>
        <c:lblAlgn val="ctr"/>
        <c:lblOffset val="100"/>
        <c:noMultiLvlLbl val="0"/>
      </c:catAx>
      <c:valAx>
        <c:axId val="1007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3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A1-4D8A-99D8-1EA3981623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A1-4D8A-99D8-1EA39816239B}"/>
              </c:ext>
            </c:extLst>
          </c:dPt>
          <c:cat>
            <c:strRef>
              <c:f>Sheet1!$C$183:$C$184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Sheet1!$D$183:$D$184</c:f>
              <c:numCache>
                <c:formatCode>###0</c:formatCode>
                <c:ptCount val="2"/>
                <c:pt idx="0">
                  <c:v>32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8-4C04-B0A9-B648E84E3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Sheet1!$C$208:$C$209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Sheet1!$D$208:$D$209</c:f>
              <c:numCache>
                <c:formatCode>###0</c:formatCode>
                <c:ptCount val="2"/>
                <c:pt idx="0">
                  <c:v>11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3-466B-843E-FC86832EC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428784"/>
        <c:axId val="622429112"/>
      </c:barChart>
      <c:catAx>
        <c:axId val="62242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29112"/>
        <c:crosses val="autoZero"/>
        <c:auto val="1"/>
        <c:lblAlgn val="ctr"/>
        <c:lblOffset val="100"/>
        <c:noMultiLvlLbl val="0"/>
      </c:catAx>
      <c:valAx>
        <c:axId val="6224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2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CF-43A9-8C2A-BF0736E053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CF-43A9-8C2A-BF0736E05377}"/>
              </c:ext>
            </c:extLst>
          </c:dPt>
          <c:cat>
            <c:strRef>
              <c:f>Sheet1!$C$208:$C$209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Sheet1!$D$208:$D$209</c:f>
              <c:numCache>
                <c:formatCode>###0</c:formatCode>
                <c:ptCount val="2"/>
                <c:pt idx="0">
                  <c:v>11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4-4FF8-9052-B1CAF280B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Sheet1!$C$233:$C$234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Sheet1!$D$233:$D$234</c:f>
              <c:numCache>
                <c:formatCode>###0</c:formatCode>
                <c:ptCount val="2"/>
                <c:pt idx="0">
                  <c:v>18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6-47AB-88D3-AAD1C0D9A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426488"/>
        <c:axId val="622434360"/>
      </c:barChart>
      <c:catAx>
        <c:axId val="62242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34360"/>
        <c:crosses val="autoZero"/>
        <c:auto val="1"/>
        <c:lblAlgn val="ctr"/>
        <c:lblOffset val="100"/>
        <c:noMultiLvlLbl val="0"/>
      </c:catAx>
      <c:valAx>
        <c:axId val="6224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2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B4-4B4C-8380-2BE65AC70B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B4-4B4C-8380-2BE65AC70BD6}"/>
              </c:ext>
            </c:extLst>
          </c:dPt>
          <c:cat>
            <c:strRef>
              <c:f>Sheet1!$C$233:$C$234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Sheet1!$D$233:$D$234</c:f>
              <c:numCache>
                <c:formatCode>###0</c:formatCode>
                <c:ptCount val="2"/>
                <c:pt idx="0">
                  <c:v>18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0-4FA7-89D3-42925988D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B1-487E-AA7C-296B9FC29F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B1-487E-AA7C-296B9FC29F96}"/>
              </c:ext>
            </c:extLst>
          </c:dPt>
          <c:cat>
            <c:strRef>
              <c:f>Sheet1!$C$255:$C$256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Sheet1!$D$255:$D$256</c:f>
              <c:numCache>
                <c:formatCode>###0</c:formatCode>
                <c:ptCount val="2"/>
                <c:pt idx="0">
                  <c:v>59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8-4D72-8308-99B0AAFB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Sheet1!$C$255:$C$256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Sheet1!$D$255:$D$256</c:f>
              <c:numCache>
                <c:formatCode>###0</c:formatCode>
                <c:ptCount val="2"/>
                <c:pt idx="0">
                  <c:v>59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C-42C9-943B-A9998DA90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097616"/>
        <c:axId val="647094008"/>
      </c:barChart>
      <c:catAx>
        <c:axId val="64709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94008"/>
        <c:crosses val="autoZero"/>
        <c:auto val="1"/>
        <c:lblAlgn val="ctr"/>
        <c:lblOffset val="100"/>
        <c:noMultiLvlLbl val="0"/>
      </c:catAx>
      <c:valAx>
        <c:axId val="6470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9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Sheet1!$C$307:$C$308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Sheet1!$D$307:$D$308</c:f>
              <c:numCache>
                <c:formatCode>###0</c:formatCode>
                <c:ptCount val="2"/>
                <c:pt idx="0">
                  <c:v>60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E-4E44-9B1D-CF6568ED3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448136"/>
        <c:axId val="622448792"/>
      </c:barChart>
      <c:catAx>
        <c:axId val="62244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48792"/>
        <c:crosses val="autoZero"/>
        <c:auto val="1"/>
        <c:lblAlgn val="ctr"/>
        <c:lblOffset val="100"/>
        <c:noMultiLvlLbl val="0"/>
      </c:catAx>
      <c:valAx>
        <c:axId val="62244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4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CD-4637-B1D5-2ABB74C7C6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CD-4637-B1D5-2ABB74C7C65C}"/>
              </c:ext>
            </c:extLst>
          </c:dPt>
          <c:cat>
            <c:strRef>
              <c:f>Sheet1!$C$307:$C$308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Sheet1!$D$307:$D$308</c:f>
              <c:numCache>
                <c:formatCode>###0</c:formatCode>
                <c:ptCount val="2"/>
                <c:pt idx="0">
                  <c:v>60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2-40FA-9C5A-37B143A92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Sheet1!$C$358:$C$359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Sheet1!$D$358:$D$359</c:f>
              <c:numCache>
                <c:formatCode>###0</c:formatCode>
                <c:ptCount val="2"/>
                <c:pt idx="0">
                  <c:v>45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8-41C9-B9A7-B3AEE3789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535656"/>
        <c:axId val="573536640"/>
      </c:barChart>
      <c:catAx>
        <c:axId val="57353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36640"/>
        <c:crosses val="autoZero"/>
        <c:auto val="1"/>
        <c:lblAlgn val="ctr"/>
        <c:lblOffset val="100"/>
        <c:noMultiLvlLbl val="0"/>
      </c:catAx>
      <c:valAx>
        <c:axId val="5735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3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Sheet1!$C$384:$C$387</c:f>
              <c:strCache>
                <c:ptCount val="4"/>
                <c:pt idx="0">
                  <c:v>ලංකාදීප</c:v>
                </c:pt>
                <c:pt idx="1">
                  <c:v>දිවයින</c:v>
                </c:pt>
                <c:pt idx="2">
                  <c:v>දිනමිණ</c:v>
                </c:pt>
                <c:pt idx="3">
                  <c:v>වෙනත්</c:v>
                </c:pt>
              </c:strCache>
            </c:strRef>
          </c:cat>
          <c:val>
            <c:numRef>
              <c:f>Sheet1!$D$384:$D$387</c:f>
              <c:numCache>
                <c:formatCode>###0</c:formatCode>
                <c:ptCount val="4"/>
                <c:pt idx="0">
                  <c:v>30</c:v>
                </c:pt>
                <c:pt idx="1">
                  <c:v>21</c:v>
                </c:pt>
                <c:pt idx="2">
                  <c:v>13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6-426F-AE9D-BD94BE00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509480"/>
        <c:axId val="485517024"/>
      </c:barChart>
      <c:catAx>
        <c:axId val="48550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17024"/>
        <c:crosses val="autoZero"/>
        <c:auto val="1"/>
        <c:lblAlgn val="ctr"/>
        <c:lblOffset val="100"/>
        <c:noMultiLvlLbl val="0"/>
      </c:catAx>
      <c:valAx>
        <c:axId val="4855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0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25-44C0-8A4A-E67DB69362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25-44C0-8A4A-E67DB6936242}"/>
              </c:ext>
            </c:extLst>
          </c:dPt>
          <c:cat>
            <c:strRef>
              <c:f>Sheet1!$C$358:$C$359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Sheet1!$D$358:$D$359</c:f>
              <c:numCache>
                <c:formatCode>###0</c:formatCode>
                <c:ptCount val="2"/>
                <c:pt idx="0">
                  <c:v>45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4-4A9A-8EBB-B90016FB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Sheet1!$C$412:$C$413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Sheet1!$D$412:$D$413</c:f>
              <c:numCache>
                <c:formatCode>###0</c:formatCode>
                <c:ptCount val="2"/>
                <c:pt idx="0">
                  <c:v>65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C-4375-9F96-870614D56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103848"/>
        <c:axId val="647106800"/>
      </c:barChart>
      <c:catAx>
        <c:axId val="64710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06800"/>
        <c:crosses val="autoZero"/>
        <c:auto val="1"/>
        <c:lblAlgn val="ctr"/>
        <c:lblOffset val="100"/>
        <c:noMultiLvlLbl val="0"/>
      </c:catAx>
      <c:valAx>
        <c:axId val="6471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0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1C-46EF-A3D3-93B2F7D25D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1C-46EF-A3D3-93B2F7D25DD5}"/>
              </c:ext>
            </c:extLst>
          </c:dPt>
          <c:cat>
            <c:strRef>
              <c:f>Sheet1!$C$412:$C$413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Sheet1!$D$412:$D$413</c:f>
              <c:numCache>
                <c:formatCode>###0</c:formatCode>
                <c:ptCount val="2"/>
                <c:pt idx="0">
                  <c:v>65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5-4689-B87B-FAD72FF4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Sheet1!$C$435:$C$436</c:f>
              <c:strCache>
                <c:ptCount val="2"/>
                <c:pt idx="0">
                  <c:v>නොහැකිය</c:v>
                </c:pt>
                <c:pt idx="1">
                  <c:v>හැකිය</c:v>
                </c:pt>
              </c:strCache>
            </c:strRef>
          </c:cat>
          <c:val>
            <c:numRef>
              <c:f>Sheet1!$D$435:$D$436</c:f>
              <c:numCache>
                <c:formatCode>###0</c:formatCode>
                <c:ptCount val="2"/>
                <c:pt idx="0">
                  <c:v>1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E-4396-9AD0-B09DF7178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432872"/>
        <c:axId val="578434512"/>
      </c:barChart>
      <c:catAx>
        <c:axId val="57843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34512"/>
        <c:crosses val="autoZero"/>
        <c:auto val="1"/>
        <c:lblAlgn val="ctr"/>
        <c:lblOffset val="100"/>
        <c:noMultiLvlLbl val="0"/>
      </c:catAx>
      <c:valAx>
        <c:axId val="5784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3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3F-453D-B973-D02D63837A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3F-453D-B973-D02D63837AAD}"/>
              </c:ext>
            </c:extLst>
          </c:dPt>
          <c:cat>
            <c:strRef>
              <c:f>Sheet1!$C$435:$C$436</c:f>
              <c:strCache>
                <c:ptCount val="2"/>
                <c:pt idx="0">
                  <c:v>නොහැකිය</c:v>
                </c:pt>
                <c:pt idx="1">
                  <c:v>හැකිය</c:v>
                </c:pt>
              </c:strCache>
            </c:strRef>
          </c:cat>
          <c:val>
            <c:numRef>
              <c:f>Sheet1!$D$435:$D$436</c:f>
              <c:numCache>
                <c:formatCode>###0</c:formatCode>
                <c:ptCount val="2"/>
                <c:pt idx="0">
                  <c:v>1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C-4BEF-AA2B-0EA84A22B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Sheet1!$C$487:$C$488</c:f>
              <c:strCache>
                <c:ptCount val="2"/>
                <c:pt idx="0">
                  <c:v>නොහැකිය</c:v>
                </c:pt>
                <c:pt idx="1">
                  <c:v>හැකිය</c:v>
                </c:pt>
              </c:strCache>
            </c:strRef>
          </c:cat>
          <c:val>
            <c:numRef>
              <c:f>Sheet1!$D$487:$D$488</c:f>
              <c:numCache>
                <c:formatCode>###0</c:formatCode>
                <c:ptCount val="2"/>
                <c:pt idx="0">
                  <c:v>42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8-4E80-B48F-AAA69CCED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392200"/>
        <c:axId val="578398760"/>
      </c:barChart>
      <c:catAx>
        <c:axId val="57839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98760"/>
        <c:crosses val="autoZero"/>
        <c:auto val="1"/>
        <c:lblAlgn val="ctr"/>
        <c:lblOffset val="100"/>
        <c:noMultiLvlLbl val="0"/>
      </c:catAx>
      <c:valAx>
        <c:axId val="57839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92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53-4C85-BB43-BD4F6245B2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53-4C85-BB43-BD4F6245B214}"/>
              </c:ext>
            </c:extLst>
          </c:dPt>
          <c:cat>
            <c:strRef>
              <c:f>Sheet1!$C$487:$C$488</c:f>
              <c:strCache>
                <c:ptCount val="2"/>
                <c:pt idx="0">
                  <c:v>නොහැකිය</c:v>
                </c:pt>
                <c:pt idx="1">
                  <c:v>හැකිය</c:v>
                </c:pt>
              </c:strCache>
            </c:strRef>
          </c:cat>
          <c:val>
            <c:numRef>
              <c:f>Sheet1!$D$487:$D$488</c:f>
              <c:numCache>
                <c:formatCode>###0</c:formatCode>
                <c:ptCount val="2"/>
                <c:pt idx="0">
                  <c:v>42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A-4D87-9BBB-54B3852B9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Sheet1!$C$510:$C$512</c:f>
              <c:strCache>
                <c:ptCount val="3"/>
                <c:pt idx="0">
                  <c:v>අකමැති</c:v>
                </c:pt>
                <c:pt idx="1">
                  <c:v>කැමති</c:v>
                </c:pt>
                <c:pt idx="2">
                  <c:v>කිව නොහැක</c:v>
                </c:pt>
              </c:strCache>
            </c:strRef>
          </c:cat>
          <c:val>
            <c:numRef>
              <c:f>Sheet1!$D$510:$D$512</c:f>
              <c:numCache>
                <c:formatCode>###0</c:formatCode>
                <c:ptCount val="3"/>
                <c:pt idx="0">
                  <c:v>8</c:v>
                </c:pt>
                <c:pt idx="1">
                  <c:v>31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8-4A6D-8651-CEA66E939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430904"/>
        <c:axId val="578433856"/>
      </c:barChart>
      <c:catAx>
        <c:axId val="57843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33856"/>
        <c:crosses val="autoZero"/>
        <c:auto val="1"/>
        <c:lblAlgn val="ctr"/>
        <c:lblOffset val="100"/>
        <c:noMultiLvlLbl val="0"/>
      </c:catAx>
      <c:valAx>
        <c:axId val="5784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3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A7-4D14-837F-E6A20A35A8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A7-4D14-837F-E6A20A35A8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A7-4D14-837F-E6A20A35A8CC}"/>
              </c:ext>
            </c:extLst>
          </c:dPt>
          <c:cat>
            <c:strRef>
              <c:f>Sheet1!$C$510:$C$512</c:f>
              <c:strCache>
                <c:ptCount val="3"/>
                <c:pt idx="0">
                  <c:v>අකමැති</c:v>
                </c:pt>
                <c:pt idx="1">
                  <c:v>කැමති</c:v>
                </c:pt>
                <c:pt idx="2">
                  <c:v>කිව නොහැක</c:v>
                </c:pt>
              </c:strCache>
            </c:strRef>
          </c:cat>
          <c:val>
            <c:numRef>
              <c:f>Sheet1!$D$510:$D$512</c:f>
              <c:numCache>
                <c:formatCode>###0</c:formatCode>
                <c:ptCount val="3"/>
                <c:pt idx="0">
                  <c:v>8</c:v>
                </c:pt>
                <c:pt idx="1">
                  <c:v>31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0-498E-9C51-3CEB517E3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Sheet1!$C$533:$C$536</c:f>
              <c:strCache>
                <c:ptCount val="4"/>
                <c:pt idx="0">
                  <c:v>අදහසක් නැත</c:v>
                </c:pt>
                <c:pt idx="1">
                  <c:v>සමාජයෙන් ප්‍රතික්ෂේප වේ</c:v>
                </c:pt>
                <c:pt idx="2">
                  <c:v>සමාජයේ පිළිගැනීමට ලක්වේ</c:v>
                </c:pt>
                <c:pt idx="3">
                  <c:v>සිනහවට ලක්වේ</c:v>
                </c:pt>
              </c:strCache>
            </c:strRef>
          </c:cat>
          <c:val>
            <c:numRef>
              <c:f>Sheet1!$D$533:$D$536</c:f>
              <c:numCache>
                <c:formatCode>###0</c:formatCode>
                <c:ptCount val="4"/>
                <c:pt idx="0">
                  <c:v>42</c:v>
                </c:pt>
                <c:pt idx="1">
                  <c:v>13</c:v>
                </c:pt>
                <c:pt idx="2">
                  <c:v>11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7-42D0-8642-9E3BC5573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441072"/>
        <c:axId val="578448944"/>
      </c:barChart>
      <c:catAx>
        <c:axId val="5784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48944"/>
        <c:crosses val="autoZero"/>
        <c:auto val="1"/>
        <c:lblAlgn val="ctr"/>
        <c:lblOffset val="100"/>
        <c:noMultiLvlLbl val="0"/>
      </c:catAx>
      <c:valAx>
        <c:axId val="5784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Sheet1!$C$460:$C$464</c:f>
              <c:strCache>
                <c:ptCount val="5"/>
                <c:pt idx="0">
                  <c:v>Face book</c:v>
                </c:pt>
                <c:pt idx="1">
                  <c:v>You Tube</c:v>
                </c:pt>
                <c:pt idx="2">
                  <c:v>Whatsapp</c:v>
                </c:pt>
                <c:pt idx="3">
                  <c:v>Instagram</c:v>
                </c:pt>
                <c:pt idx="4">
                  <c:v>Other</c:v>
                </c:pt>
              </c:strCache>
            </c:strRef>
          </c:cat>
          <c:val>
            <c:numRef>
              <c:f>Sheet1!$D$460:$D$464</c:f>
              <c:numCache>
                <c:formatCode>###0</c:formatCode>
                <c:ptCount val="5"/>
                <c:pt idx="0">
                  <c:v>53</c:v>
                </c:pt>
                <c:pt idx="1">
                  <c:v>57</c:v>
                </c:pt>
                <c:pt idx="2">
                  <c:v>58</c:v>
                </c:pt>
                <c:pt idx="3">
                  <c:v>27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1-4825-8ECE-80A5477CA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508496"/>
        <c:axId val="621598208"/>
      </c:barChart>
      <c:catAx>
        <c:axId val="48550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98208"/>
        <c:crosses val="autoZero"/>
        <c:auto val="1"/>
        <c:lblAlgn val="ctr"/>
        <c:lblOffset val="100"/>
        <c:noMultiLvlLbl val="0"/>
      </c:catAx>
      <c:valAx>
        <c:axId val="6215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0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33-4A70-A5D0-270F327C32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33-4A70-A5D0-270F327C32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33-4A70-A5D0-270F327C32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33-4A70-A5D0-270F327C3251}"/>
              </c:ext>
            </c:extLst>
          </c:dPt>
          <c:cat>
            <c:strRef>
              <c:f>Sheet1!$C$533:$C$536</c:f>
              <c:strCache>
                <c:ptCount val="4"/>
                <c:pt idx="0">
                  <c:v>අදහසක් නැත</c:v>
                </c:pt>
                <c:pt idx="1">
                  <c:v>සමාජයෙන් ප්‍රතික්ෂේප වේ</c:v>
                </c:pt>
                <c:pt idx="2">
                  <c:v>සමාජයේ පිළිගැනීමට ලක්වේ</c:v>
                </c:pt>
                <c:pt idx="3">
                  <c:v>සිනහවට ලක්වේ</c:v>
                </c:pt>
              </c:strCache>
            </c:strRef>
          </c:cat>
          <c:val>
            <c:numRef>
              <c:f>Sheet1!$D$533:$D$536</c:f>
              <c:numCache>
                <c:formatCode>###0</c:formatCode>
                <c:ptCount val="4"/>
                <c:pt idx="0">
                  <c:v>42</c:v>
                </c:pt>
                <c:pt idx="1">
                  <c:v>13</c:v>
                </c:pt>
                <c:pt idx="2">
                  <c:v>11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F-40DB-BBA5-86F35F1AE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Sheet1!$C$559:$C$560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Sheet1!$D$559:$D$560</c:f>
              <c:numCache>
                <c:formatCode>###0</c:formatCode>
                <c:ptCount val="2"/>
                <c:pt idx="0">
                  <c:v>27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D-45AB-9D27-687EF6E20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404336"/>
        <c:axId val="578402368"/>
      </c:barChart>
      <c:catAx>
        <c:axId val="5784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02368"/>
        <c:crosses val="autoZero"/>
        <c:auto val="1"/>
        <c:lblAlgn val="ctr"/>
        <c:lblOffset val="100"/>
        <c:noMultiLvlLbl val="0"/>
      </c:catAx>
      <c:valAx>
        <c:axId val="5784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0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25-4FCC-9CFD-BD7D48D63A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25-4FCC-9CFD-BD7D48D63A5A}"/>
              </c:ext>
            </c:extLst>
          </c:dPt>
          <c:cat>
            <c:strRef>
              <c:f>Sheet1!$C$559:$C$560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Sheet1!$D$559:$D$560</c:f>
              <c:numCache>
                <c:formatCode>###0</c:formatCode>
                <c:ptCount val="2"/>
                <c:pt idx="0">
                  <c:v>27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D-4968-96A3-C8F64472D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Sheet1!$C$581:$C$582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Sheet1!$D$581:$D$582</c:f>
              <c:numCache>
                <c:formatCode>###0</c:formatCode>
                <c:ptCount val="2"/>
                <c:pt idx="0">
                  <c:v>4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5-4197-BF25-F86767396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898200"/>
        <c:axId val="633898856"/>
      </c:barChart>
      <c:catAx>
        <c:axId val="63389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98856"/>
        <c:crosses val="autoZero"/>
        <c:auto val="1"/>
        <c:lblAlgn val="ctr"/>
        <c:lblOffset val="100"/>
        <c:noMultiLvlLbl val="0"/>
      </c:catAx>
      <c:valAx>
        <c:axId val="63389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9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2-4096-A066-C7DEB8AE46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2-4096-A066-C7DEB8AE46A8}"/>
              </c:ext>
            </c:extLst>
          </c:dPt>
          <c:cat>
            <c:strRef>
              <c:f>Sheet1!$C$581:$C$582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Sheet1!$D$581:$D$582</c:f>
              <c:numCache>
                <c:formatCode>###0</c:formatCode>
                <c:ptCount val="2"/>
                <c:pt idx="0">
                  <c:v>4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B-4EB7-ADF4-5A98EFB8A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Sheet1!$C$603:$C$604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Sheet1!$D$603:$D$604</c:f>
              <c:numCache>
                <c:formatCode>###0</c:formatCode>
                <c:ptCount val="2"/>
                <c:pt idx="0">
                  <c:v>44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4-4E5F-9FC2-73A750735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445336"/>
        <c:axId val="578452552"/>
      </c:barChart>
      <c:catAx>
        <c:axId val="57844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52552"/>
        <c:crosses val="autoZero"/>
        <c:auto val="1"/>
        <c:lblAlgn val="ctr"/>
        <c:lblOffset val="100"/>
        <c:noMultiLvlLbl val="0"/>
      </c:catAx>
      <c:valAx>
        <c:axId val="57845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4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E3-4480-85B6-6E952DD154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E3-4480-85B6-6E952DD154CE}"/>
              </c:ext>
            </c:extLst>
          </c:dPt>
          <c:cat>
            <c:strRef>
              <c:f>Sheet1!$C$603:$C$604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Sheet1!$D$603:$D$604</c:f>
              <c:numCache>
                <c:formatCode>###0</c:formatCode>
                <c:ptCount val="2"/>
                <c:pt idx="0">
                  <c:v>44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F-4675-A165-0941E43B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Sheet1!$C$627:$C$629</c:f>
              <c:strCache>
                <c:ptCount val="3"/>
                <c:pt idx="0">
                  <c:v>ප්‍රසාදයක් තිබේ</c:v>
                </c:pt>
                <c:pt idx="1">
                  <c:v>ප්‍රසාදයක් නැත</c:v>
                </c:pt>
                <c:pt idx="2">
                  <c:v>සාමාන්‍ය ප්‍රසාදයක් තිබේ</c:v>
                </c:pt>
              </c:strCache>
            </c:strRef>
          </c:cat>
          <c:val>
            <c:numRef>
              <c:f>Sheet1!$D$627:$D$629</c:f>
              <c:numCache>
                <c:formatCode>###0</c:formatCode>
                <c:ptCount val="3"/>
                <c:pt idx="0">
                  <c:v>33</c:v>
                </c:pt>
                <c:pt idx="1">
                  <c:v>9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E-49DE-ACF3-830D6C8EB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232912"/>
        <c:axId val="487229304"/>
      </c:barChart>
      <c:catAx>
        <c:axId val="48723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29304"/>
        <c:crosses val="autoZero"/>
        <c:auto val="1"/>
        <c:lblAlgn val="ctr"/>
        <c:lblOffset val="100"/>
        <c:noMultiLvlLbl val="0"/>
      </c:catAx>
      <c:valAx>
        <c:axId val="48722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3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Sheet1!$C$650:$C$651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Sheet1!$D$650:$D$651</c:f>
              <c:numCache>
                <c:formatCode>###0</c:formatCode>
                <c:ptCount val="2"/>
                <c:pt idx="0">
                  <c:v>17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7-4C3F-A0B7-3413D3148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218480"/>
        <c:axId val="487219136"/>
      </c:barChart>
      <c:catAx>
        <c:axId val="48721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19136"/>
        <c:crosses val="autoZero"/>
        <c:auto val="1"/>
        <c:lblAlgn val="ctr"/>
        <c:lblOffset val="100"/>
        <c:noMultiLvlLbl val="0"/>
      </c:catAx>
      <c:valAx>
        <c:axId val="4872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1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4-4A14-AD72-9CE13ADDC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4-4A14-AD72-9CE13ADDC0F9}"/>
              </c:ext>
            </c:extLst>
          </c:dPt>
          <c:cat>
            <c:strRef>
              <c:f>Sheet1!$C$650:$C$651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Sheet1!$D$650:$D$651</c:f>
              <c:numCache>
                <c:formatCode>###0</c:formatCode>
                <c:ptCount val="2"/>
                <c:pt idx="0">
                  <c:v>17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D-4632-898C-999E9B4E9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Sheet1!$C$11:$C$12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Sheet1!$D$11:$D$12</c:f>
              <c:numCache>
                <c:formatCode>###0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9-4AFA-AEE5-B91A34268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887048"/>
        <c:axId val="633879504"/>
      </c:barChart>
      <c:catAx>
        <c:axId val="63388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79504"/>
        <c:crosses val="autoZero"/>
        <c:auto val="1"/>
        <c:lblAlgn val="ctr"/>
        <c:lblOffset val="100"/>
        <c:noMultiLvlLbl val="0"/>
      </c:catAx>
      <c:valAx>
        <c:axId val="6338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8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A1-4BEA-80C8-11E208E567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A1-4BEA-80C8-11E208E56708}"/>
              </c:ext>
            </c:extLst>
          </c:dPt>
          <c:cat>
            <c:strRef>
              <c:f>Sheet1!$C$11:$C$12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Sheet1!$D$11:$D$12</c:f>
              <c:numCache>
                <c:formatCode>###0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7-4032-A223-B245D7BEC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Sheet1!$C$31:$C$35</c:f>
              <c:strCache>
                <c:ptCount val="5"/>
                <c:pt idx="0">
                  <c:v>අවු 10 - 20</c:v>
                </c:pt>
                <c:pt idx="1">
                  <c:v>අවු 20 - 30</c:v>
                </c:pt>
                <c:pt idx="2">
                  <c:v>අවු 30 - 40</c:v>
                </c:pt>
                <c:pt idx="3">
                  <c:v>අවු 40 - 50</c:v>
                </c:pt>
                <c:pt idx="4">
                  <c:v>අවු 50 - 60</c:v>
                </c:pt>
              </c:strCache>
            </c:strRef>
          </c:cat>
          <c:val>
            <c:numRef>
              <c:f>Sheet1!$D$31:$D$35</c:f>
              <c:numCache>
                <c:formatCode>###0</c:formatCode>
                <c:ptCount val="5"/>
                <c:pt idx="0">
                  <c:v>6</c:v>
                </c:pt>
                <c:pt idx="1">
                  <c:v>44</c:v>
                </c:pt>
                <c:pt idx="2">
                  <c:v>8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3-4BEB-8A6B-BC19D12F3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521224"/>
        <c:axId val="573526144"/>
      </c:barChart>
      <c:catAx>
        <c:axId val="57352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26144"/>
        <c:crosses val="autoZero"/>
        <c:auto val="1"/>
        <c:lblAlgn val="ctr"/>
        <c:lblOffset val="100"/>
        <c:noMultiLvlLbl val="0"/>
      </c:catAx>
      <c:valAx>
        <c:axId val="5735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2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94-47CB-95A3-5E24518E0B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94-47CB-95A3-5E24518E0B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94-47CB-95A3-5E24518E0B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94-47CB-95A3-5E24518E0B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94-47CB-95A3-5E24518E0B19}"/>
              </c:ext>
            </c:extLst>
          </c:dPt>
          <c:cat>
            <c:strRef>
              <c:f>Sheet1!$C$31:$C$35</c:f>
              <c:strCache>
                <c:ptCount val="5"/>
                <c:pt idx="0">
                  <c:v>අවු 10 - 20</c:v>
                </c:pt>
                <c:pt idx="1">
                  <c:v>අවු 20 - 30</c:v>
                </c:pt>
                <c:pt idx="2">
                  <c:v>අවු 30 - 40</c:v>
                </c:pt>
                <c:pt idx="3">
                  <c:v>අවු 40 - 50</c:v>
                </c:pt>
                <c:pt idx="4">
                  <c:v>අවු 50 - 60</c:v>
                </c:pt>
              </c:strCache>
            </c:strRef>
          </c:cat>
          <c:val>
            <c:numRef>
              <c:f>Sheet1!$D$31:$D$35</c:f>
              <c:numCache>
                <c:formatCode>###0</c:formatCode>
                <c:ptCount val="5"/>
                <c:pt idx="0">
                  <c:v>6</c:v>
                </c:pt>
                <c:pt idx="1">
                  <c:v>44</c:v>
                </c:pt>
                <c:pt idx="2">
                  <c:v>8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2-4651-85D8-AAA037975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Sheet1!$C$55:$C$56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Sheet1!$D$55:$D$56</c:f>
              <c:numCache>
                <c:formatCode>###0</c:formatCode>
                <c:ptCount val="2"/>
                <c:pt idx="0">
                  <c:v>17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D-45F3-AF40-699D01CB8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897544"/>
        <c:axId val="633890656"/>
      </c:barChart>
      <c:catAx>
        <c:axId val="63389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90656"/>
        <c:crosses val="autoZero"/>
        <c:auto val="1"/>
        <c:lblAlgn val="ctr"/>
        <c:lblOffset val="100"/>
        <c:noMultiLvlLbl val="0"/>
      </c:catAx>
      <c:valAx>
        <c:axId val="6338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97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1400175</xdr:colOff>
      <xdr:row>281</xdr:row>
      <xdr:rowOff>176212</xdr:rowOff>
    </xdr:from>
    <xdr:to>
      <xdr:col>7</xdr:col>
      <xdr:colOff>495300</xdr:colOff>
      <xdr:row>296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42141-0F09-E748-98F5-9C86DA52F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971550</xdr:colOff>
      <xdr:row>338</xdr:row>
      <xdr:rowOff>14287</xdr:rowOff>
    </xdr:from>
    <xdr:to>
      <xdr:col>7</xdr:col>
      <xdr:colOff>66675</xdr:colOff>
      <xdr:row>352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93C3C0-9638-628A-1A1A-675B835DC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247650</xdr:colOff>
      <xdr:row>389</xdr:row>
      <xdr:rowOff>166687</xdr:rowOff>
    </xdr:from>
    <xdr:to>
      <xdr:col>6</xdr:col>
      <xdr:colOff>390525</xdr:colOff>
      <xdr:row>404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0960C1-3966-3978-6985-6A3E8AD81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419100</xdr:colOff>
      <xdr:row>467</xdr:row>
      <xdr:rowOff>119062</xdr:rowOff>
    </xdr:from>
    <xdr:to>
      <xdr:col>6</xdr:col>
      <xdr:colOff>561975</xdr:colOff>
      <xdr:row>482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94A56E-F280-6F19-B494-0C99E38A2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504825</xdr:colOff>
      <xdr:row>13</xdr:row>
      <xdr:rowOff>157162</xdr:rowOff>
    </xdr:from>
    <xdr:to>
      <xdr:col>6</xdr:col>
      <xdr:colOff>38100</xdr:colOff>
      <xdr:row>27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83AD-3578-A5B2-2053-C33AE90E6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981075</xdr:colOff>
      <xdr:row>13</xdr:row>
      <xdr:rowOff>109537</xdr:rowOff>
    </xdr:from>
    <xdr:to>
      <xdr:col>14</xdr:col>
      <xdr:colOff>238125</xdr:colOff>
      <xdr:row>27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FB4DA8-FCEA-CB63-C816-188F9C6F8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981075</xdr:colOff>
      <xdr:row>36</xdr:row>
      <xdr:rowOff>147637</xdr:rowOff>
    </xdr:from>
    <xdr:to>
      <xdr:col>14</xdr:col>
      <xdr:colOff>238125</xdr:colOff>
      <xdr:row>50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32D250-3D5A-13C8-B1BA-2EE3DAA1D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209550</xdr:colOff>
      <xdr:row>36</xdr:row>
      <xdr:rowOff>128587</xdr:rowOff>
    </xdr:from>
    <xdr:to>
      <xdr:col>6</xdr:col>
      <xdr:colOff>352425</xdr:colOff>
      <xdr:row>50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B54FEF-73A8-B538-D390-984DB53FC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981075</xdr:colOff>
      <xdr:row>60</xdr:row>
      <xdr:rowOff>109537</xdr:rowOff>
    </xdr:from>
    <xdr:to>
      <xdr:col>14</xdr:col>
      <xdr:colOff>238125</xdr:colOff>
      <xdr:row>74</xdr:row>
      <xdr:rowOff>52387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23AEDF-3C6D-633D-8216-A1B3892C3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466725</xdr:colOff>
      <xdr:row>60</xdr:row>
      <xdr:rowOff>14287</xdr:rowOff>
    </xdr:from>
    <xdr:to>
      <xdr:col>6</xdr:col>
      <xdr:colOff>609600</xdr:colOff>
      <xdr:row>73</xdr:row>
      <xdr:rowOff>157162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DB875D5-86C0-8577-9AF3-501975041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704850</xdr:colOff>
      <xdr:row>83</xdr:row>
      <xdr:rowOff>61912</xdr:rowOff>
    </xdr:from>
    <xdr:to>
      <xdr:col>13</xdr:col>
      <xdr:colOff>571500</xdr:colOff>
      <xdr:row>97</xdr:row>
      <xdr:rowOff>4762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F9C883-4E4A-F140-2B70-164DC9C5D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180975</xdr:colOff>
      <xdr:row>84</xdr:row>
      <xdr:rowOff>109537</xdr:rowOff>
    </xdr:from>
    <xdr:to>
      <xdr:col>5</xdr:col>
      <xdr:colOff>742950</xdr:colOff>
      <xdr:row>98</xdr:row>
      <xdr:rowOff>52387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793567-EFB8-147A-4943-BDCF2191E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228600</xdr:colOff>
      <xdr:row>106</xdr:row>
      <xdr:rowOff>185737</xdr:rowOff>
    </xdr:from>
    <xdr:to>
      <xdr:col>6</xdr:col>
      <xdr:colOff>371475</xdr:colOff>
      <xdr:row>120</xdr:row>
      <xdr:rowOff>128587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695A211-FA98-7C22-FA93-F8B6307D9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981075</xdr:colOff>
      <xdr:row>105</xdr:row>
      <xdr:rowOff>119062</xdr:rowOff>
    </xdr:from>
    <xdr:to>
      <xdr:col>14</xdr:col>
      <xdr:colOff>238125</xdr:colOff>
      <xdr:row>119</xdr:row>
      <xdr:rowOff>61912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A3B6A79-E741-C311-A8CE-8C6DF45F0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171450</xdr:colOff>
      <xdr:row>132</xdr:row>
      <xdr:rowOff>80962</xdr:rowOff>
    </xdr:from>
    <xdr:to>
      <xdr:col>14</xdr:col>
      <xdr:colOff>476250</xdr:colOff>
      <xdr:row>146</xdr:row>
      <xdr:rowOff>23812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C62FC87-5C51-7475-79BB-F7CA31E81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561975</xdr:colOff>
      <xdr:row>133</xdr:row>
      <xdr:rowOff>52387</xdr:rowOff>
    </xdr:from>
    <xdr:to>
      <xdr:col>6</xdr:col>
      <xdr:colOff>95250</xdr:colOff>
      <xdr:row>146</xdr:row>
      <xdr:rowOff>195262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F77435B-B9DB-570A-CEA2-4C2AC9DA6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981075</xdr:colOff>
      <xdr:row>156</xdr:row>
      <xdr:rowOff>109537</xdr:rowOff>
    </xdr:from>
    <xdr:to>
      <xdr:col>14</xdr:col>
      <xdr:colOff>238125</xdr:colOff>
      <xdr:row>170</xdr:row>
      <xdr:rowOff>52387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CB4594F-861A-62FF-3809-F784D9AEB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85725</xdr:colOff>
      <xdr:row>157</xdr:row>
      <xdr:rowOff>109537</xdr:rowOff>
    </xdr:from>
    <xdr:to>
      <xdr:col>6</xdr:col>
      <xdr:colOff>228600</xdr:colOff>
      <xdr:row>171</xdr:row>
      <xdr:rowOff>52387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4CF5494-C95F-A99F-1C44-AD770BE55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981075</xdr:colOff>
      <xdr:row>183</xdr:row>
      <xdr:rowOff>100012</xdr:rowOff>
    </xdr:from>
    <xdr:to>
      <xdr:col>14</xdr:col>
      <xdr:colOff>238125</xdr:colOff>
      <xdr:row>197</xdr:row>
      <xdr:rowOff>52387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215171B-6CB4-33B6-2DBC-863B8A210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104775</xdr:colOff>
      <xdr:row>186</xdr:row>
      <xdr:rowOff>100012</xdr:rowOff>
    </xdr:from>
    <xdr:to>
      <xdr:col>6</xdr:col>
      <xdr:colOff>247650</xdr:colOff>
      <xdr:row>200</xdr:row>
      <xdr:rowOff>42862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C33CCDF-F48F-547C-79BE-794A0D357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981075</xdr:colOff>
      <xdr:row>210</xdr:row>
      <xdr:rowOff>109537</xdr:rowOff>
    </xdr:from>
    <xdr:to>
      <xdr:col>14</xdr:col>
      <xdr:colOff>238125</xdr:colOff>
      <xdr:row>224</xdr:row>
      <xdr:rowOff>52387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D6BFF36-6357-6DA3-396A-FA0276456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438150</xdr:colOff>
      <xdr:row>211</xdr:row>
      <xdr:rowOff>52387</xdr:rowOff>
    </xdr:from>
    <xdr:to>
      <xdr:col>6</xdr:col>
      <xdr:colOff>581025</xdr:colOff>
      <xdr:row>224</xdr:row>
      <xdr:rowOff>195262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954A9ED-A3CA-62C3-D0B8-BFBB45C9D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219075</xdr:colOff>
      <xdr:row>235</xdr:row>
      <xdr:rowOff>109537</xdr:rowOff>
    </xdr:from>
    <xdr:to>
      <xdr:col>13</xdr:col>
      <xdr:colOff>85725</xdr:colOff>
      <xdr:row>249</xdr:row>
      <xdr:rowOff>52387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7D4163A-25E5-39BD-F96E-9FA128ED9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361950</xdr:colOff>
      <xdr:row>236</xdr:row>
      <xdr:rowOff>52387</xdr:rowOff>
    </xdr:from>
    <xdr:to>
      <xdr:col>5</xdr:col>
      <xdr:colOff>923925</xdr:colOff>
      <xdr:row>249</xdr:row>
      <xdr:rowOff>195262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4A55F30-2458-7CEA-B166-99BA572B6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190500</xdr:colOff>
      <xdr:row>257</xdr:row>
      <xdr:rowOff>23812</xdr:rowOff>
    </xdr:from>
    <xdr:to>
      <xdr:col>14</xdr:col>
      <xdr:colOff>495300</xdr:colOff>
      <xdr:row>270</xdr:row>
      <xdr:rowOff>166687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DB2C829-A5DA-1841-1D82-3CD38534B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542925</xdr:colOff>
      <xdr:row>257</xdr:row>
      <xdr:rowOff>42862</xdr:rowOff>
    </xdr:from>
    <xdr:to>
      <xdr:col>6</xdr:col>
      <xdr:colOff>76200</xdr:colOff>
      <xdr:row>270</xdr:row>
      <xdr:rowOff>185737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2278B8D-155B-112E-3AA8-7685B2BC4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19050</xdr:colOff>
      <xdr:row>310</xdr:row>
      <xdr:rowOff>147637</xdr:rowOff>
    </xdr:from>
    <xdr:to>
      <xdr:col>6</xdr:col>
      <xdr:colOff>161925</xdr:colOff>
      <xdr:row>324</xdr:row>
      <xdr:rowOff>90487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CE144FD-226A-5A99-3B03-6614D53CA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523875</xdr:colOff>
      <xdr:row>311</xdr:row>
      <xdr:rowOff>166687</xdr:rowOff>
    </xdr:from>
    <xdr:to>
      <xdr:col>13</xdr:col>
      <xdr:colOff>390525</xdr:colOff>
      <xdr:row>325</xdr:row>
      <xdr:rowOff>109537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692B323-9B41-ED7A-2687-08D6C9DEB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352425</xdr:colOff>
      <xdr:row>361</xdr:row>
      <xdr:rowOff>33337</xdr:rowOff>
    </xdr:from>
    <xdr:to>
      <xdr:col>5</xdr:col>
      <xdr:colOff>914400</xdr:colOff>
      <xdr:row>374</xdr:row>
      <xdr:rowOff>176212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0020F2D-64CC-5430-BD64-93357556D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409575</xdr:colOff>
      <xdr:row>361</xdr:row>
      <xdr:rowOff>128587</xdr:rowOff>
    </xdr:from>
    <xdr:to>
      <xdr:col>13</xdr:col>
      <xdr:colOff>276225</xdr:colOff>
      <xdr:row>375</xdr:row>
      <xdr:rowOff>71437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A10F637-8CB9-96ED-1ECE-0EAE1A242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428625</xdr:colOff>
      <xdr:row>414</xdr:row>
      <xdr:rowOff>138112</xdr:rowOff>
    </xdr:from>
    <xdr:to>
      <xdr:col>5</xdr:col>
      <xdr:colOff>990600</xdr:colOff>
      <xdr:row>428</xdr:row>
      <xdr:rowOff>80962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9C2132E-B35D-C55E-6FC3-C217A2E52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476250</xdr:colOff>
      <xdr:row>415</xdr:row>
      <xdr:rowOff>80962</xdr:rowOff>
    </xdr:from>
    <xdr:to>
      <xdr:col>13</xdr:col>
      <xdr:colOff>342900</xdr:colOff>
      <xdr:row>429</xdr:row>
      <xdr:rowOff>23812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FCB93DA2-61E5-F675-498A-298F1E7F7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409575</xdr:colOff>
      <xdr:row>438</xdr:row>
      <xdr:rowOff>185737</xdr:rowOff>
    </xdr:from>
    <xdr:to>
      <xdr:col>5</xdr:col>
      <xdr:colOff>971550</xdr:colOff>
      <xdr:row>452</xdr:row>
      <xdr:rowOff>128587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E2402459-A695-3CDB-4538-089C20CEB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133350</xdr:colOff>
      <xdr:row>439</xdr:row>
      <xdr:rowOff>23812</xdr:rowOff>
    </xdr:from>
    <xdr:to>
      <xdr:col>13</xdr:col>
      <xdr:colOff>0</xdr:colOff>
      <xdr:row>452</xdr:row>
      <xdr:rowOff>166687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B8873E2-5118-26B2-7D6B-67266331D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342900</xdr:colOff>
      <xdr:row>489</xdr:row>
      <xdr:rowOff>90487</xdr:rowOff>
    </xdr:from>
    <xdr:to>
      <xdr:col>5</xdr:col>
      <xdr:colOff>904875</xdr:colOff>
      <xdr:row>503</xdr:row>
      <xdr:rowOff>33337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B14BCFB-9456-B022-0525-16A338ABA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361950</xdr:colOff>
      <xdr:row>489</xdr:row>
      <xdr:rowOff>109537</xdr:rowOff>
    </xdr:from>
    <xdr:to>
      <xdr:col>13</xdr:col>
      <xdr:colOff>228600</xdr:colOff>
      <xdr:row>503</xdr:row>
      <xdr:rowOff>52387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DC354CE-4873-C074-A182-223F43D34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219075</xdr:colOff>
      <xdr:row>515</xdr:row>
      <xdr:rowOff>23812</xdr:rowOff>
    </xdr:from>
    <xdr:to>
      <xdr:col>5</xdr:col>
      <xdr:colOff>781050</xdr:colOff>
      <xdr:row>528</xdr:row>
      <xdr:rowOff>166687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D1FCD6FB-256A-D10A-7E23-3434AD3DD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666750</xdr:colOff>
      <xdr:row>514</xdr:row>
      <xdr:rowOff>80962</xdr:rowOff>
    </xdr:from>
    <xdr:to>
      <xdr:col>13</xdr:col>
      <xdr:colOff>533400</xdr:colOff>
      <xdr:row>528</xdr:row>
      <xdr:rowOff>23812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039D93A-3905-5200-CF34-CAD901DDF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539</xdr:row>
      <xdr:rowOff>23812</xdr:rowOff>
    </xdr:from>
    <xdr:to>
      <xdr:col>6</xdr:col>
      <xdr:colOff>142875</xdr:colOff>
      <xdr:row>552</xdr:row>
      <xdr:rowOff>166687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B3CE25AE-AF81-53E2-7C6A-7E5F93304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933450</xdr:colOff>
      <xdr:row>538</xdr:row>
      <xdr:rowOff>14287</xdr:rowOff>
    </xdr:from>
    <xdr:to>
      <xdr:col>14</xdr:col>
      <xdr:colOff>190500</xdr:colOff>
      <xdr:row>551</xdr:row>
      <xdr:rowOff>157162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77357D59-BAE2-1060-2BC9-C123E3201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104775</xdr:colOff>
      <xdr:row>564</xdr:row>
      <xdr:rowOff>90487</xdr:rowOff>
    </xdr:from>
    <xdr:to>
      <xdr:col>6</xdr:col>
      <xdr:colOff>247650</xdr:colOff>
      <xdr:row>578</xdr:row>
      <xdr:rowOff>33337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270DDE0-8928-8BA4-1536-DE8BBD8CD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885825</xdr:colOff>
      <xdr:row>564</xdr:row>
      <xdr:rowOff>4762</xdr:rowOff>
    </xdr:from>
    <xdr:to>
      <xdr:col>14</xdr:col>
      <xdr:colOff>142875</xdr:colOff>
      <xdr:row>577</xdr:row>
      <xdr:rowOff>147637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BCEED2D5-0D1E-9CCA-4C7A-7B93C6FFB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85725</xdr:colOff>
      <xdr:row>585</xdr:row>
      <xdr:rowOff>100012</xdr:rowOff>
    </xdr:from>
    <xdr:to>
      <xdr:col>6</xdr:col>
      <xdr:colOff>228600</xdr:colOff>
      <xdr:row>599</xdr:row>
      <xdr:rowOff>42862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0ADCFA4-6D53-064A-7C17-6967181F5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</xdr:col>
      <xdr:colOff>847725</xdr:colOff>
      <xdr:row>585</xdr:row>
      <xdr:rowOff>90487</xdr:rowOff>
    </xdr:from>
    <xdr:to>
      <xdr:col>14</xdr:col>
      <xdr:colOff>104775</xdr:colOff>
      <xdr:row>599</xdr:row>
      <xdr:rowOff>33337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5A90C58-FE17-DAC8-09F4-5FDF287E6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733425</xdr:colOff>
      <xdr:row>607</xdr:row>
      <xdr:rowOff>109537</xdr:rowOff>
    </xdr:from>
    <xdr:to>
      <xdr:col>6</xdr:col>
      <xdr:colOff>876300</xdr:colOff>
      <xdr:row>621</xdr:row>
      <xdr:rowOff>52387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61B63AB2-25DB-991B-36CA-C96F45260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76200</xdr:colOff>
      <xdr:row>607</xdr:row>
      <xdr:rowOff>33337</xdr:rowOff>
    </xdr:from>
    <xdr:to>
      <xdr:col>14</xdr:col>
      <xdr:colOff>381000</xdr:colOff>
      <xdr:row>620</xdr:row>
      <xdr:rowOff>176212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98748536-8AC3-0FC1-1C9E-6510F49BE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447675</xdr:colOff>
      <xdr:row>631</xdr:row>
      <xdr:rowOff>109537</xdr:rowOff>
    </xdr:from>
    <xdr:to>
      <xdr:col>6</xdr:col>
      <xdr:colOff>590550</xdr:colOff>
      <xdr:row>645</xdr:row>
      <xdr:rowOff>52387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F3096A95-7B46-FE8B-E847-FDBAE020A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</xdr:col>
      <xdr:colOff>142875</xdr:colOff>
      <xdr:row>654</xdr:row>
      <xdr:rowOff>71437</xdr:rowOff>
    </xdr:from>
    <xdr:to>
      <xdr:col>5</xdr:col>
      <xdr:colOff>704850</xdr:colOff>
      <xdr:row>668</xdr:row>
      <xdr:rowOff>14287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6982BF3-600C-EC79-0893-5B7A7289A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</xdr:col>
      <xdr:colOff>504825</xdr:colOff>
      <xdr:row>653</xdr:row>
      <xdr:rowOff>128587</xdr:rowOff>
    </xdr:from>
    <xdr:to>
      <xdr:col>13</xdr:col>
      <xdr:colOff>371475</xdr:colOff>
      <xdr:row>667</xdr:row>
      <xdr:rowOff>71437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88D684B-84EC-552D-8B9C-CBB509CC9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G652"/>
  <sheetViews>
    <sheetView tabSelected="1" topLeftCell="A34" workbookViewId="0">
      <selection activeCell="T49" sqref="T49"/>
    </sheetView>
  </sheetViews>
  <sheetFormatPr defaultRowHeight="15.75" x14ac:dyDescent="0.25"/>
  <cols>
    <col min="3" max="3" width="23.5703125" style="52" customWidth="1"/>
    <col min="4" max="4" width="14.140625" customWidth="1"/>
    <col min="5" max="5" width="13.28515625" customWidth="1"/>
    <col min="6" max="6" width="15.42578125" customWidth="1"/>
    <col min="7" max="7" width="15.7109375" customWidth="1"/>
  </cols>
  <sheetData>
    <row r="9" spans="1:7" ht="15" x14ac:dyDescent="0.25">
      <c r="A9" s="58" t="s">
        <v>0</v>
      </c>
      <c r="B9" s="59"/>
      <c r="C9" s="59"/>
      <c r="D9" s="59"/>
      <c r="E9" s="59"/>
      <c r="F9" s="60"/>
    </row>
    <row r="10" spans="1:7" ht="31.5" x14ac:dyDescent="0.25">
      <c r="A10" s="1"/>
      <c r="C10" s="2"/>
      <c r="D10" s="18" t="s">
        <v>26</v>
      </c>
      <c r="E10" s="19" t="s">
        <v>27</v>
      </c>
      <c r="F10" s="19" t="s">
        <v>28</v>
      </c>
      <c r="G10" s="20" t="s">
        <v>29</v>
      </c>
    </row>
    <row r="11" spans="1:7" ht="15" x14ac:dyDescent="0.25">
      <c r="A11" s="3"/>
      <c r="C11" s="4" t="s">
        <v>1</v>
      </c>
      <c r="D11" s="44">
        <v>30</v>
      </c>
      <c r="E11" s="6">
        <v>42.857142857142854</v>
      </c>
      <c r="F11" s="6">
        <v>42.857142857142854</v>
      </c>
      <c r="G11" s="7">
        <v>42.857142857142854</v>
      </c>
    </row>
    <row r="12" spans="1:7" ht="15" x14ac:dyDescent="0.25">
      <c r="A12" s="8"/>
      <c r="C12" s="9" t="s">
        <v>2</v>
      </c>
      <c r="D12" s="45">
        <v>40</v>
      </c>
      <c r="E12" s="11">
        <v>57.142857142857139</v>
      </c>
      <c r="F12" s="11">
        <v>57.142857142857139</v>
      </c>
      <c r="G12" s="12">
        <v>100</v>
      </c>
    </row>
    <row r="13" spans="1:7" x14ac:dyDescent="0.25">
      <c r="A13" s="13"/>
      <c r="C13" s="43" t="s">
        <v>31</v>
      </c>
      <c r="D13" s="46">
        <v>70</v>
      </c>
      <c r="E13" s="15">
        <v>100</v>
      </c>
      <c r="F13" s="15">
        <v>100</v>
      </c>
      <c r="G13" s="16"/>
    </row>
    <row r="29" spans="2:7" ht="15" x14ac:dyDescent="0.25">
      <c r="B29" s="58" t="s">
        <v>3</v>
      </c>
      <c r="C29" s="59"/>
      <c r="D29" s="59"/>
      <c r="E29" s="59"/>
      <c r="F29" s="59"/>
      <c r="G29" s="60"/>
    </row>
    <row r="30" spans="2:7" ht="31.5" x14ac:dyDescent="0.25">
      <c r="B30" s="1"/>
      <c r="C30" s="47"/>
      <c r="D30" s="18" t="s">
        <v>26</v>
      </c>
      <c r="E30" s="19" t="s">
        <v>27</v>
      </c>
      <c r="F30" s="19" t="s">
        <v>28</v>
      </c>
      <c r="G30" s="20" t="s">
        <v>29</v>
      </c>
    </row>
    <row r="31" spans="2:7" ht="15" x14ac:dyDescent="0.25">
      <c r="B31" s="3"/>
      <c r="C31" s="48" t="s">
        <v>4</v>
      </c>
      <c r="D31" s="5">
        <v>6</v>
      </c>
      <c r="E31" s="6">
        <f>D31/70*100</f>
        <v>8.5714285714285712</v>
      </c>
      <c r="F31" s="6">
        <v>8.5714285714285712</v>
      </c>
      <c r="G31" s="7">
        <f>F31</f>
        <v>8.5714285714285712</v>
      </c>
    </row>
    <row r="32" spans="2:7" ht="15" x14ac:dyDescent="0.25">
      <c r="B32" s="8"/>
      <c r="C32" s="49" t="s">
        <v>5</v>
      </c>
      <c r="D32" s="10">
        <v>44</v>
      </c>
      <c r="E32" s="6">
        <f t="shared" ref="E32:F34" si="0">D32/70*100</f>
        <v>62.857142857142854</v>
      </c>
      <c r="F32" s="6">
        <f>E32</f>
        <v>62.857142857142854</v>
      </c>
      <c r="G32" s="12">
        <f>F32+G31</f>
        <v>71.428571428571431</v>
      </c>
    </row>
    <row r="33" spans="2:7" ht="15" x14ac:dyDescent="0.25">
      <c r="B33" s="8"/>
      <c r="C33" s="49" t="s">
        <v>6</v>
      </c>
      <c r="D33" s="10">
        <v>8</v>
      </c>
      <c r="E33" s="6">
        <f t="shared" si="0"/>
        <v>11.428571428571429</v>
      </c>
      <c r="F33" s="11">
        <v>11.428571428571429</v>
      </c>
      <c r="G33" s="12">
        <f t="shared" ref="G33:G35" si="1">F33+G32</f>
        <v>82.857142857142861</v>
      </c>
    </row>
    <row r="34" spans="2:7" ht="15" x14ac:dyDescent="0.25">
      <c r="B34" s="8"/>
      <c r="C34" s="49" t="s">
        <v>7</v>
      </c>
      <c r="D34" s="10">
        <v>9</v>
      </c>
      <c r="E34" s="6">
        <f t="shared" si="0"/>
        <v>12.857142857142856</v>
      </c>
      <c r="F34" s="11">
        <v>12.857142857142856</v>
      </c>
      <c r="G34" s="12">
        <f t="shared" si="1"/>
        <v>95.714285714285722</v>
      </c>
    </row>
    <row r="35" spans="2:7" ht="15" x14ac:dyDescent="0.25">
      <c r="B35" s="8"/>
      <c r="C35" s="49" t="s">
        <v>8</v>
      </c>
      <c r="D35" s="10">
        <v>3</v>
      </c>
      <c r="E35" s="6">
        <f>D35/70*100</f>
        <v>4.2857142857142856</v>
      </c>
      <c r="F35" s="11">
        <v>4.2857142857142856</v>
      </c>
      <c r="G35" s="12">
        <f t="shared" si="1"/>
        <v>100.00000000000001</v>
      </c>
    </row>
    <row r="36" spans="2:7" x14ac:dyDescent="0.25">
      <c r="B36" s="13"/>
      <c r="C36" s="43" t="s">
        <v>31</v>
      </c>
      <c r="D36" s="14">
        <f>SUM(D31:D35)</f>
        <v>70</v>
      </c>
      <c r="E36" s="15">
        <f>SUM(E31:E35)</f>
        <v>100.00000000000001</v>
      </c>
      <c r="F36" s="15">
        <f>SUM(F31:F35)</f>
        <v>100.00000000000001</v>
      </c>
      <c r="G36" s="16"/>
    </row>
    <row r="53" spans="2:7" ht="15" x14ac:dyDescent="0.25">
      <c r="B53" s="58" t="s">
        <v>9</v>
      </c>
      <c r="C53" s="59"/>
      <c r="D53" s="59"/>
      <c r="E53" s="59"/>
      <c r="F53" s="59"/>
      <c r="G53" s="60"/>
    </row>
    <row r="54" spans="2:7" ht="31.5" x14ac:dyDescent="0.25">
      <c r="B54" s="1"/>
      <c r="C54" s="47"/>
      <c r="D54" s="18" t="s">
        <v>26</v>
      </c>
      <c r="E54" s="19" t="s">
        <v>27</v>
      </c>
      <c r="F54" s="19" t="s">
        <v>28</v>
      </c>
      <c r="G54" s="20" t="s">
        <v>29</v>
      </c>
    </row>
    <row r="55" spans="2:7" ht="15" x14ac:dyDescent="0.25">
      <c r="B55" s="3"/>
      <c r="C55" s="48" t="s">
        <v>10</v>
      </c>
      <c r="D55" s="5">
        <v>17</v>
      </c>
      <c r="E55" s="6">
        <v>24.285714285714285</v>
      </c>
      <c r="F55" s="6">
        <v>24.285714285714285</v>
      </c>
      <c r="G55" s="7">
        <v>24.285714285714285</v>
      </c>
    </row>
    <row r="56" spans="2:7" ht="15" x14ac:dyDescent="0.25">
      <c r="B56" s="8"/>
      <c r="C56" s="49" t="s">
        <v>11</v>
      </c>
      <c r="D56" s="10">
        <v>53</v>
      </c>
      <c r="E56" s="11">
        <v>75.714285714285708</v>
      </c>
      <c r="F56" s="11">
        <v>75.714285714285708</v>
      </c>
      <c r="G56" s="12">
        <v>100</v>
      </c>
    </row>
    <row r="57" spans="2:7" x14ac:dyDescent="0.25">
      <c r="B57" s="13"/>
      <c r="C57" s="43" t="s">
        <v>31</v>
      </c>
      <c r="D57" s="14">
        <v>70</v>
      </c>
      <c r="E57" s="15">
        <v>100</v>
      </c>
      <c r="F57" s="15">
        <v>100</v>
      </c>
      <c r="G57" s="16"/>
    </row>
    <row r="77" spans="2:7" ht="15" x14ac:dyDescent="0.25">
      <c r="B77" s="58" t="s">
        <v>12</v>
      </c>
      <c r="C77" s="59"/>
      <c r="D77" s="59"/>
      <c r="E77" s="59"/>
      <c r="F77" s="59"/>
      <c r="G77" s="60"/>
    </row>
    <row r="78" spans="2:7" ht="31.5" x14ac:dyDescent="0.25">
      <c r="B78" s="1"/>
      <c r="C78" s="47"/>
      <c r="D78" s="18" t="s">
        <v>26</v>
      </c>
      <c r="E78" s="19" t="s">
        <v>27</v>
      </c>
      <c r="F78" s="19" t="s">
        <v>28</v>
      </c>
      <c r="G78" s="20" t="s">
        <v>29</v>
      </c>
    </row>
    <row r="79" spans="2:7" ht="15" x14ac:dyDescent="0.25">
      <c r="B79" s="8"/>
      <c r="C79" s="49" t="s">
        <v>13</v>
      </c>
      <c r="D79" s="10">
        <v>8</v>
      </c>
      <c r="E79" s="11">
        <f>D79/17*100</f>
        <v>47.058823529411761</v>
      </c>
      <c r="F79" s="11">
        <f>E79</f>
        <v>47.058823529411761</v>
      </c>
      <c r="G79" s="12">
        <f>F79</f>
        <v>47.058823529411761</v>
      </c>
    </row>
    <row r="80" spans="2:7" ht="15" x14ac:dyDescent="0.25">
      <c r="B80" s="8"/>
      <c r="C80" s="49" t="s">
        <v>14</v>
      </c>
      <c r="D80" s="10">
        <v>9</v>
      </c>
      <c r="E80" s="11">
        <f>D80/17*100</f>
        <v>52.941176470588239</v>
      </c>
      <c r="F80" s="11">
        <f>E80</f>
        <v>52.941176470588239</v>
      </c>
      <c r="G80" s="12">
        <v>100</v>
      </c>
    </row>
    <row r="81" spans="2:7" x14ac:dyDescent="0.25">
      <c r="B81" s="13"/>
      <c r="C81" s="43" t="s">
        <v>31</v>
      </c>
      <c r="D81" s="14">
        <f>SUM(D79:D80)</f>
        <v>17</v>
      </c>
      <c r="E81" s="15">
        <v>100</v>
      </c>
      <c r="F81" s="15">
        <v>100</v>
      </c>
      <c r="G81" s="16"/>
    </row>
    <row r="100" spans="2:7" ht="15" x14ac:dyDescent="0.25">
      <c r="B100" s="58" t="s">
        <v>15</v>
      </c>
      <c r="C100" s="59"/>
      <c r="D100" s="59"/>
      <c r="E100" s="59"/>
      <c r="F100" s="59"/>
      <c r="G100" s="60"/>
    </row>
    <row r="101" spans="2:7" ht="31.5" x14ac:dyDescent="0.25">
      <c r="B101" s="1"/>
      <c r="C101" s="47"/>
      <c r="D101" s="18" t="s">
        <v>26</v>
      </c>
      <c r="E101" s="19" t="s">
        <v>27</v>
      </c>
      <c r="F101" s="19" t="s">
        <v>28</v>
      </c>
      <c r="G101" s="20" t="s">
        <v>29</v>
      </c>
    </row>
    <row r="102" spans="2:7" ht="15" x14ac:dyDescent="0.25">
      <c r="B102" s="3"/>
      <c r="C102" s="48" t="s">
        <v>16</v>
      </c>
      <c r="D102" s="5">
        <v>9</v>
      </c>
      <c r="E102" s="6">
        <v>12.857142857142856</v>
      </c>
      <c r="F102" s="6">
        <v>12.857142857142856</v>
      </c>
      <c r="G102" s="7">
        <v>12.857142857142856</v>
      </c>
    </row>
    <row r="103" spans="2:7" ht="15" x14ac:dyDescent="0.25">
      <c r="B103" s="8"/>
      <c r="C103" s="49" t="s">
        <v>17</v>
      </c>
      <c r="D103" s="10">
        <v>52</v>
      </c>
      <c r="E103" s="11">
        <v>74.285714285714292</v>
      </c>
      <c r="F103" s="11">
        <v>74.285714285714292</v>
      </c>
      <c r="G103" s="12">
        <v>87.142857142857139</v>
      </c>
    </row>
    <row r="104" spans="2:7" ht="15" x14ac:dyDescent="0.25">
      <c r="B104" s="8"/>
      <c r="C104" s="49" t="s">
        <v>18</v>
      </c>
      <c r="D104" s="10">
        <v>9</v>
      </c>
      <c r="E104" s="11">
        <v>12.857142857142856</v>
      </c>
      <c r="F104" s="11">
        <v>12.857142857142856</v>
      </c>
      <c r="G104" s="12">
        <v>100</v>
      </c>
    </row>
    <row r="105" spans="2:7" x14ac:dyDescent="0.25">
      <c r="B105" s="13"/>
      <c r="C105" s="43" t="s">
        <v>31</v>
      </c>
      <c r="D105" s="14">
        <v>70</v>
      </c>
      <c r="E105" s="15">
        <v>100</v>
      </c>
      <c r="F105" s="15">
        <v>100</v>
      </c>
      <c r="G105" s="16"/>
    </row>
    <row r="128" spans="2:7" ht="15" x14ac:dyDescent="0.25">
      <c r="B128" s="58" t="s">
        <v>19</v>
      </c>
      <c r="C128" s="59"/>
      <c r="D128" s="59"/>
      <c r="E128" s="59"/>
      <c r="F128" s="59"/>
      <c r="G128" s="60"/>
    </row>
    <row r="129" spans="2:7" ht="31.5" x14ac:dyDescent="0.25">
      <c r="B129" s="1"/>
      <c r="C129" s="47"/>
      <c r="D129" s="18" t="s">
        <v>26</v>
      </c>
      <c r="E129" s="19" t="s">
        <v>27</v>
      </c>
      <c r="F129" s="19" t="s">
        <v>28</v>
      </c>
      <c r="G129" s="20" t="s">
        <v>29</v>
      </c>
    </row>
    <row r="130" spans="2:7" ht="15" x14ac:dyDescent="0.25">
      <c r="B130" s="3"/>
      <c r="C130" s="48" t="s">
        <v>10</v>
      </c>
      <c r="D130" s="5">
        <v>32</v>
      </c>
      <c r="E130" s="6">
        <v>45.714285714285715</v>
      </c>
      <c r="F130" s="6">
        <v>45.714285714285715</v>
      </c>
      <c r="G130" s="7">
        <v>45.714285714285715</v>
      </c>
    </row>
    <row r="131" spans="2:7" ht="15" x14ac:dyDescent="0.25">
      <c r="B131" s="8"/>
      <c r="C131" s="49" t="s">
        <v>11</v>
      </c>
      <c r="D131" s="10">
        <v>38</v>
      </c>
      <c r="E131" s="11">
        <v>54.285714285714285</v>
      </c>
      <c r="F131" s="11">
        <v>54.285714285714285</v>
      </c>
      <c r="G131" s="12">
        <v>100</v>
      </c>
    </row>
    <row r="132" spans="2:7" x14ac:dyDescent="0.25">
      <c r="B132" s="13"/>
      <c r="C132" s="43" t="s">
        <v>31</v>
      </c>
      <c r="D132" s="14">
        <v>70</v>
      </c>
      <c r="E132" s="15">
        <v>100</v>
      </c>
      <c r="F132" s="15">
        <v>100</v>
      </c>
      <c r="G132" s="16"/>
    </row>
    <row r="152" spans="2:7" ht="15" x14ac:dyDescent="0.25">
      <c r="B152" s="58" t="s">
        <v>20</v>
      </c>
      <c r="C152" s="59"/>
      <c r="D152" s="59"/>
      <c r="E152" s="59"/>
      <c r="F152" s="59"/>
      <c r="G152" s="60"/>
    </row>
    <row r="153" spans="2:7" ht="31.5" x14ac:dyDescent="0.25">
      <c r="B153" s="1"/>
      <c r="C153" s="47"/>
      <c r="D153" s="18" t="s">
        <v>26</v>
      </c>
      <c r="E153" s="19" t="s">
        <v>27</v>
      </c>
      <c r="F153" s="19" t="s">
        <v>28</v>
      </c>
      <c r="G153" s="20" t="s">
        <v>29</v>
      </c>
    </row>
    <row r="154" spans="2:7" ht="15" x14ac:dyDescent="0.25">
      <c r="B154" s="3"/>
      <c r="C154" s="48" t="s">
        <v>10</v>
      </c>
      <c r="D154" s="5">
        <v>30</v>
      </c>
      <c r="E154" s="6">
        <v>42.857142857142854</v>
      </c>
      <c r="F154" s="6">
        <v>42.857142857142854</v>
      </c>
      <c r="G154" s="7">
        <v>42.857142857142854</v>
      </c>
    </row>
    <row r="155" spans="2:7" ht="15" x14ac:dyDescent="0.25">
      <c r="B155" s="8"/>
      <c r="C155" s="49" t="s">
        <v>11</v>
      </c>
      <c r="D155" s="10">
        <v>40</v>
      </c>
      <c r="E155" s="11">
        <v>57.142857142857139</v>
      </c>
      <c r="F155" s="11">
        <v>57.142857142857139</v>
      </c>
      <c r="G155" s="12">
        <v>100</v>
      </c>
    </row>
    <row r="156" spans="2:7" x14ac:dyDescent="0.25">
      <c r="B156" s="13"/>
      <c r="C156" s="43" t="s">
        <v>31</v>
      </c>
      <c r="D156" s="14">
        <v>70</v>
      </c>
      <c r="E156" s="15">
        <v>100</v>
      </c>
      <c r="F156" s="15">
        <v>100</v>
      </c>
      <c r="G156" s="16"/>
    </row>
    <row r="157" spans="2:7" x14ac:dyDescent="0.25">
      <c r="B157" s="17"/>
      <c r="C157" s="50"/>
      <c r="D157" s="17"/>
      <c r="E157" s="17"/>
      <c r="F157" s="17"/>
      <c r="G157" s="17"/>
    </row>
    <row r="181" spans="2:7" ht="15" x14ac:dyDescent="0.25">
      <c r="B181" s="58" t="s">
        <v>21</v>
      </c>
      <c r="C181" s="59"/>
      <c r="D181" s="59"/>
      <c r="E181" s="59"/>
      <c r="F181" s="59"/>
      <c r="G181" s="60"/>
    </row>
    <row r="182" spans="2:7" ht="31.5" x14ac:dyDescent="0.25">
      <c r="B182" s="1"/>
      <c r="C182" s="47"/>
      <c r="D182" s="18" t="s">
        <v>26</v>
      </c>
      <c r="E182" s="19" t="s">
        <v>27</v>
      </c>
      <c r="F182" s="19" t="s">
        <v>28</v>
      </c>
      <c r="G182" s="20" t="s">
        <v>29</v>
      </c>
    </row>
    <row r="183" spans="2:7" ht="15" x14ac:dyDescent="0.25">
      <c r="B183" s="3"/>
      <c r="C183" s="48" t="s">
        <v>10</v>
      </c>
      <c r="D183" s="5">
        <v>32</v>
      </c>
      <c r="E183" s="6">
        <v>45.714285714285715</v>
      </c>
      <c r="F183" s="6">
        <v>45.714285714285715</v>
      </c>
      <c r="G183" s="7">
        <v>45.714285714285715</v>
      </c>
    </row>
    <row r="184" spans="2:7" ht="15" x14ac:dyDescent="0.25">
      <c r="B184" s="8"/>
      <c r="C184" s="49" t="s">
        <v>11</v>
      </c>
      <c r="D184" s="10">
        <v>38</v>
      </c>
      <c r="E184" s="11">
        <v>54.285714285714285</v>
      </c>
      <c r="F184" s="11">
        <v>54.285714285714285</v>
      </c>
      <c r="G184" s="12">
        <v>100</v>
      </c>
    </row>
    <row r="185" spans="2:7" x14ac:dyDescent="0.25">
      <c r="B185" s="13"/>
      <c r="C185" s="43" t="s">
        <v>31</v>
      </c>
      <c r="D185" s="14">
        <v>70</v>
      </c>
      <c r="E185" s="15">
        <v>100</v>
      </c>
      <c r="F185" s="15">
        <v>100</v>
      </c>
      <c r="G185" s="16"/>
    </row>
    <row r="206" spans="2:7" ht="15" x14ac:dyDescent="0.25">
      <c r="B206" s="58" t="s">
        <v>22</v>
      </c>
      <c r="C206" s="59"/>
      <c r="D206" s="59"/>
      <c r="E206" s="59"/>
      <c r="F206" s="59"/>
      <c r="G206" s="60"/>
    </row>
    <row r="207" spans="2:7" ht="31.5" x14ac:dyDescent="0.25">
      <c r="B207" s="1"/>
      <c r="C207" s="47"/>
      <c r="D207" s="18" t="s">
        <v>26</v>
      </c>
      <c r="E207" s="19" t="s">
        <v>27</v>
      </c>
      <c r="F207" s="19" t="s">
        <v>28</v>
      </c>
      <c r="G207" s="20" t="s">
        <v>29</v>
      </c>
    </row>
    <row r="208" spans="2:7" ht="15" x14ac:dyDescent="0.25">
      <c r="B208" s="3"/>
      <c r="C208" s="48" t="s">
        <v>10</v>
      </c>
      <c r="D208" s="5">
        <v>11</v>
      </c>
      <c r="E208" s="6">
        <v>15.714285714285714</v>
      </c>
      <c r="F208" s="6">
        <v>15.714285714285714</v>
      </c>
      <c r="G208" s="7">
        <v>15.714285714285714</v>
      </c>
    </row>
    <row r="209" spans="2:7" ht="15" x14ac:dyDescent="0.25">
      <c r="B209" s="8"/>
      <c r="C209" s="49" t="s">
        <v>11</v>
      </c>
      <c r="D209" s="10">
        <v>59</v>
      </c>
      <c r="E209" s="11">
        <v>84.285714285714292</v>
      </c>
      <c r="F209" s="11">
        <v>84.285714285714292</v>
      </c>
      <c r="G209" s="12">
        <v>100</v>
      </c>
    </row>
    <row r="210" spans="2:7" x14ac:dyDescent="0.25">
      <c r="B210" s="13"/>
      <c r="C210" s="43" t="s">
        <v>31</v>
      </c>
      <c r="D210" s="14">
        <v>70</v>
      </c>
      <c r="E210" s="15">
        <v>100</v>
      </c>
      <c r="F210" s="15">
        <v>100</v>
      </c>
      <c r="G210" s="16"/>
    </row>
    <row r="231" spans="2:7" ht="15" x14ac:dyDescent="0.25">
      <c r="B231" s="58" t="s">
        <v>23</v>
      </c>
      <c r="C231" s="59"/>
      <c r="D231" s="59"/>
      <c r="E231" s="59"/>
      <c r="F231" s="59"/>
      <c r="G231" s="60"/>
    </row>
    <row r="232" spans="2:7" ht="31.5" x14ac:dyDescent="0.25">
      <c r="B232" s="1"/>
      <c r="C232" s="47"/>
      <c r="D232" s="18" t="s">
        <v>26</v>
      </c>
      <c r="E232" s="19" t="s">
        <v>27</v>
      </c>
      <c r="F232" s="19" t="s">
        <v>28</v>
      </c>
      <c r="G232" s="20" t="s">
        <v>29</v>
      </c>
    </row>
    <row r="233" spans="2:7" ht="15" x14ac:dyDescent="0.25">
      <c r="B233" s="3"/>
      <c r="C233" s="48" t="s">
        <v>10</v>
      </c>
      <c r="D233" s="5">
        <v>18</v>
      </c>
      <c r="E233" s="6">
        <v>25.714285714285712</v>
      </c>
      <c r="F233" s="6">
        <v>25.714285714285712</v>
      </c>
      <c r="G233" s="7">
        <v>25.714285714285712</v>
      </c>
    </row>
    <row r="234" spans="2:7" ht="15" x14ac:dyDescent="0.25">
      <c r="B234" s="8"/>
      <c r="C234" s="49" t="s">
        <v>11</v>
      </c>
      <c r="D234" s="10">
        <v>52</v>
      </c>
      <c r="E234" s="11">
        <v>74.285714285714292</v>
      </c>
      <c r="F234" s="11">
        <v>74.285714285714292</v>
      </c>
      <c r="G234" s="12">
        <v>100</v>
      </c>
    </row>
    <row r="235" spans="2:7" x14ac:dyDescent="0.25">
      <c r="B235" s="13"/>
      <c r="C235" s="43" t="s">
        <v>31</v>
      </c>
      <c r="D235" s="14">
        <v>70</v>
      </c>
      <c r="E235" s="15">
        <v>100</v>
      </c>
      <c r="F235" s="15">
        <v>100</v>
      </c>
      <c r="G235" s="16"/>
    </row>
    <row r="253" spans="2:7" ht="15" x14ac:dyDescent="0.25">
      <c r="B253" s="58" t="s">
        <v>24</v>
      </c>
      <c r="C253" s="59"/>
      <c r="D253" s="59"/>
      <c r="E253" s="59"/>
      <c r="F253" s="59"/>
      <c r="G253" s="60"/>
    </row>
    <row r="254" spans="2:7" ht="31.5" x14ac:dyDescent="0.25">
      <c r="B254" s="1"/>
      <c r="C254" s="47"/>
      <c r="D254" s="18" t="s">
        <v>26</v>
      </c>
      <c r="E254" s="19" t="s">
        <v>27</v>
      </c>
      <c r="F254" s="19" t="s">
        <v>28</v>
      </c>
      <c r="G254" s="20" t="s">
        <v>29</v>
      </c>
    </row>
    <row r="255" spans="2:7" ht="15" x14ac:dyDescent="0.25">
      <c r="B255" s="3"/>
      <c r="C255" s="48" t="s">
        <v>10</v>
      </c>
      <c r="D255" s="5">
        <v>59</v>
      </c>
      <c r="E255" s="6">
        <v>84.285714285714292</v>
      </c>
      <c r="F255" s="6">
        <v>84.285714285714292</v>
      </c>
      <c r="G255" s="7">
        <v>84.285714285714292</v>
      </c>
    </row>
    <row r="256" spans="2:7" ht="15" x14ac:dyDescent="0.25">
      <c r="B256" s="8"/>
      <c r="C256" s="49" t="s">
        <v>11</v>
      </c>
      <c r="D256" s="10">
        <v>11</v>
      </c>
      <c r="E256" s="11">
        <v>15.714285714285714</v>
      </c>
      <c r="F256" s="11">
        <v>15.714285714285714</v>
      </c>
      <c r="G256" s="12">
        <v>100</v>
      </c>
    </row>
    <row r="257" spans="2:7" x14ac:dyDescent="0.25">
      <c r="B257" s="13"/>
      <c r="C257" s="43" t="s">
        <v>31</v>
      </c>
      <c r="D257" s="14">
        <v>70</v>
      </c>
      <c r="E257" s="15">
        <v>100</v>
      </c>
      <c r="F257" s="15">
        <v>100</v>
      </c>
      <c r="G257" s="16"/>
    </row>
    <row r="272" spans="2:7" ht="15" x14ac:dyDescent="0.25">
      <c r="B272" s="58" t="s">
        <v>25</v>
      </c>
      <c r="C272" s="59"/>
      <c r="D272" s="59"/>
      <c r="E272" s="59"/>
      <c r="F272" s="59"/>
      <c r="G272" s="60"/>
    </row>
    <row r="274" spans="3:7" ht="31.5" x14ac:dyDescent="0.25">
      <c r="C274" s="51"/>
      <c r="D274" s="18" t="s">
        <v>26</v>
      </c>
      <c r="E274" s="19" t="s">
        <v>27</v>
      </c>
      <c r="F274" s="19" t="s">
        <v>28</v>
      </c>
      <c r="G274" s="20" t="s">
        <v>29</v>
      </c>
    </row>
    <row r="275" spans="3:7" x14ac:dyDescent="0.25">
      <c r="C275" s="52" t="s">
        <v>32</v>
      </c>
      <c r="D275" s="21">
        <v>18</v>
      </c>
      <c r="E275" s="22">
        <f>D275/D280*100</f>
        <v>13.533834586466165</v>
      </c>
      <c r="F275" s="22">
        <f>E275</f>
        <v>13.533834586466165</v>
      </c>
      <c r="G275" s="23">
        <f>F275</f>
        <v>13.533834586466165</v>
      </c>
    </row>
    <row r="276" spans="3:7" x14ac:dyDescent="0.25">
      <c r="C276" s="53" t="s">
        <v>33</v>
      </c>
      <c r="D276" s="24">
        <v>21</v>
      </c>
      <c r="E276" s="25">
        <f>D276/D280*100</f>
        <v>15.789473684210526</v>
      </c>
      <c r="F276" s="25">
        <f t="shared" ref="F276:F279" si="2">E276</f>
        <v>15.789473684210526</v>
      </c>
      <c r="G276" s="26">
        <f>F276+G275</f>
        <v>29.323308270676691</v>
      </c>
    </row>
    <row r="277" spans="3:7" x14ac:dyDescent="0.25">
      <c r="C277" s="53" t="s">
        <v>34</v>
      </c>
      <c r="D277" s="21">
        <v>31</v>
      </c>
      <c r="E277" s="27">
        <f>D277/D280*100</f>
        <v>23.308270676691727</v>
      </c>
      <c r="F277" s="27">
        <f t="shared" si="2"/>
        <v>23.308270676691727</v>
      </c>
      <c r="G277" s="28">
        <f>F277+G276</f>
        <v>52.631578947368418</v>
      </c>
    </row>
    <row r="278" spans="3:7" x14ac:dyDescent="0.25">
      <c r="C278" s="53" t="s">
        <v>35</v>
      </c>
      <c r="D278" s="21">
        <v>29</v>
      </c>
      <c r="E278" s="22">
        <f>D278/D280*100</f>
        <v>21.804511278195488</v>
      </c>
      <c r="F278" s="22">
        <f t="shared" si="2"/>
        <v>21.804511278195488</v>
      </c>
      <c r="G278" s="29">
        <f>F278+G277</f>
        <v>74.436090225563902</v>
      </c>
    </row>
    <row r="279" spans="3:7" x14ac:dyDescent="0.25">
      <c r="C279" s="53" t="s">
        <v>30</v>
      </c>
      <c r="D279" s="30">
        <v>34</v>
      </c>
      <c r="E279" s="25">
        <f>D279/D280*100</f>
        <v>25.563909774436087</v>
      </c>
      <c r="F279" s="25">
        <f t="shared" si="2"/>
        <v>25.563909774436087</v>
      </c>
      <c r="G279" s="31">
        <f>F279+G278</f>
        <v>99.999999999999986</v>
      </c>
    </row>
    <row r="280" spans="3:7" x14ac:dyDescent="0.25">
      <c r="C280" s="33" t="s">
        <v>31</v>
      </c>
      <c r="D280" s="34">
        <f>SUM(D275:D279)</f>
        <v>133</v>
      </c>
      <c r="E280" s="35">
        <v>100</v>
      </c>
      <c r="F280" s="35">
        <v>100</v>
      </c>
      <c r="G280" s="36"/>
    </row>
    <row r="305" spans="2:7" ht="15" x14ac:dyDescent="0.25">
      <c r="B305" s="58" t="s">
        <v>36</v>
      </c>
      <c r="C305" s="59"/>
      <c r="D305" s="59"/>
      <c r="E305" s="59"/>
      <c r="F305" s="59"/>
      <c r="G305" s="60"/>
    </row>
    <row r="306" spans="2:7" ht="31.5" x14ac:dyDescent="0.25">
      <c r="B306" s="1"/>
      <c r="C306" s="47"/>
      <c r="D306" s="18" t="s">
        <v>26</v>
      </c>
      <c r="E306" s="19" t="s">
        <v>27</v>
      </c>
      <c r="F306" s="19" t="s">
        <v>28</v>
      </c>
      <c r="G306" s="20" t="s">
        <v>29</v>
      </c>
    </row>
    <row r="307" spans="2:7" ht="15" x14ac:dyDescent="0.25">
      <c r="B307" s="3"/>
      <c r="C307" s="48" t="s">
        <v>10</v>
      </c>
      <c r="D307" s="5">
        <v>60</v>
      </c>
      <c r="E307" s="6">
        <v>85.714285714285708</v>
      </c>
      <c r="F307" s="6">
        <v>85.714285714285708</v>
      </c>
      <c r="G307" s="7">
        <v>85.714285714285708</v>
      </c>
    </row>
    <row r="308" spans="2:7" ht="15" x14ac:dyDescent="0.25">
      <c r="B308" s="8"/>
      <c r="C308" s="49" t="s">
        <v>11</v>
      </c>
      <c r="D308" s="10">
        <v>10</v>
      </c>
      <c r="E308" s="11">
        <v>14.285714285714285</v>
      </c>
      <c r="F308" s="11">
        <v>14.285714285714285</v>
      </c>
      <c r="G308" s="12">
        <v>100</v>
      </c>
    </row>
    <row r="309" spans="2:7" x14ac:dyDescent="0.25">
      <c r="B309" s="13"/>
      <c r="C309" s="43" t="s">
        <v>31</v>
      </c>
      <c r="D309" s="14">
        <v>70</v>
      </c>
      <c r="E309" s="15">
        <v>100</v>
      </c>
      <c r="F309" s="15">
        <v>100</v>
      </c>
      <c r="G309" s="16"/>
    </row>
    <row r="326" spans="2:7" ht="15" x14ac:dyDescent="0.25">
      <c r="B326" s="58" t="s">
        <v>37</v>
      </c>
      <c r="C326" s="59"/>
      <c r="D326" s="59"/>
      <c r="E326" s="59"/>
      <c r="F326" s="59"/>
      <c r="G326" s="60"/>
    </row>
    <row r="329" spans="2:7" ht="31.5" x14ac:dyDescent="0.25">
      <c r="C329" s="51"/>
      <c r="D329" s="18" t="s">
        <v>26</v>
      </c>
      <c r="E329" s="19" t="s">
        <v>27</v>
      </c>
      <c r="F329" s="19" t="s">
        <v>28</v>
      </c>
      <c r="G329" s="20" t="s">
        <v>29</v>
      </c>
    </row>
    <row r="330" spans="2:7" x14ac:dyDescent="0.25">
      <c r="C330" s="52" t="s">
        <v>38</v>
      </c>
      <c r="D330" s="21">
        <v>21</v>
      </c>
      <c r="E330" s="22">
        <f>D330/D335*100</f>
        <v>14.788732394366196</v>
      </c>
      <c r="F330" s="22">
        <f>E330</f>
        <v>14.788732394366196</v>
      </c>
      <c r="G330" s="23">
        <f>F330</f>
        <v>14.788732394366196</v>
      </c>
    </row>
    <row r="331" spans="2:7" x14ac:dyDescent="0.25">
      <c r="C331" s="53" t="s">
        <v>39</v>
      </c>
      <c r="D331" s="24">
        <v>20</v>
      </c>
      <c r="E331" s="25">
        <f>D331/D335*100</f>
        <v>14.084507042253522</v>
      </c>
      <c r="F331" s="25">
        <f t="shared" ref="F331:F334" si="3">E331</f>
        <v>14.084507042253522</v>
      </c>
      <c r="G331" s="26">
        <f>F331+G330</f>
        <v>28.87323943661972</v>
      </c>
    </row>
    <row r="332" spans="2:7" x14ac:dyDescent="0.25">
      <c r="C332" s="53" t="s">
        <v>34</v>
      </c>
      <c r="D332" s="21">
        <v>36</v>
      </c>
      <c r="E332" s="27">
        <f>D332/D335*100</f>
        <v>25.352112676056336</v>
      </c>
      <c r="F332" s="27">
        <f t="shared" si="3"/>
        <v>25.352112676056336</v>
      </c>
      <c r="G332" s="28">
        <f>F332+G331</f>
        <v>54.225352112676056</v>
      </c>
    </row>
    <row r="333" spans="2:7" x14ac:dyDescent="0.25">
      <c r="C333" s="53" t="s">
        <v>35</v>
      </c>
      <c r="D333" s="21">
        <v>39</v>
      </c>
      <c r="E333" s="22">
        <f>D333/D335*100</f>
        <v>27.464788732394368</v>
      </c>
      <c r="F333" s="22">
        <f t="shared" si="3"/>
        <v>27.464788732394368</v>
      </c>
      <c r="G333" s="29">
        <f>F333+G332</f>
        <v>81.690140845070431</v>
      </c>
    </row>
    <row r="334" spans="2:7" x14ac:dyDescent="0.25">
      <c r="C334" s="53" t="s">
        <v>30</v>
      </c>
      <c r="D334" s="30">
        <v>26</v>
      </c>
      <c r="E334" s="25">
        <f>D334/D335*100</f>
        <v>18.30985915492958</v>
      </c>
      <c r="F334" s="25">
        <f t="shared" si="3"/>
        <v>18.30985915492958</v>
      </c>
      <c r="G334" s="31">
        <f>F334+G333</f>
        <v>100.00000000000001</v>
      </c>
    </row>
    <row r="335" spans="2:7" x14ac:dyDescent="0.25">
      <c r="C335" s="33" t="s">
        <v>31</v>
      </c>
      <c r="D335" s="34">
        <f>SUM(D330:D334)</f>
        <v>142</v>
      </c>
      <c r="E335" s="35">
        <v>100</v>
      </c>
      <c r="F335" s="35">
        <v>100</v>
      </c>
      <c r="G335" s="36"/>
    </row>
    <row r="356" spans="2:7" ht="15" x14ac:dyDescent="0.25">
      <c r="B356" s="58" t="s">
        <v>40</v>
      </c>
      <c r="C356" s="59"/>
      <c r="D356" s="59"/>
      <c r="E356" s="59"/>
      <c r="F356" s="59"/>
      <c r="G356" s="60"/>
    </row>
    <row r="357" spans="2:7" ht="31.5" x14ac:dyDescent="0.25">
      <c r="B357" s="1"/>
      <c r="C357" s="47"/>
      <c r="D357" s="18" t="s">
        <v>26</v>
      </c>
      <c r="E357" s="19" t="s">
        <v>27</v>
      </c>
      <c r="F357" s="19" t="s">
        <v>28</v>
      </c>
      <c r="G357" s="20" t="s">
        <v>29</v>
      </c>
    </row>
    <row r="358" spans="2:7" ht="15" x14ac:dyDescent="0.25">
      <c r="B358" s="3"/>
      <c r="C358" s="48" t="s">
        <v>10</v>
      </c>
      <c r="D358" s="5">
        <v>45</v>
      </c>
      <c r="E358" s="6">
        <v>64.285714285714292</v>
      </c>
      <c r="F358" s="6">
        <v>64.285714285714292</v>
      </c>
      <c r="G358" s="7">
        <v>64.285714285714292</v>
      </c>
    </row>
    <row r="359" spans="2:7" ht="15" x14ac:dyDescent="0.25">
      <c r="B359" s="8"/>
      <c r="C359" s="49" t="s">
        <v>11</v>
      </c>
      <c r="D359" s="10">
        <v>25</v>
      </c>
      <c r="E359" s="11">
        <v>35.714285714285715</v>
      </c>
      <c r="F359" s="11">
        <v>35.714285714285715</v>
      </c>
      <c r="G359" s="12">
        <v>100</v>
      </c>
    </row>
    <row r="360" spans="2:7" x14ac:dyDescent="0.25">
      <c r="B360" s="13"/>
      <c r="C360" s="43" t="s">
        <v>31</v>
      </c>
      <c r="D360" s="14">
        <v>70</v>
      </c>
      <c r="E360" s="15">
        <v>100</v>
      </c>
      <c r="F360" s="15">
        <v>100</v>
      </c>
      <c r="G360" s="16"/>
    </row>
    <row r="361" spans="2:7" x14ac:dyDescent="0.25">
      <c r="B361" s="17"/>
      <c r="C361" s="50"/>
      <c r="D361" s="17"/>
      <c r="E361" s="17"/>
      <c r="F361" s="17"/>
      <c r="G361" s="17"/>
    </row>
    <row r="379" spans="2:7" ht="15" x14ac:dyDescent="0.25">
      <c r="B379" s="58" t="s">
        <v>41</v>
      </c>
      <c r="C379" s="59"/>
      <c r="D379" s="59"/>
      <c r="E379" s="59"/>
      <c r="F379" s="59"/>
      <c r="G379" s="60"/>
    </row>
    <row r="383" spans="2:7" ht="31.5" x14ac:dyDescent="0.25">
      <c r="C383" s="54"/>
      <c r="D383" s="18" t="s">
        <v>26</v>
      </c>
      <c r="E383" s="19" t="s">
        <v>27</v>
      </c>
      <c r="F383" s="19" t="s">
        <v>28</v>
      </c>
      <c r="G383" s="20" t="s">
        <v>29</v>
      </c>
    </row>
    <row r="384" spans="2:7" x14ac:dyDescent="0.25">
      <c r="C384" s="55" t="s">
        <v>42</v>
      </c>
      <c r="D384" s="37">
        <v>30</v>
      </c>
      <c r="E384" s="38">
        <f>D384/D388*100</f>
        <v>34.883720930232556</v>
      </c>
      <c r="F384" s="38">
        <f>E384</f>
        <v>34.883720930232556</v>
      </c>
      <c r="G384" s="39">
        <f>F384</f>
        <v>34.883720930232556</v>
      </c>
    </row>
    <row r="385" spans="3:7" x14ac:dyDescent="0.25">
      <c r="C385" s="56" t="s">
        <v>43</v>
      </c>
      <c r="D385" s="40">
        <v>21</v>
      </c>
      <c r="E385" s="27">
        <f>D385/D388*100</f>
        <v>24.418604651162788</v>
      </c>
      <c r="F385" s="27">
        <f t="shared" ref="F385:F387" si="4">E385</f>
        <v>24.418604651162788</v>
      </c>
      <c r="G385" s="28">
        <f>F385+G384</f>
        <v>59.302325581395344</v>
      </c>
    </row>
    <row r="386" spans="3:7" x14ac:dyDescent="0.25">
      <c r="C386" s="57" t="s">
        <v>44</v>
      </c>
      <c r="D386" s="21">
        <v>13</v>
      </c>
      <c r="E386" s="27">
        <f>D386/D388*100</f>
        <v>15.11627906976744</v>
      </c>
      <c r="F386" s="27">
        <f t="shared" si="4"/>
        <v>15.11627906976744</v>
      </c>
      <c r="G386" s="28">
        <f>F386+G385</f>
        <v>74.418604651162781</v>
      </c>
    </row>
    <row r="387" spans="3:7" x14ac:dyDescent="0.25">
      <c r="C387" s="57" t="s">
        <v>30</v>
      </c>
      <c r="D387" s="21">
        <v>22</v>
      </c>
      <c r="E387" s="27">
        <f>D387/D388*100</f>
        <v>25.581395348837212</v>
      </c>
      <c r="F387" s="27">
        <f t="shared" si="4"/>
        <v>25.581395348837212</v>
      </c>
      <c r="G387" s="41">
        <f>F387+G386</f>
        <v>100</v>
      </c>
    </row>
    <row r="388" spans="3:7" x14ac:dyDescent="0.25">
      <c r="C388" s="33" t="s">
        <v>31</v>
      </c>
      <c r="D388" s="34">
        <f>SUM(D384:D387)</f>
        <v>86</v>
      </c>
      <c r="E388" s="35">
        <v>100</v>
      </c>
      <c r="F388" s="35">
        <v>100</v>
      </c>
      <c r="G388" s="42"/>
    </row>
    <row r="410" spans="2:7" ht="15" x14ac:dyDescent="0.25">
      <c r="B410" s="58" t="s">
        <v>45</v>
      </c>
      <c r="C410" s="59"/>
      <c r="D410" s="59"/>
      <c r="E410" s="59"/>
      <c r="F410" s="59"/>
      <c r="G410" s="60"/>
    </row>
    <row r="411" spans="2:7" ht="31.5" x14ac:dyDescent="0.25">
      <c r="B411" s="1"/>
      <c r="C411" s="47"/>
      <c r="D411" s="18" t="s">
        <v>26</v>
      </c>
      <c r="E411" s="19" t="s">
        <v>27</v>
      </c>
      <c r="F411" s="19" t="s">
        <v>28</v>
      </c>
      <c r="G411" s="20" t="s">
        <v>29</v>
      </c>
    </row>
    <row r="412" spans="2:7" ht="15" x14ac:dyDescent="0.25">
      <c r="B412" s="3"/>
      <c r="C412" s="48" t="s">
        <v>10</v>
      </c>
      <c r="D412" s="5">
        <v>65</v>
      </c>
      <c r="E412" s="6">
        <v>92.857142857142861</v>
      </c>
      <c r="F412" s="6">
        <v>92.857142857142861</v>
      </c>
      <c r="G412" s="7">
        <v>92.857142857142861</v>
      </c>
    </row>
    <row r="413" spans="2:7" ht="15" x14ac:dyDescent="0.25">
      <c r="B413" s="8"/>
      <c r="C413" s="49" t="s">
        <v>11</v>
      </c>
      <c r="D413" s="10">
        <v>5</v>
      </c>
      <c r="E413" s="11">
        <v>7.1428571428571423</v>
      </c>
      <c r="F413" s="11">
        <v>7.1428571428571423</v>
      </c>
      <c r="G413" s="12">
        <v>100</v>
      </c>
    </row>
    <row r="414" spans="2:7" x14ac:dyDescent="0.25">
      <c r="B414" s="13"/>
      <c r="C414" s="43" t="s">
        <v>31</v>
      </c>
      <c r="D414" s="14">
        <v>70</v>
      </c>
      <c r="E414" s="15">
        <v>100</v>
      </c>
      <c r="F414" s="15">
        <v>100</v>
      </c>
      <c r="G414" s="16"/>
    </row>
    <row r="433" spans="2:7" ht="15" x14ac:dyDescent="0.25">
      <c r="B433" s="58" t="s">
        <v>46</v>
      </c>
      <c r="C433" s="59"/>
      <c r="D433" s="59"/>
      <c r="E433" s="59"/>
      <c r="F433" s="59"/>
      <c r="G433" s="60"/>
    </row>
    <row r="434" spans="2:7" ht="31.5" x14ac:dyDescent="0.25">
      <c r="B434" s="1"/>
      <c r="C434" s="47"/>
      <c r="D434" s="18" t="s">
        <v>26</v>
      </c>
      <c r="E434" s="19" t="s">
        <v>27</v>
      </c>
      <c r="F434" s="19" t="s">
        <v>28</v>
      </c>
      <c r="G434" s="20" t="s">
        <v>29</v>
      </c>
    </row>
    <row r="435" spans="2:7" ht="15" x14ac:dyDescent="0.25">
      <c r="B435" s="8"/>
      <c r="C435" s="49" t="s">
        <v>47</v>
      </c>
      <c r="D435" s="10">
        <v>1</v>
      </c>
      <c r="E435" s="11">
        <f>D435/65*100</f>
        <v>1.5384615384615385</v>
      </c>
      <c r="F435" s="11">
        <f>E435</f>
        <v>1.5384615384615385</v>
      </c>
      <c r="G435" s="12">
        <v>1.5</v>
      </c>
    </row>
    <row r="436" spans="2:7" ht="15" x14ac:dyDescent="0.25">
      <c r="B436" s="8"/>
      <c r="C436" s="49" t="s">
        <v>48</v>
      </c>
      <c r="D436" s="10">
        <v>64</v>
      </c>
      <c r="E436" s="11">
        <f>D436/65*100</f>
        <v>98.461538461538467</v>
      </c>
      <c r="F436" s="11">
        <f>E436</f>
        <v>98.461538461538467</v>
      </c>
      <c r="G436" s="12">
        <v>100</v>
      </c>
    </row>
    <row r="437" spans="2:7" x14ac:dyDescent="0.25">
      <c r="B437" s="13"/>
      <c r="C437" s="43" t="s">
        <v>31</v>
      </c>
      <c r="D437" s="14">
        <f>SUM(D435:D436)</f>
        <v>65</v>
      </c>
      <c r="E437" s="15">
        <v>100</v>
      </c>
      <c r="F437" s="15">
        <v>100</v>
      </c>
      <c r="G437" s="16"/>
    </row>
    <row r="457" spans="2:7" ht="15" x14ac:dyDescent="0.25">
      <c r="B457" s="58" t="s">
        <v>49</v>
      </c>
      <c r="C457" s="59"/>
      <c r="D457" s="59"/>
      <c r="E457" s="59"/>
      <c r="F457" s="59"/>
      <c r="G457" s="60"/>
    </row>
    <row r="459" spans="2:7" ht="31.5" x14ac:dyDescent="0.25">
      <c r="C459" s="54"/>
      <c r="D459" s="18" t="s">
        <v>26</v>
      </c>
      <c r="E459" s="19" t="s">
        <v>27</v>
      </c>
      <c r="F459" s="19" t="s">
        <v>28</v>
      </c>
      <c r="G459" s="20" t="s">
        <v>29</v>
      </c>
    </row>
    <row r="460" spans="2:7" x14ac:dyDescent="0.25">
      <c r="C460" s="52" t="s">
        <v>50</v>
      </c>
      <c r="D460" s="37">
        <v>53</v>
      </c>
      <c r="E460" s="38">
        <f>D460/D465*100</f>
        <v>24.311926605504588</v>
      </c>
      <c r="F460" s="38">
        <f>E460</f>
        <v>24.311926605504588</v>
      </c>
      <c r="G460" s="39">
        <f>F460</f>
        <v>24.311926605504588</v>
      </c>
    </row>
    <row r="461" spans="2:7" x14ac:dyDescent="0.25">
      <c r="C461" s="52" t="s">
        <v>51</v>
      </c>
      <c r="D461" s="40">
        <v>57</v>
      </c>
      <c r="E461" s="27">
        <f>D461/D465*100</f>
        <v>26.146788990825687</v>
      </c>
      <c r="F461" s="27">
        <f t="shared" ref="F461:F464" si="5">E461</f>
        <v>26.146788990825687</v>
      </c>
      <c r="G461" s="28">
        <f>F461+G460</f>
        <v>50.458715596330279</v>
      </c>
    </row>
    <row r="462" spans="2:7" x14ac:dyDescent="0.25">
      <c r="C462" s="52" t="s">
        <v>52</v>
      </c>
      <c r="D462" s="21">
        <v>58</v>
      </c>
      <c r="E462" s="27">
        <f>D462/D465*100</f>
        <v>26.605504587155966</v>
      </c>
      <c r="F462" s="27">
        <f t="shared" si="5"/>
        <v>26.605504587155966</v>
      </c>
      <c r="G462" s="28">
        <f>F462+G461</f>
        <v>77.064220183486242</v>
      </c>
    </row>
    <row r="463" spans="2:7" x14ac:dyDescent="0.25">
      <c r="C463" s="53" t="s">
        <v>53</v>
      </c>
      <c r="D463" s="21">
        <v>27</v>
      </c>
      <c r="E463" s="27">
        <f>D463/D465*100</f>
        <v>12.385321100917432</v>
      </c>
      <c r="F463" s="27">
        <f t="shared" si="5"/>
        <v>12.385321100917432</v>
      </c>
      <c r="G463" s="29">
        <f>F463+G462</f>
        <v>89.449541284403679</v>
      </c>
    </row>
    <row r="464" spans="2:7" x14ac:dyDescent="0.25">
      <c r="C464" s="53" t="s">
        <v>54</v>
      </c>
      <c r="D464" s="21">
        <v>23</v>
      </c>
      <c r="E464" s="27">
        <f>D464/D465*100</f>
        <v>10.550458715596331</v>
      </c>
      <c r="F464" s="27">
        <f t="shared" si="5"/>
        <v>10.550458715596331</v>
      </c>
      <c r="G464" s="29">
        <f>F464+G463</f>
        <v>100.00000000000001</v>
      </c>
    </row>
    <row r="465" spans="3:7" x14ac:dyDescent="0.25">
      <c r="C465" s="32" t="s">
        <v>31</v>
      </c>
      <c r="D465" s="34">
        <f>SUM(D460:D464)</f>
        <v>218</v>
      </c>
      <c r="E465" s="35">
        <v>100</v>
      </c>
      <c r="F465" s="35">
        <v>100</v>
      </c>
      <c r="G465" s="36"/>
    </row>
    <row r="485" spans="2:7" ht="15" x14ac:dyDescent="0.25">
      <c r="B485" s="58" t="s">
        <v>55</v>
      </c>
      <c r="C485" s="59"/>
      <c r="D485" s="59"/>
      <c r="E485" s="59"/>
      <c r="F485" s="59"/>
      <c r="G485" s="60"/>
    </row>
    <row r="486" spans="2:7" ht="31.5" x14ac:dyDescent="0.25">
      <c r="B486" s="1"/>
      <c r="C486" s="47"/>
      <c r="D486" s="18" t="s">
        <v>26</v>
      </c>
      <c r="E486" s="19" t="s">
        <v>27</v>
      </c>
      <c r="F486" s="19" t="s">
        <v>28</v>
      </c>
      <c r="G486" s="20" t="s">
        <v>29</v>
      </c>
    </row>
    <row r="487" spans="2:7" ht="15" x14ac:dyDescent="0.25">
      <c r="B487" s="3"/>
      <c r="C487" s="48" t="s">
        <v>47</v>
      </c>
      <c r="D487" s="5">
        <v>42</v>
      </c>
      <c r="E487" s="6">
        <v>60</v>
      </c>
      <c r="F487" s="6">
        <v>60</v>
      </c>
      <c r="G487" s="7">
        <v>60</v>
      </c>
    </row>
    <row r="488" spans="2:7" ht="15" x14ac:dyDescent="0.25">
      <c r="B488" s="8"/>
      <c r="C488" s="49" t="s">
        <v>48</v>
      </c>
      <c r="D488" s="10">
        <v>28</v>
      </c>
      <c r="E488" s="11">
        <v>40</v>
      </c>
      <c r="F488" s="11">
        <v>40</v>
      </c>
      <c r="G488" s="12">
        <v>100</v>
      </c>
    </row>
    <row r="489" spans="2:7" x14ac:dyDescent="0.25">
      <c r="B489" s="13"/>
      <c r="C489" s="43" t="s">
        <v>31</v>
      </c>
      <c r="D489" s="14">
        <v>70</v>
      </c>
      <c r="E489" s="15">
        <v>100</v>
      </c>
      <c r="F489" s="15">
        <v>100</v>
      </c>
      <c r="G489" s="16"/>
    </row>
    <row r="508" spans="2:7" ht="15" x14ac:dyDescent="0.25">
      <c r="B508" s="58" t="s">
        <v>56</v>
      </c>
      <c r="C508" s="59"/>
      <c r="D508" s="59"/>
      <c r="E508" s="59"/>
      <c r="F508" s="59"/>
      <c r="G508" s="60"/>
    </row>
    <row r="509" spans="2:7" ht="31.5" x14ac:dyDescent="0.25">
      <c r="B509" s="1"/>
      <c r="C509" s="47"/>
      <c r="D509" s="18" t="s">
        <v>26</v>
      </c>
      <c r="E509" s="19" t="s">
        <v>27</v>
      </c>
      <c r="F509" s="19" t="s">
        <v>28</v>
      </c>
      <c r="G509" s="20" t="s">
        <v>29</v>
      </c>
    </row>
    <row r="510" spans="2:7" ht="15" x14ac:dyDescent="0.25">
      <c r="B510" s="3"/>
      <c r="C510" s="48" t="s">
        <v>57</v>
      </c>
      <c r="D510" s="5">
        <v>8</v>
      </c>
      <c r="E510" s="6">
        <v>11.428571428571429</v>
      </c>
      <c r="F510" s="6">
        <v>11.428571428571429</v>
      </c>
      <c r="G510" s="7">
        <v>11.428571428571429</v>
      </c>
    </row>
    <row r="511" spans="2:7" ht="15" x14ac:dyDescent="0.25">
      <c r="B511" s="8"/>
      <c r="C511" s="49" t="s">
        <v>58</v>
      </c>
      <c r="D511" s="10">
        <v>31</v>
      </c>
      <c r="E511" s="11">
        <v>44.285714285714285</v>
      </c>
      <c r="F511" s="11">
        <v>44.285714285714285</v>
      </c>
      <c r="G511" s="12">
        <v>55.714285714285715</v>
      </c>
    </row>
    <row r="512" spans="2:7" ht="15" x14ac:dyDescent="0.25">
      <c r="B512" s="8"/>
      <c r="C512" s="49" t="s">
        <v>59</v>
      </c>
      <c r="D512" s="10">
        <v>31</v>
      </c>
      <c r="E512" s="11">
        <v>44.285714285714285</v>
      </c>
      <c r="F512" s="11">
        <v>44.285714285714285</v>
      </c>
      <c r="G512" s="12">
        <v>100</v>
      </c>
    </row>
    <row r="513" spans="2:7" x14ac:dyDescent="0.25">
      <c r="B513" s="13"/>
      <c r="C513" s="43" t="s">
        <v>31</v>
      </c>
      <c r="D513" s="14">
        <v>70</v>
      </c>
      <c r="E513" s="15">
        <v>100</v>
      </c>
      <c r="F513" s="15">
        <v>100</v>
      </c>
      <c r="G513" s="16"/>
    </row>
    <row r="531" spans="2:7" ht="15" x14ac:dyDescent="0.25">
      <c r="B531" s="58" t="s">
        <v>60</v>
      </c>
      <c r="C531" s="59"/>
      <c r="D531" s="59"/>
      <c r="E531" s="59"/>
      <c r="F531" s="59"/>
      <c r="G531" s="60"/>
    </row>
    <row r="532" spans="2:7" ht="31.5" x14ac:dyDescent="0.25">
      <c r="B532" s="1"/>
      <c r="C532" s="47"/>
      <c r="D532" s="18" t="s">
        <v>26</v>
      </c>
      <c r="E532" s="19" t="s">
        <v>27</v>
      </c>
      <c r="F532" s="19" t="s">
        <v>28</v>
      </c>
      <c r="G532" s="20" t="s">
        <v>29</v>
      </c>
    </row>
    <row r="533" spans="2:7" ht="15" x14ac:dyDescent="0.25">
      <c r="B533" s="3"/>
      <c r="C533" s="48" t="s">
        <v>61</v>
      </c>
      <c r="D533" s="5">
        <v>42</v>
      </c>
      <c r="E533" s="6">
        <v>60</v>
      </c>
      <c r="F533" s="6">
        <v>60</v>
      </c>
      <c r="G533" s="7">
        <v>60</v>
      </c>
    </row>
    <row r="534" spans="2:7" ht="30" x14ac:dyDescent="0.25">
      <c r="B534" s="8"/>
      <c r="C534" s="49" t="s">
        <v>62</v>
      </c>
      <c r="D534" s="10">
        <v>13</v>
      </c>
      <c r="E534" s="11">
        <v>18.571428571428573</v>
      </c>
      <c r="F534" s="11">
        <v>18.571428571428573</v>
      </c>
      <c r="G534" s="12">
        <v>78.571428571428569</v>
      </c>
    </row>
    <row r="535" spans="2:7" ht="30" x14ac:dyDescent="0.25">
      <c r="B535" s="8"/>
      <c r="C535" s="49" t="s">
        <v>63</v>
      </c>
      <c r="D535" s="10">
        <v>11</v>
      </c>
      <c r="E535" s="11">
        <v>15.714285714285714</v>
      </c>
      <c r="F535" s="11">
        <v>15.714285714285714</v>
      </c>
      <c r="G535" s="12">
        <v>94.285714285714278</v>
      </c>
    </row>
    <row r="536" spans="2:7" ht="15" x14ac:dyDescent="0.25">
      <c r="B536" s="8"/>
      <c r="C536" s="49" t="s">
        <v>64</v>
      </c>
      <c r="D536" s="10">
        <v>4</v>
      </c>
      <c r="E536" s="11">
        <v>5.7142857142857144</v>
      </c>
      <c r="F536" s="11">
        <v>5.7142857142857144</v>
      </c>
      <c r="G536" s="12">
        <v>100</v>
      </c>
    </row>
    <row r="537" spans="2:7" x14ac:dyDescent="0.25">
      <c r="B537" s="13"/>
      <c r="C537" s="43" t="s">
        <v>31</v>
      </c>
      <c r="D537" s="14">
        <v>70</v>
      </c>
      <c r="E537" s="15">
        <v>100</v>
      </c>
      <c r="F537" s="15">
        <v>100</v>
      </c>
      <c r="G537" s="16"/>
    </row>
    <row r="557" spans="2:7" ht="15" x14ac:dyDescent="0.25">
      <c r="B557" s="58" t="s">
        <v>65</v>
      </c>
      <c r="C557" s="59"/>
      <c r="D557" s="59"/>
      <c r="E557" s="59"/>
      <c r="F557" s="59"/>
      <c r="G557" s="60"/>
    </row>
    <row r="558" spans="2:7" ht="31.5" x14ac:dyDescent="0.25">
      <c r="B558" s="1"/>
      <c r="C558" s="47"/>
      <c r="D558" s="18" t="s">
        <v>26</v>
      </c>
      <c r="E558" s="19" t="s">
        <v>27</v>
      </c>
      <c r="F558" s="19" t="s">
        <v>28</v>
      </c>
      <c r="G558" s="20" t="s">
        <v>29</v>
      </c>
    </row>
    <row r="559" spans="2:7" ht="15" x14ac:dyDescent="0.25">
      <c r="B559" s="3"/>
      <c r="C559" s="48" t="s">
        <v>10</v>
      </c>
      <c r="D559" s="5">
        <v>27</v>
      </c>
      <c r="E559" s="6">
        <v>38.571428571428577</v>
      </c>
      <c r="F559" s="6">
        <v>38.571428571428577</v>
      </c>
      <c r="G559" s="7">
        <v>38.571428571428577</v>
      </c>
    </row>
    <row r="560" spans="2:7" ht="15" x14ac:dyDescent="0.25">
      <c r="B560" s="8"/>
      <c r="C560" s="49" t="s">
        <v>11</v>
      </c>
      <c r="D560" s="10">
        <v>43</v>
      </c>
      <c r="E560" s="11">
        <v>61.428571428571431</v>
      </c>
      <c r="F560" s="11">
        <v>61.428571428571431</v>
      </c>
      <c r="G560" s="12">
        <v>100</v>
      </c>
    </row>
    <row r="561" spans="2:7" x14ac:dyDescent="0.25">
      <c r="B561" s="13"/>
      <c r="C561" s="43" t="s">
        <v>31</v>
      </c>
      <c r="D561" s="14">
        <v>70</v>
      </c>
      <c r="E561" s="15">
        <v>100</v>
      </c>
      <c r="F561" s="15">
        <v>100</v>
      </c>
      <c r="G561" s="16"/>
    </row>
    <row r="579" spans="2:7" ht="15" x14ac:dyDescent="0.25">
      <c r="B579" s="58" t="s">
        <v>66</v>
      </c>
      <c r="C579" s="59"/>
      <c r="D579" s="59"/>
      <c r="E579" s="59"/>
      <c r="F579" s="59"/>
      <c r="G579" s="60"/>
    </row>
    <row r="580" spans="2:7" ht="31.5" x14ac:dyDescent="0.25">
      <c r="B580" s="1"/>
      <c r="C580" s="47"/>
      <c r="D580" s="18" t="s">
        <v>26</v>
      </c>
      <c r="E580" s="19" t="s">
        <v>27</v>
      </c>
      <c r="F580" s="19" t="s">
        <v>28</v>
      </c>
      <c r="G580" s="20" t="s">
        <v>29</v>
      </c>
    </row>
    <row r="581" spans="2:7" ht="15" x14ac:dyDescent="0.25">
      <c r="B581" s="8"/>
      <c r="C581" s="49" t="s">
        <v>10</v>
      </c>
      <c r="D581" s="10">
        <v>4</v>
      </c>
      <c r="E581" s="12">
        <v>62.857142857142854</v>
      </c>
      <c r="F581" s="12">
        <v>62.857142857142854</v>
      </c>
      <c r="G581" s="12">
        <v>62.857142857142854</v>
      </c>
    </row>
    <row r="582" spans="2:7" ht="15" x14ac:dyDescent="0.25">
      <c r="B582" s="8"/>
      <c r="C582" s="49" t="s">
        <v>11</v>
      </c>
      <c r="D582" s="10">
        <v>26</v>
      </c>
      <c r="E582" s="11">
        <v>37.142857142857146</v>
      </c>
      <c r="F582" s="11">
        <v>37.142857142857146</v>
      </c>
      <c r="G582" s="12">
        <v>100</v>
      </c>
    </row>
    <row r="583" spans="2:7" x14ac:dyDescent="0.25">
      <c r="B583" s="13"/>
      <c r="C583" s="43" t="s">
        <v>31</v>
      </c>
      <c r="D583" s="14">
        <v>70</v>
      </c>
      <c r="E583" s="15">
        <v>100</v>
      </c>
      <c r="F583" s="15">
        <v>100</v>
      </c>
      <c r="G583" s="16"/>
    </row>
    <row r="601" spans="2:7" ht="15" x14ac:dyDescent="0.25">
      <c r="B601" s="58" t="s">
        <v>67</v>
      </c>
      <c r="C601" s="59"/>
      <c r="D601" s="59"/>
      <c r="E601" s="59"/>
      <c r="F601" s="59"/>
      <c r="G601" s="60"/>
    </row>
    <row r="602" spans="2:7" ht="31.5" x14ac:dyDescent="0.25">
      <c r="B602" s="1"/>
      <c r="C602" s="47"/>
      <c r="D602" s="18" t="s">
        <v>26</v>
      </c>
      <c r="E602" s="19" t="s">
        <v>27</v>
      </c>
      <c r="F602" s="19" t="s">
        <v>28</v>
      </c>
      <c r="G602" s="20" t="s">
        <v>29</v>
      </c>
    </row>
    <row r="603" spans="2:7" ht="15" x14ac:dyDescent="0.25">
      <c r="B603" s="3"/>
      <c r="C603" s="48" t="s">
        <v>10</v>
      </c>
      <c r="D603" s="5">
        <v>44</v>
      </c>
      <c r="E603" s="6">
        <v>62.857142857142854</v>
      </c>
      <c r="F603" s="6">
        <v>62.857142857142854</v>
      </c>
      <c r="G603" s="7">
        <v>62.857142857142854</v>
      </c>
    </row>
    <row r="604" spans="2:7" ht="15" x14ac:dyDescent="0.25">
      <c r="B604" s="8"/>
      <c r="C604" s="49" t="s">
        <v>11</v>
      </c>
      <c r="D604" s="10">
        <v>26</v>
      </c>
      <c r="E604" s="11">
        <v>37.142857142857146</v>
      </c>
      <c r="F604" s="11">
        <v>37.142857142857146</v>
      </c>
      <c r="G604" s="12">
        <v>100</v>
      </c>
    </row>
    <row r="605" spans="2:7" x14ac:dyDescent="0.25">
      <c r="B605" s="13"/>
      <c r="C605" s="43" t="s">
        <v>31</v>
      </c>
      <c r="D605" s="14">
        <v>70</v>
      </c>
      <c r="E605" s="15">
        <v>100</v>
      </c>
      <c r="F605" s="15">
        <v>100</v>
      </c>
      <c r="G605" s="16"/>
    </row>
    <row r="625" spans="2:7" ht="15" x14ac:dyDescent="0.25">
      <c r="B625" s="58" t="s">
        <v>68</v>
      </c>
      <c r="C625" s="59"/>
      <c r="D625" s="59"/>
      <c r="E625" s="59"/>
      <c r="F625" s="59"/>
      <c r="G625" s="60"/>
    </row>
    <row r="626" spans="2:7" ht="31.5" x14ac:dyDescent="0.25">
      <c r="B626" s="1"/>
      <c r="C626" s="47"/>
      <c r="D626" s="18" t="s">
        <v>26</v>
      </c>
      <c r="E626" s="19" t="s">
        <v>27</v>
      </c>
      <c r="F626" s="19" t="s">
        <v>28</v>
      </c>
      <c r="G626" s="20" t="s">
        <v>29</v>
      </c>
    </row>
    <row r="627" spans="2:7" ht="15" x14ac:dyDescent="0.25">
      <c r="B627" s="8"/>
      <c r="C627" s="49" t="s">
        <v>69</v>
      </c>
      <c r="D627" s="10">
        <v>33</v>
      </c>
      <c r="E627" s="11">
        <f>D627/64*100</f>
        <v>51.5625</v>
      </c>
      <c r="F627" s="11">
        <f>E627</f>
        <v>51.5625</v>
      </c>
      <c r="G627" s="12">
        <f>F627</f>
        <v>51.5625</v>
      </c>
    </row>
    <row r="628" spans="2:7" ht="15" x14ac:dyDescent="0.25">
      <c r="B628" s="8"/>
      <c r="C628" s="49" t="s">
        <v>70</v>
      </c>
      <c r="D628" s="10">
        <v>9</v>
      </c>
      <c r="E628" s="11">
        <f t="shared" ref="E628:E629" si="6">D628/64*100</f>
        <v>14.0625</v>
      </c>
      <c r="F628" s="11">
        <f t="shared" ref="F628:F629" si="7">E628</f>
        <v>14.0625</v>
      </c>
      <c r="G628" s="12">
        <f>F628+G627</f>
        <v>65.625</v>
      </c>
    </row>
    <row r="629" spans="2:7" ht="30" x14ac:dyDescent="0.25">
      <c r="B629" s="8"/>
      <c r="C629" s="49" t="s">
        <v>71</v>
      </c>
      <c r="D629" s="10">
        <v>22</v>
      </c>
      <c r="E629" s="11">
        <f t="shared" si="6"/>
        <v>34.375</v>
      </c>
      <c r="F629" s="11">
        <f t="shared" si="7"/>
        <v>34.375</v>
      </c>
      <c r="G629" s="12">
        <f>F629+G628</f>
        <v>100</v>
      </c>
    </row>
    <row r="630" spans="2:7" x14ac:dyDescent="0.25">
      <c r="B630" s="13"/>
      <c r="C630" s="43" t="s">
        <v>31</v>
      </c>
      <c r="D630" s="14">
        <f>SUM(D627:D629)</f>
        <v>64</v>
      </c>
      <c r="E630" s="15">
        <v>100</v>
      </c>
      <c r="F630" s="15">
        <v>100</v>
      </c>
      <c r="G630" s="16"/>
    </row>
    <row r="648" spans="2:7" ht="15" x14ac:dyDescent="0.25">
      <c r="B648" s="58" t="s">
        <v>72</v>
      </c>
      <c r="C648" s="59"/>
      <c r="D648" s="59"/>
      <c r="E648" s="59"/>
      <c r="F648" s="59"/>
      <c r="G648" s="60"/>
    </row>
    <row r="649" spans="2:7" ht="31.5" x14ac:dyDescent="0.25">
      <c r="B649" s="1"/>
      <c r="C649" s="47"/>
      <c r="D649" s="18" t="s">
        <v>26</v>
      </c>
      <c r="E649" s="19" t="s">
        <v>27</v>
      </c>
      <c r="F649" s="19" t="s">
        <v>28</v>
      </c>
      <c r="G649" s="20" t="s">
        <v>29</v>
      </c>
    </row>
    <row r="650" spans="2:7" ht="15" x14ac:dyDescent="0.25">
      <c r="B650" s="3"/>
      <c r="C650" s="48" t="s">
        <v>10</v>
      </c>
      <c r="D650" s="5">
        <v>17</v>
      </c>
      <c r="E650" s="6">
        <v>24.285714285714285</v>
      </c>
      <c r="F650" s="6">
        <v>24.285714285714285</v>
      </c>
      <c r="G650" s="7">
        <v>24.285714285714285</v>
      </c>
    </row>
    <row r="651" spans="2:7" ht="15" x14ac:dyDescent="0.25">
      <c r="B651" s="8"/>
      <c r="C651" s="49" t="s">
        <v>11</v>
      </c>
      <c r="D651" s="10">
        <v>53</v>
      </c>
      <c r="E651" s="11">
        <v>75.714285714285708</v>
      </c>
      <c r="F651" s="11">
        <v>75.714285714285708</v>
      </c>
      <c r="G651" s="12">
        <v>100</v>
      </c>
    </row>
    <row r="652" spans="2:7" x14ac:dyDescent="0.25">
      <c r="B652" s="13"/>
      <c r="C652" s="43" t="s">
        <v>31</v>
      </c>
      <c r="D652" s="14">
        <v>70</v>
      </c>
      <c r="E652" s="15">
        <v>100</v>
      </c>
      <c r="F652" s="15">
        <v>100</v>
      </c>
      <c r="G652" s="16"/>
    </row>
  </sheetData>
  <mergeCells count="27">
    <mergeCell ref="A9:F9"/>
    <mergeCell ref="B29:G29"/>
    <mergeCell ref="B53:G53"/>
    <mergeCell ref="B77:G77"/>
    <mergeCell ref="B100:G100"/>
    <mergeCell ref="B410:G410"/>
    <mergeCell ref="B128:G128"/>
    <mergeCell ref="B152:G152"/>
    <mergeCell ref="B181:G181"/>
    <mergeCell ref="B206:G206"/>
    <mergeCell ref="B231:G231"/>
    <mergeCell ref="B253:G253"/>
    <mergeCell ref="B272:G272"/>
    <mergeCell ref="B305:G305"/>
    <mergeCell ref="B326:G326"/>
    <mergeCell ref="B356:G356"/>
    <mergeCell ref="B379:G379"/>
    <mergeCell ref="B579:G579"/>
    <mergeCell ref="B601:G601"/>
    <mergeCell ref="B625:G625"/>
    <mergeCell ref="B648:G648"/>
    <mergeCell ref="B433:G433"/>
    <mergeCell ref="B457:G457"/>
    <mergeCell ref="B485:G485"/>
    <mergeCell ref="B508:G508"/>
    <mergeCell ref="B531:G531"/>
    <mergeCell ref="B557:G557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2015-06-05T18:17:20Z</dcterms:created>
  <dcterms:modified xsi:type="dcterms:W3CDTF">2022-08-29T04:07:38Z</dcterms:modified>
</cp:coreProperties>
</file>