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RANSI\4\"/>
    </mc:Choice>
  </mc:AlternateContent>
  <xr:revisionPtr revIDLastSave="0" documentId="13_ncr:1_{6D79556F-1C02-435E-8642-196387AA95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47" i="1" l="1"/>
  <c r="F547" i="1" s="1"/>
  <c r="E545" i="1"/>
  <c r="F545" i="1" s="1"/>
  <c r="E544" i="1"/>
  <c r="F544" i="1" s="1"/>
  <c r="G544" i="1" s="1"/>
  <c r="D548" i="1"/>
  <c r="E546" i="1" s="1"/>
  <c r="F546" i="1" s="1"/>
  <c r="E494" i="1"/>
  <c r="F494" i="1" s="1"/>
  <c r="E493" i="1"/>
  <c r="F493" i="1" s="1"/>
  <c r="D495" i="1"/>
  <c r="E446" i="1"/>
  <c r="F446" i="1" s="1"/>
  <c r="E447" i="1"/>
  <c r="F447" i="1" s="1"/>
  <c r="E448" i="1"/>
  <c r="F448" i="1" s="1"/>
  <c r="E445" i="1"/>
  <c r="F445" i="1" s="1"/>
  <c r="G445" i="1" s="1"/>
  <c r="D449" i="1"/>
  <c r="E396" i="1"/>
  <c r="F396" i="1" s="1"/>
  <c r="E397" i="1"/>
  <c r="F397" i="1" s="1"/>
  <c r="E398" i="1"/>
  <c r="F398" i="1" s="1"/>
  <c r="E399" i="1"/>
  <c r="F399" i="1" s="1"/>
  <c r="E400" i="1"/>
  <c r="F400" i="1" s="1"/>
  <c r="E395" i="1"/>
  <c r="F395" i="1" s="1"/>
  <c r="G395" i="1" s="1"/>
  <c r="D401" i="1"/>
  <c r="E372" i="1"/>
  <c r="F372" i="1" s="1"/>
  <c r="E373" i="1"/>
  <c r="F373" i="1" s="1"/>
  <c r="E371" i="1"/>
  <c r="F371" i="1" s="1"/>
  <c r="G371" i="1" s="1"/>
  <c r="D374" i="1"/>
  <c r="D342" i="1"/>
  <c r="E341" i="1" s="1"/>
  <c r="F341" i="1" s="1"/>
  <c r="E248" i="1"/>
  <c r="F248" i="1" s="1"/>
  <c r="E249" i="1"/>
  <c r="F249" i="1" s="1"/>
  <c r="E250" i="1"/>
  <c r="F250" i="1" s="1"/>
  <c r="E251" i="1"/>
  <c r="F251" i="1" s="1"/>
  <c r="E252" i="1"/>
  <c r="F252" i="1" s="1"/>
  <c r="E247" i="1"/>
  <c r="F247" i="1" s="1"/>
  <c r="G247" i="1" s="1"/>
  <c r="D253" i="1"/>
  <c r="D207" i="1"/>
  <c r="E206" i="1" s="1"/>
  <c r="F206" i="1" s="1"/>
  <c r="G545" i="1" l="1"/>
  <c r="G546" i="1" s="1"/>
  <c r="G547" i="1" s="1"/>
  <c r="G446" i="1"/>
  <c r="G447" i="1" s="1"/>
  <c r="G448" i="1" s="1"/>
  <c r="G372" i="1"/>
  <c r="G373" i="1" s="1"/>
  <c r="G396" i="1"/>
  <c r="G397" i="1" s="1"/>
  <c r="G398" i="1" s="1"/>
  <c r="G399" i="1" s="1"/>
  <c r="G400" i="1" s="1"/>
  <c r="E339" i="1"/>
  <c r="F339" i="1" s="1"/>
  <c r="G339" i="1" s="1"/>
  <c r="E340" i="1"/>
  <c r="F340" i="1" s="1"/>
  <c r="G248" i="1"/>
  <c r="G249" i="1" s="1"/>
  <c r="G250" i="1" s="1"/>
  <c r="G251" i="1" s="1"/>
  <c r="G252" i="1" s="1"/>
  <c r="E196" i="1"/>
  <c r="F196" i="1" s="1"/>
  <c r="G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G340" i="1" l="1"/>
  <c r="G341" i="1" s="1"/>
  <c r="G197" i="1"/>
  <c r="G198" i="1" s="1"/>
  <c r="G199" i="1" s="1"/>
  <c r="G200" i="1" s="1"/>
  <c r="G201" i="1" s="1"/>
  <c r="G202" i="1" s="1"/>
  <c r="G203" i="1" s="1"/>
  <c r="G204" i="1" s="1"/>
  <c r="G205" i="1" s="1"/>
  <c r="G206" i="1" s="1"/>
  <c r="E207" i="1"/>
  <c r="F207" i="1" s="1"/>
</calcChain>
</file>

<file path=xl/sharedStrings.xml><?xml version="1.0" encoding="utf-8"?>
<sst xmlns="http://schemas.openxmlformats.org/spreadsheetml/2006/main" count="488" uniqueCount="234">
  <si>
    <t>GET DATA</t>
  </si>
  <si>
    <t xml:space="preserve">  /TYPE=XLSX</t>
  </si>
  <si>
    <t xml:space="preserve">  /FILE='C:\SPSS\2022\RANSI\4\company.xlsx'</t>
  </si>
  <si>
    <t xml:space="preserve">  /SHEET=name '.archUntitled form'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</si>
  <si>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</si>
  <si>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</si>
  <si>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</si>
  <si>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</si>
  <si>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</si>
  <si>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DataSet2 WINDOW=FRONT.</t>
  </si>
  <si>
    <t>DATASET CLOSE DataSet1.</t>
  </si>
  <si>
    <t>FREQUENCIES VARIABLES=ආයතනයේනම @1.ස්ත්‍රීපුරුෂභාවය @2.වයස්මට්ටම @3.අධ්‍යාපනිකසුදුසුකම්</t>
  </si>
  <si>
    <t xml:space="preserve">    @4.විවාහකඅවිවාහකබව @5.ආයතනයේසේවාකාලය @6.කොරෝනාසමයේටපෙරආයතනයම @7.කොරෝනාසමයටපෙරආයතනිකව</t>
  </si>
  <si>
    <t xml:space="preserve">    @8.ඔව්නම්ඒමොනවාද @9.මහජනසම්බන්ධතාවයවැඩිද @10.ඔව්නම්ඒමොනවාද @11.පාරිභෝගිකයන්ඔබආයතනයස</t>
  </si>
  <si>
    <t xml:space="preserve">    @12.වැඩිවශයෙන්ඔබආයතනයපාර @13.පාරිභෝගිකයන්නවමාධ්‍ය V15 @15.කොරෝනාවසංගතසමයේදීඔබආ</t>
  </si>
  <si>
    <t xml:space="preserve">    @16.එමසන්නිවේදනඋපක්‍රමභා @17.ඔව්නම්මූලාශ්‍රදක්වන් @18.මේසඳහාඔබආයතනයේසේවකමණ @19.ඔබආයතනයේසමඟඅන්තර්ක්‍</t>
  </si>
  <si>
    <t xml:space="preserve">    @20.කොරෝනාවසංගතතත්ත්වයටප @21.නවමාධ්‍යමඟින්අන්තර්ක @22.ඔබආයතනයේසමගනවමාධ්‍යම @23.එමගැටලුමොනවාද</t>
  </si>
  <si>
    <t xml:space="preserve">    @24.එමගැටලුනිරාකරණයකිරීම @25.නවමාධ්‍යසමගයහපත්හාසා @26.ඔව්නැතනම්එයටහේතුදක්ව @27.මෙසමයෙහිදීපාරිභෝගිකය</t>
  </si>
  <si>
    <t xml:space="preserve">    @28.ඔව්නම්ඒකෙසේකවරමාධ්‍ය @29.ඔබආයතනයමහජනසම්බන්ධතා @30.එයටහේතුවකුමක්ද @31.රටපුරාවිසිරීපවතිනඔබආ</t>
  </si>
  <si>
    <t xml:space="preserve">    @32.කොරෝනාවසංගතසමයේදීඑලෙ @33.නැතනම්එයටහේතුහාඔබගේය</t>
  </si>
  <si>
    <t xml:space="preserve">  /STATISTICS=STDDEV</t>
  </si>
  <si>
    <t xml:space="preserve">  /ORDER=ANALYSIS.</t>
  </si>
  <si>
    <t>Frequencies</t>
  </si>
  <si>
    <t>Notes</t>
  </si>
  <si>
    <t>Output Created</t>
  </si>
  <si>
    <t>23-AUG-2022 10:51:51</t>
  </si>
  <si>
    <t>Comments</t>
  </si>
  <si>
    <t/>
  </si>
  <si>
    <t>Input</t>
  </si>
  <si>
    <t>Active Dataset</t>
  </si>
  <si>
    <t>DataSet2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</si>
  <si>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</si>
  <si>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</si>
  <si>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</si>
  <si>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</si>
  <si>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</si>
  <si>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</si>
  <si>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</si>
  <si>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</si>
  <si>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</si>
  <si>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</si>
  <si>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</si>
  <si>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VARIABLES=ආයතනයේනම @1.ස්ත්‍රීපුරුෂභාවය @2.වයස්මට්ටම @3.අධ්‍යාපනිකසුදුසුකම්
    @4.විවාහකඅවිවාහකබව @5.ආයතනයේසේවාකාලය @6.කොරෝනාසමයේටපෙරආයතනයම @7.කොරෝනාසමයටපෙරආයතනිකව
    @8.ඔව්නම්ඒමොනවාද @9.මහජනසම්බන්ධතාවයවැඩිද @10.ඔව්නම්ඒමොනවාද @11.පාරිභෝගිකයන්ඔබආයතනයස
    @12.වැඩිවශයෙන්ඔබආයතනයපාර @13.පාරිභෝගිකයන්නවමාධ්‍ය V15 @15.කොරෝනාවසංගතසමයේදීඔබආ
    @16.එමසන්නිවේදනඋපක්‍රමභා @17.ඔව්නම්මූලාශ්‍රදක්වන් @18.මේසඳහාඔබආයතනයේසේවකමණ @19.ඔබආයතනයේසමඟඅන්තර්ක්‍
    @20.කොරෝනාවසංගතතත්ත්වයටප @21.නවමාධ්‍යමඟින්අන්තර්ක @22.ඔබආයතනයේසමගනවමාධ්‍යම @23.එමගැටලුමොනවාද
    @24.එමගැටලුනිරාකරණයකිරීම @25.නවමාධ්‍යසමගයහපත්හාසා @26.ඔව්නැතනම්එයටහේතුදක්ව @27.මෙසමයෙහිදීපාරිභෝගිකය
    @28.ඔව්නම්ඒකෙසේකවරමාධ්‍ය @29.ඔබආයතනයමහජනසම්බන්ධතා @30.එයටහේතුවකුමක්ද @31.රටපුරාවිසිරීපවතිනඔබආ
    @32.කොරෝනාවසංගතසමයේදීඑලෙ @33.නැතනම්එයටහේතුහාඔබගේය
  /STATISTICS=STDDEV
  /ORDER=ANALYSIS.</t>
  </si>
  <si>
    <t>Resources</t>
  </si>
  <si>
    <t>Processor Time</t>
  </si>
  <si>
    <t>00:00:00.03</t>
  </si>
  <si>
    <t>Elapsed Time</t>
  </si>
  <si>
    <t>00:00:00.02</t>
  </si>
  <si>
    <t>Statistics</t>
  </si>
  <si>
    <t>ආයතනයේ නම</t>
  </si>
  <si>
    <t>1. ස්ත්‍රී පුරුෂභාවය</t>
  </si>
  <si>
    <t>2. වයස් මට්ටම</t>
  </si>
  <si>
    <t>3. අධ්‍යාපනික සුදුසුකම්</t>
  </si>
  <si>
    <t>4. විවාහක / අවිවාහක බව</t>
  </si>
  <si>
    <t>5. ආයතනයේ සේවා කාලය</t>
  </si>
  <si>
    <t>6. කොරෝනා සමයේ ට පෙර ආයතනය මගින් මහජන සම්බන්ධතා පවත්වාගෙන යාම සඳහා භාවිතා කළ ක්‍රමවේද මොනවාද?</t>
  </si>
  <si>
    <t>7. කොරෝනා සමයට පෙර ආයතනික වශයෙන් මහජන සම්බන්ධතා පවත්වාගෙන යාම සඳහා නව මාධ්‍ය භාවිත කළේ ද?</t>
  </si>
  <si>
    <t>8. ඔව් නම් ඒ මොනවාද?</t>
  </si>
  <si>
    <t>9. මහජන සම්බන්ධතාවය වැඩිදියුණු කිරීම උදෙසා භාවිතා කළ නව මාධ්‍ය භාවිතාවට ආයතනික වශයෙන් ගැටලු මතු වූවා ද?</t>
  </si>
  <si>
    <t>10. ඔව් නම් ඒ මොනවාද ?</t>
  </si>
  <si>
    <t>11. පාරිභෝගිකයන් ඔබ ආයතනය සමඟ  සම්බන්ධ වීම සඳහා එම නව මාධ්‍යයන් භාවිතා කළේ ද?</t>
  </si>
  <si>
    <t>12. වැඩි වශයෙන් ඔබ ආයතනය පාරිභෝගිකයා සමග සම්බන්ධ වීම සඳහා භාවිතා කරනු ලැබූයේ,</t>
  </si>
  <si>
    <t>13. පාරිභෝගිකයන් නව මාධ්‍ය සමඟ නව තාක්ෂණ මෙවලම් වැළද ගැනීම සම්බන්ධයෙන් ගැටලූ මතු වූයේ ද?</t>
  </si>
  <si>
    <t>V15</t>
  </si>
  <si>
    <t>15.  කොරෝනා වසංගත සමයේදී ඔබ ආයතනය පාරිභෝගිකයා සමග අන්තර් ක්‍රියා කිරීම සඳහා භාවිතා කළ සන්නිවේදන ක්‍රමවේද මොනවාද?</t>
  </si>
  <si>
    <t>16. එම සන්නිවේදන උපක්‍රම භාවිතා කිරීම සඳහා ඔබ ආයතනය පියවර ගනු ලැබූ ලැබූයේ යම්කිසි පර්යේෂණයක හෝ අධ්‍යයනයක ප්‍රතිඵල මත ද?</t>
  </si>
  <si>
    <t>17. ඔව් නම් මූලාශ්‍ර දක්වන්න.</t>
  </si>
  <si>
    <t>18. මේ සඳහා ඔබ ආයතනයේ සේවක මණ්ඩලයට විශේෂිත පුහුණුවක් හෝ දැනුවත් කිරීමේ වැඩසටහනක් හෝ පැවැත් වූවා ද?</t>
  </si>
  <si>
    <t>19. ඔබ ආයතනයේ සමඟ  අන්තර් ක්‍රියා සිදුකිරීමට මෙසමයෙහි පාරිභෝගිකයන් වැඩි වශයෙන් භාවිතා කළ කල සන්නිවේදන උපක්‍රමය කුමක්ද?</t>
  </si>
  <si>
    <t>20. කොරෝනා වසංගත තත්ත්වය ට පෙර සමය සමඟ සසඳා බලන විට වසංගත තත්වය සමයේදී පාරිභෝගිකයන් වැඩි වශයෙන් භාවිතා කළ සන්නිවේදන ක්‍රමවේදය කුමක්ද</t>
  </si>
  <si>
    <t>21.නව මාධ්‍ය මඟින් අන්තර් ක්‍රියා සිදු කිරීම වැඩි වශයෙන් සිදු වූයේ කවර වයස් කාණ්ඩයන්හි පුද්ගලයන් අතර ද?</t>
  </si>
  <si>
    <t>22. ඔබ ආයතනයේ සමග නව මාධ්‍ය මගින් සම්බන්ධවීමේදී පාරිභෝගිකයා ඒ සම්බන්ධ ගැටළු පිළිබඳව ඔබ ආයතනයේ සම්බන්ධ කරගෙන තිබේද?</t>
  </si>
  <si>
    <t>23. එම ගැටලු මොනවාද?</t>
  </si>
  <si>
    <t>24. එම ගැටලු නිරාකරණය කිරීම සඳහා ඔබ ආයතනයෙන් ගත් ක්‍රියා පිළිවෙල කුමක්ද?</t>
  </si>
  <si>
    <t>25. නව මාධ්‍ය සමග යහපත් හා සාර්ථක මහජන සම්බන්ධතාවක් පවත්වා ගැනීමට හැකි යැයි ඔබ සිතනවාද?</t>
  </si>
  <si>
    <t>26. ඔව් /නැත නම් එයට හේතු දක්වන්න.</t>
  </si>
  <si>
    <t>27.  මෙසමයෙහි දී පාරිභෝගිකයන් නව මාධ්‍ය සමඟ සම්බන්ධවීමේදී මතුවන්නාවූ ගැටලු පිළිළු පිළිබඳව ඔබ ආයතනය මගින් පෙර දැනුම් දීමක් සිදු කළාද?</t>
  </si>
  <si>
    <t>28. ඔව් නම් ඒ කෙසේ කවර මාධ්‍යයක් යොදා ගනිමින් ද?</t>
  </si>
  <si>
    <t>29. ඔබ ආයතනය මහජන සම්බන්ධතා පවත්වාගෙන යාම සඳහා වැඩි වශයෙන් භාවිතා කරන්නා වූ සමාජ මාධ්‍ය කුමක්ද?</t>
  </si>
  <si>
    <t>30. එයට හේතුව කුමක්ද?</t>
  </si>
  <si>
    <t>31. රට පුරා විසිරී පවතින ඔබ ආයතනයේ අනිකුත් ශාඛාවන් මෙම නව මාධ්‍ය මූලික කරගත් සන්නිවේදන උපක්‍රම පාරිභෝගිකයා හා සම්බන්ධ වීම සඳහා යොදා ගත්තේ ද?</t>
  </si>
  <si>
    <t>32. කොරෝනා වසංගත සමයේ දී එලෙස භාවිත කළ සන්නිවේදන උපක්‍රම පිළිබඳව ඔබ සෑහීමකට පත්වෙනවාද?</t>
  </si>
  <si>
    <t>33. නැත නම් එයට හේතු හා ඔබගේ යෝජනා දක්වන්න.</t>
  </si>
  <si>
    <t>N</t>
  </si>
  <si>
    <t>Valid</t>
  </si>
  <si>
    <t>Missing</t>
  </si>
  <si>
    <t>Frequency Table</t>
  </si>
  <si>
    <t>AG office</t>
  </si>
  <si>
    <t>LB finance</t>
  </si>
  <si>
    <t>පුරුෂ</t>
  </si>
  <si>
    <t>ස්ත්‍රී</t>
  </si>
  <si>
    <t>26 - 35</t>
  </si>
  <si>
    <t>36 - 45</t>
  </si>
  <si>
    <t>45 ට වැඩි</t>
  </si>
  <si>
    <t>අ.පො.ස. (උ.පෙල)</t>
  </si>
  <si>
    <t>උපාධ්ධාරි</t>
  </si>
  <si>
    <t>අවිවාහක</t>
  </si>
  <si>
    <t>විවාහක</t>
  </si>
  <si>
    <t>1</t>
  </si>
  <si>
    <t>1- 2</t>
  </si>
  <si>
    <t>3- 4</t>
  </si>
  <si>
    <t>5ට වැඩි</t>
  </si>
  <si>
    <t>ඔව්</t>
  </si>
  <si>
    <t>දුරකථනය</t>
  </si>
  <si>
    <t>නිලධාරීන් හරහා වාචිකව දැනුවත් කිරීම</t>
  </si>
  <si>
    <t>ලියුම් හරහා දැනුවත් කිරීම</t>
  </si>
  <si>
    <t>නැත</t>
  </si>
  <si>
    <t>-</t>
  </si>
  <si>
    <t>Email</t>
  </si>
  <si>
    <t>දුරකථනය මගින් සම්බන්ධ වීම (දුරකථන ඇමතුම් හා කෙටි පණිවිඩ)</t>
  </si>
  <si>
    <t>මුහුණට මුහුණලා කෙරෙන සන්නිවේදන ක්‍රම</t>
  </si>
  <si>
    <t>අඅන්තර්ජාලය පිලිබඳ නොදැනුවත් කම</t>
  </si>
  <si>
    <t>උපාංග නොමැතිවීම</t>
  </si>
  <si>
    <t>සියලු දෙනා නව මාධ්‍ය භාවිතා නොකිරීම</t>
  </si>
  <si>
    <t>දුරකථන සබඳතා</t>
  </si>
  <si>
    <t>දැනුවත් නැත.</t>
  </si>
  <si>
    <t>පර්යේෂණ ප්‍රතිඵල මත</t>
  </si>
  <si>
    <t>ප්‍රශ්නාාවලි සමීක්ෂණ හරහා</t>
  </si>
  <si>
    <t>සංගණනයන් සිදු කිරීම හරහා</t>
  </si>
  <si>
    <t>නව මාධ්‍ය මගින් සිදු කරන සන්නිවේදනය</t>
  </si>
  <si>
    <t>නව මාධ්‍ය මගින් සිදුකෙරුණු සන්නිවේදනය</t>
  </si>
  <si>
    <t>දුරකථනය මගින් සම්බන්ධ වීම.</t>
  </si>
  <si>
    <t>දුරකථනය මඟින් සම්බන්ධ වීම (දුරකථන ඇමතුම් හා කෙටි පණිවිඩ)</t>
  </si>
  <si>
    <t>නව මාධ්‍ය මඟින් සිදු කෙරුණු සන්නිවේදනය</t>
  </si>
  <si>
    <t>නව මාධ්‍ය මඟින් සිදු කෙරුණු සන්නිවේදනය;දුරකථනය මඟින් සම්බන්ධ වීම (දුරකථන ඇමතුම් හා කෙටි පණිවිඩ)</t>
  </si>
  <si>
    <t>නව මාධ්‍ය මඟින් සිදු කෙරුණු සන්නිවේදනය;දුරකථනය මඟින් සම්බන්ධ වීම (දුරකථන ඇමතුම් හා කෙටි පණිවිඩ);විද්‍යුත් තැපෑල මඟින්</t>
  </si>
  <si>
    <t>18 - 25</t>
  </si>
  <si>
    <t>45ට වැඩි</t>
  </si>
  <si>
    <t>අන්තර්ජාල අවහිරවීම්</t>
  </si>
  <si>
    <t>ඇප් එක භාවිතා කිරීම පිලිබඳ ගැටලු</t>
  </si>
  <si>
    <t>ඇප් භාවිතය පිලිබඳ ගැටලු</t>
  </si>
  <si>
    <t>ඇප් භාවිතා කිරීමේ ගැටලු සදහා</t>
  </si>
  <si>
    <t>ඇප් සම්බන්ධ ගැටලු</t>
  </si>
  <si>
    <t>යාවත්කාලීන කර ගැනීමේ ගැටලු, රිසිට් ලබා ගැනීමේ ගැටලු</t>
  </si>
  <si>
    <t>සම්බන්ධතා පවත්වන ආකාරය පිලිබඳ ගැටලු</t>
  </si>
  <si>
    <t>ඒ සදහා මැදිහත් වෙ⁣මින් දැනුව්ත්තකි කිරීම</t>
  </si>
  <si>
    <t>තාක්ෂණික දෝෂ නිරාකරණය හා ඇප් භාවිතය පිලිබඳව දැනුවත් කිරීම</t>
  </si>
  <si>
    <t>දැනුවත් කිරීම, තාක්ෂණික දෝෂ නිවැරදි කිරීම</t>
  </si>
  <si>
    <t>දැනුවත් කිරීම, සහය දීම</t>
  </si>
  <si>
    <t>යාවත්කාලීන කිරීමට සහය දීම, E- mail හරහා රිසිට් ලබා දීම</t>
  </si>
  <si>
    <t>විවිධ ක්‍රම හදුන්වා දී ඒ සියලු ක්‍රම සදහා ප්‍රවේශයට අවසර දීම</t>
  </si>
  <si>
    <t>සන්නිවේදනය ක්‍රම පිලිබඳ පූර්ණ දැනුවත් කිරීම් සිදු කිරීම</t>
  </si>
  <si>
    <t xml:space="preserve"> පහසුවෙන් කල හැකි වීම, කාලය අවම වීම</t>
  </si>
  <si>
    <t>ආරක්ෂිතයි, කාලය ඉතිරි වේ</t>
  </si>
  <si>
    <t>කාර්යක්ෂමයි</t>
  </si>
  <si>
    <t>කාර්යක්ෂමයි, වේගවත්</t>
  </si>
  <si>
    <t>කාලය ඉතිරි වීම, පහසු වීම</t>
  </si>
  <si>
    <t>කාලය ඉතිරි වේ</t>
  </si>
  <si>
    <t>කාලය හා වියදම ඉතිරි විම, පහසු වීම</t>
  </si>
  <si>
    <t>දැනුවත්භාවය පිලිබඳ ගැටලු ඇති වීම</t>
  </si>
  <si>
    <t>පහසු යි, වේගවත්</t>
  </si>
  <si>
    <t>පහසු විම</t>
  </si>
  <si>
    <t>පහසු වීම, කාලය ඉතිරි විම</t>
  </si>
  <si>
    <t>පහසු වීම, කාලය ඉතිරි වීම, වේගවත් වීම</t>
  </si>
  <si>
    <t>පහසුයි</t>
  </si>
  <si>
    <t>පහසුයි, ආරක්ෂිතයි</t>
  </si>
  <si>
    <t>පහසුයි, කාර්යක්ෂමයි</t>
  </si>
  <si>
    <t>පහසුයි, කාලය ඉතිරි වීම</t>
  </si>
  <si>
    <t>පහසුයි.</t>
  </si>
  <si>
    <t>පහසුවෙන් කල හැකි වීම, අවම කාලයක් වැය වීම</t>
  </si>
  <si>
    <t>වියදම අවම වීම, පහසු වීම, User frindly</t>
  </si>
  <si>
    <t>දුරකථන කෙටි පනිඩිඩ සේවය</t>
  </si>
  <si>
    <t>දුරකථන කෙටි පනිවිඩ සේවය</t>
  </si>
  <si>
    <t>දුරකථන පනිවිඩ හරහා</t>
  </si>
  <si>
    <t>දුරකථනය කෙටි පනිඩිඩ සේවය</t>
  </si>
  <si>
    <t>දුරකථනය පණිවිඩ</t>
  </si>
  <si>
    <t>දුරකථනය පනිඩිඩ</t>
  </si>
  <si>
    <t>දුරකථනය හරහා කෙටි පනිඩිඩ සේවය</t>
  </si>
  <si>
    <t>දුරකථනය, Telegram හරහා</t>
  </si>
  <si>
    <t>Fb , telegram</t>
  </si>
  <si>
    <t>Fb page, youtube channel , Instergram</t>
  </si>
  <si>
    <t>Fb, youtube</t>
  </si>
  <si>
    <t>Fb, Youtube</t>
  </si>
  <si>
    <t>Telegram , Fb page</t>
  </si>
  <si>
    <t>Telegram fb</t>
  </si>
  <si>
    <t>Whatapp</t>
  </si>
  <si>
    <t>Whatapp telegram fb</t>
  </si>
  <si>
    <t>Whatapp, Fb</t>
  </si>
  <si>
    <t>දුරකථන පණිවිඩ</t>
  </si>
  <si>
    <t>ඉක්මනින් අවම වේලාවක් තුළ විශාල පිරිසක් දැනුවත් කල හැකි වීම</t>
  </si>
  <si>
    <t>ඉතා ඉක්මනින් දැනුවත් කල හැකි නිසා</t>
  </si>
  <si>
    <t>දුරකථනය සබඳකා විස්තර නිලධාරීන් තුල තිබීම නිසා</t>
  </si>
  <si>
    <t>වැඩි පාරිභෝගිකයන් පිරිිසක් සම්බන්ධ කර ගත හැකි නිසා</t>
  </si>
  <si>
    <t>වැඩි පිරිසකට ආමන්ත්‍රණය කල හැකි නිසා</t>
  </si>
  <si>
    <t>වැඩි පිරිසක් අවම වියදමකින් දැනුවත් කල හැකි වීම</t>
  </si>
  <si>
    <t>වැඩි පිරිසක් පහසුවෙන් දැනුවත් කල හැකි නිසා</t>
  </si>
  <si>
    <t>විශාල පිරිසකට ආමන්ත්‍රණය කල හැකි නිසා</t>
  </si>
  <si>
    <t>විශාල පිරිසක් සම්බන්ධ කර ගත හැකි නිසා</t>
  </si>
  <si>
    <t>විශාල පිරිසක් සම්බන්ධ කර ගත හැකි බව, සමාජ මාධ්‍ය භාවිතයට පාරිභෝගිකයන් වැඩි වශයෙන් යොමු වී තිබිම</t>
  </si>
  <si>
    <t>විශාල පිරිසක් සම්බන්ධ කර ගත හැකි වීම</t>
  </si>
  <si>
    <t>සමාජ මාධ්‍ය හරහා සිදුකලේ නැත</t>
  </si>
  <si>
    <t>සියලු දෙනාටම පවතින අවම පහසුකම වීම</t>
  </si>
  <si>
    <t>අපි විසින් එවැනි දේ භාවිතා නොකල නමුත් එය අවශ්‍ය සේවයක්</t>
  </si>
  <si>
    <t>ඉතාමත් පහසු ක්‍රමයක් නිසා ඉදිරියටත් භාවිතා කිරීම</t>
  </si>
  <si>
    <t>එම සන්නිවේදනය ක්‍රමම භාවිතා කරනවා.</t>
  </si>
  <si>
    <t>ගොඩක් අය මේවා තවමත් භාවිතා කරනවා.</t>
  </si>
  <si>
    <t>ජනතාව අතර තව දුරටත් ප්‍රචලිත කල යුතුය. වැඩි දියුණු කල යුතු ය.</t>
  </si>
  <si>
    <t>ජනතාව අතර තාක්ෂණික ජයප්‍රිය නිසා එවැනි ක්‍රම ආයතනික සේවා සදහා යොදා ගැනීම වැදගත් වේ.</t>
  </si>
  <si>
    <t>තව දුරටත් මෙම සේවා දියුණු කර පාරිභෝගිකයන් අතරට යැවීම</t>
  </si>
  <si>
    <t>තව දුරටත් විධිමත්ව භාවිතා කල යුතු ය.</t>
  </si>
  <si>
    <t>තවදුරටත් දැනුවත් කරමින් ඒවා භාවිතා කල යුතුය.</t>
  </si>
  <si>
    <t>තවදුරටත් දියුණු කරමින් පාරිභෝගිකයන් සදහා එම සේවා ප්‍රචලිත කිරීම</t>
  </si>
  <si>
    <t>තාක්ෂණික උපාංග හරහා සන්නිවේදනය කල යුතුය.</t>
  </si>
  <si>
    <t>තාක්ෂණික ක්‍රමවේද පිලිබඳව දැනුවත් කල යුතුයි. ඒවා පහසු බව පෙන්වා දිය යුතුයි.</t>
  </si>
  <si>
    <t>තාක්ෂණික දැනුම ලබා දෙමින් එම ක්‍රමවේදයන් අනුගමනය කල යුතුයි.</t>
  </si>
  <si>
    <t>දැනුවත් කිරීම් කල යුතු ය.</t>
  </si>
  <si>
    <t>දැනුවත් කිරීම් කල යුතුය.</t>
  </si>
  <si>
    <t>පණිවිඩ හැකි ඉක්මනින් පුද්ගලයන් වෙත බලා දීමේ ගැටලු මතු විම. එහිදි නව මාධ්‍ය භාවිතා කිරීම කල යුතු විම,</t>
  </si>
  <si>
    <t>ප්‍රජාව අතරට මෙවැනි සන්නිවේදන ක්‍රම කඩිනමින් රැගෙන ආ යුතුයි.</t>
  </si>
  <si>
    <t>සන්නිවේදනය ක්‍රම කිහිපයක් භාවිතා කරමින් සියලු සේවා පාරිභෝගික අවශ්‍යතාව සලකා එම පහසුකම් වලට සාපේක්ෂව ලබා දිය යුතු ය.</t>
  </si>
  <si>
    <t>සමාජ මාධ්‍ය භාවිතා කල යුතුව තිබුනා.</t>
  </si>
  <si>
    <t>සියලු මාධ්‍ය ගැන දැනුවත්භාවය නොමැති නිසා ඒ පිලිබඳ පුහුණුව අවශ්‍ය වේ. සමාජ මාධ්‍ය හරහා සේවා සැපයීම දියුණු කල යුතු ය.</t>
  </si>
  <si>
    <t>tl;=j</t>
  </si>
  <si>
    <t>ixLHd;h</t>
  </si>
  <si>
    <t>m%;sY;h</t>
  </si>
  <si>
    <t>j&lt;x.= m%;sY;h</t>
  </si>
  <si>
    <t>iuqÉÑ; m%;sY;h</t>
  </si>
  <si>
    <t xml:space="preserve"> විද්‍යුත් තැපෑල</t>
  </si>
  <si>
    <t>මුහුණට මුහුණලා සන්නිවේදනය සිදු කිරිම</t>
  </si>
  <si>
    <t xml:space="preserve"> Memo</t>
  </si>
  <si>
    <t>දැන්වීම්</t>
  </si>
  <si>
    <t xml:space="preserve"> රූපවාහිනි දැන්වීම්</t>
  </si>
  <si>
    <t xml:space="preserve"> සමාජ මාධ්‍යය</t>
  </si>
  <si>
    <t xml:space="preserve"> කටවචනය</t>
  </si>
  <si>
    <t xml:space="preserve"> භෞතිකව රැස්වීම් පැවත්වීම</t>
  </si>
  <si>
    <t xml:space="preserve"> SMS</t>
  </si>
  <si>
    <t>FB page</t>
  </si>
  <si>
    <t xml:space="preserve"> දුරකථනය පණිවිඩ</t>
  </si>
  <si>
    <t>Youtube</t>
  </si>
  <si>
    <t>E mail</t>
  </si>
  <si>
    <t>Fb page</t>
  </si>
  <si>
    <t xml:space="preserve">Whatapp </t>
  </si>
  <si>
    <t xml:space="preserve"> Zim app</t>
  </si>
  <si>
    <t xml:space="preserve"> Youtube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</si>
</sst>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2"/>
      <color theme="1"/>
      <name val="FMAbhaya"/>
    </font>
    <font>
      <sz val="12"/>
      <name val="FMAbhaya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/>
      <top style="thin">
        <color rgb="FF15293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/>
      <diagonal/>
    </border>
  </borders>
  <cellStyleXfs count="6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98">
    <xf numFmtId="0" fontId="0" fillId="0" borderId="0" xfId="0"/>
    <xf numFmtId="0" fontId="0" fillId="0" borderId="0" xfId="0" applyFont="1" applyFill="1"/>
    <xf numFmtId="0" fontId="5" fillId="0" borderId="9" xfId="13" applyFont="1" applyFill="1" applyBorder="1" applyAlignment="1">
      <alignment horizontal="right" vertical="top"/>
    </xf>
    <xf numFmtId="0" fontId="5" fillId="0" borderId="10" xfId="14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164" fontId="5" fillId="0" borderId="10" xfId="15" applyNumberFormat="1" applyFont="1" applyFill="1" applyBorder="1" applyAlignment="1">
      <alignment horizontal="right" vertical="top"/>
    </xf>
    <xf numFmtId="0" fontId="5" fillId="0" borderId="10" xfId="16" applyFont="1" applyFill="1" applyBorder="1" applyAlignment="1">
      <alignment horizontal="right" vertical="top"/>
    </xf>
    <xf numFmtId="0" fontId="5" fillId="0" borderId="8" xfId="12" applyFont="1" applyFill="1" applyBorder="1" applyAlignment="1">
      <alignment horizontal="left" vertical="top" wrapText="1"/>
    </xf>
    <xf numFmtId="0" fontId="5" fillId="0" borderId="11" xfId="17" applyFont="1" applyFill="1" applyBorder="1" applyAlignment="1">
      <alignment horizontal="right" vertical="top"/>
    </xf>
    <xf numFmtId="0" fontId="5" fillId="0" borderId="14" xfId="20" applyFont="1" applyFill="1" applyBorder="1" applyAlignment="1">
      <alignment horizontal="center" wrapText="1"/>
    </xf>
    <xf numFmtId="0" fontId="5" fillId="0" borderId="15" xfId="21" applyFont="1" applyFill="1" applyBorder="1" applyAlignment="1">
      <alignment horizontal="center" wrapText="1"/>
    </xf>
    <xf numFmtId="0" fontId="5" fillId="0" borderId="16" xfId="22" applyFont="1" applyFill="1" applyBorder="1" applyAlignment="1">
      <alignment horizontal="center" wrapText="1"/>
    </xf>
    <xf numFmtId="0" fontId="5" fillId="0" borderId="17" xfId="24" applyFont="1" applyFill="1" applyBorder="1" applyAlignment="1">
      <alignment horizontal="left" vertical="top" wrapText="1"/>
    </xf>
    <xf numFmtId="164" fontId="5" fillId="0" borderId="18" xfId="25" applyNumberFormat="1" applyFont="1" applyFill="1" applyBorder="1" applyAlignment="1">
      <alignment horizontal="right" vertical="top"/>
    </xf>
    <xf numFmtId="164" fontId="5" fillId="0" borderId="19" xfId="26" applyNumberFormat="1" applyFont="1" applyFill="1" applyBorder="1" applyAlignment="1">
      <alignment horizontal="right" vertical="top"/>
    </xf>
    <xf numFmtId="164" fontId="5" fillId="0" borderId="20" xfId="27" applyNumberFormat="1" applyFont="1" applyFill="1" applyBorder="1" applyAlignment="1">
      <alignment horizontal="right" vertical="top"/>
    </xf>
    <xf numFmtId="164" fontId="5" fillId="0" borderId="21" xfId="28" applyNumberFormat="1" applyFont="1" applyFill="1" applyBorder="1" applyAlignment="1">
      <alignment horizontal="right" vertical="top"/>
    </xf>
    <xf numFmtId="164" fontId="5" fillId="0" borderId="22" xfId="29" applyNumberFormat="1" applyFont="1" applyFill="1" applyBorder="1" applyAlignment="1">
      <alignment horizontal="right" vertical="top"/>
    </xf>
    <xf numFmtId="164" fontId="5" fillId="0" borderId="23" xfId="30" applyNumberFormat="1" applyFont="1" applyFill="1" applyBorder="1" applyAlignment="1">
      <alignment horizontal="right" vertical="top"/>
    </xf>
    <xf numFmtId="165" fontId="5" fillId="0" borderId="19" xfId="31" applyNumberFormat="1" applyFont="1" applyFill="1" applyBorder="1" applyAlignment="1">
      <alignment horizontal="right" vertical="top"/>
    </xf>
    <xf numFmtId="165" fontId="5" fillId="0" borderId="20" xfId="32" applyNumberFormat="1" applyFont="1" applyFill="1" applyBorder="1" applyAlignment="1">
      <alignment horizontal="right" vertical="top"/>
    </xf>
    <xf numFmtId="164" fontId="5" fillId="0" borderId="24" xfId="33" applyNumberFormat="1" applyFont="1" applyFill="1" applyBorder="1" applyAlignment="1">
      <alignment horizontal="right" vertical="top"/>
    </xf>
    <xf numFmtId="165" fontId="5" fillId="0" borderId="25" xfId="34" applyNumberFormat="1" applyFont="1" applyFill="1" applyBorder="1" applyAlignment="1">
      <alignment horizontal="right" vertical="top"/>
    </xf>
    <xf numFmtId="165" fontId="5" fillId="0" borderId="26" xfId="35" applyNumberFormat="1" applyFont="1" applyFill="1" applyBorder="1" applyAlignment="1">
      <alignment horizontal="right" vertical="top"/>
    </xf>
    <xf numFmtId="165" fontId="5" fillId="0" borderId="22" xfId="36" applyNumberFormat="1" applyFont="1" applyFill="1" applyBorder="1" applyAlignment="1">
      <alignment horizontal="right" vertical="top"/>
    </xf>
    <xf numFmtId="0" fontId="5" fillId="0" borderId="23" xfId="37" applyFont="1" applyFill="1" applyBorder="1" applyAlignment="1">
      <alignment horizontal="left" vertical="top" wrapText="1"/>
    </xf>
    <xf numFmtId="0" fontId="0" fillId="0" borderId="3" xfId="0" applyFont="1" applyFill="1" applyBorder="1"/>
    <xf numFmtId="0" fontId="2" fillId="0" borderId="3" xfId="1" applyFont="1" applyFill="1" applyBorder="1"/>
    <xf numFmtId="0" fontId="3" fillId="0" borderId="3" xfId="2" applyFont="1" applyFill="1" applyBorder="1"/>
    <xf numFmtId="0" fontId="6" fillId="0" borderId="8" xfId="12" applyFont="1" applyFill="1" applyBorder="1" applyAlignment="1">
      <alignment horizontal="left" vertical="top" wrapText="1"/>
    </xf>
    <xf numFmtId="0" fontId="5" fillId="0" borderId="12" xfId="18" applyFont="1" applyFill="1" applyBorder="1" applyAlignment="1">
      <alignment wrapText="1"/>
    </xf>
    <xf numFmtId="0" fontId="5" fillId="0" borderId="13" xfId="19" applyFont="1" applyFill="1" applyBorder="1" applyAlignment="1">
      <alignment wrapText="1"/>
    </xf>
    <xf numFmtId="0" fontId="5" fillId="0" borderId="3" xfId="23" applyFont="1" applyFill="1" applyBorder="1" applyAlignment="1">
      <alignment vertical="top" wrapText="1"/>
    </xf>
    <xf numFmtId="0" fontId="5" fillId="0" borderId="3" xfId="9" applyFont="1" applyFill="1" applyBorder="1" applyAlignment="1">
      <alignment vertical="top" wrapText="1"/>
    </xf>
    <xf numFmtId="0" fontId="5" fillId="0" borderId="3" xfId="11" applyFont="1" applyFill="1" applyBorder="1" applyAlignment="1">
      <alignment vertical="top" wrapText="1"/>
    </xf>
    <xf numFmtId="0" fontId="5" fillId="0" borderId="3" xfId="18" applyFont="1" applyFill="1" applyBorder="1" applyAlignment="1">
      <alignment wrapText="1"/>
    </xf>
    <xf numFmtId="0" fontId="6" fillId="0" borderId="3" xfId="12" applyFont="1" applyFill="1" applyBorder="1" applyAlignment="1">
      <alignment horizontal="left" vertical="top" wrapText="1"/>
    </xf>
    <xf numFmtId="164" fontId="5" fillId="0" borderId="3" xfId="28" applyNumberFormat="1" applyFont="1" applyFill="1" applyBorder="1" applyAlignment="1">
      <alignment horizontal="right" vertical="top"/>
    </xf>
    <xf numFmtId="165" fontId="5" fillId="0" borderId="3" xfId="36" applyNumberFormat="1" applyFont="1" applyFill="1" applyBorder="1" applyAlignment="1">
      <alignment horizontal="right" vertical="top"/>
    </xf>
    <xf numFmtId="0" fontId="5" fillId="0" borderId="3" xfId="37" applyFont="1" applyFill="1" applyBorder="1" applyAlignment="1">
      <alignment horizontal="left" vertical="top" wrapText="1"/>
    </xf>
    <xf numFmtId="0" fontId="5" fillId="2" borderId="3" xfId="41" applyFont="1" applyAlignment="1">
      <alignment wrapText="1"/>
    </xf>
    <xf numFmtId="0" fontId="5" fillId="2" borderId="27" xfId="42" applyFont="1" applyBorder="1" applyAlignment="1">
      <alignment wrapText="1"/>
    </xf>
    <xf numFmtId="0" fontId="5" fillId="2" borderId="3" xfId="46" applyFont="1" applyAlignment="1">
      <alignment vertical="top" wrapText="1"/>
    </xf>
    <xf numFmtId="164" fontId="8" fillId="2" borderId="28" xfId="48" applyNumberFormat="1" applyFont="1" applyBorder="1" applyAlignment="1">
      <alignment horizontal="right" vertical="top"/>
    </xf>
    <xf numFmtId="165" fontId="8" fillId="2" borderId="29" xfId="49" applyNumberFormat="1" applyFont="1" applyBorder="1" applyAlignment="1">
      <alignment horizontal="right" vertical="top"/>
    </xf>
    <xf numFmtId="165" fontId="8" fillId="2" borderId="30" xfId="50" applyNumberFormat="1" applyFont="1" applyBorder="1" applyAlignment="1">
      <alignment horizontal="right" vertical="top"/>
    </xf>
    <xf numFmtId="0" fontId="5" fillId="2" borderId="3" xfId="51" applyFont="1" applyAlignment="1">
      <alignment vertical="top" wrapText="1"/>
    </xf>
    <xf numFmtId="164" fontId="8" fillId="2" borderId="31" xfId="53" applyNumberFormat="1" applyFont="1" applyBorder="1" applyAlignment="1">
      <alignment horizontal="right" vertical="top"/>
    </xf>
    <xf numFmtId="165" fontId="8" fillId="2" borderId="32" xfId="49" applyNumberFormat="1" applyFont="1" applyBorder="1" applyAlignment="1">
      <alignment horizontal="right" vertical="top"/>
    </xf>
    <xf numFmtId="165" fontId="8" fillId="2" borderId="33" xfId="54" applyNumberFormat="1" applyFont="1" applyBorder="1" applyAlignment="1">
      <alignment horizontal="right" vertical="top"/>
    </xf>
    <xf numFmtId="164" fontId="8" fillId="2" borderId="31" xfId="48" applyNumberFormat="1" applyFont="1" applyBorder="1" applyAlignment="1">
      <alignment horizontal="right" vertical="top"/>
    </xf>
    <xf numFmtId="165" fontId="8" fillId="2" borderId="31" xfId="54" applyNumberFormat="1" applyFont="1" applyBorder="1" applyAlignment="1">
      <alignment horizontal="right" vertical="top"/>
    </xf>
    <xf numFmtId="0" fontId="0" fillId="0" borderId="3" xfId="0" applyBorder="1"/>
    <xf numFmtId="0" fontId="5" fillId="2" borderId="3" xfId="55" applyFont="1" applyAlignment="1">
      <alignment vertical="top" wrapText="1"/>
    </xf>
    <xf numFmtId="164" fontId="8" fillId="2" borderId="31" xfId="57" applyNumberFormat="1" applyFont="1" applyBorder="1" applyAlignment="1">
      <alignment horizontal="right" vertical="top"/>
    </xf>
    <xf numFmtId="0" fontId="9" fillId="0" borderId="3" xfId="0" applyFont="1" applyBorder="1"/>
    <xf numFmtId="0" fontId="6" fillId="2" borderId="13" xfId="56" applyFont="1" applyBorder="1" applyAlignment="1">
      <alignment horizontal="left" vertical="top" wrapText="1"/>
    </xf>
    <xf numFmtId="164" fontId="8" fillId="2" borderId="14" xfId="57" applyNumberFormat="1" applyFont="1" applyBorder="1" applyAlignment="1">
      <alignment horizontal="right" vertical="top"/>
    </xf>
    <xf numFmtId="165" fontId="8" fillId="2" borderId="15" xfId="58" applyNumberFormat="1" applyFont="1" applyBorder="1" applyAlignment="1">
      <alignment horizontal="right" vertical="top"/>
    </xf>
    <xf numFmtId="0" fontId="8" fillId="2" borderId="16" xfId="59" applyFont="1" applyBorder="1" applyAlignment="1">
      <alignment horizontal="left" vertical="top" wrapText="1"/>
    </xf>
    <xf numFmtId="0" fontId="10" fillId="0" borderId="0" xfId="0" applyFont="1"/>
    <xf numFmtId="164" fontId="5" fillId="0" borderId="10" xfId="33" applyNumberFormat="1" applyFont="1" applyFill="1" applyBorder="1" applyAlignment="1">
      <alignment horizontal="right" vertical="top"/>
    </xf>
    <xf numFmtId="165" fontId="5" fillId="0" borderId="10" xfId="35" applyNumberFormat="1" applyFont="1" applyFill="1" applyBorder="1" applyAlignment="1">
      <alignment horizontal="right" vertical="top"/>
    </xf>
    <xf numFmtId="165" fontId="5" fillId="0" borderId="34" xfId="31" applyNumberFormat="1" applyFont="1" applyFill="1" applyBorder="1" applyAlignment="1">
      <alignment horizontal="right" vertical="top"/>
    </xf>
    <xf numFmtId="165" fontId="5" fillId="0" borderId="35" xfId="31" applyNumberFormat="1" applyFont="1" applyFill="1" applyBorder="1" applyAlignment="1">
      <alignment horizontal="right" vertical="top"/>
    </xf>
    <xf numFmtId="165" fontId="5" fillId="0" borderId="3" xfId="31" applyNumberFormat="1" applyFont="1" applyFill="1" applyBorder="1" applyAlignment="1">
      <alignment horizontal="right" vertical="top"/>
    </xf>
    <xf numFmtId="0" fontId="0" fillId="0" borderId="0" xfId="0" applyFont="1" applyFill="1" applyAlignment="1">
      <alignment horizontal="left" vertical="top"/>
    </xf>
    <xf numFmtId="0" fontId="5" fillId="0" borderId="13" xfId="19" applyFont="1" applyFill="1" applyBorder="1" applyAlignment="1">
      <alignment horizontal="left" vertical="top" wrapText="1"/>
    </xf>
    <xf numFmtId="0" fontId="5" fillId="2" borderId="27" xfId="42" applyFont="1" applyBorder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4" fillId="0" borderId="3" xfId="5" applyFont="1" applyFill="1" applyBorder="1" applyAlignment="1">
      <alignment horizontal="center" vertical="center" wrapText="1"/>
    </xf>
    <xf numFmtId="0" fontId="4" fillId="0" borderId="3" xfId="6" applyFont="1" applyFill="1" applyBorder="1" applyAlignment="1">
      <alignment horizontal="center" vertical="center" wrapText="1"/>
    </xf>
    <xf numFmtId="0" fontId="4" fillId="0" borderId="3" xfId="4" applyFont="1" applyFill="1" applyBorder="1" applyAlignment="1">
      <alignment horizontal="center" vertical="center" wrapText="1"/>
    </xf>
    <xf numFmtId="0" fontId="7" fillId="2" borderId="36" xfId="43" applyFont="1" applyBorder="1" applyAlignment="1">
      <alignment horizontal="center" wrapText="1"/>
    </xf>
    <xf numFmtId="0" fontId="7" fillId="2" borderId="37" xfId="44" applyFont="1" applyBorder="1" applyAlignment="1">
      <alignment horizontal="center" wrapText="1"/>
    </xf>
    <xf numFmtId="0" fontId="7" fillId="2" borderId="38" xfId="45" applyFont="1" applyBorder="1" applyAlignment="1">
      <alignment horizontal="center" wrapText="1"/>
    </xf>
    <xf numFmtId="0" fontId="8" fillId="2" borderId="38" xfId="59" applyFont="1" applyBorder="1" applyAlignment="1">
      <alignment horizontal="left" vertical="top" wrapText="1"/>
    </xf>
    <xf numFmtId="165" fontId="8" fillId="2" borderId="34" xfId="49" applyNumberFormat="1" applyFont="1" applyBorder="1" applyAlignment="1">
      <alignment horizontal="right" vertical="top"/>
    </xf>
    <xf numFmtId="165" fontId="8" fillId="2" borderId="39" xfId="50" applyNumberFormat="1" applyFont="1" applyBorder="1" applyAlignment="1">
      <alignment horizontal="right" vertical="top"/>
    </xf>
    <xf numFmtId="165" fontId="5" fillId="0" borderId="15" xfId="36" applyNumberFormat="1" applyFont="1" applyFill="1" applyBorder="1" applyAlignment="1">
      <alignment horizontal="right" vertical="top"/>
    </xf>
    <xf numFmtId="0" fontId="5" fillId="0" borderId="16" xfId="37" applyFont="1" applyFill="1" applyBorder="1" applyAlignment="1">
      <alignment horizontal="left" vertical="top" wrapText="1"/>
    </xf>
    <xf numFmtId="165" fontId="8" fillId="2" borderId="3" xfId="49" applyNumberFormat="1" applyFont="1" applyBorder="1" applyAlignment="1">
      <alignment horizontal="right" vertical="top"/>
    </xf>
    <xf numFmtId="165" fontId="8" fillId="2" borderId="3" xfId="54" applyNumberFormat="1" applyFont="1" applyBorder="1" applyAlignment="1">
      <alignment horizontal="right" vertical="top"/>
    </xf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5" fillId="0" borderId="12" xfId="18" applyFont="1" applyFill="1" applyBorder="1" applyAlignment="1">
      <alignment horizontal="left" wrapText="1"/>
    </xf>
    <xf numFmtId="0" fontId="5" fillId="0" borderId="13" xfId="19" applyFont="1" applyFill="1" applyBorder="1" applyAlignment="1">
      <alignment horizontal="left" wrapText="1"/>
    </xf>
    <xf numFmtId="0" fontId="5" fillId="0" borderId="3" xfId="23" applyFont="1" applyFill="1" applyBorder="1" applyAlignment="1">
      <alignment horizontal="left" vertical="top" wrapText="1"/>
    </xf>
    <xf numFmtId="0" fontId="4" fillId="2" borderId="3" xfId="38" applyFont="1" applyAlignment="1">
      <alignment horizontal="center" vertical="center" wrapText="1"/>
    </xf>
    <xf numFmtId="0" fontId="4" fillId="2" borderId="3" xfId="39" applyFont="1" applyAlignment="1">
      <alignment horizontal="center" vertical="center" wrapText="1"/>
    </xf>
    <xf numFmtId="0" fontId="4" fillId="2" borderId="3" xfId="40" applyFont="1" applyAlignment="1">
      <alignment horizontal="center" vertical="center" wrapText="1"/>
    </xf>
  </cellXfs>
  <cellStyles count="60">
    <cellStyle name="Normal" xfId="0" builtinId="0"/>
    <cellStyle name="style1640843387007" xfId="43" xr:uid="{1A0987AE-1D69-43E1-8070-C00656193132}"/>
    <cellStyle name="style1640843387084" xfId="44" xr:uid="{B9166290-4671-415A-9992-C6C1C12C829D}"/>
    <cellStyle name="style1640843387177" xfId="45" xr:uid="{43F43E0D-AEB8-4374-8914-B3C3B6CF4917}"/>
    <cellStyle name="style1660408019220" xfId="39" xr:uid="{D0CBFD89-2D82-4B41-8C8E-292D445C8DD8}"/>
    <cellStyle name="style1660408019332" xfId="40" xr:uid="{09A1AB57-71AC-4211-B1B6-5AE16663C69B}"/>
    <cellStyle name="style1660408019446" xfId="38" xr:uid="{C30D5DBC-852B-49AC-B497-885C1E1CCE59}"/>
    <cellStyle name="style1660408019808" xfId="51" xr:uid="{8888C885-3B39-4174-BC75-446525685166}"/>
    <cellStyle name="style1660408019910" xfId="47" xr:uid="{FCA80679-D5C5-4770-BFA0-F0F20D962092}"/>
    <cellStyle name="style1660408020017" xfId="55" xr:uid="{FB96B0D5-8CD6-40FD-9490-05E9280A9FCD}"/>
    <cellStyle name="style1660408020188" xfId="56" xr:uid="{96FDD85F-B0E8-48DF-87F2-B06706B0E0CC}"/>
    <cellStyle name="style1660408021073" xfId="41" xr:uid="{145A348F-78AC-44A7-9D33-628BC50A4492}"/>
    <cellStyle name="style1660408021198" xfId="42" xr:uid="{738C7285-9271-439A-BD62-DFB67A98E1D9}"/>
    <cellStyle name="style1660408021712" xfId="46" xr:uid="{CE488FC4-BF9D-46EF-B7A8-8E88DE449C13}"/>
    <cellStyle name="style1660408021820" xfId="52" xr:uid="{9EDB956E-347C-4BDA-AA76-C4CAB0CB95E1}"/>
    <cellStyle name="style1660408021930" xfId="53" xr:uid="{5503F124-4DF0-4BDD-BAA3-E667D0B44D65}"/>
    <cellStyle name="style1660408022232" xfId="57" xr:uid="{EDA903FC-6B4D-4718-85E3-D725B5E057E8}"/>
    <cellStyle name="style1660408022604" xfId="50" xr:uid="{2FBD5ABF-3869-46AA-9F4F-4FA6462DB19E}"/>
    <cellStyle name="style1660408022674" xfId="48" xr:uid="{F6C6A095-15E1-4DF1-8193-B11C6A2244FE}"/>
    <cellStyle name="style1660408022774" xfId="49" xr:uid="{6FB578AF-7B69-44A6-82AC-48B30E5995A1}"/>
    <cellStyle name="style1660408022866" xfId="54" xr:uid="{11FB38DB-98AD-4653-9C8F-1259A5C65EE6}"/>
    <cellStyle name="style1660408022970" xfId="58" xr:uid="{E853353B-6158-4251-88BA-3B9F50AF8687}"/>
    <cellStyle name="style1660408023061" xfId="59" xr:uid="{2669B151-0668-463E-A95D-ED8C3BEECD61}"/>
    <cellStyle name="style1661232129643" xfId="1" xr:uid="{00000000-0005-0000-0000-000001000000}"/>
    <cellStyle name="style1661232129740" xfId="2" xr:uid="{00000000-0005-0000-0000-000002000000}"/>
    <cellStyle name="style1661232129806" xfId="3" xr:uid="{00000000-0005-0000-0000-000003000000}"/>
    <cellStyle name="style1661232129875" xfId="4" xr:uid="{00000000-0005-0000-0000-000004000000}"/>
    <cellStyle name="style1661232129949" xfId="5" xr:uid="{00000000-0005-0000-0000-000005000000}"/>
    <cellStyle name="style1661232130027" xfId="6" xr:uid="{00000000-0005-0000-0000-000006000000}"/>
    <cellStyle name="style1661232130096" xfId="7" xr:uid="{00000000-0005-0000-0000-000007000000}"/>
    <cellStyle name="style1661232130193" xfId="8" xr:uid="{00000000-0005-0000-0000-000008000000}"/>
    <cellStyle name="style1661232130265" xfId="9" xr:uid="{00000000-0005-0000-0000-000009000000}"/>
    <cellStyle name="style1661232130331" xfId="10" xr:uid="{00000000-0005-0000-0000-00000A000000}"/>
    <cellStyle name="style1661232130405" xfId="11" xr:uid="{00000000-0005-0000-0000-00000B000000}"/>
    <cellStyle name="style1661232130482" xfId="12" xr:uid="{00000000-0005-0000-0000-00000C000000}"/>
    <cellStyle name="style1661232130573" xfId="13" xr:uid="{00000000-0005-0000-0000-00000D000000}"/>
    <cellStyle name="style1661232130663" xfId="14" xr:uid="{00000000-0005-0000-0000-00000E000000}"/>
    <cellStyle name="style1661232130743" xfId="15" xr:uid="{00000000-0005-0000-0000-00000F000000}"/>
    <cellStyle name="style1661232130808" xfId="16" xr:uid="{00000000-0005-0000-0000-000010000000}"/>
    <cellStyle name="style1661232130867" xfId="17" xr:uid="{00000000-0005-0000-0000-000011000000}"/>
    <cellStyle name="style1661232130951" xfId="18" xr:uid="{00000000-0005-0000-0000-000012000000}"/>
    <cellStyle name="style1661232131031" xfId="19" xr:uid="{00000000-0005-0000-0000-000013000000}"/>
    <cellStyle name="style1661232131119" xfId="20" xr:uid="{00000000-0005-0000-0000-000014000000}"/>
    <cellStyle name="style1661232131207" xfId="21" xr:uid="{00000000-0005-0000-0000-000015000000}"/>
    <cellStyle name="style1661232131300" xfId="22" xr:uid="{00000000-0005-0000-0000-000016000000}"/>
    <cellStyle name="style1661232131386" xfId="23" xr:uid="{00000000-0005-0000-0000-000017000000}"/>
    <cellStyle name="style1661232131468" xfId="24" xr:uid="{00000000-0005-0000-0000-000018000000}"/>
    <cellStyle name="style1661232131553" xfId="25" xr:uid="{00000000-0005-0000-0000-000019000000}"/>
    <cellStyle name="style1661232131637" xfId="26" xr:uid="{00000000-0005-0000-0000-00001A000000}"/>
    <cellStyle name="style1661232131732" xfId="27" xr:uid="{00000000-0005-0000-0000-00001B000000}"/>
    <cellStyle name="style1661232131814" xfId="28" xr:uid="{00000000-0005-0000-0000-00001C000000}"/>
    <cellStyle name="style1661232131885" xfId="29" xr:uid="{00000000-0005-0000-0000-00001D000000}"/>
    <cellStyle name="style1661232131956" xfId="30" xr:uid="{00000000-0005-0000-0000-00001E000000}"/>
    <cellStyle name="style1661232132029" xfId="31" xr:uid="{00000000-0005-0000-0000-00001F000000}"/>
    <cellStyle name="style1661232132092" xfId="32" xr:uid="{00000000-0005-0000-0000-000020000000}"/>
    <cellStyle name="style1661232132152" xfId="33" xr:uid="{00000000-0005-0000-0000-000021000000}"/>
    <cellStyle name="style1661232132226" xfId="34" xr:uid="{00000000-0005-0000-0000-000022000000}"/>
    <cellStyle name="style1661232132292" xfId="35" xr:uid="{00000000-0005-0000-0000-000023000000}"/>
    <cellStyle name="style1661232132366" xfId="36" xr:uid="{00000000-0005-0000-0000-000024000000}"/>
    <cellStyle name="style1661232132425" xfId="37" xr:uid="{00000000-0005-0000-0000-00002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6D3254A-DAAC-4CDC-9753-82B0DAAE6C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789-4026-9A32-923D5E8FCC8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33E4BDD-0F21-4CC3-A0C5-2C18AE0AF5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789-4026-9A32-923D5E8FCC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Sheet1!$C$52:$C$53</c:f>
              <c:strCache>
                <c:ptCount val="2"/>
                <c:pt idx="0">
                  <c:v>AG office</c:v>
                </c:pt>
                <c:pt idx="1">
                  <c:v>LB finance</c:v>
                </c:pt>
              </c:strCache>
            </c:strRef>
          </c:cat>
          <c:val>
            <c:numRef>
              <c:f>Sheet1!$D$52:$D$53</c:f>
              <c:numCache>
                <c:formatCode>###0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Sheet1!$E$52:$E$53</c15:f>
                <c15:dlblRangeCache>
                  <c:ptCount val="2"/>
                  <c:pt idx="0">
                    <c:v>50.0</c:v>
                  </c:pt>
                  <c:pt idx="1">
                    <c:v>50.0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9A4-429A-A5EC-D3DD04383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298984"/>
        <c:axId val="535299312"/>
      </c:barChart>
      <c:catAx>
        <c:axId val="53529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99312"/>
        <c:crosses val="autoZero"/>
        <c:auto val="1"/>
        <c:lblAlgn val="ctr"/>
        <c:lblOffset val="100"/>
        <c:noMultiLvlLbl val="0"/>
      </c:catAx>
      <c:valAx>
        <c:axId val="5352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9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A55A754-60C7-4D1E-BC59-996221742B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47B-453C-9DD4-2927659CEFC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3DF576A-5A7D-49AD-A4EC-481446679A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47B-453C-9DD4-2927659CEF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Sheet1!$C$274:$C$275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Sheet1!$D$274:$D$275</c:f>
              <c:numCache>
                <c:formatCode>###0</c:formatCode>
                <c:ptCount val="2"/>
                <c:pt idx="0">
                  <c:v>11</c:v>
                </c:pt>
                <c:pt idx="1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Sheet1!$E$274:$E$275</c15:f>
                <c15:dlblRangeCache>
                  <c:ptCount val="2"/>
                  <c:pt idx="0">
                    <c:v>55.0</c:v>
                  </c:pt>
                  <c:pt idx="1">
                    <c:v>45.0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0B1-41B0-993E-5D69B455D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142960"/>
        <c:axId val="685143288"/>
      </c:barChart>
      <c:catAx>
        <c:axId val="68514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43288"/>
        <c:crosses val="autoZero"/>
        <c:auto val="1"/>
        <c:lblAlgn val="ctr"/>
        <c:lblOffset val="100"/>
        <c:noMultiLvlLbl val="0"/>
      </c:catAx>
      <c:valAx>
        <c:axId val="68514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4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93DCFA8-6AF8-4445-A9BD-E35EC473A8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15D-4C38-8911-5F1635B5BFC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F8AA4D-5588-4970-9602-EEC4ACCE16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15D-4C38-8911-5F1635B5BF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Sheet1!$C$315:$C$316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Sheet1!$D$315:$D$316</c:f>
              <c:numCache>
                <c:formatCode>###0</c:formatCode>
                <c:ptCount val="2"/>
                <c:pt idx="0">
                  <c:v>16</c:v>
                </c:pt>
                <c:pt idx="1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Sheet1!$E$315:$E$316</c15:f>
                <c15:dlblRangeCache>
                  <c:ptCount val="2"/>
                  <c:pt idx="0">
                    <c:v>80.0</c:v>
                  </c:pt>
                  <c:pt idx="1">
                    <c:v>20.0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973-47B1-83A0-37A78FF09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802536"/>
        <c:axId val="535803848"/>
      </c:barChart>
      <c:catAx>
        <c:axId val="5358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3848"/>
        <c:crosses val="autoZero"/>
        <c:auto val="1"/>
        <c:lblAlgn val="ctr"/>
        <c:lblOffset val="100"/>
        <c:noMultiLvlLbl val="0"/>
      </c:catAx>
      <c:valAx>
        <c:axId val="5358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2CAD9CC-11F1-46B5-B71C-994A2BBF41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2AB-485F-84B2-FE9B903C8A6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0373E68-D7FD-43D4-A60D-405592FDC6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2AB-485F-84B2-FE9B903C8A6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D0C6D82-C5B2-4E09-B1C0-106319E964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2AB-485F-84B2-FE9B903C8A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Sheet1!$C$339:$C$341</c:f>
              <c:strCache>
                <c:ptCount val="3"/>
                <c:pt idx="0">
                  <c:v>දුරකථනය මගින් සම්බන්ධ වීම (දුරකථන ඇමතුම් හා කෙටි පණිවිඩ)</c:v>
                </c:pt>
                <c:pt idx="1">
                  <c:v>නව මාධ්‍ය මගින් සිදුකෙරුණු සන්නිවේදනය</c:v>
                </c:pt>
                <c:pt idx="2">
                  <c:v>මුහුණට මුහුණලා කෙරෙන සන්නිවේදන ක්‍රම</c:v>
                </c:pt>
              </c:strCache>
            </c:strRef>
          </c:cat>
          <c:val>
            <c:numRef>
              <c:f>Sheet1!$D$339:$D$341</c:f>
              <c:numCache>
                <c:formatCode>###0</c:formatCode>
                <c:ptCount val="3"/>
                <c:pt idx="0">
                  <c:v>12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Sheet1!$E$339:$E$341</c15:f>
                <c15:dlblRangeCache>
                  <c:ptCount val="3"/>
                  <c:pt idx="0">
                    <c:v>50.0</c:v>
                  </c:pt>
                  <c:pt idx="1">
                    <c:v>25.0</c:v>
                  </c:pt>
                  <c:pt idx="2">
                    <c:v>25.0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AA0-43BC-8E46-4F0725CE9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56712"/>
        <c:axId val="582259664"/>
      </c:barChart>
      <c:catAx>
        <c:axId val="58225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59664"/>
        <c:crosses val="autoZero"/>
        <c:auto val="1"/>
        <c:lblAlgn val="ctr"/>
        <c:lblOffset val="100"/>
        <c:noMultiLvlLbl val="0"/>
      </c:catAx>
      <c:valAx>
        <c:axId val="5822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5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275E565-CC7F-4169-B0F6-C409819FD4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59F-4116-88A0-2174B3AB2C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03FB09F-E0C5-4CE5-A3C0-85A4F42AA0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59F-4116-88A0-2174B3AB2C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Sheet1!$C$348:$C$349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Sheet1!$D$348:$D$349</c:f>
              <c:numCache>
                <c:formatCode>###0</c:formatCode>
                <c:ptCount val="2"/>
                <c:pt idx="0">
                  <c:v>3</c:v>
                </c:pt>
                <c:pt idx="1">
                  <c:v>17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Sheet1!$E$348:$E$349</c15:f>
                <c15:dlblRangeCache>
                  <c:ptCount val="2"/>
                  <c:pt idx="0">
                    <c:v>15.0</c:v>
                  </c:pt>
                  <c:pt idx="1">
                    <c:v>85.0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2BF-4BEA-A95C-6B3007C86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031864"/>
        <c:axId val="528032520"/>
      </c:barChart>
      <c:catAx>
        <c:axId val="52803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32520"/>
        <c:crosses val="autoZero"/>
        <c:auto val="1"/>
        <c:lblAlgn val="ctr"/>
        <c:lblOffset val="100"/>
        <c:noMultiLvlLbl val="0"/>
      </c:catAx>
      <c:valAx>
        <c:axId val="52803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3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D2C3C09-B4BF-4991-A5F4-DC1A1E839A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C7D-4F94-A8D7-D676344E98F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25A67C-2B86-48FA-BA7A-38CC6C212A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C7D-4F94-A8D7-D676344E98F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4044E6C-150F-4DBE-ADBF-44CE9B139F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C7D-4F94-A8D7-D676344E98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Sheet1!$C$371:$C$373</c:f>
              <c:strCache>
                <c:ptCount val="3"/>
                <c:pt idx="0">
                  <c:v>අඅන්තර්ජාලය පිලිබඳ නොදැනුවත් කම</c:v>
                </c:pt>
                <c:pt idx="1">
                  <c:v>උපාංග නොමැතිවීම</c:v>
                </c:pt>
                <c:pt idx="2">
                  <c:v>සියලු දෙනා නව මාධ්‍ය භාවිතා නොකිරීම</c:v>
                </c:pt>
              </c:strCache>
            </c:strRef>
          </c:cat>
          <c:val>
            <c:numRef>
              <c:f>Sheet1!$D$371:$D$373</c:f>
              <c:numCache>
                <c:formatCode>###0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Sheet1!$E$371:$E$373</c15:f>
                <c15:dlblRangeCache>
                  <c:ptCount val="3"/>
                  <c:pt idx="0">
                    <c:v>33.3</c:v>
                  </c:pt>
                  <c:pt idx="1">
                    <c:v>33.3</c:v>
                  </c:pt>
                  <c:pt idx="2">
                    <c:v>33.3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415-4D06-A2E6-DD4CAEA84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383512"/>
        <c:axId val="584384496"/>
      </c:barChart>
      <c:catAx>
        <c:axId val="58438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84496"/>
        <c:crosses val="autoZero"/>
        <c:auto val="1"/>
        <c:lblAlgn val="ctr"/>
        <c:lblOffset val="100"/>
        <c:noMultiLvlLbl val="0"/>
      </c:catAx>
      <c:valAx>
        <c:axId val="5843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8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600563C-27A8-4846-9362-151DCCBBBF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A9D-49D4-9390-CF83EC49D6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3C8466-505B-4823-AD11-2D2CA29CE5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9D-49D4-9390-CF83EC49D6A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8A869D2-9034-42D7-9EC8-5C7B5F3566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9D-49D4-9390-CF83EC49D6A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DF05EF-2660-4FB2-995B-6680F55CED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9D-49D4-9390-CF83EC49D6A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F345D67-AA3C-4EA0-9526-7DA48A2924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9D-49D4-9390-CF83EC49D6A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6A75DB9-179B-409F-99D6-53190A31F9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9D-49D4-9390-CF83EC49D6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Sheet1!$C$395:$C$400</c:f>
              <c:strCache>
                <c:ptCount val="6"/>
                <c:pt idx="0">
                  <c:v>දුරකථන සබඳතා</c:v>
                </c:pt>
                <c:pt idx="1">
                  <c:v>E mail</c:v>
                </c:pt>
                <c:pt idx="2">
                  <c:v>Fb page</c:v>
                </c:pt>
                <c:pt idx="3">
                  <c:v>Whatapp </c:v>
                </c:pt>
                <c:pt idx="4">
                  <c:v> Zim app</c:v>
                </c:pt>
                <c:pt idx="5">
                  <c:v> Youtube </c:v>
                </c:pt>
              </c:strCache>
            </c:strRef>
          </c:cat>
          <c:val>
            <c:numRef>
              <c:f>Sheet1!$D$395:$D$400</c:f>
              <c:numCache>
                <c:formatCode>###0</c:formatCode>
                <c:ptCount val="6"/>
                <c:pt idx="0">
                  <c:v>13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Sheet1!$E$395:$E$400</c15:f>
                <c15:dlblRangeCache>
                  <c:ptCount val="6"/>
                  <c:pt idx="0">
                    <c:v>33.3</c:v>
                  </c:pt>
                  <c:pt idx="1">
                    <c:v>20.5</c:v>
                  </c:pt>
                  <c:pt idx="2">
                    <c:v>10.3</c:v>
                  </c:pt>
                  <c:pt idx="3">
                    <c:v>15.4</c:v>
                  </c:pt>
                  <c:pt idx="4">
                    <c:v>17.9</c:v>
                  </c:pt>
                  <c:pt idx="5">
                    <c:v>2.6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58A-4660-9A5A-62871DB75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624720"/>
        <c:axId val="581620456"/>
      </c:barChart>
      <c:catAx>
        <c:axId val="5816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0456"/>
        <c:crosses val="autoZero"/>
        <c:auto val="1"/>
        <c:lblAlgn val="ctr"/>
        <c:lblOffset val="100"/>
        <c:noMultiLvlLbl val="0"/>
      </c:catAx>
      <c:valAx>
        <c:axId val="58162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4D561CC-563B-41D3-800F-FC2B32F4E3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09A-421C-9CC4-CD5F238E34C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8175FDD-783C-4E9D-BB8B-B102C9130A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09A-421C-9CC4-CD5F238E3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Sheet1!$C$422:$C$423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Sheet1!$D$422:$D$423</c:f>
              <c:numCache>
                <c:formatCode>###0</c:formatCode>
                <c:ptCount val="2"/>
                <c:pt idx="0">
                  <c:v>5</c:v>
                </c:pt>
                <c:pt idx="1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Sheet1!$E$422:$E$423</c15:f>
                <c15:dlblRangeCache>
                  <c:ptCount val="2"/>
                  <c:pt idx="0">
                    <c:v>25.0</c:v>
                  </c:pt>
                  <c:pt idx="1">
                    <c:v>75.0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B02-4B85-B36B-898F988E4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102216"/>
        <c:axId val="694095984"/>
      </c:barChart>
      <c:catAx>
        <c:axId val="69410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95984"/>
        <c:crosses val="autoZero"/>
        <c:auto val="1"/>
        <c:lblAlgn val="ctr"/>
        <c:lblOffset val="100"/>
        <c:noMultiLvlLbl val="0"/>
      </c:catAx>
      <c:valAx>
        <c:axId val="6940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0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A1C04BA-4CF0-42CC-A751-A255F070FC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0D7-448C-9F16-AC3531BE4A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5D58C38-0F1A-4338-840E-9770F7D667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0D7-448C-9F16-AC3531BE4A3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5AD4098-B5BE-44BF-B63E-394BAC1230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0D7-448C-9F16-AC3531BE4A3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CB11C6F-C3A2-4A2D-BA83-96E365A6BA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0D7-448C-9F16-AC3531BE4A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Sheet1!$C$445:$C$448</c:f>
              <c:strCache>
                <c:ptCount val="4"/>
                <c:pt idx="0">
                  <c:v>දැනුවත් නැත.</c:v>
                </c:pt>
                <c:pt idx="1">
                  <c:v>පර්යේෂණ ප්‍රතිඵල මත</c:v>
                </c:pt>
                <c:pt idx="2">
                  <c:v>ප්‍රශ්නාාවලි සමීක්ෂණ හරහා</c:v>
                </c:pt>
                <c:pt idx="3">
                  <c:v>සංගණනයන් සිදු කිරීම හරහා</c:v>
                </c:pt>
              </c:strCache>
            </c:strRef>
          </c:cat>
          <c:val>
            <c:numRef>
              <c:f>Sheet1!$D$445:$D$448</c:f>
              <c:numCache>
                <c:formatCode>###0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Sheet1!$E$445:$E$448</c15:f>
                <c15:dlblRangeCache>
                  <c:ptCount val="4"/>
                  <c:pt idx="0">
                    <c:v>50.0</c:v>
                  </c:pt>
                  <c:pt idx="1">
                    <c:v>16.7</c:v>
                  </c:pt>
                  <c:pt idx="2">
                    <c:v>16.7</c:v>
                  </c:pt>
                  <c:pt idx="3">
                    <c:v>16.7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A22-4060-B230-B11A27D9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372320"/>
        <c:axId val="582372648"/>
      </c:barChart>
      <c:catAx>
        <c:axId val="5823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72648"/>
        <c:crosses val="autoZero"/>
        <c:auto val="1"/>
        <c:lblAlgn val="ctr"/>
        <c:lblOffset val="100"/>
        <c:noMultiLvlLbl val="0"/>
      </c:catAx>
      <c:valAx>
        <c:axId val="58237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7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EE1FE5D-F236-4040-90C6-7C878572FA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717-4779-8CFF-FC21E7653EC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167952A-1316-4705-9766-121576A0A7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717-4779-8CFF-FC21E7653E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Sheet1!$C$470:$C$471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Sheet1!$D$470:$D$471</c:f>
              <c:numCache>
                <c:formatCode>###0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Sheet1!$E$470:$E$471</c15:f>
                <c15:dlblRangeCache>
                  <c:ptCount val="2"/>
                  <c:pt idx="0">
                    <c:v>50.0</c:v>
                  </c:pt>
                  <c:pt idx="1">
                    <c:v>50.0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DF8-4C50-BEDD-0FEBA69BE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096640"/>
        <c:axId val="694102872"/>
      </c:barChart>
      <c:catAx>
        <c:axId val="6940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02872"/>
        <c:crosses val="autoZero"/>
        <c:auto val="1"/>
        <c:lblAlgn val="ctr"/>
        <c:lblOffset val="100"/>
        <c:noMultiLvlLbl val="0"/>
      </c:catAx>
      <c:valAx>
        <c:axId val="69410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9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62E057B-AD1F-421F-B64F-E81A794E1E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923-4634-83A0-4E8A3C49285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0B04BD-B684-40A4-9A2B-6F04F8D36B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923-4634-83A0-4E8A3C4928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Sheet1!$C$493:$C$494</c:f>
              <c:strCache>
                <c:ptCount val="2"/>
                <c:pt idx="0">
                  <c:v>දුරකථනය මගින් සම්බන්ධ වීම (දුරකථන ඇමතුම් හා කෙටි පණිවිඩ)</c:v>
                </c:pt>
                <c:pt idx="1">
                  <c:v>නව මාධ්‍ය මගින් සිදු කරන සන්නිවේදනය</c:v>
                </c:pt>
              </c:strCache>
            </c:strRef>
          </c:cat>
          <c:val>
            <c:numRef>
              <c:f>Sheet1!$D$493:$D$494</c:f>
              <c:numCache>
                <c:formatCode>###0</c:formatCode>
                <c:ptCount val="2"/>
                <c:pt idx="0">
                  <c:v>12</c:v>
                </c:pt>
                <c:pt idx="1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Sheet1!$E$493:$E$494</c15:f>
                <c15:dlblRangeCache>
                  <c:ptCount val="2"/>
                  <c:pt idx="0">
                    <c:v>60.0</c:v>
                  </c:pt>
                  <c:pt idx="1">
                    <c:v>40.0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6F7-45D6-8772-E63B51667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145256"/>
        <c:axId val="535806800"/>
      </c:barChart>
      <c:catAx>
        <c:axId val="68514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00"/>
        <c:crosses val="autoZero"/>
        <c:auto val="1"/>
        <c:lblAlgn val="ctr"/>
        <c:lblOffset val="100"/>
        <c:noMultiLvlLbl val="0"/>
      </c:catAx>
      <c:valAx>
        <c:axId val="5358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4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D225E28-2399-464A-85F4-2CD4E5D8FB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EF-46BA-9AA6-5CDE2C9610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14527C-4448-464F-A422-6E531C2E41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DEF-46BA-9AA6-5CDE2C9610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Sheet1!$C$75:$C$76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Sheet1!$D$75:$D$76</c:f>
              <c:numCache>
                <c:formatCode>###0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Sheet1!$E$75:$E$76</c15:f>
                <c15:dlblRangeCache>
                  <c:ptCount val="2"/>
                  <c:pt idx="0">
                    <c:v>50.0</c:v>
                  </c:pt>
                  <c:pt idx="1">
                    <c:v>50.0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26C-43E8-B687-8413E5BE2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431104"/>
        <c:axId val="470431760"/>
      </c:barChart>
      <c:catAx>
        <c:axId val="47043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31760"/>
        <c:crosses val="autoZero"/>
        <c:auto val="1"/>
        <c:lblAlgn val="ctr"/>
        <c:lblOffset val="100"/>
        <c:noMultiLvlLbl val="0"/>
      </c:catAx>
      <c:valAx>
        <c:axId val="4704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3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1C43E2B-7FB5-4ACF-9277-FABD0F471E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9E3-4650-B668-77D08858BA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32D743-AEAD-4F27-9B06-7AB18B70F1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9E3-4650-B668-77D08858BA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E60FA12-B44F-4D86-A1C6-F7B6F418EB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9E3-4650-B668-77D08858BA1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C2F9C0-CC86-4027-9B4E-D8A7109E88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9E3-4650-B668-77D08858BA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Sheet1!$C$544:$C$547</c:f>
              <c:strCache>
                <c:ptCount val="4"/>
                <c:pt idx="0">
                  <c:v>18 - 25</c:v>
                </c:pt>
                <c:pt idx="1">
                  <c:v>26 - 35</c:v>
                </c:pt>
                <c:pt idx="2">
                  <c:v>36 - 45</c:v>
                </c:pt>
                <c:pt idx="3">
                  <c:v>45ට වැඩි</c:v>
                </c:pt>
              </c:strCache>
            </c:strRef>
          </c:cat>
          <c:val>
            <c:numRef>
              <c:f>Sheet1!$D$544:$D$547</c:f>
              <c:numCache>
                <c:formatCode>###0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Sheet1!$E$544:$E$547</c15:f>
                <c15:dlblRangeCache>
                  <c:ptCount val="4"/>
                  <c:pt idx="0">
                    <c:v>26.5</c:v>
                  </c:pt>
                  <c:pt idx="1">
                    <c:v>29.4</c:v>
                  </c:pt>
                  <c:pt idx="2">
                    <c:v>35.3</c:v>
                  </c:pt>
                  <c:pt idx="3">
                    <c:v>8.8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038-4DE0-88F6-36A662E02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189000"/>
        <c:axId val="533189656"/>
      </c:barChart>
      <c:catAx>
        <c:axId val="53318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89656"/>
        <c:crosses val="autoZero"/>
        <c:auto val="1"/>
        <c:lblAlgn val="ctr"/>
        <c:lblOffset val="100"/>
        <c:noMultiLvlLbl val="0"/>
      </c:catAx>
      <c:valAx>
        <c:axId val="53318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8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8F9BF31-6D40-4AC0-81BC-3DFD725DDD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333-456D-A60B-21F8314705C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F05D67F-CFA8-41F8-9697-3558A519F8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33-456D-A60B-21F8314705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Sheet1!$C$569:$C$570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Sheet1!$D$569:$D$570</c:f>
              <c:numCache>
                <c:formatCode>###0</c:formatCode>
                <c:ptCount val="2"/>
                <c:pt idx="0">
                  <c:v>7</c:v>
                </c:pt>
                <c:pt idx="1">
                  <c:v>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Sheet1!$E$569:$E$570</c15:f>
                <c15:dlblRangeCache>
                  <c:ptCount val="2"/>
                  <c:pt idx="0">
                    <c:v>35.0</c:v>
                  </c:pt>
                  <c:pt idx="1">
                    <c:v>65.0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0AB-4EFC-B8B7-547B4874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113368"/>
        <c:axId val="694106808"/>
      </c:barChart>
      <c:catAx>
        <c:axId val="69411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06808"/>
        <c:crosses val="autoZero"/>
        <c:auto val="1"/>
        <c:lblAlgn val="ctr"/>
        <c:lblOffset val="100"/>
        <c:noMultiLvlLbl val="0"/>
      </c:catAx>
      <c:valAx>
        <c:axId val="69410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1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E132A73-8EE8-487D-9C30-02A427A535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00D-45C9-B6ED-7522ADBB601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B88DFF7-11DB-4B2F-895B-A1A4613C81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00D-45C9-B6ED-7522ADBB60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Sheet1!$C$652:$C$653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Sheet1!$D$652:$D$653</c:f>
              <c:numCache>
                <c:formatCode>###0</c:formatCode>
                <c:ptCount val="2"/>
                <c:pt idx="0">
                  <c:v>19</c:v>
                </c:pt>
                <c:pt idx="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Sheet1!$E$652:$E$653</c15:f>
                <c15:dlblRangeCache>
                  <c:ptCount val="2"/>
                  <c:pt idx="0">
                    <c:v>95.0</c:v>
                  </c:pt>
                  <c:pt idx="1">
                    <c:v>5.0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44E-46E1-8FEB-62295560D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129024"/>
        <c:axId val="526125744"/>
      </c:barChart>
      <c:catAx>
        <c:axId val="52612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25744"/>
        <c:crosses val="autoZero"/>
        <c:auto val="1"/>
        <c:lblAlgn val="ctr"/>
        <c:lblOffset val="100"/>
        <c:noMultiLvlLbl val="0"/>
      </c:catAx>
      <c:valAx>
        <c:axId val="5261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2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D060C73-5C63-4510-8425-F13E691CB4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620-4F34-A232-7196D7B3200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4A597E0-B55E-4459-B4AF-2C693667C1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620-4F34-A232-7196D7B320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Sheet1!$C$715:$C$716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Sheet1!$D$715:$D$716</c:f>
              <c:numCache>
                <c:formatCode>###0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Sheet1!$E$715:$E$716</c15:f>
                <c15:dlblRangeCache>
                  <c:ptCount val="2"/>
                  <c:pt idx="0">
                    <c:v>50.0</c:v>
                  </c:pt>
                  <c:pt idx="1">
                    <c:v>50.0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E17-40CD-B6AD-1C3F1827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91216"/>
        <c:axId val="694692528"/>
      </c:barChart>
      <c:catAx>
        <c:axId val="69469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92528"/>
        <c:crosses val="autoZero"/>
        <c:auto val="1"/>
        <c:lblAlgn val="ctr"/>
        <c:lblOffset val="100"/>
        <c:noMultiLvlLbl val="0"/>
      </c:catAx>
      <c:valAx>
        <c:axId val="6946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8400D39-D871-4946-A89E-D362DD3EE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5A5-4727-BE7F-8D3A9AE9F5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DB41A0-EA65-4BD8-A4CB-572A138FED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5A5-4727-BE7F-8D3A9AE9F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Sheet1!$C$821:$C$822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Sheet1!$D$821:$D$822</c:f>
              <c:numCache>
                <c:formatCode>###0</c:formatCode>
                <c:ptCount val="2"/>
                <c:pt idx="0">
                  <c:v>14</c:v>
                </c:pt>
                <c:pt idx="1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Sheet1!$E$821:$E$822</c15:f>
                <c15:dlblRangeCache>
                  <c:ptCount val="2"/>
                  <c:pt idx="0">
                    <c:v>70.0</c:v>
                  </c:pt>
                  <c:pt idx="1">
                    <c:v>30.0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8ED-4788-85AE-7F17A1A4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655976"/>
        <c:axId val="589658928"/>
      </c:barChart>
      <c:catAx>
        <c:axId val="58965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58928"/>
        <c:crosses val="autoZero"/>
        <c:auto val="1"/>
        <c:lblAlgn val="ctr"/>
        <c:lblOffset val="100"/>
        <c:noMultiLvlLbl val="0"/>
      </c:catAx>
      <c:valAx>
        <c:axId val="5896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5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A3-4FE0-85B3-6BB2FB6995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A3-4FE0-85B3-6BB2FB6995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Sheet1!$C$844:$C$845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Sheet1!$D$844:$D$845</c:f>
              <c:numCache>
                <c:formatCode>###0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5DD-8493-0B4476C93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72290ED-8825-4A1F-A6CA-5BBEE93DB1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E77-4423-A18E-CF148948732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CFE0EBC-3755-449C-978B-B449E038F2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E77-4423-A18E-CF14894873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Sheet1!$C$844:$C$845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Sheet1!$D$844:$D$845</c:f>
              <c:numCache>
                <c:formatCode>###0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Sheet1!$E$844:$E$845</c15:f>
                <c15:dlblRangeCache>
                  <c:ptCount val="2"/>
                  <c:pt idx="0">
                    <c:v>50.0</c:v>
                  </c:pt>
                  <c:pt idx="1">
                    <c:v>50.0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8CD-4997-99D1-B9E2593FC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182336"/>
        <c:axId val="526175776"/>
      </c:barChart>
      <c:catAx>
        <c:axId val="5261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75776"/>
        <c:crosses val="autoZero"/>
        <c:auto val="1"/>
        <c:lblAlgn val="ctr"/>
        <c:lblOffset val="100"/>
        <c:noMultiLvlLbl val="0"/>
      </c:catAx>
      <c:valAx>
        <c:axId val="5261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5F-4E52-8D20-3B712DCF4B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5F-4E52-8D20-3B712DCF4B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Sheet1!$C$821:$C$822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Sheet1!$D$821:$D$822</c:f>
              <c:numCache>
                <c:formatCode>###0</c:formatCode>
                <c:ptCount val="2"/>
                <c:pt idx="0">
                  <c:v>14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5-4274-B7C6-45A061A7D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1B-4259-B551-3D0060AF1C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1B-4259-B551-3D0060AF1C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Sheet1!$C$715:$C$716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Sheet1!$D$715:$D$716</c:f>
              <c:numCache>
                <c:formatCode>###0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D-4F0B-9ABD-698592350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A-44B7-85D4-E50A9A498B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A-44B7-85D4-E50A9A498B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Sheet1!$C$652:$C$653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Sheet1!$D$652:$D$653</c:f>
              <c:numCache>
                <c:formatCode>###0</c:formatCode>
                <c:ptCount val="2"/>
                <c:pt idx="0">
                  <c:v>19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E-4C6B-BEA8-4E3C8AE3E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618FED2-14EF-402A-9A82-FB55964620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25C-4DAE-A00E-45C4E2C919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07FFB0-C8F2-4B99-86A6-66000A9647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25C-4DAE-A00E-45C4E2C919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6DEFCF-CDF6-45C7-BD52-7D8EAEF100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5C-4DAE-A00E-45C4E2C919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Sheet1!$C$98:$C$100</c:f>
              <c:strCache>
                <c:ptCount val="3"/>
                <c:pt idx="0">
                  <c:v>26 - 35</c:v>
                </c:pt>
                <c:pt idx="1">
                  <c:v>36 - 45</c:v>
                </c:pt>
                <c:pt idx="2">
                  <c:v>45 ට වැඩි</c:v>
                </c:pt>
              </c:strCache>
            </c:strRef>
          </c:cat>
          <c:val>
            <c:numRef>
              <c:f>Sheet1!$D$98:$D$100</c:f>
              <c:numCache>
                <c:formatCode>###0</c:formatCode>
                <c:ptCount val="3"/>
                <c:pt idx="0">
                  <c:v>9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Sheet1!$E$98:$E$100</c15:f>
                <c15:dlblRangeCache>
                  <c:ptCount val="3"/>
                  <c:pt idx="0">
                    <c:v>45.0</c:v>
                  </c:pt>
                  <c:pt idx="1">
                    <c:v>45.0</c:v>
                  </c:pt>
                  <c:pt idx="2">
                    <c:v>10.0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74D-4BE4-BE72-CC8EEE8E7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388600"/>
        <c:axId val="469393848"/>
      </c:barChart>
      <c:catAx>
        <c:axId val="46938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93848"/>
        <c:crosses val="autoZero"/>
        <c:auto val="1"/>
        <c:lblAlgn val="ctr"/>
        <c:lblOffset val="100"/>
        <c:noMultiLvlLbl val="0"/>
      </c:catAx>
      <c:valAx>
        <c:axId val="46939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8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33-43F7-997F-C6F17BF4BD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33-43F7-997F-C6F17BF4BD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Sheet1!$C$569:$C$570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Sheet1!$D$569:$D$570</c:f>
              <c:numCache>
                <c:formatCode>###0</c:formatCode>
                <c:ptCount val="2"/>
                <c:pt idx="0">
                  <c:v>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3-46D6-87F5-4AD878D7C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94-4D4E-879B-F55023F5E3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94-4D4E-879B-F55023F5E3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94-4D4E-879B-F55023F5E3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94-4D4E-879B-F55023F5E3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Sheet1!$C$544:$C$547</c:f>
              <c:strCache>
                <c:ptCount val="4"/>
                <c:pt idx="0">
                  <c:v>18 - 25</c:v>
                </c:pt>
                <c:pt idx="1">
                  <c:v>26 - 35</c:v>
                </c:pt>
                <c:pt idx="2">
                  <c:v>36 - 45</c:v>
                </c:pt>
                <c:pt idx="3">
                  <c:v>45ට වැඩි</c:v>
                </c:pt>
              </c:strCache>
            </c:strRef>
          </c:cat>
          <c:val>
            <c:numRef>
              <c:f>Sheet1!$D$544:$D$547</c:f>
              <c:numCache>
                <c:formatCode>###0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2-458C-9420-D229E1CA1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EE-4359-B3F6-9C149CB16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EE-4359-B3F6-9C149CB164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Sheet1!$C$493:$C$494</c:f>
              <c:strCache>
                <c:ptCount val="2"/>
                <c:pt idx="0">
                  <c:v>දුරකථනය මගින් සම්බන්ධ වීම (දුරකථන ඇමතුම් හා කෙටි පණිවිඩ)</c:v>
                </c:pt>
                <c:pt idx="1">
                  <c:v>නව මාධ්‍ය මගින් සිදු කරන සන්නිවේදනය</c:v>
                </c:pt>
              </c:strCache>
            </c:strRef>
          </c:cat>
          <c:val>
            <c:numRef>
              <c:f>Sheet1!$D$493:$D$494</c:f>
              <c:numCache>
                <c:formatCode>###0</c:formatCode>
                <c:ptCount val="2"/>
                <c:pt idx="0">
                  <c:v>12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B-4E93-928D-E897F3C85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A6-43F7-BF2E-52309E49CB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A6-43F7-BF2E-52309E49CB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Sheet1!$C$470:$C$471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Sheet1!$D$470:$D$471</c:f>
              <c:numCache>
                <c:formatCode>###0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8A7-9185-80799FFD6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0D-41D0-9524-EDD0BF5E2F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0D-41D0-9524-EDD0BF5E2F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0D-41D0-9524-EDD0BF5E2F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0D-41D0-9524-EDD0BF5E2F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Sheet1!$C$445:$C$448</c:f>
              <c:strCache>
                <c:ptCount val="4"/>
                <c:pt idx="0">
                  <c:v>දැනුවත් නැත.</c:v>
                </c:pt>
                <c:pt idx="1">
                  <c:v>පර්යේෂණ ප්‍රතිඵල මත</c:v>
                </c:pt>
                <c:pt idx="2">
                  <c:v>ප්‍රශ්නාාවලි සමීක්ෂණ හරහා</c:v>
                </c:pt>
                <c:pt idx="3">
                  <c:v>සංගණනයන් සිදු කිරීම හරහා</c:v>
                </c:pt>
              </c:strCache>
            </c:strRef>
          </c:cat>
          <c:val>
            <c:numRef>
              <c:f>Sheet1!$D$445:$D$448</c:f>
              <c:numCache>
                <c:formatCode>###0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6-43E2-9DE8-C62364E62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5C-4D5D-9F79-7CB5CC04C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5C-4D5D-9F79-7CB5CC04CE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Sheet1!$C$422:$C$423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Sheet1!$D$422:$D$423</c:f>
              <c:numCache>
                <c:formatCode>###0</c:formatCode>
                <c:ptCount val="2"/>
                <c:pt idx="0">
                  <c:v>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A-45F0-A225-751A6363B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5A-4131-90B9-FDEAD7592C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5A-4131-90B9-FDEAD7592C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5A-4131-90B9-FDEAD7592C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5A-4131-90B9-FDEAD7592C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5A-4131-90B9-FDEAD7592C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5A-4131-90B9-FDEAD7592C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Sheet1!$C$395:$C$400</c:f>
              <c:strCache>
                <c:ptCount val="6"/>
                <c:pt idx="0">
                  <c:v>දුරකථන සබඳතා</c:v>
                </c:pt>
                <c:pt idx="1">
                  <c:v>E mail</c:v>
                </c:pt>
                <c:pt idx="2">
                  <c:v>Fb page</c:v>
                </c:pt>
                <c:pt idx="3">
                  <c:v>Whatapp </c:v>
                </c:pt>
                <c:pt idx="4">
                  <c:v> Zim app</c:v>
                </c:pt>
                <c:pt idx="5">
                  <c:v> Youtube </c:v>
                </c:pt>
              </c:strCache>
            </c:strRef>
          </c:cat>
          <c:val>
            <c:numRef>
              <c:f>Sheet1!$D$395:$D$400</c:f>
              <c:numCache>
                <c:formatCode>###0</c:formatCode>
                <c:ptCount val="6"/>
                <c:pt idx="0">
                  <c:v>13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E-4D6F-83D2-F4BAEFE7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FF-4FDD-A9A2-A5A50091B4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FF-4FDD-A9A2-A5A50091B4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FF-4FDD-A9A2-A5A50091B4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Sheet1!$C$371:$C$373</c:f>
              <c:strCache>
                <c:ptCount val="3"/>
                <c:pt idx="0">
                  <c:v>අඅන්තර්ජාලය පිලිබඳ නොදැනුවත් කම</c:v>
                </c:pt>
                <c:pt idx="1">
                  <c:v>උපාංග නොමැතිවීම</c:v>
                </c:pt>
                <c:pt idx="2">
                  <c:v>සියලු දෙනා නව මාධ්‍ය භාවිතා නොකිරීම</c:v>
                </c:pt>
              </c:strCache>
            </c:strRef>
          </c:cat>
          <c:val>
            <c:numRef>
              <c:f>Sheet1!$D$371:$D$373</c:f>
              <c:numCache>
                <c:formatCode>###0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0-4A20-94C3-4E1F2BC87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2D-465A-8963-BBC3167183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2D-465A-8963-BBC3167183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Sheet1!$C$348:$C$349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Sheet1!$D$348:$D$349</c:f>
              <c:numCache>
                <c:formatCode>###0</c:formatCode>
                <c:ptCount val="2"/>
                <c:pt idx="0">
                  <c:v>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C-43F1-AB68-10D1ADCEE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62-4211-B39F-BD8A008C9B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62-4211-B39F-BD8A008C9B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62-4211-B39F-BD8A008C9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Sheet1!$C$339:$C$341</c:f>
              <c:strCache>
                <c:ptCount val="3"/>
                <c:pt idx="0">
                  <c:v>දුරකථනය මගින් සම්බන්ධ වීම (දුරකථන ඇමතුම් හා කෙටි පණිවිඩ)</c:v>
                </c:pt>
                <c:pt idx="1">
                  <c:v>නව මාධ්‍ය මගින් සිදුකෙරුණු සන්නිවේදනය</c:v>
                </c:pt>
                <c:pt idx="2">
                  <c:v>මුහුණට මුහුණලා කෙරෙන සන්නිවේදන ක්‍රම</c:v>
                </c:pt>
              </c:strCache>
            </c:strRef>
          </c:cat>
          <c:val>
            <c:numRef>
              <c:f>Sheet1!$D$339:$D$341</c:f>
              <c:numCache>
                <c:formatCode>###0</c:formatCode>
                <c:ptCount val="3"/>
                <c:pt idx="0">
                  <c:v>12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7-4853-B722-E9469143F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18EC91A-F72A-4F6E-8B43-93CB8DB709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553-4368-AA74-3E844747849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E51207-9FCF-476F-9028-C5D27729F8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553-4368-AA74-3E84474784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Sheet1!$C$122:$C$123</c:f>
              <c:strCache>
                <c:ptCount val="2"/>
                <c:pt idx="0">
                  <c:v>අ.පො.ස. (උ.පෙල)</c:v>
                </c:pt>
                <c:pt idx="1">
                  <c:v>උපාධ්ධාරි</c:v>
                </c:pt>
              </c:strCache>
            </c:strRef>
          </c:cat>
          <c:val>
            <c:numRef>
              <c:f>Sheet1!$D$122:$D$123</c:f>
              <c:numCache>
                <c:formatCode>###0</c:formatCode>
                <c:ptCount val="2"/>
                <c:pt idx="0">
                  <c:v>6</c:v>
                </c:pt>
                <c:pt idx="1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Sheet1!$E$122:$E$123</c15:f>
                <c15:dlblRangeCache>
                  <c:ptCount val="2"/>
                  <c:pt idx="0">
                    <c:v>30.0</c:v>
                  </c:pt>
                  <c:pt idx="1">
                    <c:v>70.0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64B-4AE5-AF5A-97BD4ABA3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396800"/>
        <c:axId val="469400736"/>
      </c:barChart>
      <c:catAx>
        <c:axId val="4693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00736"/>
        <c:crosses val="autoZero"/>
        <c:auto val="1"/>
        <c:lblAlgn val="ctr"/>
        <c:lblOffset val="100"/>
        <c:noMultiLvlLbl val="0"/>
      </c:catAx>
      <c:valAx>
        <c:axId val="4694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9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A0-4C4C-BFE8-464ABD0106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A0-4C4C-BFE8-464ABD0106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A0-4C4C-BFE8-464ABD0106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Sheet1!$C$315:$C$316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Sheet1!$D$315:$D$316</c:f>
              <c:numCache>
                <c:formatCode>###0</c:formatCode>
                <c:ptCount val="2"/>
                <c:pt idx="0">
                  <c:v>16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8-4831-B1FB-220BA192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66-41B5-9D11-71CA4025DC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66-41B5-9D11-71CA4025DC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Sheet1!$C$274:$C$275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Sheet1!$D$274:$D$275</c:f>
              <c:numCache>
                <c:formatCode>###0</c:formatCode>
                <c:ptCount val="2"/>
                <c:pt idx="0">
                  <c:v>11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0-49BE-9289-D12102E0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38-4381-88E4-48B1472053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38-4381-88E4-48B1472053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38-4381-88E4-48B1472053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38-4381-88E4-48B1472053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38-4381-88E4-48B1472053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738-4381-88E4-48B1472053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Sheet1!$C$247:$C$252</c:f>
              <c:strCache>
                <c:ptCount val="6"/>
                <c:pt idx="0">
                  <c:v>Email</c:v>
                </c:pt>
                <c:pt idx="1">
                  <c:v> Memo</c:v>
                </c:pt>
                <c:pt idx="2">
                  <c:v> SMS</c:v>
                </c:pt>
                <c:pt idx="3">
                  <c:v>FB page</c:v>
                </c:pt>
                <c:pt idx="4">
                  <c:v> දුරකථනය පණිවිඩ</c:v>
                </c:pt>
                <c:pt idx="5">
                  <c:v>Youtube</c:v>
                </c:pt>
              </c:strCache>
            </c:strRef>
          </c:cat>
          <c:val>
            <c:numRef>
              <c:f>Sheet1!$D$247:$D$252</c:f>
              <c:numCache>
                <c:formatCode>###0</c:formatCode>
                <c:ptCount val="6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E-4039-B514-1C2F9EE4C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7-4B35-8819-87E21F06F2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7-4B35-8819-87E21F06F2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Sheet1!$C$224:$C$225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Sheet1!$D$224:$D$225</c:f>
              <c:numCache>
                <c:formatCode>###0</c:formatCode>
                <c:ptCount val="2"/>
                <c:pt idx="0">
                  <c:v>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1-4184-AC97-29DD5C0C3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1A-4CE5-BB38-57A6D72697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1A-4CE5-BB38-57A6D72697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1A-4CE5-BB38-57A6D72697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1A-4CE5-BB38-57A6D72697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Sheet1!$C$168:$C$171</c:f>
              <c:strCache>
                <c:ptCount val="4"/>
                <c:pt idx="0">
                  <c:v>1</c:v>
                </c:pt>
                <c:pt idx="1">
                  <c:v>1- 2</c:v>
                </c:pt>
                <c:pt idx="2">
                  <c:v>3- 4</c:v>
                </c:pt>
                <c:pt idx="3">
                  <c:v>5ට වැඩි</c:v>
                </c:pt>
              </c:strCache>
            </c:strRef>
          </c:cat>
          <c:val>
            <c:numRef>
              <c:f>Sheet1!$D$168:$D$171</c:f>
              <c:numCache>
                <c:formatCode>###0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9-4D73-92C3-FEDFD8BB3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21-4C3A-997F-8EF55D548D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21-4C3A-997F-8EF55D548D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Sheet1!$C$145:$C$146</c:f>
              <c:strCache>
                <c:ptCount val="2"/>
                <c:pt idx="0">
                  <c:v>අවිවාහක</c:v>
                </c:pt>
                <c:pt idx="1">
                  <c:v>විවාහක</c:v>
                </c:pt>
              </c:strCache>
            </c:strRef>
          </c:cat>
          <c:val>
            <c:numRef>
              <c:f>Sheet1!$D$145:$D$146</c:f>
              <c:numCache>
                <c:formatCode>###0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2-411C-8869-8AF4471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F9-4E5D-B738-4920461678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F9-4E5D-B738-4920461678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Sheet1!$C$122:$C$123</c:f>
              <c:strCache>
                <c:ptCount val="2"/>
                <c:pt idx="0">
                  <c:v>අ.පො.ස. (උ.පෙල)</c:v>
                </c:pt>
                <c:pt idx="1">
                  <c:v>උපාධ්ධාරි</c:v>
                </c:pt>
              </c:strCache>
            </c:strRef>
          </c:cat>
          <c:val>
            <c:numRef>
              <c:f>Sheet1!$D$122:$D$123</c:f>
              <c:numCache>
                <c:formatCode>###0</c:formatCode>
                <c:ptCount val="2"/>
                <c:pt idx="0">
                  <c:v>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3C7-86BA-B13EDE878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91-4D35-885C-0335C3BDF0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91-4D35-885C-0335C3BDF0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91-4D35-885C-0335C3BDF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Sheet1!$C$98:$C$100</c:f>
              <c:strCache>
                <c:ptCount val="3"/>
                <c:pt idx="0">
                  <c:v>26 - 35</c:v>
                </c:pt>
                <c:pt idx="1">
                  <c:v>36 - 45</c:v>
                </c:pt>
                <c:pt idx="2">
                  <c:v>45 ට වැඩි</c:v>
                </c:pt>
              </c:strCache>
            </c:strRef>
          </c:cat>
          <c:val>
            <c:numRef>
              <c:f>Sheet1!$D$98:$D$100</c:f>
              <c:numCache>
                <c:formatCode>###0</c:formatCode>
                <c:ptCount val="3"/>
                <c:pt idx="0">
                  <c:v>9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A-43D2-A49C-633FF53A1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27-4B94-AB3C-5E8ED3448D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27-4B94-AB3C-5E8ED3448D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Sheet1!$C$75:$C$76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Sheet1!$D$75:$D$76</c:f>
              <c:numCache>
                <c:formatCode>###0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2-4C38-8DBE-060FDAD84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25-4303-B2EE-8CC891F56C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25-4303-B2EE-8CC891F56C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Sheet1!$C$52:$C$53</c:f>
              <c:strCache>
                <c:ptCount val="2"/>
                <c:pt idx="0">
                  <c:v>AG office</c:v>
                </c:pt>
                <c:pt idx="1">
                  <c:v>LB finance</c:v>
                </c:pt>
              </c:strCache>
            </c:strRef>
          </c:cat>
          <c:val>
            <c:numRef>
              <c:f>Sheet1!$D$52:$D$53</c:f>
              <c:numCache>
                <c:formatCode>###0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F-471A-A9D5-11D633B2E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8628E4B-C769-4FEE-9076-201BE8E377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B83-4543-AD18-431328FAC68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58D192-A183-452D-8DB6-05249E769B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B83-4543-AD18-431328FAC6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Sheet1!$C$145:$C$146</c:f>
              <c:strCache>
                <c:ptCount val="2"/>
                <c:pt idx="0">
                  <c:v>අවිවාහක</c:v>
                </c:pt>
                <c:pt idx="1">
                  <c:v>විවාහක</c:v>
                </c:pt>
              </c:strCache>
            </c:strRef>
          </c:cat>
          <c:val>
            <c:numRef>
              <c:f>Sheet1!$D$145:$D$146</c:f>
              <c:numCache>
                <c:formatCode>###0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Sheet1!$E$145:$E$146</c15:f>
                <c15:dlblRangeCache>
                  <c:ptCount val="2"/>
                  <c:pt idx="0">
                    <c:v>20.0</c:v>
                  </c:pt>
                  <c:pt idx="1">
                    <c:v>80.0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D66-4D42-9332-B19F152EA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967752"/>
        <c:axId val="537970376"/>
      </c:barChart>
      <c:catAx>
        <c:axId val="53796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0376"/>
        <c:crosses val="autoZero"/>
        <c:auto val="1"/>
        <c:lblAlgn val="ctr"/>
        <c:lblOffset val="100"/>
        <c:noMultiLvlLbl val="0"/>
      </c:catAx>
      <c:valAx>
        <c:axId val="5379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6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79D9E48-003A-4376-B416-5735DF230F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3F7-4C1F-98E6-FFE5F20C5E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B73AD0-4856-4FE9-B21E-D276C278CD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7-4C1F-98E6-FFE5F20C5E1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D2B9D94-F1DC-4E1B-B43D-2BC1129149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3F7-4C1F-98E6-FFE5F20C5E1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1ADBE4F-2219-4EA2-8897-72CCF1FF12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3F7-4C1F-98E6-FFE5F20C5E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Sheet1!$C$168:$C$171</c:f>
              <c:strCache>
                <c:ptCount val="4"/>
                <c:pt idx="0">
                  <c:v>1</c:v>
                </c:pt>
                <c:pt idx="1">
                  <c:v>1- 2</c:v>
                </c:pt>
                <c:pt idx="2">
                  <c:v>3- 4</c:v>
                </c:pt>
                <c:pt idx="3">
                  <c:v>5ට වැඩි</c:v>
                </c:pt>
              </c:strCache>
            </c:strRef>
          </c:cat>
          <c:val>
            <c:numRef>
              <c:f>Sheet1!$D$168:$D$171</c:f>
              <c:numCache>
                <c:formatCode>###0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Sheet1!$E$168:$E$171</c15:f>
                <c15:dlblRangeCache>
                  <c:ptCount val="4"/>
                  <c:pt idx="0">
                    <c:v>10.0</c:v>
                  </c:pt>
                  <c:pt idx="1">
                    <c:v>20.0</c:v>
                  </c:pt>
                  <c:pt idx="2">
                    <c:v>35.0</c:v>
                  </c:pt>
                  <c:pt idx="3">
                    <c:v>35.0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9A9-48F2-A352-8846BBDB8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833136"/>
        <c:axId val="537834448"/>
      </c:barChart>
      <c:catAx>
        <c:axId val="5378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34448"/>
        <c:crosses val="autoZero"/>
        <c:auto val="1"/>
        <c:lblAlgn val="ctr"/>
        <c:lblOffset val="100"/>
        <c:noMultiLvlLbl val="0"/>
      </c:catAx>
      <c:valAx>
        <c:axId val="5378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Sheet1!$C$196:$C$206</c:f>
              <c:strCache>
                <c:ptCount val="11"/>
                <c:pt idx="0">
                  <c:v>දුරකථනය</c:v>
                </c:pt>
                <c:pt idx="1">
                  <c:v> විද්‍යුත් තැපෑල</c:v>
                </c:pt>
                <c:pt idx="2">
                  <c:v>මුහුණට මුහුණලා සන්නිවේදනය සිදු කිරිම</c:v>
                </c:pt>
                <c:pt idx="3">
                  <c:v>නිලධාරීන් හරහා වාචිකව දැනුවත් කිරීම</c:v>
                </c:pt>
                <c:pt idx="4">
                  <c:v> Memo</c:v>
                </c:pt>
                <c:pt idx="5">
                  <c:v>දැන්වීම්</c:v>
                </c:pt>
                <c:pt idx="6">
                  <c:v>ලියුම් හරහා දැනුවත් කිරීම</c:v>
                </c:pt>
                <c:pt idx="7">
                  <c:v> රූපවාහිනි දැන්වීම්</c:v>
                </c:pt>
                <c:pt idx="8">
                  <c:v> සමාජ මාධ්‍යය</c:v>
                </c:pt>
                <c:pt idx="9">
                  <c:v> කටවචනය</c:v>
                </c:pt>
                <c:pt idx="10">
                  <c:v> භෞතිකව රැස්වීම් පැවත්වීම</c:v>
                </c:pt>
              </c:strCache>
            </c:strRef>
          </c:cat>
          <c:val>
            <c:numRef>
              <c:f>Sheet1!$D$196:$D$206</c:f>
              <c:numCache>
                <c:formatCode>###0</c:formatCode>
                <c:ptCount val="11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761-8A30-11DC7D01E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622752"/>
        <c:axId val="581618488"/>
      </c:barChart>
      <c:catAx>
        <c:axId val="5816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18488"/>
        <c:crosses val="autoZero"/>
        <c:auto val="1"/>
        <c:lblAlgn val="ctr"/>
        <c:lblOffset val="100"/>
        <c:noMultiLvlLbl val="0"/>
      </c:catAx>
      <c:valAx>
        <c:axId val="58161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0A484FD-B8A3-4283-9152-99ED28187F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7C5-4880-B9C6-6D9B72A0C3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DFE1FDF-FA89-4949-8B6C-01AFE1131C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7C5-4880-B9C6-6D9B72A0C3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Sheet1!$C$224:$C$225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Sheet1!$D$224:$D$225</c:f>
              <c:numCache>
                <c:formatCode>###0</c:formatCode>
                <c:ptCount val="2"/>
                <c:pt idx="0">
                  <c:v>9</c:v>
                </c:pt>
                <c:pt idx="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Sheet1!$E$224:$E$225</c15:f>
                <c15:dlblRangeCache>
                  <c:ptCount val="2"/>
                  <c:pt idx="0">
                    <c:v>45.0</c:v>
                  </c:pt>
                  <c:pt idx="1">
                    <c:v>55.0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9FB-4C40-AC5E-3798EAFA9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370024"/>
        <c:axId val="582369696"/>
      </c:barChart>
      <c:catAx>
        <c:axId val="58237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69696"/>
        <c:crosses val="autoZero"/>
        <c:auto val="1"/>
        <c:lblAlgn val="ctr"/>
        <c:lblOffset val="100"/>
        <c:noMultiLvlLbl val="0"/>
      </c:catAx>
      <c:valAx>
        <c:axId val="5823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70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35010EB-009B-49DB-9C43-24A623ADCD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E8D-4F52-86B4-4A55FCF098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92289D-1D17-413D-BCEF-783F9E5E9B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E8D-4F52-86B4-4A55FCF098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8773DF7-A5C1-47B4-9361-4754D7B557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E8D-4F52-86B4-4A55FCF098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12F2193-02A5-478D-9C82-FDFBB85309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E8D-4F52-86B4-4A55FCF098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D3B53CF-3986-43B9-932A-CD69638A9B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E8D-4F52-86B4-4A55FCF098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A9CC806-2492-4428-8207-AC8203C3B9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E8D-4F52-86B4-4A55FCF09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Sheet1!$C$247:$C$252</c:f>
              <c:strCache>
                <c:ptCount val="6"/>
                <c:pt idx="0">
                  <c:v>Email</c:v>
                </c:pt>
                <c:pt idx="1">
                  <c:v> Memo</c:v>
                </c:pt>
                <c:pt idx="2">
                  <c:v> SMS</c:v>
                </c:pt>
                <c:pt idx="3">
                  <c:v>FB page</c:v>
                </c:pt>
                <c:pt idx="4">
                  <c:v> දුරකථනය පණිවිඩ</c:v>
                </c:pt>
                <c:pt idx="5">
                  <c:v>Youtube</c:v>
                </c:pt>
              </c:strCache>
            </c:strRef>
          </c:cat>
          <c:val>
            <c:numRef>
              <c:f>Sheet1!$D$247:$D$252</c:f>
              <c:numCache>
                <c:formatCode>###0</c:formatCode>
                <c:ptCount val="6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Sheet1!$E$247:$E$252</c15:f>
                <c15:dlblRangeCache>
                  <c:ptCount val="6"/>
                  <c:pt idx="0">
                    <c:v>33.3</c:v>
                  </c:pt>
                  <c:pt idx="1">
                    <c:v>6.7</c:v>
                  </c:pt>
                  <c:pt idx="2">
                    <c:v>20.0</c:v>
                  </c:pt>
                  <c:pt idx="3">
                    <c:v>13.3</c:v>
                  </c:pt>
                  <c:pt idx="4">
                    <c:v>13.3</c:v>
                  </c:pt>
                  <c:pt idx="5">
                    <c:v>13.3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252-4F6B-B098-9C25782A7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817624"/>
        <c:axId val="534818608"/>
      </c:barChart>
      <c:catAx>
        <c:axId val="5348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18608"/>
        <c:crosses val="autoZero"/>
        <c:auto val="1"/>
        <c:lblAlgn val="ctr"/>
        <c:lblOffset val="100"/>
        <c:noMultiLvlLbl val="0"/>
      </c:catAx>
      <c:valAx>
        <c:axId val="5348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1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54</xdr:row>
      <xdr:rowOff>171450</xdr:rowOff>
    </xdr:from>
    <xdr:to>
      <xdr:col>5</xdr:col>
      <xdr:colOff>857250</xdr:colOff>
      <xdr:row>67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EA068-7F8D-0E01-AB88-C0E5A5FDA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78</xdr:row>
      <xdr:rowOff>142875</xdr:rowOff>
    </xdr:from>
    <xdr:to>
      <xdr:col>5</xdr:col>
      <xdr:colOff>771525</xdr:colOff>
      <xdr:row>91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1F3A3C-8578-86F8-F6AF-0D1BD6BC2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390525</xdr:colOff>
      <xdr:row>101</xdr:row>
      <xdr:rowOff>114300</xdr:rowOff>
    </xdr:from>
    <xdr:to>
      <xdr:col>6</xdr:col>
      <xdr:colOff>104775</xdr:colOff>
      <xdr:row>114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DF57CB-1E1A-93F8-5A55-4B95A390C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704850</xdr:colOff>
      <xdr:row>125</xdr:row>
      <xdr:rowOff>142875</xdr:rowOff>
    </xdr:from>
    <xdr:to>
      <xdr:col>6</xdr:col>
      <xdr:colOff>419100</xdr:colOff>
      <xdr:row>138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F169E7-3F8C-01DA-572F-F05894A39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190500</xdr:colOff>
      <xdr:row>149</xdr:row>
      <xdr:rowOff>0</xdr:rowOff>
    </xdr:from>
    <xdr:to>
      <xdr:col>5</xdr:col>
      <xdr:colOff>809625</xdr:colOff>
      <xdr:row>162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FC4386-6CC6-774E-936C-1CFE13AB9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752475</xdr:colOff>
      <xdr:row>174</xdr:row>
      <xdr:rowOff>47625</xdr:rowOff>
    </xdr:from>
    <xdr:to>
      <xdr:col>6</xdr:col>
      <xdr:colOff>466725</xdr:colOff>
      <xdr:row>187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B7E7B4-61E6-B4AF-7073-0044D7994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1362075</xdr:colOff>
      <xdr:row>207</xdr:row>
      <xdr:rowOff>114300</xdr:rowOff>
    </xdr:from>
    <xdr:to>
      <xdr:col>5</xdr:col>
      <xdr:colOff>571500</xdr:colOff>
      <xdr:row>220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AF7B94-3958-5A99-311F-7085C5426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438150</xdr:colOff>
      <xdr:row>228</xdr:row>
      <xdr:rowOff>47625</xdr:rowOff>
    </xdr:from>
    <xdr:to>
      <xdr:col>6</xdr:col>
      <xdr:colOff>152400</xdr:colOff>
      <xdr:row>241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740835-3FC4-54F6-F7B4-49C16A54C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114300</xdr:colOff>
      <xdr:row>255</xdr:row>
      <xdr:rowOff>104775</xdr:rowOff>
    </xdr:from>
    <xdr:to>
      <xdr:col>5</xdr:col>
      <xdr:colOff>733425</xdr:colOff>
      <xdr:row>268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C1E9B7-90C9-41B8-6887-78EF25CE0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819150</xdr:colOff>
      <xdr:row>278</xdr:row>
      <xdr:rowOff>28575</xdr:rowOff>
    </xdr:from>
    <xdr:to>
      <xdr:col>6</xdr:col>
      <xdr:colOff>533400</xdr:colOff>
      <xdr:row>291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69920A-0124-EBFF-5BA5-AFBEEE5E4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85725</xdr:colOff>
      <xdr:row>319</xdr:row>
      <xdr:rowOff>47625</xdr:rowOff>
    </xdr:from>
    <xdr:to>
      <xdr:col>5</xdr:col>
      <xdr:colOff>704850</xdr:colOff>
      <xdr:row>332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ADFA7F-FF92-7EE5-7844-57C78DFFC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657225</xdr:colOff>
      <xdr:row>336</xdr:row>
      <xdr:rowOff>438150</xdr:rowOff>
    </xdr:from>
    <xdr:to>
      <xdr:col>12</xdr:col>
      <xdr:colOff>704850</xdr:colOff>
      <xdr:row>342</xdr:row>
      <xdr:rowOff>438150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E765B-812D-738D-8CB9-E39CB7FDC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247650</xdr:colOff>
      <xdr:row>351</xdr:row>
      <xdr:rowOff>85725</xdr:rowOff>
    </xdr:from>
    <xdr:to>
      <xdr:col>5</xdr:col>
      <xdr:colOff>866775</xdr:colOff>
      <xdr:row>364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A8D4F1-2EE7-0CE1-C732-3D72D8EC2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981075</xdr:colOff>
      <xdr:row>375</xdr:row>
      <xdr:rowOff>114300</xdr:rowOff>
    </xdr:from>
    <xdr:to>
      <xdr:col>6</xdr:col>
      <xdr:colOff>695325</xdr:colOff>
      <xdr:row>388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2972B63-D8A4-E651-6258-EB7EA17DE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323850</xdr:colOff>
      <xdr:row>402</xdr:row>
      <xdr:rowOff>161925</xdr:rowOff>
    </xdr:from>
    <xdr:to>
      <xdr:col>6</xdr:col>
      <xdr:colOff>38100</xdr:colOff>
      <xdr:row>415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CAAF7B5-AB20-4368-5E86-F2D1B685E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1085850</xdr:colOff>
      <xdr:row>426</xdr:row>
      <xdr:rowOff>0</xdr:rowOff>
    </xdr:from>
    <xdr:to>
      <xdr:col>5</xdr:col>
      <xdr:colOff>295275</xdr:colOff>
      <xdr:row>439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1E1D32-3508-3C78-0257-FEB9B06BE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1143000</xdr:colOff>
      <xdr:row>450</xdr:row>
      <xdr:rowOff>57150</xdr:rowOff>
    </xdr:from>
    <xdr:to>
      <xdr:col>5</xdr:col>
      <xdr:colOff>352425</xdr:colOff>
      <xdr:row>463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EAAD8A4-E47D-D001-7E10-4C45B64B5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352425</xdr:colOff>
      <xdr:row>474</xdr:row>
      <xdr:rowOff>38100</xdr:rowOff>
    </xdr:from>
    <xdr:to>
      <xdr:col>6</xdr:col>
      <xdr:colOff>66675</xdr:colOff>
      <xdr:row>487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00AD835-4F82-E5AC-4E10-D4FF109D1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323850</xdr:colOff>
      <xdr:row>496</xdr:row>
      <xdr:rowOff>161925</xdr:rowOff>
    </xdr:from>
    <xdr:to>
      <xdr:col>6</xdr:col>
      <xdr:colOff>38100</xdr:colOff>
      <xdr:row>509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A745DC9-C081-052C-488F-B45382CE7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142875</xdr:colOff>
      <xdr:row>550</xdr:row>
      <xdr:rowOff>28575</xdr:rowOff>
    </xdr:from>
    <xdr:to>
      <xdr:col>5</xdr:col>
      <xdr:colOff>762000</xdr:colOff>
      <xdr:row>563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EA553B-665D-968A-39C9-57C96553D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1133475</xdr:colOff>
      <xdr:row>572</xdr:row>
      <xdr:rowOff>180975</xdr:rowOff>
    </xdr:from>
    <xdr:to>
      <xdr:col>5</xdr:col>
      <xdr:colOff>342900</xdr:colOff>
      <xdr:row>585</xdr:row>
      <xdr:rowOff>200025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D2A299A-50BE-66D9-86B4-5CE98AC37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142875</xdr:colOff>
      <xdr:row>656</xdr:row>
      <xdr:rowOff>38100</xdr:rowOff>
    </xdr:from>
    <xdr:to>
      <xdr:col>5</xdr:col>
      <xdr:colOff>762000</xdr:colOff>
      <xdr:row>669</xdr:row>
      <xdr:rowOff>57150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F8F78F1-3F27-A365-6614-48BB5435D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333375</xdr:colOff>
      <xdr:row>718</xdr:row>
      <xdr:rowOff>171450</xdr:rowOff>
    </xdr:from>
    <xdr:to>
      <xdr:col>6</xdr:col>
      <xdr:colOff>47625</xdr:colOff>
      <xdr:row>731</xdr:row>
      <xdr:rowOff>190500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FF4C0C3-DF20-0541-E31A-63C836514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825</xdr:row>
      <xdr:rowOff>0</xdr:rowOff>
    </xdr:from>
    <xdr:to>
      <xdr:col>5</xdr:col>
      <xdr:colOff>619125</xdr:colOff>
      <xdr:row>838</xdr:row>
      <xdr:rowOff>19050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179353B-D33F-A63D-F54F-F9D4CBE47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238125</xdr:colOff>
      <xdr:row>847</xdr:row>
      <xdr:rowOff>142875</xdr:rowOff>
    </xdr:from>
    <xdr:to>
      <xdr:col>5</xdr:col>
      <xdr:colOff>857250</xdr:colOff>
      <xdr:row>860</xdr:row>
      <xdr:rowOff>161925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90B44FE-492E-8B15-C516-8C7410870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561975</xdr:colOff>
      <xdr:row>848</xdr:row>
      <xdr:rowOff>0</xdr:rowOff>
    </xdr:from>
    <xdr:to>
      <xdr:col>11</xdr:col>
      <xdr:colOff>609600</xdr:colOff>
      <xdr:row>861</xdr:row>
      <xdr:rowOff>19050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72F4625-B3D9-46AD-17FB-5F462F109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857250</xdr:colOff>
      <xdr:row>825</xdr:row>
      <xdr:rowOff>9525</xdr:rowOff>
    </xdr:from>
    <xdr:to>
      <xdr:col>11</xdr:col>
      <xdr:colOff>0</xdr:colOff>
      <xdr:row>838</xdr:row>
      <xdr:rowOff>28575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B9894BA-2F6A-D8FF-D79F-80B294EFE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228600</xdr:colOff>
      <xdr:row>718</xdr:row>
      <xdr:rowOff>161925</xdr:rowOff>
    </xdr:from>
    <xdr:to>
      <xdr:col>11</xdr:col>
      <xdr:colOff>276225</xdr:colOff>
      <xdr:row>731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6B3B0EF-1E87-D958-3EE1-CD8643014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152400</xdr:colOff>
      <xdr:row>656</xdr:row>
      <xdr:rowOff>28575</xdr:rowOff>
    </xdr:from>
    <xdr:to>
      <xdr:col>11</xdr:col>
      <xdr:colOff>200025</xdr:colOff>
      <xdr:row>669</xdr:row>
      <xdr:rowOff>47625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1B24751-C133-2F33-633B-5B7AFF547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572</xdr:row>
      <xdr:rowOff>161925</xdr:rowOff>
    </xdr:from>
    <xdr:to>
      <xdr:col>11</xdr:col>
      <xdr:colOff>47625</xdr:colOff>
      <xdr:row>585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D30E083A-64F5-68D0-C0D8-D2BF4E1C4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104775</xdr:colOff>
      <xdr:row>550</xdr:row>
      <xdr:rowOff>76200</xdr:rowOff>
    </xdr:from>
    <xdr:to>
      <xdr:col>11</xdr:col>
      <xdr:colOff>152400</xdr:colOff>
      <xdr:row>563</xdr:row>
      <xdr:rowOff>95250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A604FEB-E09E-DB38-1207-407741128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381000</xdr:colOff>
      <xdr:row>496</xdr:row>
      <xdr:rowOff>190500</xdr:rowOff>
    </xdr:from>
    <xdr:to>
      <xdr:col>11</xdr:col>
      <xdr:colOff>428625</xdr:colOff>
      <xdr:row>510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BBCB74A-CD2A-1A44-EAB6-06B759BC3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457200</xdr:colOff>
      <xdr:row>474</xdr:row>
      <xdr:rowOff>38100</xdr:rowOff>
    </xdr:from>
    <xdr:to>
      <xdr:col>11</xdr:col>
      <xdr:colOff>504825</xdr:colOff>
      <xdr:row>487</xdr:row>
      <xdr:rowOff>57150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9B4D709-E982-0FC2-47A8-431B93A8B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609600</xdr:colOff>
      <xdr:row>450</xdr:row>
      <xdr:rowOff>47625</xdr:rowOff>
    </xdr:from>
    <xdr:to>
      <xdr:col>10</xdr:col>
      <xdr:colOff>657225</xdr:colOff>
      <xdr:row>463</xdr:row>
      <xdr:rowOff>66675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B6DADF0-E5A7-4616-5D5E-6A46A1B42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542925</xdr:colOff>
      <xdr:row>426</xdr:row>
      <xdr:rowOff>19050</xdr:rowOff>
    </xdr:from>
    <xdr:to>
      <xdr:col>10</xdr:col>
      <xdr:colOff>590550</xdr:colOff>
      <xdr:row>439</xdr:row>
      <xdr:rowOff>38100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4459FA9-B325-F2FA-83D7-8C890A0BE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238125</xdr:colOff>
      <xdr:row>402</xdr:row>
      <xdr:rowOff>142875</xdr:rowOff>
    </xdr:from>
    <xdr:to>
      <xdr:col>11</xdr:col>
      <xdr:colOff>285750</xdr:colOff>
      <xdr:row>415</xdr:row>
      <xdr:rowOff>161925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32F269E-3DE1-0E69-F36C-D4B8803EA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133350</xdr:colOff>
      <xdr:row>375</xdr:row>
      <xdr:rowOff>161925</xdr:rowOff>
    </xdr:from>
    <xdr:to>
      <xdr:col>12</xdr:col>
      <xdr:colOff>180975</xdr:colOff>
      <xdr:row>388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5B9AA1C-0A94-881B-C213-402AFBB15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257175</xdr:colOff>
      <xdr:row>351</xdr:row>
      <xdr:rowOff>95250</xdr:rowOff>
    </xdr:from>
    <xdr:to>
      <xdr:col>11</xdr:col>
      <xdr:colOff>304800</xdr:colOff>
      <xdr:row>364</xdr:row>
      <xdr:rowOff>114300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832FF32-7FF3-8EA4-395B-E3A2B912F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38100</xdr:colOff>
      <xdr:row>336</xdr:row>
      <xdr:rowOff>400050</xdr:rowOff>
    </xdr:from>
    <xdr:to>
      <xdr:col>18</xdr:col>
      <xdr:colOff>352425</xdr:colOff>
      <xdr:row>343</xdr:row>
      <xdr:rowOff>238125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208BD726-CADF-F628-8A24-42D9A742F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161925</xdr:colOff>
      <xdr:row>319</xdr:row>
      <xdr:rowOff>47625</xdr:rowOff>
    </xdr:from>
    <xdr:to>
      <xdr:col>11</xdr:col>
      <xdr:colOff>209550</xdr:colOff>
      <xdr:row>332</xdr:row>
      <xdr:rowOff>66675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C937EA89-543C-52EA-63A5-EB805D4D7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638175</xdr:colOff>
      <xdr:row>278</xdr:row>
      <xdr:rowOff>0</xdr:rowOff>
    </xdr:from>
    <xdr:to>
      <xdr:col>11</xdr:col>
      <xdr:colOff>685800</xdr:colOff>
      <xdr:row>291</xdr:row>
      <xdr:rowOff>19050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E382136-AEF8-675E-5E1A-CDC5FC72D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142875</xdr:colOff>
      <xdr:row>255</xdr:row>
      <xdr:rowOff>85725</xdr:rowOff>
    </xdr:from>
    <xdr:to>
      <xdr:col>11</xdr:col>
      <xdr:colOff>190500</xdr:colOff>
      <xdr:row>268</xdr:row>
      <xdr:rowOff>104775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8A002402-3D69-A887-5CEB-5DD08D7BB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438150</xdr:colOff>
      <xdr:row>228</xdr:row>
      <xdr:rowOff>142875</xdr:rowOff>
    </xdr:from>
    <xdr:to>
      <xdr:col>11</xdr:col>
      <xdr:colOff>485775</xdr:colOff>
      <xdr:row>241</xdr:row>
      <xdr:rowOff>161925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FF9AF68-9982-6B75-40DC-5162BD833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133350</xdr:colOff>
      <xdr:row>174</xdr:row>
      <xdr:rowOff>0</xdr:rowOff>
    </xdr:from>
    <xdr:to>
      <xdr:col>12</xdr:col>
      <xdr:colOff>180975</xdr:colOff>
      <xdr:row>187</xdr:row>
      <xdr:rowOff>19050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FACB6036-EB77-F8BA-185D-983C5160F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133350</xdr:colOff>
      <xdr:row>148</xdr:row>
      <xdr:rowOff>180975</xdr:rowOff>
    </xdr:from>
    <xdr:to>
      <xdr:col>11</xdr:col>
      <xdr:colOff>180975</xdr:colOff>
      <xdr:row>161</xdr:row>
      <xdr:rowOff>200025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D2ABC39-A58C-6992-D17B-446BA8F64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723900</xdr:colOff>
      <xdr:row>125</xdr:row>
      <xdr:rowOff>161925</xdr:rowOff>
    </xdr:from>
    <xdr:to>
      <xdr:col>11</xdr:col>
      <xdr:colOff>771525</xdr:colOff>
      <xdr:row>138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5E50A07A-476C-1B37-6188-6A8AE88D8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514350</xdr:colOff>
      <xdr:row>101</xdr:row>
      <xdr:rowOff>95250</xdr:rowOff>
    </xdr:from>
    <xdr:to>
      <xdr:col>11</xdr:col>
      <xdr:colOff>561975</xdr:colOff>
      <xdr:row>114</xdr:row>
      <xdr:rowOff>114300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DBA2EC5-C6CE-F083-54D9-FCE033685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257175</xdr:colOff>
      <xdr:row>78</xdr:row>
      <xdr:rowOff>123825</xdr:rowOff>
    </xdr:from>
    <xdr:to>
      <xdr:col>11</xdr:col>
      <xdr:colOff>304800</xdr:colOff>
      <xdr:row>91</xdr:row>
      <xdr:rowOff>142875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6C4475F-216C-D966-580F-7982EFB2C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57150</xdr:colOff>
      <xdr:row>54</xdr:row>
      <xdr:rowOff>142875</xdr:rowOff>
    </xdr:from>
    <xdr:to>
      <xdr:col>11</xdr:col>
      <xdr:colOff>104775</xdr:colOff>
      <xdr:row>67</xdr:row>
      <xdr:rowOff>161925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5DA62BC-811D-EA84-E0C9-F2FC22FBF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K887"/>
  <sheetViews>
    <sheetView tabSelected="1" topLeftCell="A919" zoomScaleNormal="100" workbookViewId="0">
      <selection activeCell="L285" sqref="L285"/>
    </sheetView>
  </sheetViews>
  <sheetFormatPr defaultRowHeight="15" x14ac:dyDescent="0.25"/>
  <cols>
    <col min="1" max="1" width="9.140625" style="1"/>
    <col min="2" max="2" width="21.140625" style="26" customWidth="1"/>
    <col min="3" max="3" width="22.7109375" style="66" customWidth="1"/>
    <col min="4" max="4" width="23" style="1" customWidth="1"/>
    <col min="5" max="17" width="13.5703125" style="1" customWidth="1"/>
    <col min="18" max="18" width="9.5703125" style="1" customWidth="1"/>
    <col min="19" max="37" width="13.5703125" style="1" customWidth="1"/>
    <col min="38" max="16384" width="9.140625" style="1"/>
  </cols>
  <sheetData>
    <row r="2" spans="2:2" x14ac:dyDescent="0.25">
      <c r="B2" s="27" t="s">
        <v>0</v>
      </c>
    </row>
    <row r="3" spans="2:2" x14ac:dyDescent="0.25">
      <c r="B3" s="27" t="s">
        <v>1</v>
      </c>
    </row>
    <row r="4" spans="2:2" x14ac:dyDescent="0.25">
      <c r="B4" s="27" t="s">
        <v>2</v>
      </c>
    </row>
    <row r="5" spans="2:2" x14ac:dyDescent="0.25">
      <c r="B5" s="27" t="s">
        <v>3</v>
      </c>
    </row>
    <row r="6" spans="2:2" x14ac:dyDescent="0.25">
      <c r="B6" s="27" t="s">
        <v>4</v>
      </c>
    </row>
    <row r="7" spans="2:2" x14ac:dyDescent="0.25">
      <c r="B7" s="27" t="s">
        <v>5</v>
      </c>
    </row>
    <row r="8" spans="2:2" x14ac:dyDescent="0.25">
      <c r="B8" s="27" t="s">
        <v>6</v>
      </c>
    </row>
    <row r="9" spans="2:2" x14ac:dyDescent="0.25">
      <c r="B9" s="27" t="s">
        <v>7</v>
      </c>
    </row>
    <row r="10" spans="2:2" x14ac:dyDescent="0.25">
      <c r="B10" s="27" t="s">
        <v>8</v>
      </c>
    </row>
    <row r="11" spans="2:2" x14ac:dyDescent="0.25">
      <c r="B11" s="27" t="s">
        <v>9</v>
      </c>
    </row>
    <row r="12" spans="2:2" x14ac:dyDescent="0.25">
      <c r="B12" s="27" t="s">
        <v>10</v>
      </c>
    </row>
    <row r="13" spans="2:2" x14ac:dyDescent="0.25">
      <c r="B13" s="27" t="s">
        <v>11</v>
      </c>
    </row>
    <row r="14" spans="2:2" x14ac:dyDescent="0.25">
      <c r="B14" s="27" t="s">
        <v>12</v>
      </c>
    </row>
    <row r="15" spans="2:2" x14ac:dyDescent="0.25">
      <c r="B15" s="27" t="s">
        <v>13</v>
      </c>
    </row>
    <row r="16" spans="2:2" x14ac:dyDescent="0.25">
      <c r="B16" s="27" t="s">
        <v>14</v>
      </c>
    </row>
    <row r="17" spans="2:4" x14ac:dyDescent="0.25">
      <c r="B17" s="27" t="s">
        <v>15</v>
      </c>
    </row>
    <row r="18" spans="2:4" x14ac:dyDescent="0.25">
      <c r="B18" s="27" t="s">
        <v>16</v>
      </c>
    </row>
    <row r="19" spans="2:4" x14ac:dyDescent="0.25">
      <c r="B19" s="27" t="s">
        <v>17</v>
      </c>
    </row>
    <row r="20" spans="2:4" x14ac:dyDescent="0.25">
      <c r="B20" s="27" t="s">
        <v>18</v>
      </c>
    </row>
    <row r="21" spans="2:4" x14ac:dyDescent="0.25">
      <c r="B21" s="27" t="s">
        <v>19</v>
      </c>
    </row>
    <row r="22" spans="2:4" x14ac:dyDescent="0.25">
      <c r="B22" s="27" t="s">
        <v>20</v>
      </c>
    </row>
    <row r="23" spans="2:4" x14ac:dyDescent="0.25">
      <c r="B23" s="27" t="s">
        <v>21</v>
      </c>
    </row>
    <row r="26" spans="2:4" ht="18" x14ac:dyDescent="0.25">
      <c r="B26" s="28" t="s">
        <v>22</v>
      </c>
    </row>
    <row r="28" spans="2:4" ht="21" customHeight="1" x14ac:dyDescent="0.25">
      <c r="B28" s="83" t="s">
        <v>23</v>
      </c>
      <c r="C28" s="84"/>
      <c r="D28" s="85"/>
    </row>
    <row r="29" spans="2:4" ht="17.100000000000001" customHeight="1" x14ac:dyDescent="0.25">
      <c r="B29" s="86" t="s">
        <v>24</v>
      </c>
      <c r="C29" s="87"/>
      <c r="D29" s="2" t="s">
        <v>25</v>
      </c>
    </row>
    <row r="30" spans="2:4" ht="17.100000000000001" customHeight="1" x14ac:dyDescent="0.25">
      <c r="B30" s="88" t="s">
        <v>26</v>
      </c>
      <c r="C30" s="89"/>
      <c r="D30" s="3" t="s">
        <v>27</v>
      </c>
    </row>
    <row r="31" spans="2:4" ht="17.100000000000001" customHeight="1" x14ac:dyDescent="0.25">
      <c r="B31" s="90" t="s">
        <v>28</v>
      </c>
      <c r="C31" s="4" t="s">
        <v>29</v>
      </c>
      <c r="D31" s="3" t="s">
        <v>30</v>
      </c>
    </row>
    <row r="32" spans="2:4" ht="17.100000000000001" customHeight="1" x14ac:dyDescent="0.25">
      <c r="B32" s="90"/>
      <c r="C32" s="4" t="s">
        <v>31</v>
      </c>
      <c r="D32" s="3" t="s">
        <v>32</v>
      </c>
    </row>
    <row r="33" spans="2:37" ht="17.100000000000001" customHeight="1" x14ac:dyDescent="0.25">
      <c r="B33" s="90"/>
      <c r="C33" s="4" t="s">
        <v>33</v>
      </c>
      <c r="D33" s="3" t="s">
        <v>32</v>
      </c>
    </row>
    <row r="34" spans="2:37" ht="17.100000000000001" customHeight="1" x14ac:dyDescent="0.25">
      <c r="B34" s="90"/>
      <c r="C34" s="4" t="s">
        <v>34</v>
      </c>
      <c r="D34" s="3" t="s">
        <v>32</v>
      </c>
    </row>
    <row r="35" spans="2:37" ht="30" customHeight="1" x14ac:dyDescent="0.25">
      <c r="B35" s="90"/>
      <c r="C35" s="4" t="s">
        <v>35</v>
      </c>
      <c r="D35" s="5">
        <v>20</v>
      </c>
    </row>
    <row r="36" spans="2:37" ht="45.95" customHeight="1" x14ac:dyDescent="0.25">
      <c r="B36" s="90" t="s">
        <v>36</v>
      </c>
      <c r="C36" s="4" t="s">
        <v>37</v>
      </c>
      <c r="D36" s="3" t="s">
        <v>38</v>
      </c>
    </row>
    <row r="37" spans="2:37" ht="30" customHeight="1" x14ac:dyDescent="0.25">
      <c r="B37" s="90"/>
      <c r="C37" s="4" t="s">
        <v>39</v>
      </c>
      <c r="D37" s="3" t="s">
        <v>40</v>
      </c>
    </row>
    <row r="38" spans="2:37" ht="409.6" customHeight="1" x14ac:dyDescent="0.25">
      <c r="B38" s="88" t="s">
        <v>41</v>
      </c>
      <c r="C38" s="89"/>
      <c r="D38" s="3" t="s">
        <v>42</v>
      </c>
    </row>
    <row r="39" spans="2:37" ht="17.100000000000001" customHeight="1" x14ac:dyDescent="0.25">
      <c r="B39" s="90" t="s">
        <v>43</v>
      </c>
      <c r="C39" s="4" t="s">
        <v>44</v>
      </c>
      <c r="D39" s="6" t="s">
        <v>45</v>
      </c>
    </row>
    <row r="40" spans="2:37" ht="17.100000000000001" customHeight="1" x14ac:dyDescent="0.25">
      <c r="B40" s="91"/>
      <c r="C40" s="7" t="s">
        <v>46</v>
      </c>
      <c r="D40" s="8" t="s">
        <v>47</v>
      </c>
    </row>
    <row r="42" spans="2:37" ht="21" customHeight="1" x14ac:dyDescent="0.25">
      <c r="B42" s="83" t="s">
        <v>48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5"/>
    </row>
    <row r="43" spans="2:37" ht="258" customHeight="1" x14ac:dyDescent="0.25">
      <c r="B43" s="92"/>
      <c r="C43" s="93"/>
      <c r="D43" s="9" t="s">
        <v>49</v>
      </c>
      <c r="E43" s="10" t="s">
        <v>50</v>
      </c>
      <c r="F43" s="10" t="s">
        <v>51</v>
      </c>
      <c r="G43" s="10" t="s">
        <v>52</v>
      </c>
      <c r="H43" s="10" t="s">
        <v>53</v>
      </c>
      <c r="I43" s="10" t="s">
        <v>54</v>
      </c>
      <c r="J43" s="10" t="s">
        <v>55</v>
      </c>
      <c r="K43" s="10" t="s">
        <v>56</v>
      </c>
      <c r="L43" s="10" t="s">
        <v>57</v>
      </c>
      <c r="M43" s="10" t="s">
        <v>58</v>
      </c>
      <c r="N43" s="10" t="s">
        <v>59</v>
      </c>
      <c r="O43" s="10" t="s">
        <v>60</v>
      </c>
      <c r="P43" s="10" t="s">
        <v>61</v>
      </c>
      <c r="Q43" s="10" t="s">
        <v>62</v>
      </c>
      <c r="R43" s="10" t="s">
        <v>63</v>
      </c>
      <c r="S43" s="10" t="s">
        <v>64</v>
      </c>
      <c r="T43" s="10" t="s">
        <v>65</v>
      </c>
      <c r="U43" s="10" t="s">
        <v>66</v>
      </c>
      <c r="V43" s="10" t="s">
        <v>67</v>
      </c>
      <c r="W43" s="10" t="s">
        <v>68</v>
      </c>
      <c r="X43" s="10" t="s">
        <v>69</v>
      </c>
      <c r="Y43" s="10" t="s">
        <v>70</v>
      </c>
      <c r="Z43" s="10" t="s">
        <v>71</v>
      </c>
      <c r="AA43" s="10" t="s">
        <v>72</v>
      </c>
      <c r="AB43" s="10" t="s">
        <v>73</v>
      </c>
      <c r="AC43" s="10" t="s">
        <v>74</v>
      </c>
      <c r="AD43" s="10" t="s">
        <v>75</v>
      </c>
      <c r="AE43" s="10" t="s">
        <v>76</v>
      </c>
      <c r="AF43" s="10" t="s">
        <v>77</v>
      </c>
      <c r="AG43" s="10" t="s">
        <v>78</v>
      </c>
      <c r="AH43" s="10" t="s">
        <v>79</v>
      </c>
      <c r="AI43" s="10" t="s">
        <v>80</v>
      </c>
      <c r="AJ43" s="10" t="s">
        <v>81</v>
      </c>
      <c r="AK43" s="11" t="s">
        <v>82</v>
      </c>
    </row>
    <row r="44" spans="2:37" ht="17.100000000000001" customHeight="1" x14ac:dyDescent="0.25">
      <c r="B44" s="94" t="s">
        <v>83</v>
      </c>
      <c r="C44" s="12" t="s">
        <v>84</v>
      </c>
      <c r="D44" s="13">
        <v>20</v>
      </c>
      <c r="E44" s="14">
        <v>20</v>
      </c>
      <c r="F44" s="14">
        <v>20</v>
      </c>
      <c r="G44" s="14">
        <v>20</v>
      </c>
      <c r="H44" s="14">
        <v>20</v>
      </c>
      <c r="I44" s="14">
        <v>20</v>
      </c>
      <c r="J44" s="14">
        <v>20</v>
      </c>
      <c r="K44" s="14">
        <v>20</v>
      </c>
      <c r="L44" s="14">
        <v>20</v>
      </c>
      <c r="M44" s="14">
        <v>20</v>
      </c>
      <c r="N44" s="14">
        <v>20</v>
      </c>
      <c r="O44" s="14">
        <v>20</v>
      </c>
      <c r="P44" s="14">
        <v>20</v>
      </c>
      <c r="Q44" s="14">
        <v>20</v>
      </c>
      <c r="R44" s="14">
        <v>20</v>
      </c>
      <c r="S44" s="14">
        <v>20</v>
      </c>
      <c r="T44" s="14">
        <v>20</v>
      </c>
      <c r="U44" s="14">
        <v>20</v>
      </c>
      <c r="V44" s="14">
        <v>20</v>
      </c>
      <c r="W44" s="14">
        <v>20</v>
      </c>
      <c r="X44" s="14">
        <v>20</v>
      </c>
      <c r="Y44" s="14">
        <v>20</v>
      </c>
      <c r="Z44" s="14">
        <v>20</v>
      </c>
      <c r="AA44" s="14">
        <v>20</v>
      </c>
      <c r="AB44" s="14">
        <v>20</v>
      </c>
      <c r="AC44" s="14">
        <v>20</v>
      </c>
      <c r="AD44" s="14">
        <v>20</v>
      </c>
      <c r="AE44" s="14">
        <v>20</v>
      </c>
      <c r="AF44" s="14">
        <v>20</v>
      </c>
      <c r="AG44" s="14">
        <v>20</v>
      </c>
      <c r="AH44" s="14">
        <v>20</v>
      </c>
      <c r="AI44" s="14">
        <v>20</v>
      </c>
      <c r="AJ44" s="14">
        <v>20</v>
      </c>
      <c r="AK44" s="15">
        <v>20</v>
      </c>
    </row>
    <row r="45" spans="2:37" ht="17.100000000000001" customHeight="1" x14ac:dyDescent="0.25">
      <c r="B45" s="91"/>
      <c r="C45" s="7" t="s">
        <v>85</v>
      </c>
      <c r="D45" s="16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8">
        <v>0</v>
      </c>
    </row>
    <row r="48" spans="2:37" ht="18" x14ac:dyDescent="0.25">
      <c r="B48" s="28" t="s">
        <v>86</v>
      </c>
    </row>
    <row r="50" spans="2:7" ht="21" customHeight="1" x14ac:dyDescent="0.25">
      <c r="B50" s="83" t="s">
        <v>49</v>
      </c>
      <c r="C50" s="84"/>
      <c r="D50" s="84"/>
      <c r="E50" s="84"/>
      <c r="F50" s="84"/>
      <c r="G50" s="85"/>
    </row>
    <row r="51" spans="2:7" ht="29.1" customHeight="1" x14ac:dyDescent="0.25">
      <c r="B51" s="35"/>
      <c r="C51" s="67"/>
      <c r="D51" s="73" t="s">
        <v>213</v>
      </c>
      <c r="E51" s="74" t="s">
        <v>214</v>
      </c>
      <c r="F51" s="74" t="s">
        <v>215</v>
      </c>
      <c r="G51" s="75" t="s">
        <v>216</v>
      </c>
    </row>
    <row r="52" spans="2:7" ht="17.100000000000001" customHeight="1" x14ac:dyDescent="0.25">
      <c r="B52" s="32" t="s">
        <v>84</v>
      </c>
      <c r="C52" s="12" t="s">
        <v>87</v>
      </c>
      <c r="D52" s="13">
        <v>10</v>
      </c>
      <c r="E52" s="19">
        <v>50</v>
      </c>
      <c r="F52" s="19">
        <v>50</v>
      </c>
      <c r="G52" s="20">
        <v>50</v>
      </c>
    </row>
    <row r="53" spans="2:7" ht="17.100000000000001" customHeight="1" x14ac:dyDescent="0.25">
      <c r="B53" s="33"/>
      <c r="C53" s="4" t="s">
        <v>88</v>
      </c>
      <c r="D53" s="21">
        <v>10</v>
      </c>
      <c r="E53" s="22">
        <v>50</v>
      </c>
      <c r="F53" s="22">
        <v>50</v>
      </c>
      <c r="G53" s="23">
        <v>100</v>
      </c>
    </row>
    <row r="54" spans="2:7" ht="17.100000000000001" customHeight="1" x14ac:dyDescent="0.25">
      <c r="B54" s="34"/>
      <c r="C54" s="29" t="s">
        <v>212</v>
      </c>
      <c r="D54" s="16">
        <v>20</v>
      </c>
      <c r="E54" s="24">
        <v>100</v>
      </c>
      <c r="F54" s="24">
        <v>100</v>
      </c>
      <c r="G54" s="25"/>
    </row>
    <row r="55" spans="2:7" ht="17.100000000000001" customHeight="1" x14ac:dyDescent="0.25">
      <c r="B55" s="34"/>
      <c r="C55" s="36"/>
      <c r="D55" s="37"/>
      <c r="E55" s="38"/>
      <c r="F55" s="38"/>
      <c r="G55" s="39"/>
    </row>
    <row r="56" spans="2:7" ht="17.100000000000001" customHeight="1" x14ac:dyDescent="0.25">
      <c r="B56" s="34"/>
      <c r="C56" s="36"/>
      <c r="D56" s="37"/>
      <c r="E56" s="38"/>
      <c r="F56" s="38"/>
      <c r="G56" s="39"/>
    </row>
    <row r="57" spans="2:7" ht="17.100000000000001" customHeight="1" x14ac:dyDescent="0.25">
      <c r="B57" s="34"/>
      <c r="C57" s="36"/>
      <c r="D57" s="37"/>
      <c r="E57" s="38"/>
      <c r="F57" s="38"/>
      <c r="G57" s="39"/>
    </row>
    <row r="58" spans="2:7" ht="17.100000000000001" customHeight="1" x14ac:dyDescent="0.25">
      <c r="B58" s="34"/>
      <c r="C58" s="36"/>
      <c r="D58" s="37"/>
      <c r="E58" s="38"/>
      <c r="F58" s="38"/>
      <c r="G58" s="39"/>
    </row>
    <row r="59" spans="2:7" ht="17.100000000000001" customHeight="1" x14ac:dyDescent="0.25">
      <c r="B59" s="34"/>
      <c r="C59" s="36"/>
      <c r="D59" s="37"/>
      <c r="E59" s="38"/>
      <c r="F59" s="38"/>
      <c r="G59" s="39"/>
    </row>
    <row r="60" spans="2:7" ht="17.100000000000001" customHeight="1" x14ac:dyDescent="0.25">
      <c r="B60" s="34"/>
      <c r="C60" s="36"/>
      <c r="D60" s="37"/>
      <c r="E60" s="38"/>
      <c r="F60" s="38"/>
      <c r="G60" s="39"/>
    </row>
    <row r="61" spans="2:7" ht="17.100000000000001" customHeight="1" x14ac:dyDescent="0.25">
      <c r="B61" s="34"/>
      <c r="C61" s="36"/>
      <c r="D61" s="37"/>
      <c r="E61" s="38"/>
      <c r="F61" s="38"/>
      <c r="G61" s="39"/>
    </row>
    <row r="62" spans="2:7" ht="17.100000000000001" customHeight="1" x14ac:dyDescent="0.25">
      <c r="B62" s="34"/>
      <c r="C62" s="36"/>
      <c r="D62" s="37"/>
      <c r="E62" s="38"/>
      <c r="F62" s="38"/>
      <c r="G62" s="39"/>
    </row>
    <row r="63" spans="2:7" ht="17.100000000000001" customHeight="1" x14ac:dyDescent="0.25">
      <c r="B63" s="34"/>
      <c r="C63" s="36"/>
      <c r="D63" s="37"/>
      <c r="E63" s="38"/>
      <c r="F63" s="38"/>
      <c r="G63" s="39"/>
    </row>
    <row r="64" spans="2:7" ht="17.100000000000001" customHeight="1" x14ac:dyDescent="0.25">
      <c r="B64" s="34"/>
      <c r="C64" s="36"/>
      <c r="D64" s="37"/>
      <c r="E64" s="38"/>
      <c r="F64" s="38"/>
      <c r="G64" s="39"/>
    </row>
    <row r="65" spans="2:7" ht="17.100000000000001" customHeight="1" x14ac:dyDescent="0.25">
      <c r="B65" s="34"/>
      <c r="C65" s="36"/>
      <c r="D65" s="37"/>
      <c r="E65" s="38"/>
      <c r="F65" s="38"/>
      <c r="G65" s="39"/>
    </row>
    <row r="66" spans="2:7" ht="17.100000000000001" customHeight="1" x14ac:dyDescent="0.25">
      <c r="B66" s="34"/>
      <c r="C66" s="36"/>
      <c r="D66" s="37"/>
      <c r="E66" s="38"/>
      <c r="F66" s="38"/>
      <c r="G66" s="39"/>
    </row>
    <row r="67" spans="2:7" ht="17.100000000000001" customHeight="1" x14ac:dyDescent="0.25">
      <c r="B67" s="34"/>
      <c r="C67" s="36"/>
      <c r="D67" s="37"/>
      <c r="E67" s="38"/>
      <c r="F67" s="38"/>
      <c r="G67" s="39"/>
    </row>
    <row r="68" spans="2:7" ht="17.100000000000001" customHeight="1" x14ac:dyDescent="0.25">
      <c r="B68" s="34"/>
      <c r="C68" s="36"/>
      <c r="D68" s="37"/>
      <c r="E68" s="38"/>
      <c r="F68" s="38"/>
      <c r="G68" s="39"/>
    </row>
    <row r="69" spans="2:7" ht="17.100000000000001" customHeight="1" x14ac:dyDescent="0.25">
      <c r="B69" s="34"/>
      <c r="C69" s="36"/>
      <c r="D69" s="37"/>
      <c r="E69" s="38"/>
      <c r="F69" s="38"/>
      <c r="G69" s="39"/>
    </row>
    <row r="70" spans="2:7" ht="17.100000000000001" customHeight="1" x14ac:dyDescent="0.25">
      <c r="B70" s="34"/>
      <c r="C70" s="36"/>
      <c r="D70" s="37"/>
      <c r="E70" s="38"/>
      <c r="F70" s="38"/>
      <c r="G70" s="39"/>
    </row>
    <row r="71" spans="2:7" ht="17.100000000000001" customHeight="1" x14ac:dyDescent="0.25">
      <c r="B71" s="34"/>
      <c r="C71" s="36"/>
      <c r="D71" s="37"/>
      <c r="E71" s="38"/>
      <c r="F71" s="38"/>
      <c r="G71" s="39"/>
    </row>
    <row r="73" spans="2:7" ht="21" customHeight="1" x14ac:dyDescent="0.25">
      <c r="B73" s="83" t="s">
        <v>50</v>
      </c>
      <c r="C73" s="84"/>
      <c r="D73" s="84"/>
      <c r="E73" s="84"/>
      <c r="F73" s="84"/>
      <c r="G73" s="85"/>
    </row>
    <row r="74" spans="2:7" ht="29.1" customHeight="1" x14ac:dyDescent="0.25">
      <c r="B74" s="35"/>
      <c r="C74" s="67"/>
      <c r="D74" s="73" t="s">
        <v>213</v>
      </c>
      <c r="E74" s="74" t="s">
        <v>214</v>
      </c>
      <c r="F74" s="74" t="s">
        <v>215</v>
      </c>
      <c r="G74" s="75" t="s">
        <v>216</v>
      </c>
    </row>
    <row r="75" spans="2:7" ht="17.100000000000001" customHeight="1" x14ac:dyDescent="0.25">
      <c r="B75" s="32" t="s">
        <v>84</v>
      </c>
      <c r="C75" s="12" t="s">
        <v>89</v>
      </c>
      <c r="D75" s="13">
        <v>10</v>
      </c>
      <c r="E75" s="19">
        <v>50</v>
      </c>
      <c r="F75" s="19">
        <v>50</v>
      </c>
      <c r="G75" s="20">
        <v>50</v>
      </c>
    </row>
    <row r="76" spans="2:7" ht="17.100000000000001" customHeight="1" x14ac:dyDescent="0.25">
      <c r="B76" s="33"/>
      <c r="C76" s="4" t="s">
        <v>90</v>
      </c>
      <c r="D76" s="21">
        <v>10</v>
      </c>
      <c r="E76" s="22">
        <v>50</v>
      </c>
      <c r="F76" s="22">
        <v>50</v>
      </c>
      <c r="G76" s="23">
        <v>100</v>
      </c>
    </row>
    <row r="77" spans="2:7" ht="17.100000000000001" customHeight="1" x14ac:dyDescent="0.25">
      <c r="B77" s="34"/>
      <c r="C77" s="29" t="s">
        <v>212</v>
      </c>
      <c r="D77" s="16">
        <v>20</v>
      </c>
      <c r="E77" s="24">
        <v>100</v>
      </c>
      <c r="F77" s="24">
        <v>100</v>
      </c>
      <c r="G77" s="25"/>
    </row>
    <row r="78" spans="2:7" ht="17.100000000000001" customHeight="1" x14ac:dyDescent="0.25">
      <c r="B78" s="34"/>
      <c r="C78" s="36"/>
      <c r="D78" s="37"/>
      <c r="E78" s="38"/>
      <c r="F78" s="38"/>
      <c r="G78" s="39"/>
    </row>
    <row r="79" spans="2:7" ht="17.100000000000001" customHeight="1" x14ac:dyDescent="0.25">
      <c r="B79" s="34"/>
      <c r="C79" s="36"/>
      <c r="D79" s="37"/>
      <c r="E79" s="38"/>
      <c r="F79" s="38"/>
      <c r="G79" s="39"/>
    </row>
    <row r="80" spans="2:7" ht="17.100000000000001" customHeight="1" x14ac:dyDescent="0.25">
      <c r="B80" s="34"/>
      <c r="C80" s="36"/>
      <c r="D80" s="37"/>
      <c r="E80" s="38"/>
      <c r="F80" s="38"/>
      <c r="G80" s="39"/>
    </row>
    <row r="81" spans="2:7" ht="17.100000000000001" customHeight="1" x14ac:dyDescent="0.25">
      <c r="B81" s="34"/>
      <c r="C81" s="36"/>
      <c r="D81" s="37"/>
      <c r="E81" s="38"/>
      <c r="F81" s="38"/>
      <c r="G81" s="39"/>
    </row>
    <row r="82" spans="2:7" ht="17.100000000000001" customHeight="1" x14ac:dyDescent="0.25">
      <c r="B82" s="34"/>
      <c r="C82" s="36"/>
      <c r="D82" s="37"/>
      <c r="E82" s="38"/>
      <c r="F82" s="38"/>
      <c r="G82" s="39"/>
    </row>
    <row r="83" spans="2:7" ht="17.100000000000001" customHeight="1" x14ac:dyDescent="0.25">
      <c r="B83" s="34"/>
      <c r="C83" s="36"/>
      <c r="D83" s="37"/>
      <c r="E83" s="38"/>
      <c r="F83" s="38"/>
      <c r="G83" s="39"/>
    </row>
    <row r="84" spans="2:7" ht="17.100000000000001" customHeight="1" x14ac:dyDescent="0.25">
      <c r="B84" s="34"/>
      <c r="C84" s="36"/>
      <c r="D84" s="37"/>
      <c r="E84" s="38"/>
      <c r="F84" s="38"/>
      <c r="G84" s="39"/>
    </row>
    <row r="85" spans="2:7" ht="17.100000000000001" customHeight="1" x14ac:dyDescent="0.25">
      <c r="B85" s="34"/>
      <c r="C85" s="36"/>
      <c r="D85" s="37"/>
      <c r="E85" s="38"/>
      <c r="F85" s="38"/>
      <c r="G85" s="39"/>
    </row>
    <row r="86" spans="2:7" ht="17.100000000000001" customHeight="1" x14ac:dyDescent="0.25">
      <c r="B86" s="34"/>
      <c r="C86" s="36"/>
      <c r="D86" s="37"/>
      <c r="E86" s="38"/>
      <c r="F86" s="38"/>
      <c r="G86" s="39"/>
    </row>
    <row r="87" spans="2:7" ht="17.100000000000001" customHeight="1" x14ac:dyDescent="0.25">
      <c r="B87" s="34"/>
      <c r="C87" s="36"/>
      <c r="D87" s="37"/>
      <c r="E87" s="38"/>
      <c r="F87" s="38"/>
      <c r="G87" s="39"/>
    </row>
    <row r="88" spans="2:7" ht="17.100000000000001" customHeight="1" x14ac:dyDescent="0.25">
      <c r="B88" s="34"/>
      <c r="C88" s="36"/>
      <c r="D88" s="37"/>
      <c r="E88" s="38"/>
      <c r="F88" s="38"/>
      <c r="G88" s="39"/>
    </row>
    <row r="89" spans="2:7" ht="17.100000000000001" customHeight="1" x14ac:dyDescent="0.25">
      <c r="B89" s="34"/>
      <c r="C89" s="36"/>
      <c r="D89" s="37"/>
      <c r="E89" s="38"/>
      <c r="F89" s="38"/>
      <c r="G89" s="39"/>
    </row>
    <row r="90" spans="2:7" ht="17.100000000000001" customHeight="1" x14ac:dyDescent="0.25">
      <c r="B90" s="34"/>
      <c r="C90" s="36"/>
      <c r="D90" s="37"/>
      <c r="E90" s="38"/>
      <c r="F90" s="38"/>
      <c r="G90" s="39"/>
    </row>
    <row r="91" spans="2:7" ht="17.100000000000001" customHeight="1" x14ac:dyDescent="0.25">
      <c r="B91" s="34"/>
      <c r="C91" s="36"/>
      <c r="D91" s="37"/>
      <c r="E91" s="38"/>
      <c r="F91" s="38"/>
      <c r="G91" s="39"/>
    </row>
    <row r="92" spans="2:7" ht="17.100000000000001" customHeight="1" x14ac:dyDescent="0.25">
      <c r="B92" s="34"/>
      <c r="C92" s="36"/>
      <c r="D92" s="37"/>
      <c r="E92" s="38"/>
      <c r="F92" s="38"/>
      <c r="G92" s="39"/>
    </row>
    <row r="93" spans="2:7" ht="17.100000000000001" customHeight="1" x14ac:dyDescent="0.25">
      <c r="B93" s="34"/>
      <c r="C93" s="36"/>
      <c r="D93" s="37"/>
      <c r="E93" s="38"/>
      <c r="F93" s="38"/>
      <c r="G93" s="39"/>
    </row>
    <row r="96" spans="2:7" ht="21" customHeight="1" x14ac:dyDescent="0.25">
      <c r="B96" s="83" t="s">
        <v>51</v>
      </c>
      <c r="C96" s="84"/>
      <c r="D96" s="84"/>
      <c r="E96" s="84"/>
      <c r="F96" s="84"/>
      <c r="G96" s="85"/>
    </row>
    <row r="97" spans="2:7" ht="29.1" customHeight="1" x14ac:dyDescent="0.25">
      <c r="B97" s="35"/>
      <c r="C97" s="67"/>
      <c r="D97" s="73" t="s">
        <v>213</v>
      </c>
      <c r="E97" s="74" t="s">
        <v>214</v>
      </c>
      <c r="F97" s="74" t="s">
        <v>215</v>
      </c>
      <c r="G97" s="75" t="s">
        <v>216</v>
      </c>
    </row>
    <row r="98" spans="2:7" ht="17.100000000000001" customHeight="1" x14ac:dyDescent="0.25">
      <c r="B98" s="32" t="s">
        <v>84</v>
      </c>
      <c r="C98" s="12" t="s">
        <v>91</v>
      </c>
      <c r="D98" s="13">
        <v>9</v>
      </c>
      <c r="E98" s="19">
        <v>45</v>
      </c>
      <c r="F98" s="19">
        <v>45</v>
      </c>
      <c r="G98" s="20">
        <v>45</v>
      </c>
    </row>
    <row r="99" spans="2:7" ht="17.100000000000001" customHeight="1" x14ac:dyDescent="0.25">
      <c r="B99" s="33"/>
      <c r="C99" s="4" t="s">
        <v>92</v>
      </c>
      <c r="D99" s="21">
        <v>9</v>
      </c>
      <c r="E99" s="22">
        <v>45</v>
      </c>
      <c r="F99" s="22">
        <v>45</v>
      </c>
      <c r="G99" s="23">
        <v>90</v>
      </c>
    </row>
    <row r="100" spans="2:7" ht="17.100000000000001" customHeight="1" x14ac:dyDescent="0.25">
      <c r="B100" s="33"/>
      <c r="C100" s="4" t="s">
        <v>93</v>
      </c>
      <c r="D100" s="21">
        <v>2</v>
      </c>
      <c r="E100" s="22">
        <v>10</v>
      </c>
      <c r="F100" s="22">
        <v>10</v>
      </c>
      <c r="G100" s="23">
        <v>100</v>
      </c>
    </row>
    <row r="101" spans="2:7" ht="17.100000000000001" customHeight="1" x14ac:dyDescent="0.25">
      <c r="B101" s="34"/>
      <c r="C101" s="29" t="s">
        <v>212</v>
      </c>
      <c r="D101" s="16">
        <v>20</v>
      </c>
      <c r="E101" s="24">
        <v>100</v>
      </c>
      <c r="F101" s="24">
        <v>100</v>
      </c>
      <c r="G101" s="25"/>
    </row>
    <row r="102" spans="2:7" ht="17.100000000000001" customHeight="1" x14ac:dyDescent="0.25">
      <c r="B102" s="34"/>
      <c r="C102" s="36"/>
      <c r="D102" s="37"/>
      <c r="E102" s="38"/>
      <c r="F102" s="38"/>
      <c r="G102" s="39"/>
    </row>
    <row r="103" spans="2:7" ht="17.100000000000001" customHeight="1" x14ac:dyDescent="0.25">
      <c r="B103" s="34"/>
      <c r="C103" s="36"/>
      <c r="D103" s="37"/>
      <c r="E103" s="38"/>
      <c r="F103" s="38"/>
      <c r="G103" s="39"/>
    </row>
    <row r="104" spans="2:7" ht="17.100000000000001" customHeight="1" x14ac:dyDescent="0.25">
      <c r="B104" s="34"/>
      <c r="C104" s="36"/>
      <c r="D104" s="37"/>
      <c r="E104" s="38"/>
      <c r="F104" s="38"/>
      <c r="G104" s="39"/>
    </row>
    <row r="105" spans="2:7" ht="17.100000000000001" customHeight="1" x14ac:dyDescent="0.25">
      <c r="B105" s="34"/>
      <c r="C105" s="36"/>
      <c r="D105" s="37"/>
      <c r="E105" s="38"/>
      <c r="F105" s="38"/>
      <c r="G105" s="39"/>
    </row>
    <row r="106" spans="2:7" ht="17.100000000000001" customHeight="1" x14ac:dyDescent="0.25">
      <c r="B106" s="34"/>
      <c r="C106" s="36"/>
      <c r="D106" s="37"/>
      <c r="E106" s="38"/>
      <c r="F106" s="38"/>
      <c r="G106" s="39"/>
    </row>
    <row r="107" spans="2:7" ht="17.100000000000001" customHeight="1" x14ac:dyDescent="0.25">
      <c r="B107" s="34"/>
      <c r="C107" s="36"/>
      <c r="D107" s="37"/>
      <c r="E107" s="38"/>
      <c r="F107" s="38"/>
      <c r="G107" s="39"/>
    </row>
    <row r="108" spans="2:7" ht="17.100000000000001" customHeight="1" x14ac:dyDescent="0.25">
      <c r="B108" s="34"/>
      <c r="C108" s="36"/>
      <c r="D108" s="37"/>
      <c r="E108" s="38"/>
      <c r="F108" s="38"/>
      <c r="G108" s="39"/>
    </row>
    <row r="109" spans="2:7" ht="17.100000000000001" customHeight="1" x14ac:dyDescent="0.25">
      <c r="B109" s="34"/>
      <c r="C109" s="36"/>
      <c r="D109" s="37"/>
      <c r="E109" s="38"/>
      <c r="F109" s="38"/>
      <c r="G109" s="39"/>
    </row>
    <row r="110" spans="2:7" ht="17.100000000000001" customHeight="1" x14ac:dyDescent="0.25">
      <c r="B110" s="34"/>
      <c r="C110" s="36"/>
      <c r="D110" s="37"/>
      <c r="E110" s="38"/>
      <c r="F110" s="38"/>
      <c r="G110" s="39"/>
    </row>
    <row r="111" spans="2:7" ht="17.100000000000001" customHeight="1" x14ac:dyDescent="0.25">
      <c r="B111" s="34"/>
      <c r="C111" s="36"/>
      <c r="D111" s="37"/>
      <c r="E111" s="38"/>
      <c r="F111" s="38"/>
      <c r="G111" s="39"/>
    </row>
    <row r="112" spans="2:7" ht="17.100000000000001" customHeight="1" x14ac:dyDescent="0.25">
      <c r="B112" s="34"/>
      <c r="C112" s="36"/>
      <c r="D112" s="37"/>
      <c r="E112" s="38"/>
      <c r="F112" s="38"/>
      <c r="G112" s="39"/>
    </row>
    <row r="113" spans="2:7" ht="17.100000000000001" customHeight="1" x14ac:dyDescent="0.25">
      <c r="B113" s="34"/>
      <c r="C113" s="36"/>
      <c r="D113" s="37"/>
      <c r="E113" s="38"/>
      <c r="F113" s="38"/>
      <c r="G113" s="39"/>
    </row>
    <row r="114" spans="2:7" ht="17.100000000000001" customHeight="1" x14ac:dyDescent="0.25">
      <c r="B114" s="34"/>
      <c r="C114" s="36"/>
      <c r="D114" s="37"/>
      <c r="E114" s="38"/>
      <c r="F114" s="38"/>
      <c r="G114" s="39"/>
    </row>
    <row r="115" spans="2:7" ht="17.100000000000001" customHeight="1" x14ac:dyDescent="0.25">
      <c r="B115" s="34"/>
      <c r="C115" s="36"/>
      <c r="D115" s="37"/>
      <c r="E115" s="38"/>
      <c r="F115" s="38"/>
      <c r="G115" s="39"/>
    </row>
    <row r="116" spans="2:7" ht="17.100000000000001" customHeight="1" x14ac:dyDescent="0.25">
      <c r="B116" s="34"/>
      <c r="C116" s="36"/>
      <c r="D116" s="37"/>
      <c r="E116" s="38"/>
      <c r="F116" s="38"/>
      <c r="G116" s="39"/>
    </row>
    <row r="117" spans="2:7" ht="17.100000000000001" customHeight="1" x14ac:dyDescent="0.25">
      <c r="B117" s="34"/>
      <c r="C117" s="36"/>
      <c r="D117" s="37"/>
      <c r="E117" s="38"/>
      <c r="F117" s="38"/>
      <c r="G117" s="39"/>
    </row>
    <row r="120" spans="2:7" ht="21" customHeight="1" x14ac:dyDescent="0.25">
      <c r="B120" s="83" t="s">
        <v>52</v>
      </c>
      <c r="C120" s="84"/>
      <c r="D120" s="84"/>
      <c r="E120" s="84"/>
      <c r="F120" s="84"/>
      <c r="G120" s="85"/>
    </row>
    <row r="121" spans="2:7" ht="29.1" customHeight="1" x14ac:dyDescent="0.25">
      <c r="B121" s="35"/>
      <c r="C121" s="67"/>
      <c r="D121" s="73" t="s">
        <v>213</v>
      </c>
      <c r="E121" s="74" t="s">
        <v>214</v>
      </c>
      <c r="F121" s="74" t="s">
        <v>215</v>
      </c>
      <c r="G121" s="75" t="s">
        <v>216</v>
      </c>
    </row>
    <row r="122" spans="2:7" ht="17.100000000000001" customHeight="1" x14ac:dyDescent="0.25">
      <c r="B122" s="33"/>
      <c r="C122" s="4" t="s">
        <v>94</v>
      </c>
      <c r="D122" s="21">
        <v>6</v>
      </c>
      <c r="E122" s="22">
        <v>30</v>
      </c>
      <c r="F122" s="22">
        <v>30</v>
      </c>
      <c r="G122" s="23">
        <v>30</v>
      </c>
    </row>
    <row r="123" spans="2:7" ht="17.100000000000001" customHeight="1" x14ac:dyDescent="0.25">
      <c r="B123" s="33"/>
      <c r="C123" s="4" t="s">
        <v>95</v>
      </c>
      <c r="D123" s="21">
        <v>14</v>
      </c>
      <c r="E123" s="22">
        <v>70</v>
      </c>
      <c r="F123" s="22">
        <v>70</v>
      </c>
      <c r="G123" s="23">
        <v>100</v>
      </c>
    </row>
    <row r="124" spans="2:7" ht="17.100000000000001" customHeight="1" x14ac:dyDescent="0.25">
      <c r="B124" s="34"/>
      <c r="C124" s="29" t="s">
        <v>212</v>
      </c>
      <c r="D124" s="16">
        <v>20</v>
      </c>
      <c r="E124" s="24">
        <v>100</v>
      </c>
      <c r="F124" s="24">
        <v>100</v>
      </c>
      <c r="G124" s="25"/>
    </row>
    <row r="125" spans="2:7" ht="17.100000000000001" customHeight="1" x14ac:dyDescent="0.25">
      <c r="B125" s="34"/>
      <c r="C125" s="36"/>
      <c r="D125" s="37"/>
      <c r="E125" s="38"/>
      <c r="F125" s="38"/>
      <c r="G125" s="39"/>
    </row>
    <row r="126" spans="2:7" ht="17.100000000000001" customHeight="1" x14ac:dyDescent="0.25">
      <c r="B126" s="34"/>
      <c r="C126" s="36"/>
      <c r="D126" s="37"/>
      <c r="E126" s="38"/>
      <c r="F126" s="38"/>
      <c r="G126" s="39"/>
    </row>
    <row r="127" spans="2:7" ht="17.100000000000001" customHeight="1" x14ac:dyDescent="0.25">
      <c r="B127" s="34"/>
      <c r="C127" s="36"/>
      <c r="D127" s="37"/>
      <c r="E127" s="38"/>
      <c r="F127" s="38"/>
      <c r="G127" s="39"/>
    </row>
    <row r="128" spans="2:7" ht="17.100000000000001" customHeight="1" x14ac:dyDescent="0.25">
      <c r="B128" s="34"/>
      <c r="C128" s="36"/>
      <c r="D128" s="37"/>
      <c r="E128" s="38"/>
      <c r="F128" s="38"/>
      <c r="G128" s="39"/>
    </row>
    <row r="129" spans="2:7" ht="17.100000000000001" customHeight="1" x14ac:dyDescent="0.25">
      <c r="B129" s="34"/>
      <c r="C129" s="36"/>
      <c r="D129" s="37"/>
      <c r="E129" s="38"/>
      <c r="F129" s="38"/>
      <c r="G129" s="39"/>
    </row>
    <row r="130" spans="2:7" ht="17.100000000000001" customHeight="1" x14ac:dyDescent="0.25">
      <c r="B130" s="34"/>
      <c r="C130" s="36"/>
      <c r="D130" s="37"/>
      <c r="E130" s="38"/>
      <c r="F130" s="38"/>
      <c r="G130" s="39"/>
    </row>
    <row r="131" spans="2:7" ht="17.100000000000001" customHeight="1" x14ac:dyDescent="0.25">
      <c r="B131" s="34"/>
      <c r="C131" s="36"/>
      <c r="D131" s="37"/>
      <c r="E131" s="38"/>
      <c r="F131" s="38"/>
      <c r="G131" s="39"/>
    </row>
    <row r="132" spans="2:7" ht="17.100000000000001" customHeight="1" x14ac:dyDescent="0.25">
      <c r="B132" s="34"/>
      <c r="C132" s="36"/>
      <c r="D132" s="37"/>
      <c r="E132" s="38"/>
      <c r="F132" s="38"/>
      <c r="G132" s="39"/>
    </row>
    <row r="133" spans="2:7" ht="17.100000000000001" customHeight="1" x14ac:dyDescent="0.25">
      <c r="B133" s="34"/>
      <c r="C133" s="36"/>
      <c r="D133" s="37"/>
      <c r="E133" s="38"/>
      <c r="F133" s="38"/>
      <c r="G133" s="39"/>
    </row>
    <row r="134" spans="2:7" ht="17.100000000000001" customHeight="1" x14ac:dyDescent="0.25">
      <c r="B134" s="34"/>
      <c r="C134" s="36"/>
      <c r="D134" s="37"/>
      <c r="E134" s="38"/>
      <c r="F134" s="38"/>
      <c r="G134" s="39"/>
    </row>
    <row r="135" spans="2:7" ht="17.100000000000001" customHeight="1" x14ac:dyDescent="0.25">
      <c r="B135" s="34"/>
      <c r="C135" s="36"/>
      <c r="D135" s="37"/>
      <c r="E135" s="38"/>
      <c r="F135" s="38"/>
      <c r="G135" s="39"/>
    </row>
    <row r="136" spans="2:7" ht="17.100000000000001" customHeight="1" x14ac:dyDescent="0.25">
      <c r="B136" s="34"/>
      <c r="C136" s="36"/>
      <c r="D136" s="37"/>
      <c r="E136" s="38"/>
      <c r="F136" s="38"/>
      <c r="G136" s="39"/>
    </row>
    <row r="137" spans="2:7" ht="17.100000000000001" customHeight="1" x14ac:dyDescent="0.25">
      <c r="B137" s="34"/>
      <c r="C137" s="36"/>
      <c r="D137" s="37"/>
      <c r="E137" s="38"/>
      <c r="F137" s="38"/>
      <c r="G137" s="39"/>
    </row>
    <row r="138" spans="2:7" ht="17.100000000000001" customHeight="1" x14ac:dyDescent="0.25">
      <c r="B138" s="34"/>
      <c r="C138" s="36"/>
      <c r="D138" s="37"/>
      <c r="E138" s="38"/>
      <c r="F138" s="38"/>
      <c r="G138" s="39"/>
    </row>
    <row r="139" spans="2:7" ht="17.100000000000001" customHeight="1" x14ac:dyDescent="0.25">
      <c r="B139" s="34"/>
      <c r="C139" s="36"/>
      <c r="D139" s="37"/>
      <c r="E139" s="38"/>
      <c r="F139" s="38"/>
      <c r="G139" s="39"/>
    </row>
    <row r="140" spans="2:7" ht="17.100000000000001" customHeight="1" x14ac:dyDescent="0.25">
      <c r="B140" s="34"/>
      <c r="C140" s="36"/>
      <c r="D140" s="37"/>
      <c r="E140" s="38"/>
      <c r="F140" s="38"/>
      <c r="G140" s="39"/>
    </row>
    <row r="143" spans="2:7" ht="21" customHeight="1" x14ac:dyDescent="0.25">
      <c r="B143" s="83" t="s">
        <v>53</v>
      </c>
      <c r="C143" s="84"/>
      <c r="D143" s="84"/>
      <c r="E143" s="84"/>
      <c r="F143" s="84"/>
      <c r="G143" s="85"/>
    </row>
    <row r="144" spans="2:7" ht="29.1" customHeight="1" x14ac:dyDescent="0.25">
      <c r="B144" s="35"/>
      <c r="C144" s="67"/>
      <c r="D144" s="73" t="s">
        <v>213</v>
      </c>
      <c r="E144" s="74" t="s">
        <v>214</v>
      </c>
      <c r="F144" s="74" t="s">
        <v>215</v>
      </c>
      <c r="G144" s="75" t="s">
        <v>216</v>
      </c>
    </row>
    <row r="145" spans="2:7" ht="17.100000000000001" customHeight="1" x14ac:dyDescent="0.25">
      <c r="B145" s="32" t="s">
        <v>84</v>
      </c>
      <c r="C145" s="12" t="s">
        <v>96</v>
      </c>
      <c r="D145" s="13">
        <v>4</v>
      </c>
      <c r="E145" s="19">
        <v>20</v>
      </c>
      <c r="F145" s="19">
        <v>20</v>
      </c>
      <c r="G145" s="20">
        <v>20</v>
      </c>
    </row>
    <row r="146" spans="2:7" ht="17.100000000000001" customHeight="1" x14ac:dyDescent="0.25">
      <c r="B146" s="33"/>
      <c r="C146" s="4" t="s">
        <v>97</v>
      </c>
      <c r="D146" s="21">
        <v>16</v>
      </c>
      <c r="E146" s="22">
        <v>80</v>
      </c>
      <c r="F146" s="22">
        <v>80</v>
      </c>
      <c r="G146" s="23">
        <v>100</v>
      </c>
    </row>
    <row r="147" spans="2:7" ht="17.100000000000001" customHeight="1" x14ac:dyDescent="0.25">
      <c r="B147" s="34"/>
      <c r="C147" s="29" t="s">
        <v>212</v>
      </c>
      <c r="D147" s="16">
        <v>20</v>
      </c>
      <c r="E147" s="24">
        <v>100</v>
      </c>
      <c r="F147" s="24">
        <v>100</v>
      </c>
      <c r="G147" s="25"/>
    </row>
    <row r="148" spans="2:7" ht="17.100000000000001" customHeight="1" x14ac:dyDescent="0.25">
      <c r="B148" s="34"/>
      <c r="C148" s="36"/>
      <c r="D148" s="37"/>
      <c r="E148" s="38"/>
      <c r="F148" s="38"/>
      <c r="G148" s="39"/>
    </row>
    <row r="149" spans="2:7" ht="17.100000000000001" customHeight="1" x14ac:dyDescent="0.25">
      <c r="B149" s="34"/>
      <c r="C149" s="36"/>
      <c r="D149" s="37"/>
      <c r="E149" s="38"/>
      <c r="F149" s="38"/>
      <c r="G149" s="39"/>
    </row>
    <row r="150" spans="2:7" ht="17.100000000000001" customHeight="1" x14ac:dyDescent="0.25">
      <c r="B150" s="34"/>
      <c r="C150" s="36"/>
      <c r="D150" s="37"/>
      <c r="E150" s="38"/>
      <c r="F150" s="38"/>
      <c r="G150" s="39"/>
    </row>
    <row r="151" spans="2:7" ht="17.100000000000001" customHeight="1" x14ac:dyDescent="0.25">
      <c r="B151" s="34"/>
      <c r="C151" s="36"/>
      <c r="D151" s="37"/>
      <c r="E151" s="38"/>
      <c r="F151" s="38"/>
      <c r="G151" s="39"/>
    </row>
    <row r="152" spans="2:7" ht="17.100000000000001" customHeight="1" x14ac:dyDescent="0.25">
      <c r="B152" s="34"/>
      <c r="C152" s="36"/>
      <c r="D152" s="37"/>
      <c r="E152" s="38"/>
      <c r="F152" s="38"/>
      <c r="G152" s="39"/>
    </row>
    <row r="153" spans="2:7" ht="17.100000000000001" customHeight="1" x14ac:dyDescent="0.25">
      <c r="B153" s="34"/>
      <c r="C153" s="36"/>
      <c r="D153" s="37"/>
      <c r="E153" s="38"/>
      <c r="F153" s="38"/>
      <c r="G153" s="39"/>
    </row>
    <row r="154" spans="2:7" ht="17.100000000000001" customHeight="1" x14ac:dyDescent="0.25">
      <c r="B154" s="34"/>
      <c r="C154" s="36"/>
      <c r="D154" s="37"/>
      <c r="E154" s="38"/>
      <c r="F154" s="38"/>
      <c r="G154" s="39"/>
    </row>
    <row r="155" spans="2:7" ht="17.100000000000001" customHeight="1" x14ac:dyDescent="0.25">
      <c r="B155" s="34"/>
      <c r="C155" s="36"/>
      <c r="D155" s="37"/>
      <c r="E155" s="38"/>
      <c r="F155" s="38"/>
      <c r="G155" s="39"/>
    </row>
    <row r="156" spans="2:7" ht="17.100000000000001" customHeight="1" x14ac:dyDescent="0.25">
      <c r="B156" s="34"/>
      <c r="C156" s="36"/>
      <c r="D156" s="37"/>
      <c r="E156" s="38"/>
      <c r="F156" s="38"/>
      <c r="G156" s="39"/>
    </row>
    <row r="157" spans="2:7" ht="17.100000000000001" customHeight="1" x14ac:dyDescent="0.25">
      <c r="B157" s="34"/>
      <c r="C157" s="36"/>
      <c r="D157" s="37"/>
      <c r="E157" s="38"/>
      <c r="F157" s="38"/>
      <c r="G157" s="39"/>
    </row>
    <row r="158" spans="2:7" ht="17.100000000000001" customHeight="1" x14ac:dyDescent="0.25">
      <c r="B158" s="34"/>
      <c r="C158" s="36"/>
      <c r="D158" s="37"/>
      <c r="E158" s="38"/>
      <c r="F158" s="38"/>
      <c r="G158" s="39"/>
    </row>
    <row r="159" spans="2:7" ht="17.100000000000001" customHeight="1" x14ac:dyDescent="0.25">
      <c r="B159" s="34"/>
      <c r="C159" s="36"/>
      <c r="D159" s="37"/>
      <c r="E159" s="38"/>
      <c r="F159" s="38"/>
      <c r="G159" s="39"/>
    </row>
    <row r="160" spans="2:7" ht="17.100000000000001" customHeight="1" x14ac:dyDescent="0.25">
      <c r="B160" s="34"/>
      <c r="C160" s="36"/>
      <c r="D160" s="37"/>
      <c r="E160" s="38"/>
      <c r="F160" s="38"/>
      <c r="G160" s="39"/>
    </row>
    <row r="161" spans="2:7" ht="17.100000000000001" customHeight="1" x14ac:dyDescent="0.25">
      <c r="B161" s="34"/>
      <c r="C161" s="36"/>
      <c r="D161" s="37"/>
      <c r="E161" s="38"/>
      <c r="F161" s="38"/>
      <c r="G161" s="39"/>
    </row>
    <row r="162" spans="2:7" ht="17.100000000000001" customHeight="1" x14ac:dyDescent="0.25">
      <c r="B162" s="34"/>
      <c r="C162" s="36"/>
      <c r="D162" s="37"/>
      <c r="E162" s="38"/>
      <c r="F162" s="38"/>
      <c r="G162" s="39"/>
    </row>
    <row r="163" spans="2:7" ht="17.100000000000001" customHeight="1" x14ac:dyDescent="0.25">
      <c r="B163" s="34"/>
      <c r="C163" s="36"/>
      <c r="D163" s="37"/>
      <c r="E163" s="38"/>
      <c r="F163" s="38"/>
      <c r="G163" s="39"/>
    </row>
    <row r="166" spans="2:7" ht="21" customHeight="1" x14ac:dyDescent="0.25">
      <c r="B166" s="83" t="s">
        <v>54</v>
      </c>
      <c r="C166" s="84"/>
      <c r="D166" s="84"/>
      <c r="E166" s="84"/>
      <c r="F166" s="84"/>
      <c r="G166" s="85"/>
    </row>
    <row r="167" spans="2:7" ht="29.1" customHeight="1" x14ac:dyDescent="0.25">
      <c r="B167" s="35"/>
      <c r="C167" s="67"/>
      <c r="D167" s="73" t="s">
        <v>213</v>
      </c>
      <c r="E167" s="74" t="s">
        <v>214</v>
      </c>
      <c r="F167" s="74" t="s">
        <v>215</v>
      </c>
      <c r="G167" s="75" t="s">
        <v>216</v>
      </c>
    </row>
    <row r="168" spans="2:7" ht="17.100000000000001" customHeight="1" x14ac:dyDescent="0.25">
      <c r="B168" s="32" t="s">
        <v>84</v>
      </c>
      <c r="C168" s="12" t="s">
        <v>98</v>
      </c>
      <c r="D168" s="13">
        <v>2</v>
      </c>
      <c r="E168" s="19">
        <v>10</v>
      </c>
      <c r="F168" s="19">
        <v>10</v>
      </c>
      <c r="G168" s="20">
        <v>10</v>
      </c>
    </row>
    <row r="169" spans="2:7" ht="17.100000000000001" customHeight="1" x14ac:dyDescent="0.25">
      <c r="B169" s="33"/>
      <c r="C169" s="4" t="s">
        <v>99</v>
      </c>
      <c r="D169" s="21">
        <v>4</v>
      </c>
      <c r="E169" s="22">
        <v>20</v>
      </c>
      <c r="F169" s="22">
        <v>20</v>
      </c>
      <c r="G169" s="23">
        <v>30</v>
      </c>
    </row>
    <row r="170" spans="2:7" ht="17.100000000000001" customHeight="1" x14ac:dyDescent="0.25">
      <c r="B170" s="33"/>
      <c r="C170" s="4" t="s">
        <v>100</v>
      </c>
      <c r="D170" s="21">
        <v>7</v>
      </c>
      <c r="E170" s="22">
        <v>35</v>
      </c>
      <c r="F170" s="22">
        <v>35</v>
      </c>
      <c r="G170" s="23">
        <v>65</v>
      </c>
    </row>
    <row r="171" spans="2:7" ht="17.100000000000001" customHeight="1" x14ac:dyDescent="0.25">
      <c r="B171" s="33"/>
      <c r="C171" s="4" t="s">
        <v>101</v>
      </c>
      <c r="D171" s="21">
        <v>7</v>
      </c>
      <c r="E171" s="22">
        <v>35</v>
      </c>
      <c r="F171" s="22">
        <v>35</v>
      </c>
      <c r="G171" s="23">
        <v>100</v>
      </c>
    </row>
    <row r="172" spans="2:7" ht="17.100000000000001" customHeight="1" x14ac:dyDescent="0.25">
      <c r="B172" s="34"/>
      <c r="C172" s="29" t="s">
        <v>212</v>
      </c>
      <c r="D172" s="16">
        <v>20</v>
      </c>
      <c r="E172" s="24">
        <v>100</v>
      </c>
      <c r="F172" s="24">
        <v>100</v>
      </c>
      <c r="G172" s="25"/>
    </row>
    <row r="173" spans="2:7" ht="17.100000000000001" customHeight="1" x14ac:dyDescent="0.25">
      <c r="B173" s="34"/>
      <c r="C173" s="36"/>
      <c r="D173" s="37"/>
      <c r="E173" s="38"/>
      <c r="F173" s="38"/>
      <c r="G173" s="39"/>
    </row>
    <row r="174" spans="2:7" ht="17.100000000000001" customHeight="1" x14ac:dyDescent="0.25">
      <c r="B174" s="34"/>
      <c r="C174" s="36"/>
      <c r="D174" s="37"/>
      <c r="E174" s="38"/>
      <c r="F174" s="38"/>
      <c r="G174" s="39"/>
    </row>
    <row r="175" spans="2:7" ht="17.100000000000001" customHeight="1" x14ac:dyDescent="0.25">
      <c r="B175" s="34"/>
      <c r="C175" s="36"/>
      <c r="D175" s="37"/>
      <c r="E175" s="38"/>
      <c r="F175" s="38"/>
      <c r="G175" s="39"/>
    </row>
    <row r="176" spans="2:7" ht="17.100000000000001" customHeight="1" x14ac:dyDescent="0.25">
      <c r="B176" s="34"/>
      <c r="C176" s="36"/>
      <c r="D176" s="37"/>
      <c r="E176" s="38"/>
      <c r="F176" s="38"/>
      <c r="G176" s="39"/>
    </row>
    <row r="177" spans="2:7" ht="17.100000000000001" customHeight="1" x14ac:dyDescent="0.25">
      <c r="B177" s="34"/>
      <c r="C177" s="36"/>
      <c r="D177" s="37"/>
      <c r="E177" s="38"/>
      <c r="F177" s="38"/>
      <c r="G177" s="39"/>
    </row>
    <row r="178" spans="2:7" ht="17.100000000000001" customHeight="1" x14ac:dyDescent="0.25">
      <c r="B178" s="34"/>
      <c r="C178" s="36"/>
      <c r="D178" s="37"/>
      <c r="E178" s="38"/>
      <c r="F178" s="38"/>
      <c r="G178" s="39"/>
    </row>
    <row r="179" spans="2:7" ht="17.100000000000001" customHeight="1" x14ac:dyDescent="0.25">
      <c r="B179" s="34"/>
      <c r="C179" s="36"/>
      <c r="D179" s="37"/>
      <c r="E179" s="38"/>
      <c r="F179" s="38"/>
      <c r="G179" s="39"/>
    </row>
    <row r="180" spans="2:7" ht="17.100000000000001" customHeight="1" x14ac:dyDescent="0.25">
      <c r="B180" s="34"/>
      <c r="C180" s="36"/>
      <c r="D180" s="37"/>
      <c r="E180" s="38"/>
      <c r="F180" s="38"/>
      <c r="G180" s="39"/>
    </row>
    <row r="181" spans="2:7" ht="17.100000000000001" customHeight="1" x14ac:dyDescent="0.25">
      <c r="B181" s="34"/>
      <c r="C181" s="36"/>
      <c r="D181" s="37"/>
      <c r="E181" s="38"/>
      <c r="F181" s="38"/>
      <c r="G181" s="39"/>
    </row>
    <row r="182" spans="2:7" ht="17.100000000000001" customHeight="1" x14ac:dyDescent="0.25">
      <c r="B182" s="34"/>
      <c r="C182" s="36"/>
      <c r="D182" s="37"/>
      <c r="E182" s="38"/>
      <c r="F182" s="38"/>
      <c r="G182" s="39"/>
    </row>
    <row r="183" spans="2:7" ht="17.100000000000001" customHeight="1" x14ac:dyDescent="0.25">
      <c r="B183" s="34"/>
      <c r="C183" s="36"/>
      <c r="D183" s="37"/>
      <c r="E183" s="38"/>
      <c r="F183" s="38"/>
      <c r="G183" s="39"/>
    </row>
    <row r="184" spans="2:7" ht="17.100000000000001" customHeight="1" x14ac:dyDescent="0.25">
      <c r="B184" s="34"/>
      <c r="C184" s="36"/>
      <c r="D184" s="37"/>
      <c r="E184" s="38"/>
      <c r="F184" s="38"/>
      <c r="G184" s="39"/>
    </row>
    <row r="185" spans="2:7" ht="17.100000000000001" customHeight="1" x14ac:dyDescent="0.25">
      <c r="B185" s="34"/>
      <c r="C185" s="36"/>
      <c r="D185" s="37"/>
      <c r="E185" s="38"/>
      <c r="F185" s="38"/>
      <c r="G185" s="39"/>
    </row>
    <row r="186" spans="2:7" ht="17.100000000000001" customHeight="1" x14ac:dyDescent="0.25">
      <c r="B186" s="34"/>
      <c r="C186" s="36"/>
      <c r="D186" s="37"/>
      <c r="E186" s="38"/>
      <c r="F186" s="38"/>
      <c r="G186" s="39"/>
    </row>
    <row r="187" spans="2:7" ht="17.100000000000001" customHeight="1" x14ac:dyDescent="0.25">
      <c r="B187" s="34"/>
      <c r="C187" s="36"/>
      <c r="D187" s="37"/>
      <c r="E187" s="38"/>
      <c r="F187" s="38"/>
      <c r="G187" s="39"/>
    </row>
    <row r="188" spans="2:7" ht="17.100000000000001" customHeight="1" x14ac:dyDescent="0.25">
      <c r="B188" s="34"/>
      <c r="C188" s="36"/>
      <c r="D188" s="37"/>
      <c r="E188" s="38"/>
      <c r="F188" s="38"/>
      <c r="G188" s="39"/>
    </row>
    <row r="191" spans="2:7" ht="36" customHeight="1" x14ac:dyDescent="0.25">
      <c r="B191" s="83" t="s">
        <v>55</v>
      </c>
      <c r="C191" s="84"/>
      <c r="D191" s="84"/>
      <c r="E191" s="84"/>
      <c r="F191" s="84"/>
      <c r="G191" s="85"/>
    </row>
    <row r="192" spans="2:7" ht="17.100000000000001" customHeight="1" x14ac:dyDescent="0.25">
      <c r="B192" s="34"/>
      <c r="C192" s="36"/>
      <c r="D192" s="37"/>
      <c r="E192" s="38"/>
      <c r="F192" s="38"/>
      <c r="G192" s="39"/>
    </row>
    <row r="193" spans="2:7" ht="17.100000000000001" customHeight="1" x14ac:dyDescent="0.25">
      <c r="B193" s="34"/>
      <c r="C193" s="36"/>
      <c r="D193" s="37"/>
      <c r="E193" s="38"/>
      <c r="F193" s="38"/>
      <c r="G193" s="39"/>
    </row>
    <row r="194" spans="2:7" ht="17.100000000000001" customHeight="1" x14ac:dyDescent="0.25">
      <c r="B194" s="95">
        <v>10</v>
      </c>
      <c r="C194" s="96"/>
      <c r="D194" s="96"/>
      <c r="E194" s="96"/>
      <c r="F194" s="96"/>
      <c r="G194" s="97"/>
    </row>
    <row r="195" spans="2:7" ht="17.100000000000001" customHeight="1" x14ac:dyDescent="0.25">
      <c r="B195" s="40"/>
      <c r="C195" s="68"/>
      <c r="D195" s="73" t="s">
        <v>213</v>
      </c>
      <c r="E195" s="74" t="s">
        <v>214</v>
      </c>
      <c r="F195" s="74" t="s">
        <v>215</v>
      </c>
      <c r="G195" s="75" t="s">
        <v>216</v>
      </c>
    </row>
    <row r="196" spans="2:7" ht="17.100000000000001" customHeight="1" x14ac:dyDescent="0.25">
      <c r="B196" s="42"/>
      <c r="C196" s="69" t="s">
        <v>103</v>
      </c>
      <c r="D196" s="43">
        <v>7</v>
      </c>
      <c r="E196" s="44">
        <f>D196/D207*100</f>
        <v>22.58064516129032</v>
      </c>
      <c r="F196" s="44">
        <f>E196</f>
        <v>22.58064516129032</v>
      </c>
      <c r="G196" s="45">
        <f>F196</f>
        <v>22.58064516129032</v>
      </c>
    </row>
    <row r="197" spans="2:7" ht="17.100000000000001" customHeight="1" x14ac:dyDescent="0.25">
      <c r="B197" s="46"/>
      <c r="C197" s="69" t="s">
        <v>217</v>
      </c>
      <c r="D197" s="47">
        <v>5</v>
      </c>
      <c r="E197" s="48">
        <f>D197/D207*100</f>
        <v>16.129032258064516</v>
      </c>
      <c r="F197" s="48">
        <f t="shared" ref="F197:F206" si="0">E197</f>
        <v>16.129032258064516</v>
      </c>
      <c r="G197" s="49">
        <f>F197+G196</f>
        <v>38.709677419354833</v>
      </c>
    </row>
    <row r="198" spans="2:7" ht="17.100000000000001" customHeight="1" x14ac:dyDescent="0.25">
      <c r="B198" s="46"/>
      <c r="C198" s="69" t="s">
        <v>218</v>
      </c>
      <c r="D198" s="50">
        <v>1</v>
      </c>
      <c r="E198" s="48">
        <f>D198/D207*100</f>
        <v>3.225806451612903</v>
      </c>
      <c r="F198" s="48">
        <f t="shared" si="0"/>
        <v>3.225806451612903</v>
      </c>
      <c r="G198" s="49">
        <f>F198+G197</f>
        <v>41.935483870967737</v>
      </c>
    </row>
    <row r="199" spans="2:7" ht="17.100000000000001" customHeight="1" x14ac:dyDescent="0.25">
      <c r="B199" s="46"/>
      <c r="C199" s="69" t="s">
        <v>104</v>
      </c>
      <c r="D199" s="50">
        <v>8</v>
      </c>
      <c r="E199" s="48">
        <f>D199/D207*100</f>
        <v>25.806451612903224</v>
      </c>
      <c r="F199" s="48">
        <f t="shared" si="0"/>
        <v>25.806451612903224</v>
      </c>
      <c r="G199" s="51">
        <f>F199+G198</f>
        <v>67.741935483870961</v>
      </c>
    </row>
    <row r="200" spans="2:7" ht="17.100000000000001" customHeight="1" x14ac:dyDescent="0.25">
      <c r="B200" s="46"/>
      <c r="C200" s="69" t="s">
        <v>219</v>
      </c>
      <c r="D200" s="50">
        <v>1</v>
      </c>
      <c r="E200" s="48">
        <f>D200/D207*100</f>
        <v>3.225806451612903</v>
      </c>
      <c r="F200" s="48">
        <f t="shared" si="0"/>
        <v>3.225806451612903</v>
      </c>
      <c r="G200" s="51">
        <f>F200+G199</f>
        <v>70.967741935483858</v>
      </c>
    </row>
    <row r="201" spans="2:7" ht="17.100000000000001" customHeight="1" x14ac:dyDescent="0.25">
      <c r="B201" s="52"/>
      <c r="C201" s="69" t="s">
        <v>220</v>
      </c>
      <c r="D201" s="50">
        <v>3</v>
      </c>
      <c r="E201" s="48">
        <f>D201/D207*100</f>
        <v>9.67741935483871</v>
      </c>
      <c r="F201" s="48">
        <f t="shared" si="0"/>
        <v>9.67741935483871</v>
      </c>
      <c r="G201" s="51">
        <f t="shared" ref="G201:G206" si="1">F201+G200</f>
        <v>80.645161290322562</v>
      </c>
    </row>
    <row r="202" spans="2:7" ht="17.100000000000001" customHeight="1" x14ac:dyDescent="0.25">
      <c r="B202" s="53"/>
      <c r="C202" s="69" t="s">
        <v>105</v>
      </c>
      <c r="D202" s="54">
        <v>2</v>
      </c>
      <c r="E202" s="48">
        <f>D202/D207*100</f>
        <v>6.4516129032258061</v>
      </c>
      <c r="F202" s="48">
        <f t="shared" si="0"/>
        <v>6.4516129032258061</v>
      </c>
      <c r="G202" s="51">
        <f t="shared" si="1"/>
        <v>87.09677419354837</v>
      </c>
    </row>
    <row r="203" spans="2:7" ht="17.100000000000001" customHeight="1" x14ac:dyDescent="0.25">
      <c r="B203" s="55"/>
      <c r="C203" s="69" t="s">
        <v>221</v>
      </c>
      <c r="D203" s="54">
        <v>1</v>
      </c>
      <c r="E203" s="48">
        <f>D203/D207*100</f>
        <v>3.225806451612903</v>
      </c>
      <c r="F203" s="48">
        <f t="shared" si="0"/>
        <v>3.225806451612903</v>
      </c>
      <c r="G203" s="51">
        <f t="shared" si="1"/>
        <v>90.322580645161267</v>
      </c>
    </row>
    <row r="204" spans="2:7" ht="17.100000000000001" customHeight="1" x14ac:dyDescent="0.25">
      <c r="B204" s="55"/>
      <c r="C204" s="69" t="s">
        <v>222</v>
      </c>
      <c r="D204" s="54">
        <v>1</v>
      </c>
      <c r="E204" s="48">
        <f>D204/D207*100</f>
        <v>3.225806451612903</v>
      </c>
      <c r="F204" s="48">
        <f t="shared" si="0"/>
        <v>3.225806451612903</v>
      </c>
      <c r="G204" s="51">
        <f t="shared" si="1"/>
        <v>93.548387096774164</v>
      </c>
    </row>
    <row r="205" spans="2:7" ht="17.100000000000001" customHeight="1" x14ac:dyDescent="0.25">
      <c r="B205" s="55"/>
      <c r="C205" s="69" t="s">
        <v>223</v>
      </c>
      <c r="D205" s="54">
        <v>1</v>
      </c>
      <c r="E205" s="48">
        <f>D205/D207*100</f>
        <v>3.225806451612903</v>
      </c>
      <c r="F205" s="48">
        <f t="shared" si="0"/>
        <v>3.225806451612903</v>
      </c>
      <c r="G205" s="51">
        <f t="shared" si="1"/>
        <v>96.774193548387061</v>
      </c>
    </row>
    <row r="206" spans="2:7" ht="17.100000000000001" customHeight="1" x14ac:dyDescent="0.25">
      <c r="B206" s="55"/>
      <c r="C206" s="69" t="s">
        <v>224</v>
      </c>
      <c r="D206" s="54">
        <v>1</v>
      </c>
      <c r="E206" s="48">
        <f>D206/D207*100</f>
        <v>3.225806451612903</v>
      </c>
      <c r="F206" s="48">
        <f t="shared" si="0"/>
        <v>3.225806451612903</v>
      </c>
      <c r="G206" s="51">
        <f t="shared" si="1"/>
        <v>99.999999999999957</v>
      </c>
    </row>
    <row r="207" spans="2:7" ht="17.100000000000001" customHeight="1" x14ac:dyDescent="0.25">
      <c r="B207" s="53"/>
      <c r="C207" s="56" t="s">
        <v>212</v>
      </c>
      <c r="D207" s="57">
        <f>SUM(D196:D206)</f>
        <v>31</v>
      </c>
      <c r="E207" s="58">
        <f>SUM(E196:E206)</f>
        <v>99.999999999999957</v>
      </c>
      <c r="F207" s="58">
        <f>SUM(D207:E207)</f>
        <v>130.99999999999994</v>
      </c>
      <c r="G207" s="59"/>
    </row>
    <row r="208" spans="2:7" ht="17.100000000000001" customHeight="1" x14ac:dyDescent="0.25">
      <c r="B208" s="34"/>
      <c r="C208" s="36"/>
      <c r="D208" s="37"/>
      <c r="E208" s="38"/>
      <c r="F208" s="38"/>
      <c r="G208" s="39"/>
    </row>
    <row r="209" spans="2:7" ht="17.100000000000001" customHeight="1" x14ac:dyDescent="0.25">
      <c r="B209" s="34"/>
      <c r="C209" s="36"/>
      <c r="D209" s="37"/>
      <c r="E209" s="38"/>
      <c r="F209" s="38"/>
      <c r="G209" s="39"/>
    </row>
    <row r="210" spans="2:7" ht="17.100000000000001" customHeight="1" x14ac:dyDescent="0.25">
      <c r="B210" s="34"/>
      <c r="C210" s="36"/>
      <c r="D210" s="37"/>
      <c r="E210" s="38"/>
      <c r="F210" s="38"/>
      <c r="G210" s="39"/>
    </row>
    <row r="211" spans="2:7" ht="17.100000000000001" customHeight="1" x14ac:dyDescent="0.25">
      <c r="B211" s="34"/>
      <c r="C211" s="36"/>
      <c r="D211" s="37"/>
      <c r="E211" s="38"/>
      <c r="F211" s="38"/>
      <c r="G211" s="39"/>
    </row>
    <row r="212" spans="2:7" ht="17.100000000000001" customHeight="1" x14ac:dyDescent="0.25">
      <c r="B212" s="34"/>
      <c r="C212" s="36"/>
      <c r="D212" s="37"/>
      <c r="E212" s="38"/>
      <c r="F212" s="38"/>
      <c r="G212" s="39"/>
    </row>
    <row r="213" spans="2:7" ht="17.100000000000001" customHeight="1" x14ac:dyDescent="0.25">
      <c r="B213" s="34"/>
      <c r="C213" s="36"/>
      <c r="D213" s="37"/>
      <c r="E213" s="38"/>
      <c r="F213" s="38"/>
      <c r="G213" s="39"/>
    </row>
    <row r="214" spans="2:7" ht="17.100000000000001" customHeight="1" x14ac:dyDescent="0.25">
      <c r="B214" s="34"/>
      <c r="C214" s="36"/>
      <c r="D214" s="37"/>
      <c r="E214" s="38"/>
      <c r="F214" s="38"/>
      <c r="G214" s="39"/>
    </row>
    <row r="215" spans="2:7" ht="17.100000000000001" customHeight="1" x14ac:dyDescent="0.25">
      <c r="B215" s="34"/>
      <c r="C215" s="36"/>
      <c r="D215" s="37"/>
      <c r="E215" s="38"/>
      <c r="F215" s="38"/>
      <c r="G215" s="39"/>
    </row>
    <row r="216" spans="2:7" ht="17.100000000000001" customHeight="1" x14ac:dyDescent="0.25">
      <c r="B216" s="34"/>
      <c r="C216" s="36"/>
      <c r="D216" s="37"/>
      <c r="E216" s="38"/>
      <c r="F216" s="38"/>
      <c r="G216" s="39"/>
    </row>
    <row r="217" spans="2:7" ht="17.100000000000001" customHeight="1" x14ac:dyDescent="0.25">
      <c r="B217" s="34"/>
      <c r="C217" s="36"/>
      <c r="D217" s="37"/>
      <c r="E217" s="38"/>
      <c r="F217" s="38"/>
      <c r="G217" s="39"/>
    </row>
    <row r="218" spans="2:7" ht="17.100000000000001" customHeight="1" x14ac:dyDescent="0.25">
      <c r="B218" s="34"/>
      <c r="C218" s="36"/>
      <c r="D218" s="37"/>
      <c r="E218" s="38"/>
      <c r="F218" s="38"/>
      <c r="G218" s="39"/>
    </row>
    <row r="219" spans="2:7" ht="17.100000000000001" customHeight="1" x14ac:dyDescent="0.25">
      <c r="B219" s="34"/>
      <c r="C219" s="36"/>
      <c r="D219" s="37"/>
      <c r="E219" s="38"/>
      <c r="F219" s="38"/>
      <c r="G219" s="39"/>
    </row>
    <row r="222" spans="2:7" ht="54.95" customHeight="1" x14ac:dyDescent="0.25">
      <c r="B222" s="83" t="s">
        <v>56</v>
      </c>
      <c r="C222" s="84"/>
      <c r="D222" s="84"/>
      <c r="E222" s="84"/>
      <c r="F222" s="84"/>
      <c r="G222" s="85"/>
    </row>
    <row r="223" spans="2:7" ht="29.1" customHeight="1" x14ac:dyDescent="0.25">
      <c r="B223" s="30"/>
      <c r="C223" s="67"/>
      <c r="D223" s="73" t="s">
        <v>213</v>
      </c>
      <c r="E223" s="74" t="s">
        <v>214</v>
      </c>
      <c r="F223" s="74" t="s">
        <v>215</v>
      </c>
      <c r="G223" s="75" t="s">
        <v>216</v>
      </c>
    </row>
    <row r="224" spans="2:7" ht="17.100000000000001" customHeight="1" x14ac:dyDescent="0.25">
      <c r="B224" s="32" t="s">
        <v>84</v>
      </c>
      <c r="C224" s="12" t="s">
        <v>102</v>
      </c>
      <c r="D224" s="13">
        <v>9</v>
      </c>
      <c r="E224" s="19">
        <v>45</v>
      </c>
      <c r="F224" s="19">
        <v>45</v>
      </c>
      <c r="G224" s="20">
        <v>45</v>
      </c>
    </row>
    <row r="225" spans="2:7" ht="17.100000000000001" customHeight="1" x14ac:dyDescent="0.25">
      <c r="B225" s="33"/>
      <c r="C225" s="4" t="s">
        <v>106</v>
      </c>
      <c r="D225" s="21">
        <v>11</v>
      </c>
      <c r="E225" s="22">
        <v>55.000000000000007</v>
      </c>
      <c r="F225" s="22">
        <v>55.000000000000007</v>
      </c>
      <c r="G225" s="23">
        <v>100</v>
      </c>
    </row>
    <row r="226" spans="2:7" ht="17.100000000000001" customHeight="1" x14ac:dyDescent="0.25">
      <c r="B226" s="34"/>
      <c r="C226" s="29" t="s">
        <v>212</v>
      </c>
      <c r="D226" s="16">
        <v>20</v>
      </c>
      <c r="E226" s="24">
        <v>100</v>
      </c>
      <c r="F226" s="24">
        <v>100</v>
      </c>
      <c r="G226" s="25"/>
    </row>
    <row r="227" spans="2:7" ht="17.100000000000001" customHeight="1" x14ac:dyDescent="0.25">
      <c r="B227" s="34"/>
      <c r="C227" s="36"/>
      <c r="D227" s="37"/>
      <c r="E227" s="38"/>
      <c r="F227" s="38"/>
      <c r="G227" s="39"/>
    </row>
    <row r="228" spans="2:7" ht="17.100000000000001" customHeight="1" x14ac:dyDescent="0.25">
      <c r="B228" s="34"/>
      <c r="C228" s="36"/>
      <c r="D228" s="37"/>
      <c r="E228" s="38"/>
      <c r="F228" s="38"/>
      <c r="G228" s="39"/>
    </row>
    <row r="229" spans="2:7" ht="17.100000000000001" customHeight="1" x14ac:dyDescent="0.25">
      <c r="B229" s="34"/>
      <c r="C229" s="36"/>
      <c r="D229" s="37"/>
      <c r="E229" s="38"/>
      <c r="F229" s="38"/>
      <c r="G229" s="39"/>
    </row>
    <row r="230" spans="2:7" ht="17.100000000000001" customHeight="1" x14ac:dyDescent="0.25">
      <c r="B230" s="34"/>
      <c r="C230" s="36"/>
      <c r="D230" s="37"/>
      <c r="E230" s="38"/>
      <c r="F230" s="38"/>
      <c r="G230" s="39"/>
    </row>
    <row r="231" spans="2:7" ht="17.100000000000001" customHeight="1" x14ac:dyDescent="0.25">
      <c r="B231" s="34"/>
      <c r="C231" s="36"/>
      <c r="D231" s="37"/>
      <c r="E231" s="38"/>
      <c r="F231" s="38"/>
      <c r="G231" s="39"/>
    </row>
    <row r="232" spans="2:7" ht="17.100000000000001" customHeight="1" x14ac:dyDescent="0.25">
      <c r="B232" s="34"/>
      <c r="C232" s="36"/>
      <c r="D232" s="37"/>
      <c r="E232" s="38"/>
      <c r="F232" s="38"/>
      <c r="G232" s="39"/>
    </row>
    <row r="233" spans="2:7" ht="17.100000000000001" customHeight="1" x14ac:dyDescent="0.25">
      <c r="B233" s="34"/>
      <c r="C233" s="36"/>
      <c r="D233" s="37"/>
      <c r="E233" s="38"/>
      <c r="F233" s="38"/>
      <c r="G233" s="39"/>
    </row>
    <row r="234" spans="2:7" ht="17.100000000000001" customHeight="1" x14ac:dyDescent="0.25">
      <c r="B234" s="34"/>
      <c r="C234" s="36"/>
      <c r="D234" s="37"/>
      <c r="E234" s="38"/>
      <c r="F234" s="38"/>
      <c r="G234" s="39"/>
    </row>
    <row r="235" spans="2:7" ht="17.100000000000001" customHeight="1" x14ac:dyDescent="0.25">
      <c r="B235" s="34"/>
      <c r="C235" s="36"/>
      <c r="D235" s="37"/>
      <c r="E235" s="38"/>
      <c r="F235" s="38"/>
      <c r="G235" s="39"/>
    </row>
    <row r="236" spans="2:7" ht="17.100000000000001" customHeight="1" x14ac:dyDescent="0.25">
      <c r="B236" s="34"/>
      <c r="C236" s="36"/>
      <c r="D236" s="37"/>
      <c r="E236" s="38"/>
      <c r="F236" s="38"/>
      <c r="G236" s="39"/>
    </row>
    <row r="237" spans="2:7" ht="17.100000000000001" customHeight="1" x14ac:dyDescent="0.25">
      <c r="B237" s="34"/>
      <c r="C237" s="36"/>
      <c r="D237" s="37"/>
      <c r="E237" s="38"/>
      <c r="F237" s="38"/>
      <c r="G237" s="39"/>
    </row>
    <row r="238" spans="2:7" ht="17.100000000000001" customHeight="1" x14ac:dyDescent="0.25">
      <c r="B238" s="34"/>
      <c r="C238" s="36"/>
      <c r="D238" s="37"/>
      <c r="E238" s="38"/>
      <c r="F238" s="38"/>
      <c r="G238" s="39"/>
    </row>
    <row r="239" spans="2:7" ht="17.100000000000001" customHeight="1" x14ac:dyDescent="0.25">
      <c r="B239" s="34"/>
      <c r="C239" s="36"/>
      <c r="D239" s="37"/>
      <c r="E239" s="38"/>
      <c r="F239" s="38"/>
      <c r="G239" s="39"/>
    </row>
    <row r="240" spans="2:7" ht="17.100000000000001" customHeight="1" x14ac:dyDescent="0.25">
      <c r="B240" s="34"/>
      <c r="C240" s="36"/>
      <c r="D240" s="37"/>
      <c r="E240" s="38"/>
      <c r="F240" s="38"/>
      <c r="G240" s="39"/>
    </row>
    <row r="241" spans="2:7" ht="17.100000000000001" customHeight="1" x14ac:dyDescent="0.25">
      <c r="B241" s="34"/>
      <c r="C241" s="36"/>
      <c r="D241" s="37"/>
      <c r="E241" s="38"/>
      <c r="F241" s="38"/>
      <c r="G241" s="39"/>
    </row>
    <row r="242" spans="2:7" ht="17.100000000000001" customHeight="1" x14ac:dyDescent="0.25">
      <c r="B242" s="34"/>
      <c r="C242" s="36"/>
      <c r="D242" s="37"/>
      <c r="E242" s="38"/>
      <c r="F242" s="38"/>
      <c r="G242" s="39"/>
    </row>
    <row r="245" spans="2:7" ht="21" customHeight="1" x14ac:dyDescent="0.25">
      <c r="B245" s="83" t="s">
        <v>57</v>
      </c>
      <c r="C245" s="84"/>
      <c r="D245" s="84"/>
      <c r="E245" s="84"/>
      <c r="F245" s="84"/>
      <c r="G245" s="85"/>
    </row>
    <row r="246" spans="2:7" ht="29.1" customHeight="1" x14ac:dyDescent="0.25">
      <c r="B246" s="35"/>
      <c r="C246" s="67"/>
      <c r="D246" s="73" t="s">
        <v>213</v>
      </c>
      <c r="E246" s="74" t="s">
        <v>214</v>
      </c>
      <c r="F246" s="74" t="s">
        <v>215</v>
      </c>
      <c r="G246" s="75" t="s">
        <v>216</v>
      </c>
    </row>
    <row r="247" spans="2:7" ht="17.100000000000001" customHeight="1" x14ac:dyDescent="0.25">
      <c r="B247" s="32" t="s">
        <v>84</v>
      </c>
      <c r="C247" s="4" t="s">
        <v>108</v>
      </c>
      <c r="D247" s="13">
        <v>5</v>
      </c>
      <c r="E247" s="63">
        <f>D247/15*100</f>
        <v>33.333333333333329</v>
      </c>
      <c r="F247" s="63">
        <f>E247</f>
        <v>33.333333333333329</v>
      </c>
      <c r="G247" s="20">
        <f>F247</f>
        <v>33.333333333333329</v>
      </c>
    </row>
    <row r="248" spans="2:7" ht="17.100000000000001" customHeight="1" x14ac:dyDescent="0.25">
      <c r="B248" s="33"/>
      <c r="C248" s="66" t="s">
        <v>219</v>
      </c>
      <c r="D248" s="61">
        <v>1</v>
      </c>
      <c r="E248" s="65">
        <f t="shared" ref="E248:E252" si="2">D248/15*100</f>
        <v>6.666666666666667</v>
      </c>
      <c r="F248" s="65">
        <f t="shared" ref="F248:F252" si="3">E248</f>
        <v>6.666666666666667</v>
      </c>
      <c r="G248" s="62">
        <f>F248+G247</f>
        <v>39.999999999999993</v>
      </c>
    </row>
    <row r="249" spans="2:7" ht="17.100000000000001" customHeight="1" x14ac:dyDescent="0.25">
      <c r="B249" s="33"/>
      <c r="C249" s="4" t="s">
        <v>225</v>
      </c>
      <c r="D249" s="61">
        <v>3</v>
      </c>
      <c r="E249" s="65">
        <f t="shared" si="2"/>
        <v>20</v>
      </c>
      <c r="F249" s="65">
        <f t="shared" si="3"/>
        <v>20</v>
      </c>
      <c r="G249" s="62">
        <f t="shared" ref="G249:G252" si="4">F249+G248</f>
        <v>59.999999999999993</v>
      </c>
    </row>
    <row r="250" spans="2:7" ht="17.100000000000001" customHeight="1" x14ac:dyDescent="0.25">
      <c r="B250" s="33"/>
      <c r="C250" s="4" t="s">
        <v>226</v>
      </c>
      <c r="D250" s="61">
        <v>2</v>
      </c>
      <c r="E250" s="65">
        <f t="shared" si="2"/>
        <v>13.333333333333334</v>
      </c>
      <c r="F250" s="65">
        <f t="shared" si="3"/>
        <v>13.333333333333334</v>
      </c>
      <c r="G250" s="62">
        <f t="shared" si="4"/>
        <v>73.333333333333329</v>
      </c>
    </row>
    <row r="251" spans="2:7" ht="17.100000000000001" customHeight="1" x14ac:dyDescent="0.25">
      <c r="B251" s="33"/>
      <c r="C251" s="4" t="s">
        <v>227</v>
      </c>
      <c r="D251" s="61">
        <v>2</v>
      </c>
      <c r="E251" s="65">
        <f t="shared" si="2"/>
        <v>13.333333333333334</v>
      </c>
      <c r="F251" s="65">
        <f t="shared" si="3"/>
        <v>13.333333333333334</v>
      </c>
      <c r="G251" s="62">
        <f t="shared" si="4"/>
        <v>86.666666666666657</v>
      </c>
    </row>
    <row r="252" spans="2:7" ht="30" customHeight="1" x14ac:dyDescent="0.25">
      <c r="B252" s="33"/>
      <c r="C252" s="4" t="s">
        <v>228</v>
      </c>
      <c r="D252" s="21">
        <v>2</v>
      </c>
      <c r="E252" s="64">
        <f t="shared" si="2"/>
        <v>13.333333333333334</v>
      </c>
      <c r="F252" s="64">
        <f t="shared" si="3"/>
        <v>13.333333333333334</v>
      </c>
      <c r="G252" s="23">
        <f t="shared" si="4"/>
        <v>99.999999999999986</v>
      </c>
    </row>
    <row r="253" spans="2:7" ht="17.100000000000001" customHeight="1" x14ac:dyDescent="0.25">
      <c r="B253" s="34"/>
      <c r="C253" s="29" t="s">
        <v>212</v>
      </c>
      <c r="D253" s="16">
        <f>SUM(D247:D252)</f>
        <v>15</v>
      </c>
      <c r="E253" s="24">
        <v>100</v>
      </c>
      <c r="F253" s="24">
        <v>100</v>
      </c>
      <c r="G253" s="25"/>
    </row>
    <row r="254" spans="2:7" ht="17.100000000000001" customHeight="1" x14ac:dyDescent="0.25">
      <c r="B254" s="34"/>
      <c r="C254" s="36"/>
      <c r="D254" s="37"/>
      <c r="E254" s="38"/>
      <c r="F254" s="38"/>
      <c r="G254" s="39"/>
    </row>
    <row r="255" spans="2:7" ht="17.100000000000001" customHeight="1" x14ac:dyDescent="0.25">
      <c r="B255" s="34"/>
      <c r="C255" s="36"/>
      <c r="D255" s="37"/>
      <c r="E255" s="38"/>
      <c r="F255" s="38"/>
      <c r="G255" s="39"/>
    </row>
    <row r="256" spans="2:7" ht="17.100000000000001" customHeight="1" x14ac:dyDescent="0.25">
      <c r="B256" s="34"/>
      <c r="C256" s="36"/>
      <c r="D256" s="37"/>
      <c r="E256" s="38"/>
      <c r="F256" s="38"/>
      <c r="G256" s="39"/>
    </row>
    <row r="257" spans="2:7" ht="17.100000000000001" customHeight="1" x14ac:dyDescent="0.25">
      <c r="B257" s="34"/>
      <c r="C257" s="36"/>
      <c r="D257" s="37"/>
      <c r="E257" s="38"/>
      <c r="F257" s="38"/>
      <c r="G257" s="39"/>
    </row>
    <row r="258" spans="2:7" ht="17.100000000000001" customHeight="1" x14ac:dyDescent="0.25">
      <c r="B258" s="34"/>
      <c r="C258" s="36"/>
      <c r="D258" s="37"/>
      <c r="E258" s="38"/>
      <c r="F258" s="38"/>
      <c r="G258" s="39"/>
    </row>
    <row r="259" spans="2:7" ht="17.100000000000001" customHeight="1" x14ac:dyDescent="0.25">
      <c r="B259" s="34"/>
      <c r="C259" s="36"/>
      <c r="D259" s="37"/>
      <c r="E259" s="38"/>
      <c r="F259" s="38"/>
      <c r="G259" s="39"/>
    </row>
    <row r="260" spans="2:7" ht="17.100000000000001" customHeight="1" x14ac:dyDescent="0.25">
      <c r="B260" s="34"/>
      <c r="C260" s="36"/>
      <c r="D260" s="37"/>
      <c r="E260" s="38"/>
      <c r="F260" s="38"/>
      <c r="G260" s="39"/>
    </row>
    <row r="261" spans="2:7" ht="17.100000000000001" customHeight="1" x14ac:dyDescent="0.25">
      <c r="B261" s="34"/>
      <c r="C261" s="36"/>
      <c r="D261" s="37"/>
      <c r="E261" s="38"/>
      <c r="F261" s="38"/>
      <c r="G261" s="39"/>
    </row>
    <row r="262" spans="2:7" ht="17.100000000000001" customHeight="1" x14ac:dyDescent="0.25">
      <c r="B262" s="34"/>
      <c r="C262" s="36"/>
      <c r="D262" s="37"/>
      <c r="E262" s="38"/>
      <c r="F262" s="38"/>
      <c r="G262" s="39"/>
    </row>
    <row r="263" spans="2:7" ht="17.100000000000001" customHeight="1" x14ac:dyDescent="0.25">
      <c r="B263" s="34"/>
      <c r="C263" s="36"/>
      <c r="D263" s="37"/>
      <c r="E263" s="38"/>
      <c r="F263" s="38"/>
      <c r="G263" s="39"/>
    </row>
    <row r="264" spans="2:7" ht="17.100000000000001" customHeight="1" x14ac:dyDescent="0.25">
      <c r="B264" s="34"/>
      <c r="C264" s="36"/>
      <c r="D264" s="37"/>
      <c r="E264" s="38"/>
      <c r="F264" s="38"/>
      <c r="G264" s="39"/>
    </row>
    <row r="265" spans="2:7" ht="17.100000000000001" customHeight="1" x14ac:dyDescent="0.25">
      <c r="B265" s="34"/>
      <c r="C265" s="36"/>
      <c r="D265" s="37"/>
      <c r="E265" s="38"/>
      <c r="F265" s="38"/>
      <c r="G265" s="39"/>
    </row>
    <row r="266" spans="2:7" ht="17.100000000000001" customHeight="1" x14ac:dyDescent="0.25">
      <c r="B266" s="34"/>
      <c r="C266" s="36"/>
      <c r="D266" s="37"/>
      <c r="E266" s="38"/>
      <c r="F266" s="38"/>
      <c r="G266" s="39"/>
    </row>
    <row r="267" spans="2:7" ht="17.100000000000001" customHeight="1" x14ac:dyDescent="0.25">
      <c r="B267" s="34"/>
      <c r="C267" s="36"/>
      <c r="D267" s="37"/>
      <c r="E267" s="38"/>
      <c r="F267" s="38"/>
      <c r="G267" s="39"/>
    </row>
    <row r="268" spans="2:7" ht="17.100000000000001" customHeight="1" x14ac:dyDescent="0.25">
      <c r="B268" s="34"/>
      <c r="C268" s="36"/>
      <c r="D268" s="37"/>
      <c r="E268" s="38"/>
      <c r="F268" s="38"/>
      <c r="G268" s="39"/>
    </row>
    <row r="269" spans="2:7" ht="17.100000000000001" customHeight="1" x14ac:dyDescent="0.25">
      <c r="B269" s="34"/>
      <c r="C269" s="36"/>
      <c r="D269" s="37"/>
      <c r="E269" s="38"/>
      <c r="F269" s="38"/>
      <c r="G269" s="39"/>
    </row>
    <row r="272" spans="2:7" ht="54.95" customHeight="1" x14ac:dyDescent="0.25">
      <c r="B272" s="83" t="s">
        <v>58</v>
      </c>
      <c r="C272" s="84"/>
      <c r="D272" s="84"/>
      <c r="E272" s="84"/>
      <c r="F272" s="84"/>
      <c r="G272" s="85"/>
    </row>
    <row r="273" spans="2:7" ht="29.1" customHeight="1" x14ac:dyDescent="0.25">
      <c r="B273" s="35"/>
      <c r="C273" s="67"/>
      <c r="D273" s="73" t="s">
        <v>213</v>
      </c>
      <c r="E273" s="74" t="s">
        <v>214</v>
      </c>
      <c r="F273" s="74" t="s">
        <v>215</v>
      </c>
      <c r="G273" s="75" t="s">
        <v>216</v>
      </c>
    </row>
    <row r="274" spans="2:7" ht="17.100000000000001" customHeight="1" x14ac:dyDescent="0.25">
      <c r="B274" s="32" t="s">
        <v>84</v>
      </c>
      <c r="C274" s="12" t="s">
        <v>102</v>
      </c>
      <c r="D274" s="13">
        <v>11</v>
      </c>
      <c r="E274" s="19">
        <v>55.000000000000007</v>
      </c>
      <c r="F274" s="19">
        <v>55.000000000000007</v>
      </c>
      <c r="G274" s="20">
        <v>55.000000000000007</v>
      </c>
    </row>
    <row r="275" spans="2:7" ht="17.100000000000001" customHeight="1" x14ac:dyDescent="0.25">
      <c r="B275" s="33"/>
      <c r="C275" s="4" t="s">
        <v>106</v>
      </c>
      <c r="D275" s="21">
        <v>9</v>
      </c>
      <c r="E275" s="22">
        <v>45</v>
      </c>
      <c r="F275" s="22">
        <v>45</v>
      </c>
      <c r="G275" s="23">
        <v>100</v>
      </c>
    </row>
    <row r="276" spans="2:7" ht="17.100000000000001" customHeight="1" x14ac:dyDescent="0.25">
      <c r="B276" s="34"/>
      <c r="C276" s="29" t="s">
        <v>212</v>
      </c>
      <c r="D276" s="16">
        <v>20</v>
      </c>
      <c r="E276" s="24">
        <v>100</v>
      </c>
      <c r="F276" s="24">
        <v>100</v>
      </c>
      <c r="G276" s="25"/>
    </row>
    <row r="277" spans="2:7" ht="17.100000000000001" customHeight="1" x14ac:dyDescent="0.25">
      <c r="B277" s="34"/>
      <c r="C277" s="36"/>
      <c r="D277" s="37"/>
      <c r="E277" s="38"/>
      <c r="F277" s="38"/>
      <c r="G277" s="39"/>
    </row>
    <row r="278" spans="2:7" ht="17.100000000000001" customHeight="1" x14ac:dyDescent="0.25">
      <c r="B278" s="34"/>
      <c r="C278" s="36"/>
      <c r="D278" s="37"/>
      <c r="E278" s="38"/>
      <c r="F278" s="38"/>
      <c r="G278" s="39"/>
    </row>
    <row r="279" spans="2:7" ht="17.100000000000001" customHeight="1" x14ac:dyDescent="0.25">
      <c r="B279" s="34"/>
      <c r="C279" s="36"/>
      <c r="D279" s="37"/>
      <c r="E279" s="38"/>
      <c r="F279" s="38"/>
      <c r="G279" s="39"/>
    </row>
    <row r="280" spans="2:7" ht="17.100000000000001" customHeight="1" x14ac:dyDescent="0.25">
      <c r="B280" s="34"/>
      <c r="C280" s="36"/>
      <c r="D280" s="37"/>
      <c r="E280" s="38"/>
      <c r="F280" s="38"/>
      <c r="G280" s="39"/>
    </row>
    <row r="281" spans="2:7" ht="17.100000000000001" customHeight="1" x14ac:dyDescent="0.25">
      <c r="B281" s="34"/>
      <c r="C281" s="36"/>
      <c r="D281" s="37"/>
      <c r="E281" s="38"/>
      <c r="F281" s="38"/>
      <c r="G281" s="39"/>
    </row>
    <row r="282" spans="2:7" ht="17.100000000000001" customHeight="1" x14ac:dyDescent="0.25">
      <c r="B282" s="34"/>
      <c r="C282" s="36"/>
      <c r="D282" s="37"/>
      <c r="E282" s="38"/>
      <c r="F282" s="38"/>
      <c r="G282" s="39"/>
    </row>
    <row r="283" spans="2:7" ht="17.100000000000001" customHeight="1" x14ac:dyDescent="0.25">
      <c r="B283" s="34"/>
      <c r="C283" s="36"/>
      <c r="D283" s="37"/>
      <c r="E283" s="38"/>
      <c r="F283" s="38"/>
      <c r="G283" s="39"/>
    </row>
    <row r="284" spans="2:7" ht="17.100000000000001" customHeight="1" x14ac:dyDescent="0.25">
      <c r="B284" s="34"/>
      <c r="C284" s="36"/>
      <c r="D284" s="37"/>
      <c r="E284" s="38"/>
      <c r="F284" s="38"/>
      <c r="G284" s="39"/>
    </row>
    <row r="285" spans="2:7" ht="17.100000000000001" customHeight="1" x14ac:dyDescent="0.25">
      <c r="B285" s="34"/>
      <c r="C285" s="36"/>
      <c r="D285" s="37"/>
      <c r="E285" s="38"/>
      <c r="F285" s="38"/>
      <c r="G285" s="39"/>
    </row>
    <row r="286" spans="2:7" ht="17.100000000000001" customHeight="1" x14ac:dyDescent="0.25">
      <c r="B286" s="34"/>
      <c r="C286" s="36"/>
      <c r="D286" s="37"/>
      <c r="E286" s="38"/>
      <c r="F286" s="38"/>
      <c r="G286" s="39"/>
    </row>
    <row r="287" spans="2:7" ht="17.100000000000001" customHeight="1" x14ac:dyDescent="0.25">
      <c r="B287" s="34"/>
      <c r="C287" s="36"/>
      <c r="D287" s="37"/>
      <c r="E287" s="38"/>
      <c r="F287" s="38"/>
      <c r="G287" s="39"/>
    </row>
    <row r="288" spans="2:7" ht="17.100000000000001" customHeight="1" x14ac:dyDescent="0.25">
      <c r="B288" s="34"/>
      <c r="C288" s="36"/>
      <c r="D288" s="37"/>
      <c r="E288" s="38"/>
      <c r="F288" s="38"/>
      <c r="G288" s="39"/>
    </row>
    <row r="289" spans="2:7" ht="17.100000000000001" customHeight="1" x14ac:dyDescent="0.25">
      <c r="B289" s="34"/>
      <c r="C289" s="36"/>
      <c r="D289" s="37"/>
      <c r="E289" s="38"/>
      <c r="F289" s="38"/>
      <c r="G289" s="39"/>
    </row>
    <row r="290" spans="2:7" ht="17.100000000000001" customHeight="1" x14ac:dyDescent="0.25">
      <c r="B290" s="34"/>
      <c r="C290" s="36"/>
      <c r="D290" s="37"/>
      <c r="E290" s="38"/>
      <c r="F290" s="38"/>
      <c r="G290" s="39"/>
    </row>
    <row r="291" spans="2:7" ht="17.100000000000001" customHeight="1" x14ac:dyDescent="0.25">
      <c r="B291" s="34"/>
      <c r="C291" s="36"/>
      <c r="D291" s="37"/>
      <c r="E291" s="38"/>
      <c r="F291" s="38"/>
      <c r="G291" s="39"/>
    </row>
    <row r="292" spans="2:7" ht="17.100000000000001" customHeight="1" x14ac:dyDescent="0.25">
      <c r="B292" s="34"/>
      <c r="C292" s="36"/>
      <c r="D292" s="37"/>
      <c r="E292" s="38"/>
      <c r="F292" s="38"/>
      <c r="G292" s="39"/>
    </row>
    <row r="295" spans="2:7" ht="17.100000000000001" customHeight="1" x14ac:dyDescent="0.25">
      <c r="B295" s="34"/>
      <c r="C295" s="36"/>
      <c r="D295" s="37"/>
      <c r="E295" s="38"/>
      <c r="F295" s="38"/>
      <c r="G295" s="39"/>
    </row>
    <row r="296" spans="2:7" ht="17.100000000000001" customHeight="1" x14ac:dyDescent="0.25">
      <c r="B296" s="34"/>
      <c r="C296" s="36"/>
      <c r="D296" s="37"/>
      <c r="E296" s="38"/>
      <c r="F296" s="38"/>
      <c r="G296" s="39"/>
    </row>
    <row r="297" spans="2:7" ht="17.100000000000001" customHeight="1" x14ac:dyDescent="0.25">
      <c r="B297" s="34"/>
      <c r="C297" s="36"/>
      <c r="D297" s="37"/>
      <c r="E297" s="38"/>
      <c r="F297" s="38"/>
      <c r="G297" s="39"/>
    </row>
    <row r="298" spans="2:7" ht="17.100000000000001" customHeight="1" x14ac:dyDescent="0.25">
      <c r="B298" s="34"/>
      <c r="C298" s="36"/>
      <c r="D298" s="37"/>
      <c r="E298" s="38"/>
      <c r="F298" s="38"/>
      <c r="G298" s="39"/>
    </row>
    <row r="299" spans="2:7" ht="17.100000000000001" customHeight="1" x14ac:dyDescent="0.25">
      <c r="B299" s="34"/>
      <c r="C299" s="36"/>
      <c r="D299" s="37"/>
      <c r="E299" s="38"/>
      <c r="F299" s="38"/>
      <c r="G299" s="39"/>
    </row>
    <row r="300" spans="2:7" ht="17.100000000000001" customHeight="1" x14ac:dyDescent="0.25">
      <c r="B300" s="34"/>
      <c r="C300" s="36"/>
      <c r="D300" s="37"/>
      <c r="E300" s="38"/>
      <c r="F300" s="38"/>
      <c r="G300" s="39"/>
    </row>
    <row r="301" spans="2:7" ht="17.100000000000001" customHeight="1" x14ac:dyDescent="0.25">
      <c r="B301" s="34"/>
      <c r="C301" s="36"/>
      <c r="D301" s="37"/>
      <c r="E301" s="38"/>
      <c r="F301" s="38"/>
      <c r="G301" s="39"/>
    </row>
    <row r="302" spans="2:7" ht="17.100000000000001" customHeight="1" x14ac:dyDescent="0.25">
      <c r="B302" s="34"/>
      <c r="C302" s="36"/>
      <c r="D302" s="37"/>
      <c r="E302" s="38"/>
      <c r="F302" s="38"/>
      <c r="G302" s="39"/>
    </row>
    <row r="303" spans="2:7" ht="17.100000000000001" customHeight="1" x14ac:dyDescent="0.25">
      <c r="B303" s="34"/>
      <c r="C303" s="36"/>
      <c r="D303" s="37"/>
      <c r="E303" s="38"/>
      <c r="F303" s="38"/>
      <c r="G303" s="39"/>
    </row>
    <row r="304" spans="2:7" ht="17.100000000000001" customHeight="1" x14ac:dyDescent="0.25">
      <c r="B304" s="34"/>
      <c r="C304" s="36"/>
      <c r="D304" s="37"/>
      <c r="E304" s="38"/>
      <c r="F304" s="38"/>
      <c r="G304" s="39"/>
    </row>
    <row r="305" spans="2:7" ht="17.100000000000001" customHeight="1" x14ac:dyDescent="0.25">
      <c r="B305" s="34"/>
      <c r="C305" s="36"/>
      <c r="D305" s="37"/>
      <c r="E305" s="38"/>
      <c r="F305" s="38"/>
      <c r="G305" s="39"/>
    </row>
    <row r="306" spans="2:7" ht="17.100000000000001" customHeight="1" x14ac:dyDescent="0.25">
      <c r="B306" s="34"/>
      <c r="C306" s="36"/>
      <c r="D306" s="37"/>
      <c r="E306" s="38"/>
      <c r="F306" s="38"/>
      <c r="G306" s="39"/>
    </row>
    <row r="307" spans="2:7" ht="17.100000000000001" customHeight="1" x14ac:dyDescent="0.25">
      <c r="B307" s="34"/>
      <c r="C307" s="36"/>
      <c r="D307" s="37"/>
      <c r="E307" s="38"/>
      <c r="F307" s="38"/>
      <c r="G307" s="39"/>
    </row>
    <row r="308" spans="2:7" ht="17.100000000000001" customHeight="1" x14ac:dyDescent="0.25">
      <c r="B308" s="34"/>
      <c r="C308" s="36"/>
      <c r="D308" s="37"/>
      <c r="E308" s="38"/>
      <c r="F308" s="38"/>
      <c r="G308" s="39"/>
    </row>
    <row r="309" spans="2:7" ht="17.100000000000001" customHeight="1" x14ac:dyDescent="0.25">
      <c r="B309" s="34"/>
      <c r="C309" s="36"/>
      <c r="D309" s="37"/>
      <c r="E309" s="38"/>
      <c r="F309" s="38"/>
      <c r="G309" s="39"/>
    </row>
    <row r="310" spans="2:7" ht="17.100000000000001" customHeight="1" x14ac:dyDescent="0.25">
      <c r="B310" s="34"/>
      <c r="C310" s="36"/>
      <c r="D310" s="37"/>
      <c r="E310" s="38"/>
      <c r="F310" s="38"/>
      <c r="G310" s="39"/>
    </row>
    <row r="313" spans="2:7" ht="36" customHeight="1" x14ac:dyDescent="0.25">
      <c r="B313" s="83" t="s">
        <v>60</v>
      </c>
      <c r="C313" s="84"/>
      <c r="D313" s="84"/>
      <c r="E313" s="84"/>
      <c r="F313" s="84"/>
      <c r="G313" s="85"/>
    </row>
    <row r="314" spans="2:7" ht="29.1" customHeight="1" x14ac:dyDescent="0.25">
      <c r="B314" s="30"/>
      <c r="C314" s="31"/>
      <c r="D314" s="73" t="s">
        <v>213</v>
      </c>
      <c r="E314" s="74" t="s">
        <v>214</v>
      </c>
      <c r="F314" s="74" t="s">
        <v>215</v>
      </c>
      <c r="G314" s="75" t="s">
        <v>216</v>
      </c>
    </row>
    <row r="315" spans="2:7" ht="17.100000000000001" customHeight="1" x14ac:dyDescent="0.25">
      <c r="B315" s="33"/>
      <c r="C315" s="4" t="s">
        <v>102</v>
      </c>
      <c r="D315" s="21">
        <v>16</v>
      </c>
      <c r="E315" s="22">
        <v>80</v>
      </c>
      <c r="F315" s="22">
        <v>80</v>
      </c>
      <c r="G315" s="23">
        <v>80</v>
      </c>
    </row>
    <row r="316" spans="2:7" ht="17.100000000000001" customHeight="1" x14ac:dyDescent="0.25">
      <c r="B316" s="33"/>
      <c r="C316" s="4" t="s">
        <v>106</v>
      </c>
      <c r="D316" s="21">
        <v>4</v>
      </c>
      <c r="E316" s="22">
        <v>20</v>
      </c>
      <c r="F316" s="22">
        <v>20</v>
      </c>
      <c r="G316" s="23">
        <v>100</v>
      </c>
    </row>
    <row r="317" spans="2:7" ht="17.100000000000001" customHeight="1" x14ac:dyDescent="0.25">
      <c r="B317" s="34"/>
      <c r="C317" s="29" t="s">
        <v>212</v>
      </c>
      <c r="D317" s="16">
        <v>20</v>
      </c>
      <c r="E317" s="24">
        <v>100</v>
      </c>
      <c r="F317" s="24">
        <v>100</v>
      </c>
      <c r="G317" s="25"/>
    </row>
    <row r="318" spans="2:7" ht="17.100000000000001" customHeight="1" x14ac:dyDescent="0.25">
      <c r="B318" s="34"/>
      <c r="C318" s="36"/>
      <c r="D318" s="37"/>
      <c r="E318" s="38"/>
      <c r="F318" s="38"/>
      <c r="G318" s="39"/>
    </row>
    <row r="319" spans="2:7" ht="17.100000000000001" customHeight="1" x14ac:dyDescent="0.25">
      <c r="B319" s="34"/>
      <c r="C319" s="36"/>
      <c r="D319" s="37"/>
      <c r="E319" s="38"/>
      <c r="F319" s="38"/>
      <c r="G319" s="39"/>
    </row>
    <row r="320" spans="2:7" ht="17.100000000000001" customHeight="1" x14ac:dyDescent="0.25">
      <c r="B320" s="34"/>
      <c r="C320" s="36"/>
      <c r="D320" s="37"/>
      <c r="E320" s="38"/>
      <c r="F320" s="38"/>
      <c r="G320" s="39"/>
    </row>
    <row r="321" spans="2:7" ht="17.100000000000001" customHeight="1" x14ac:dyDescent="0.25">
      <c r="B321" s="34"/>
      <c r="C321" s="36"/>
      <c r="D321" s="37"/>
      <c r="E321" s="38"/>
      <c r="F321" s="38"/>
      <c r="G321" s="39"/>
    </row>
    <row r="322" spans="2:7" ht="17.100000000000001" customHeight="1" x14ac:dyDescent="0.25">
      <c r="B322" s="34"/>
      <c r="C322" s="36"/>
      <c r="D322" s="37"/>
      <c r="E322" s="38"/>
      <c r="F322" s="38"/>
      <c r="G322" s="39"/>
    </row>
    <row r="323" spans="2:7" ht="17.100000000000001" customHeight="1" x14ac:dyDescent="0.25">
      <c r="B323" s="34"/>
      <c r="C323" s="36"/>
      <c r="D323" s="37"/>
      <c r="E323" s="38"/>
      <c r="F323" s="38"/>
      <c r="G323" s="39"/>
    </row>
    <row r="324" spans="2:7" ht="17.100000000000001" customHeight="1" x14ac:dyDescent="0.25">
      <c r="B324" s="34"/>
      <c r="C324" s="36"/>
      <c r="D324" s="37"/>
      <c r="E324" s="38"/>
      <c r="F324" s="38"/>
      <c r="G324" s="39"/>
    </row>
    <row r="325" spans="2:7" ht="17.100000000000001" customHeight="1" x14ac:dyDescent="0.25">
      <c r="B325" s="34"/>
      <c r="C325" s="36"/>
      <c r="D325" s="37"/>
      <c r="E325" s="38"/>
      <c r="F325" s="38"/>
      <c r="G325" s="39"/>
    </row>
    <row r="326" spans="2:7" ht="17.100000000000001" customHeight="1" x14ac:dyDescent="0.25">
      <c r="B326" s="34"/>
      <c r="C326" s="36"/>
      <c r="D326" s="37"/>
      <c r="E326" s="38"/>
      <c r="F326" s="38"/>
      <c r="G326" s="39"/>
    </row>
    <row r="327" spans="2:7" ht="17.100000000000001" customHeight="1" x14ac:dyDescent="0.25">
      <c r="B327" s="34"/>
      <c r="C327" s="36"/>
      <c r="D327" s="37"/>
      <c r="E327" s="38"/>
      <c r="F327" s="38"/>
      <c r="G327" s="39"/>
    </row>
    <row r="328" spans="2:7" ht="17.100000000000001" customHeight="1" x14ac:dyDescent="0.25">
      <c r="B328" s="34"/>
      <c r="C328" s="36"/>
      <c r="D328" s="37"/>
      <c r="E328" s="38"/>
      <c r="F328" s="38"/>
      <c r="G328" s="39"/>
    </row>
    <row r="329" spans="2:7" ht="17.100000000000001" customHeight="1" x14ac:dyDescent="0.25">
      <c r="B329" s="34"/>
      <c r="C329" s="36"/>
      <c r="D329" s="37"/>
      <c r="E329" s="38"/>
      <c r="F329" s="38"/>
      <c r="G329" s="39"/>
    </row>
    <row r="330" spans="2:7" ht="17.100000000000001" customHeight="1" x14ac:dyDescent="0.25">
      <c r="B330" s="34"/>
      <c r="C330" s="36"/>
      <c r="D330" s="37"/>
      <c r="E330" s="38"/>
      <c r="F330" s="38"/>
      <c r="G330" s="39"/>
    </row>
    <row r="331" spans="2:7" ht="17.100000000000001" customHeight="1" x14ac:dyDescent="0.25">
      <c r="B331" s="34"/>
      <c r="C331" s="36"/>
      <c r="D331" s="37"/>
      <c r="E331" s="38"/>
      <c r="F331" s="38"/>
      <c r="G331" s="39"/>
    </row>
    <row r="332" spans="2:7" ht="17.100000000000001" customHeight="1" x14ac:dyDescent="0.25">
      <c r="B332" s="34"/>
      <c r="C332" s="36"/>
      <c r="D332" s="37"/>
      <c r="E332" s="38"/>
      <c r="F332" s="38"/>
      <c r="G332" s="39"/>
    </row>
    <row r="333" spans="2:7" ht="17.100000000000001" customHeight="1" x14ac:dyDescent="0.25">
      <c r="B333" s="34"/>
      <c r="C333" s="36"/>
      <c r="D333" s="37"/>
      <c r="E333" s="38"/>
      <c r="F333" s="38"/>
      <c r="G333" s="39"/>
    </row>
    <row r="336" spans="2:7" ht="36" customHeight="1" x14ac:dyDescent="0.25">
      <c r="B336" s="83" t="s">
        <v>61</v>
      </c>
      <c r="C336" s="84"/>
      <c r="D336" s="84"/>
      <c r="E336" s="84"/>
      <c r="F336" s="84"/>
      <c r="G336" s="85"/>
    </row>
    <row r="337" spans="2:7" ht="36" customHeight="1" x14ac:dyDescent="0.25">
      <c r="B337" s="71"/>
      <c r="C337" s="72"/>
      <c r="D337" s="72"/>
      <c r="E337" s="72"/>
      <c r="F337" s="72"/>
      <c r="G337" s="70"/>
    </row>
    <row r="338" spans="2:7" ht="36" customHeight="1" x14ac:dyDescent="0.25">
      <c r="B338" s="71"/>
      <c r="C338" s="41"/>
      <c r="D338" s="73" t="s">
        <v>213</v>
      </c>
      <c r="E338" s="74" t="s">
        <v>214</v>
      </c>
      <c r="F338" s="74" t="s">
        <v>215</v>
      </c>
      <c r="G338" s="75" t="s">
        <v>216</v>
      </c>
    </row>
    <row r="339" spans="2:7" ht="36" customHeight="1" x14ac:dyDescent="0.25">
      <c r="B339" s="71"/>
      <c r="C339" s="60" t="s">
        <v>109</v>
      </c>
      <c r="D339" s="43">
        <v>12</v>
      </c>
      <c r="E339" s="44">
        <f>D339/D342*100</f>
        <v>50</v>
      </c>
      <c r="F339" s="44">
        <f>E339</f>
        <v>50</v>
      </c>
      <c r="G339" s="45">
        <f>F339</f>
        <v>50</v>
      </c>
    </row>
    <row r="340" spans="2:7" ht="36" customHeight="1" x14ac:dyDescent="0.25">
      <c r="B340" s="71"/>
      <c r="C340" s="60" t="s">
        <v>120</v>
      </c>
      <c r="D340" s="47">
        <v>6</v>
      </c>
      <c r="E340" s="48">
        <f>D340/D342*100</f>
        <v>25</v>
      </c>
      <c r="F340" s="48">
        <f t="shared" ref="F340:F341" si="5">E340</f>
        <v>25</v>
      </c>
      <c r="G340" s="49">
        <f>F340+G339</f>
        <v>75</v>
      </c>
    </row>
    <row r="341" spans="2:7" ht="36" customHeight="1" x14ac:dyDescent="0.25">
      <c r="B341" s="71"/>
      <c r="C341" s="60" t="s">
        <v>110</v>
      </c>
      <c r="D341" s="50">
        <v>6</v>
      </c>
      <c r="E341" s="48">
        <f>D341/D342*100</f>
        <v>25</v>
      </c>
      <c r="F341" s="48">
        <f t="shared" si="5"/>
        <v>25</v>
      </c>
      <c r="G341" s="49">
        <f>F341+G340</f>
        <v>100</v>
      </c>
    </row>
    <row r="342" spans="2:7" ht="36" customHeight="1" x14ac:dyDescent="0.25">
      <c r="B342" s="71"/>
      <c r="C342" s="56" t="s">
        <v>212</v>
      </c>
      <c r="D342" s="57">
        <f>SUM(D339:D341)</f>
        <v>24</v>
      </c>
      <c r="E342" s="58">
        <v>100</v>
      </c>
      <c r="F342" s="58">
        <v>100</v>
      </c>
      <c r="G342" s="76"/>
    </row>
    <row r="343" spans="2:7" ht="12.75" customHeight="1" x14ac:dyDescent="0.25">
      <c r="B343" s="71"/>
      <c r="C343" s="72"/>
      <c r="D343" s="72"/>
      <c r="E343" s="72"/>
      <c r="F343" s="72"/>
      <c r="G343" s="70"/>
    </row>
    <row r="344" spans="2:7" ht="36" customHeight="1" x14ac:dyDescent="0.25">
      <c r="B344" s="71"/>
      <c r="C344" s="72"/>
      <c r="D344" s="72"/>
      <c r="E344" s="72"/>
      <c r="F344" s="72"/>
      <c r="G344" s="70"/>
    </row>
    <row r="346" spans="2:7" ht="54.95" customHeight="1" x14ac:dyDescent="0.25">
      <c r="B346" s="83" t="s">
        <v>62</v>
      </c>
      <c r="C346" s="84"/>
      <c r="D346" s="84"/>
      <c r="E346" s="84"/>
      <c r="F346" s="84"/>
      <c r="G346" s="85"/>
    </row>
    <row r="347" spans="2:7" ht="29.1" customHeight="1" x14ac:dyDescent="0.25">
      <c r="B347" s="30"/>
      <c r="C347" s="31"/>
      <c r="D347" s="73" t="s">
        <v>213</v>
      </c>
      <c r="E347" s="74" t="s">
        <v>214</v>
      </c>
      <c r="F347" s="74" t="s">
        <v>215</v>
      </c>
      <c r="G347" s="75" t="s">
        <v>216</v>
      </c>
    </row>
    <row r="348" spans="2:7" ht="17.100000000000001" customHeight="1" x14ac:dyDescent="0.25">
      <c r="B348" s="32" t="s">
        <v>84</v>
      </c>
      <c r="C348" s="12" t="s">
        <v>102</v>
      </c>
      <c r="D348" s="13">
        <v>3</v>
      </c>
      <c r="E348" s="19">
        <v>15</v>
      </c>
      <c r="F348" s="19">
        <v>15</v>
      </c>
      <c r="G348" s="20">
        <v>15</v>
      </c>
    </row>
    <row r="349" spans="2:7" ht="17.100000000000001" customHeight="1" x14ac:dyDescent="0.25">
      <c r="B349" s="33"/>
      <c r="C349" s="4" t="s">
        <v>106</v>
      </c>
      <c r="D349" s="21">
        <v>17</v>
      </c>
      <c r="E349" s="22">
        <v>85</v>
      </c>
      <c r="F349" s="22">
        <v>85</v>
      </c>
      <c r="G349" s="23">
        <v>100</v>
      </c>
    </row>
    <row r="350" spans="2:7" ht="17.100000000000001" customHeight="1" x14ac:dyDescent="0.25">
      <c r="B350" s="34"/>
      <c r="C350" s="29" t="s">
        <v>212</v>
      </c>
      <c r="D350" s="16">
        <v>20</v>
      </c>
      <c r="E350" s="24">
        <v>100</v>
      </c>
      <c r="F350" s="24">
        <v>100</v>
      </c>
      <c r="G350" s="25"/>
    </row>
    <row r="351" spans="2:7" ht="17.100000000000001" customHeight="1" x14ac:dyDescent="0.25">
      <c r="B351" s="34"/>
      <c r="C351" s="36"/>
      <c r="D351" s="37"/>
      <c r="E351" s="38"/>
      <c r="F351" s="38"/>
      <c r="G351" s="39"/>
    </row>
    <row r="352" spans="2:7" ht="17.100000000000001" customHeight="1" x14ac:dyDescent="0.25">
      <c r="B352" s="34"/>
      <c r="C352" s="36"/>
      <c r="D352" s="37"/>
      <c r="E352" s="38"/>
      <c r="F352" s="38"/>
      <c r="G352" s="39"/>
    </row>
    <row r="353" spans="2:7" ht="17.100000000000001" customHeight="1" x14ac:dyDescent="0.25">
      <c r="B353" s="34"/>
      <c r="C353" s="36"/>
      <c r="D353" s="37"/>
      <c r="E353" s="38"/>
      <c r="F353" s="38"/>
      <c r="G353" s="39"/>
    </row>
    <row r="354" spans="2:7" ht="17.100000000000001" customHeight="1" x14ac:dyDescent="0.25">
      <c r="B354" s="34"/>
      <c r="C354" s="36"/>
      <c r="D354" s="37"/>
      <c r="E354" s="38"/>
      <c r="F354" s="38"/>
      <c r="G354" s="39"/>
    </row>
    <row r="355" spans="2:7" ht="17.100000000000001" customHeight="1" x14ac:dyDescent="0.25">
      <c r="B355" s="34"/>
      <c r="C355" s="36"/>
      <c r="D355" s="37"/>
      <c r="E355" s="38"/>
      <c r="F355" s="38"/>
      <c r="G355" s="39"/>
    </row>
    <row r="356" spans="2:7" ht="17.100000000000001" customHeight="1" x14ac:dyDescent="0.25">
      <c r="B356" s="34"/>
      <c r="C356" s="36"/>
      <c r="D356" s="37"/>
      <c r="E356" s="38"/>
      <c r="F356" s="38"/>
      <c r="G356" s="39"/>
    </row>
    <row r="357" spans="2:7" ht="17.100000000000001" customHeight="1" x14ac:dyDescent="0.25">
      <c r="B357" s="34"/>
      <c r="C357" s="36"/>
      <c r="D357" s="37"/>
      <c r="E357" s="38"/>
      <c r="F357" s="38"/>
      <c r="G357" s="39"/>
    </row>
    <row r="358" spans="2:7" ht="17.100000000000001" customHeight="1" x14ac:dyDescent="0.25">
      <c r="B358" s="34"/>
      <c r="C358" s="36"/>
      <c r="D358" s="37"/>
      <c r="E358" s="38"/>
      <c r="F358" s="38"/>
      <c r="G358" s="39"/>
    </row>
    <row r="359" spans="2:7" ht="17.100000000000001" customHeight="1" x14ac:dyDescent="0.25">
      <c r="B359" s="34"/>
      <c r="C359" s="36"/>
      <c r="D359" s="37"/>
      <c r="E359" s="38"/>
      <c r="F359" s="38"/>
      <c r="G359" s="39"/>
    </row>
    <row r="360" spans="2:7" ht="17.100000000000001" customHeight="1" x14ac:dyDescent="0.25">
      <c r="B360" s="34"/>
      <c r="C360" s="36"/>
      <c r="D360" s="37"/>
      <c r="E360" s="38"/>
      <c r="F360" s="38"/>
      <c r="G360" s="39"/>
    </row>
    <row r="361" spans="2:7" ht="17.100000000000001" customHeight="1" x14ac:dyDescent="0.25">
      <c r="B361" s="34"/>
      <c r="C361" s="36"/>
      <c r="D361" s="37"/>
      <c r="E361" s="38"/>
      <c r="F361" s="38"/>
      <c r="G361" s="39"/>
    </row>
    <row r="362" spans="2:7" ht="17.100000000000001" customHeight="1" x14ac:dyDescent="0.25">
      <c r="B362" s="34"/>
      <c r="C362" s="36"/>
      <c r="D362" s="37"/>
      <c r="E362" s="38"/>
      <c r="F362" s="38"/>
      <c r="G362" s="39"/>
    </row>
    <row r="363" spans="2:7" ht="17.100000000000001" customHeight="1" x14ac:dyDescent="0.25">
      <c r="B363" s="34"/>
      <c r="C363" s="36"/>
      <c r="D363" s="37"/>
      <c r="E363" s="38"/>
      <c r="F363" s="38"/>
      <c r="G363" s="39"/>
    </row>
    <row r="364" spans="2:7" ht="17.100000000000001" customHeight="1" x14ac:dyDescent="0.25">
      <c r="B364" s="34"/>
      <c r="C364" s="36"/>
      <c r="D364" s="37"/>
      <c r="E364" s="38"/>
      <c r="F364" s="38"/>
      <c r="G364" s="39"/>
    </row>
    <row r="365" spans="2:7" ht="17.100000000000001" customHeight="1" x14ac:dyDescent="0.25">
      <c r="B365" s="34"/>
      <c r="C365" s="36"/>
      <c r="D365" s="37"/>
      <c r="E365" s="38"/>
      <c r="F365" s="38"/>
      <c r="G365" s="39"/>
    </row>
    <row r="366" spans="2:7" ht="17.100000000000001" customHeight="1" x14ac:dyDescent="0.25">
      <c r="B366" s="34"/>
      <c r="C366" s="36"/>
      <c r="D366" s="37"/>
      <c r="E366" s="38"/>
      <c r="F366" s="38"/>
      <c r="G366" s="39"/>
    </row>
    <row r="369" spans="2:7" ht="21" customHeight="1" x14ac:dyDescent="0.25">
      <c r="B369" s="83" t="s">
        <v>63</v>
      </c>
      <c r="C369" s="84"/>
      <c r="D369" s="84"/>
      <c r="E369" s="84"/>
      <c r="F369" s="84"/>
      <c r="G369" s="85"/>
    </row>
    <row r="370" spans="2:7" ht="29.1" customHeight="1" x14ac:dyDescent="0.25">
      <c r="B370" s="35"/>
      <c r="C370" s="67"/>
      <c r="D370" s="73" t="s">
        <v>213</v>
      </c>
      <c r="E370" s="74" t="s">
        <v>214</v>
      </c>
      <c r="F370" s="74" t="s">
        <v>215</v>
      </c>
      <c r="G370" s="75" t="s">
        <v>216</v>
      </c>
    </row>
    <row r="371" spans="2:7" ht="29.25" customHeight="1" x14ac:dyDescent="0.25">
      <c r="B371" s="33"/>
      <c r="C371" s="4" t="s">
        <v>111</v>
      </c>
      <c r="D371" s="21">
        <v>1</v>
      </c>
      <c r="E371" s="22">
        <f>D371/3*100</f>
        <v>33.333333333333329</v>
      </c>
      <c r="F371" s="22">
        <f>E371</f>
        <v>33.333333333333329</v>
      </c>
      <c r="G371" s="23">
        <f>F371</f>
        <v>33.333333333333329</v>
      </c>
    </row>
    <row r="372" spans="2:7" ht="17.100000000000001" customHeight="1" x14ac:dyDescent="0.25">
      <c r="B372" s="33"/>
      <c r="C372" s="4" t="s">
        <v>112</v>
      </c>
      <c r="D372" s="21">
        <v>1</v>
      </c>
      <c r="E372" s="22">
        <f t="shared" ref="E372:E373" si="6">D372/3*100</f>
        <v>33.333333333333329</v>
      </c>
      <c r="F372" s="22">
        <f t="shared" ref="F372:F373" si="7">E372</f>
        <v>33.333333333333329</v>
      </c>
      <c r="G372" s="23">
        <f>F372+G371</f>
        <v>66.666666666666657</v>
      </c>
    </row>
    <row r="373" spans="2:7" ht="25.5" customHeight="1" x14ac:dyDescent="0.25">
      <c r="B373" s="33"/>
      <c r="C373" s="4" t="s">
        <v>113</v>
      </c>
      <c r="D373" s="21">
        <v>1</v>
      </c>
      <c r="E373" s="22">
        <f t="shared" si="6"/>
        <v>33.333333333333329</v>
      </c>
      <c r="F373" s="22">
        <f t="shared" si="7"/>
        <v>33.333333333333329</v>
      </c>
      <c r="G373" s="23">
        <f>F373+G372</f>
        <v>99.999999999999986</v>
      </c>
    </row>
    <row r="374" spans="2:7" ht="17.100000000000001" customHeight="1" x14ac:dyDescent="0.25">
      <c r="B374" s="34"/>
      <c r="C374" s="29" t="s">
        <v>212</v>
      </c>
      <c r="D374" s="16">
        <f>SUM(D371:D373)</f>
        <v>3</v>
      </c>
      <c r="E374" s="24">
        <v>100</v>
      </c>
      <c r="F374" s="24">
        <v>100</v>
      </c>
      <c r="G374" s="25"/>
    </row>
    <row r="375" spans="2:7" ht="17.100000000000001" customHeight="1" x14ac:dyDescent="0.25">
      <c r="B375" s="34"/>
      <c r="C375" s="36"/>
      <c r="D375" s="37"/>
      <c r="E375" s="38"/>
      <c r="F375" s="38"/>
      <c r="G375" s="39"/>
    </row>
    <row r="376" spans="2:7" ht="17.100000000000001" customHeight="1" x14ac:dyDescent="0.25">
      <c r="B376" s="34"/>
      <c r="C376" s="36"/>
      <c r="D376" s="37"/>
      <c r="E376" s="38"/>
      <c r="F376" s="38"/>
      <c r="G376" s="39"/>
    </row>
    <row r="377" spans="2:7" ht="17.100000000000001" customHeight="1" x14ac:dyDescent="0.25">
      <c r="B377" s="34"/>
      <c r="C377" s="36"/>
      <c r="D377" s="37"/>
      <c r="E377" s="38"/>
      <c r="F377" s="38"/>
      <c r="G377" s="39"/>
    </row>
    <row r="378" spans="2:7" ht="17.100000000000001" customHeight="1" x14ac:dyDescent="0.25">
      <c r="B378" s="34"/>
      <c r="C378" s="36"/>
      <c r="D378" s="37"/>
      <c r="E378" s="38"/>
      <c r="F378" s="38"/>
      <c r="G378" s="39"/>
    </row>
    <row r="379" spans="2:7" ht="17.100000000000001" customHeight="1" x14ac:dyDescent="0.25">
      <c r="B379" s="34"/>
      <c r="C379" s="36"/>
      <c r="D379" s="37"/>
      <c r="E379" s="38"/>
      <c r="F379" s="38"/>
      <c r="G379" s="39"/>
    </row>
    <row r="380" spans="2:7" ht="17.100000000000001" customHeight="1" x14ac:dyDescent="0.25">
      <c r="B380" s="34"/>
      <c r="C380" s="36"/>
      <c r="D380" s="37"/>
      <c r="E380" s="38"/>
      <c r="F380" s="38"/>
      <c r="G380" s="39"/>
    </row>
    <row r="381" spans="2:7" ht="17.100000000000001" customHeight="1" x14ac:dyDescent="0.25">
      <c r="B381" s="34"/>
      <c r="C381" s="36"/>
      <c r="D381" s="37"/>
      <c r="E381" s="38"/>
      <c r="F381" s="38"/>
      <c r="G381" s="39"/>
    </row>
    <row r="382" spans="2:7" ht="17.100000000000001" customHeight="1" x14ac:dyDescent="0.25">
      <c r="B382" s="34"/>
      <c r="C382" s="36"/>
      <c r="D382" s="37"/>
      <c r="E382" s="38"/>
      <c r="F382" s="38"/>
      <c r="G382" s="39"/>
    </row>
    <row r="383" spans="2:7" ht="17.100000000000001" customHeight="1" x14ac:dyDescent="0.25">
      <c r="B383" s="34"/>
      <c r="C383" s="36"/>
      <c r="D383" s="37"/>
      <c r="E383" s="38"/>
      <c r="F383" s="38"/>
      <c r="G383" s="39"/>
    </row>
    <row r="384" spans="2:7" ht="17.100000000000001" customHeight="1" x14ac:dyDescent="0.25">
      <c r="B384" s="34"/>
      <c r="C384" s="36"/>
      <c r="D384" s="37"/>
      <c r="E384" s="38"/>
      <c r="F384" s="38"/>
      <c r="G384" s="39"/>
    </row>
    <row r="385" spans="2:7" ht="17.100000000000001" customHeight="1" x14ac:dyDescent="0.25">
      <c r="B385" s="34"/>
      <c r="C385" s="36"/>
      <c r="D385" s="37"/>
      <c r="E385" s="38"/>
      <c r="F385" s="38"/>
      <c r="G385" s="39"/>
    </row>
    <row r="386" spans="2:7" ht="17.100000000000001" customHeight="1" x14ac:dyDescent="0.25">
      <c r="B386" s="34"/>
      <c r="C386" s="36"/>
      <c r="D386" s="37"/>
      <c r="E386" s="38"/>
      <c r="F386" s="38"/>
      <c r="G386" s="39"/>
    </row>
    <row r="387" spans="2:7" ht="17.100000000000001" customHeight="1" x14ac:dyDescent="0.25">
      <c r="B387" s="34"/>
      <c r="C387" s="36"/>
      <c r="D387" s="37"/>
      <c r="E387" s="38"/>
      <c r="F387" s="38"/>
      <c r="G387" s="39"/>
    </row>
    <row r="388" spans="2:7" ht="17.100000000000001" customHeight="1" x14ac:dyDescent="0.25">
      <c r="B388" s="34"/>
      <c r="C388" s="36"/>
      <c r="D388" s="37"/>
      <c r="E388" s="38"/>
      <c r="F388" s="38"/>
      <c r="G388" s="39"/>
    </row>
    <row r="389" spans="2:7" ht="17.100000000000001" customHeight="1" x14ac:dyDescent="0.25">
      <c r="B389" s="34"/>
      <c r="C389" s="36"/>
      <c r="D389" s="37"/>
      <c r="E389" s="38"/>
      <c r="F389" s="38"/>
      <c r="G389" s="39"/>
    </row>
    <row r="390" spans="2:7" ht="17.100000000000001" customHeight="1" x14ac:dyDescent="0.25">
      <c r="B390" s="34"/>
      <c r="C390" s="36"/>
      <c r="D390" s="37"/>
      <c r="E390" s="38"/>
      <c r="F390" s="38"/>
      <c r="G390" s="39"/>
    </row>
    <row r="393" spans="2:7" ht="54.95" customHeight="1" x14ac:dyDescent="0.25">
      <c r="B393" s="83" t="s">
        <v>64</v>
      </c>
      <c r="C393" s="84"/>
      <c r="D393" s="84"/>
      <c r="E393" s="84"/>
      <c r="F393" s="84"/>
      <c r="G393" s="85"/>
    </row>
    <row r="394" spans="2:7" ht="29.1" customHeight="1" x14ac:dyDescent="0.25">
      <c r="B394" s="35"/>
      <c r="C394" s="67"/>
      <c r="D394" s="73" t="s">
        <v>213</v>
      </c>
      <c r="E394" s="74" t="s">
        <v>214</v>
      </c>
      <c r="F394" s="74" t="s">
        <v>215</v>
      </c>
      <c r="G394" s="75" t="s">
        <v>216</v>
      </c>
    </row>
    <row r="395" spans="2:7" x14ac:dyDescent="0.25">
      <c r="B395" s="32"/>
      <c r="C395" s="60" t="s">
        <v>114</v>
      </c>
      <c r="D395" s="13">
        <v>13</v>
      </c>
      <c r="E395" s="22">
        <f>D395/39*100</f>
        <v>33.333333333333329</v>
      </c>
      <c r="F395" s="22">
        <f t="shared" ref="F395:F400" si="8">E395</f>
        <v>33.333333333333329</v>
      </c>
      <c r="G395" s="23">
        <f>F395</f>
        <v>33.333333333333329</v>
      </c>
    </row>
    <row r="396" spans="2:7" ht="17.100000000000001" customHeight="1" x14ac:dyDescent="0.25">
      <c r="B396" s="33"/>
      <c r="C396" s="60" t="s">
        <v>229</v>
      </c>
      <c r="D396" s="21">
        <v>8</v>
      </c>
      <c r="E396" s="22">
        <f t="shared" ref="E396:E400" si="9">D396/39*100</f>
        <v>20.512820512820511</v>
      </c>
      <c r="F396" s="22">
        <f t="shared" si="8"/>
        <v>20.512820512820511</v>
      </c>
      <c r="G396" s="23">
        <f t="shared" ref="G396:G400" si="10">F396+G395</f>
        <v>53.84615384615384</v>
      </c>
    </row>
    <row r="397" spans="2:7" ht="17.100000000000001" customHeight="1" x14ac:dyDescent="0.25">
      <c r="B397" s="33"/>
      <c r="C397" s="60" t="s">
        <v>230</v>
      </c>
      <c r="D397" s="21">
        <v>4</v>
      </c>
      <c r="E397" s="22">
        <f t="shared" si="9"/>
        <v>10.256410256410255</v>
      </c>
      <c r="F397" s="22">
        <f t="shared" si="8"/>
        <v>10.256410256410255</v>
      </c>
      <c r="G397" s="23">
        <f t="shared" si="10"/>
        <v>64.102564102564088</v>
      </c>
    </row>
    <row r="398" spans="2:7" ht="17.100000000000001" customHeight="1" x14ac:dyDescent="0.25">
      <c r="B398" s="33"/>
      <c r="C398" s="60" t="s">
        <v>231</v>
      </c>
      <c r="D398" s="21">
        <v>6</v>
      </c>
      <c r="E398" s="22">
        <f t="shared" si="9"/>
        <v>15.384615384615385</v>
      </c>
      <c r="F398" s="22">
        <f t="shared" si="8"/>
        <v>15.384615384615385</v>
      </c>
      <c r="G398" s="23">
        <f t="shared" si="10"/>
        <v>79.487179487179475</v>
      </c>
    </row>
    <row r="399" spans="2:7" ht="18" customHeight="1" x14ac:dyDescent="0.25">
      <c r="B399" s="33"/>
      <c r="C399" s="60" t="s">
        <v>232</v>
      </c>
      <c r="D399" s="21">
        <v>7</v>
      </c>
      <c r="E399" s="22">
        <f t="shared" si="9"/>
        <v>17.948717948717949</v>
      </c>
      <c r="F399" s="22">
        <f t="shared" si="8"/>
        <v>17.948717948717949</v>
      </c>
      <c r="G399" s="23">
        <f t="shared" si="10"/>
        <v>97.435897435897431</v>
      </c>
    </row>
    <row r="400" spans="2:7" x14ac:dyDescent="0.25">
      <c r="B400" s="33"/>
      <c r="C400" s="60" t="s">
        <v>233</v>
      </c>
      <c r="D400" s="21">
        <v>1</v>
      </c>
      <c r="E400" s="22">
        <f t="shared" si="9"/>
        <v>2.5641025641025639</v>
      </c>
      <c r="F400" s="22">
        <f t="shared" si="8"/>
        <v>2.5641025641025639</v>
      </c>
      <c r="G400" s="23">
        <f t="shared" si="10"/>
        <v>100</v>
      </c>
    </row>
    <row r="401" spans="2:7" ht="17.100000000000001" customHeight="1" x14ac:dyDescent="0.25">
      <c r="B401" s="34"/>
      <c r="C401" s="29" t="s">
        <v>212</v>
      </c>
      <c r="D401" s="16">
        <f>SUM(D395:D400)</f>
        <v>39</v>
      </c>
      <c r="E401" s="24">
        <v>100</v>
      </c>
      <c r="F401" s="24">
        <v>100</v>
      </c>
      <c r="G401" s="25"/>
    </row>
    <row r="402" spans="2:7" ht="17.100000000000001" customHeight="1" x14ac:dyDescent="0.25">
      <c r="B402" s="34"/>
      <c r="C402" s="36"/>
      <c r="D402" s="37"/>
      <c r="E402" s="38"/>
      <c r="F402" s="38"/>
      <c r="G402" s="39"/>
    </row>
    <row r="403" spans="2:7" ht="17.100000000000001" customHeight="1" x14ac:dyDescent="0.25">
      <c r="B403" s="34"/>
      <c r="C403" s="36"/>
      <c r="D403" s="37"/>
      <c r="E403" s="38"/>
      <c r="F403" s="38"/>
      <c r="G403" s="39"/>
    </row>
    <row r="404" spans="2:7" ht="17.100000000000001" customHeight="1" x14ac:dyDescent="0.25">
      <c r="B404" s="34"/>
      <c r="C404" s="36"/>
      <c r="D404" s="37"/>
      <c r="E404" s="38"/>
      <c r="F404" s="38"/>
      <c r="G404" s="39"/>
    </row>
    <row r="405" spans="2:7" ht="17.100000000000001" customHeight="1" x14ac:dyDescent="0.25">
      <c r="B405" s="34"/>
      <c r="C405" s="36"/>
      <c r="D405" s="37"/>
      <c r="E405" s="38"/>
      <c r="F405" s="38"/>
      <c r="G405" s="39"/>
    </row>
    <row r="406" spans="2:7" ht="17.100000000000001" customHeight="1" x14ac:dyDescent="0.25">
      <c r="B406" s="34"/>
      <c r="C406" s="36"/>
      <c r="D406" s="37"/>
      <c r="E406" s="38"/>
      <c r="F406" s="38"/>
      <c r="G406" s="39"/>
    </row>
    <row r="407" spans="2:7" ht="17.100000000000001" customHeight="1" x14ac:dyDescent="0.25">
      <c r="B407" s="34"/>
      <c r="C407" s="36"/>
      <c r="D407" s="37"/>
      <c r="E407" s="38"/>
      <c r="F407" s="38"/>
      <c r="G407" s="39"/>
    </row>
    <row r="408" spans="2:7" ht="17.100000000000001" customHeight="1" x14ac:dyDescent="0.25">
      <c r="B408" s="34"/>
      <c r="C408" s="36"/>
      <c r="D408" s="37"/>
      <c r="E408" s="38"/>
      <c r="F408" s="38"/>
      <c r="G408" s="39"/>
    </row>
    <row r="409" spans="2:7" ht="17.100000000000001" customHeight="1" x14ac:dyDescent="0.25">
      <c r="B409" s="34"/>
      <c r="C409" s="36"/>
      <c r="D409" s="37"/>
      <c r="E409" s="38"/>
      <c r="F409" s="38"/>
      <c r="G409" s="39"/>
    </row>
    <row r="410" spans="2:7" ht="17.100000000000001" customHeight="1" x14ac:dyDescent="0.25">
      <c r="B410" s="34"/>
      <c r="C410" s="36"/>
      <c r="D410" s="37"/>
      <c r="E410" s="38"/>
      <c r="F410" s="38"/>
      <c r="G410" s="39"/>
    </row>
    <row r="411" spans="2:7" ht="17.100000000000001" customHeight="1" x14ac:dyDescent="0.25">
      <c r="B411" s="34"/>
      <c r="C411" s="36"/>
      <c r="D411" s="37"/>
      <c r="E411" s="38"/>
      <c r="F411" s="38"/>
      <c r="G411" s="39"/>
    </row>
    <row r="412" spans="2:7" ht="17.100000000000001" customHeight="1" x14ac:dyDescent="0.25">
      <c r="B412" s="34"/>
      <c r="C412" s="36"/>
      <c r="D412" s="37"/>
      <c r="E412" s="38"/>
      <c r="F412" s="38"/>
      <c r="G412" s="39"/>
    </row>
    <row r="413" spans="2:7" ht="17.100000000000001" customHeight="1" x14ac:dyDescent="0.25">
      <c r="B413" s="34"/>
      <c r="C413" s="36"/>
      <c r="D413" s="37"/>
      <c r="E413" s="38"/>
      <c r="F413" s="38"/>
      <c r="G413" s="39"/>
    </row>
    <row r="414" spans="2:7" ht="17.100000000000001" customHeight="1" x14ac:dyDescent="0.25">
      <c r="B414" s="34"/>
      <c r="C414" s="36"/>
      <c r="D414" s="37"/>
      <c r="E414" s="38"/>
      <c r="F414" s="38"/>
      <c r="G414" s="39"/>
    </row>
    <row r="415" spans="2:7" ht="17.100000000000001" customHeight="1" x14ac:dyDescent="0.25">
      <c r="B415" s="34"/>
      <c r="C415" s="36"/>
      <c r="D415" s="37"/>
      <c r="E415" s="38"/>
      <c r="F415" s="38"/>
      <c r="G415" s="39"/>
    </row>
    <row r="416" spans="2:7" ht="17.100000000000001" customHeight="1" x14ac:dyDescent="0.25">
      <c r="B416" s="34"/>
      <c r="C416" s="36"/>
      <c r="D416" s="37"/>
      <c r="E416" s="38"/>
      <c r="F416" s="38"/>
      <c r="G416" s="39"/>
    </row>
    <row r="417" spans="2:7" ht="17.100000000000001" customHeight="1" x14ac:dyDescent="0.25">
      <c r="B417" s="34"/>
      <c r="C417" s="36"/>
      <c r="D417" s="37"/>
      <c r="E417" s="38"/>
      <c r="F417" s="38"/>
      <c r="G417" s="39"/>
    </row>
    <row r="420" spans="2:7" ht="54.95" customHeight="1" x14ac:dyDescent="0.25">
      <c r="B420" s="83" t="s">
        <v>65</v>
      </c>
      <c r="C420" s="84"/>
      <c r="D420" s="84"/>
      <c r="E420" s="84"/>
      <c r="F420" s="84"/>
      <c r="G420" s="85"/>
    </row>
    <row r="421" spans="2:7" ht="29.1" customHeight="1" x14ac:dyDescent="0.25">
      <c r="B421" s="35"/>
      <c r="C421" s="67"/>
      <c r="D421" s="73" t="s">
        <v>213</v>
      </c>
      <c r="E421" s="74" t="s">
        <v>214</v>
      </c>
      <c r="F421" s="74" t="s">
        <v>215</v>
      </c>
      <c r="G421" s="75" t="s">
        <v>216</v>
      </c>
    </row>
    <row r="422" spans="2:7" ht="17.100000000000001" customHeight="1" x14ac:dyDescent="0.25">
      <c r="B422" s="32" t="s">
        <v>84</v>
      </c>
      <c r="C422" s="12" t="s">
        <v>102</v>
      </c>
      <c r="D422" s="13">
        <v>5</v>
      </c>
      <c r="E422" s="19">
        <v>25</v>
      </c>
      <c r="F422" s="19">
        <v>25</v>
      </c>
      <c r="G422" s="20">
        <v>25</v>
      </c>
    </row>
    <row r="423" spans="2:7" ht="17.100000000000001" customHeight="1" x14ac:dyDescent="0.25">
      <c r="B423" s="33"/>
      <c r="C423" s="4" t="s">
        <v>106</v>
      </c>
      <c r="D423" s="21">
        <v>15</v>
      </c>
      <c r="E423" s="22">
        <v>75</v>
      </c>
      <c r="F423" s="22">
        <v>75</v>
      </c>
      <c r="G423" s="23">
        <v>100</v>
      </c>
    </row>
    <row r="424" spans="2:7" ht="17.100000000000001" customHeight="1" x14ac:dyDescent="0.25">
      <c r="B424" s="34"/>
      <c r="C424" s="29" t="s">
        <v>212</v>
      </c>
      <c r="D424" s="16">
        <v>20</v>
      </c>
      <c r="E424" s="24">
        <v>100</v>
      </c>
      <c r="F424" s="24">
        <v>100</v>
      </c>
      <c r="G424" s="25"/>
    </row>
    <row r="425" spans="2:7" ht="17.100000000000001" customHeight="1" x14ac:dyDescent="0.25">
      <c r="B425" s="34"/>
      <c r="C425" s="36"/>
      <c r="D425" s="37"/>
      <c r="E425" s="38"/>
      <c r="F425" s="38"/>
      <c r="G425" s="39"/>
    </row>
    <row r="426" spans="2:7" ht="17.100000000000001" customHeight="1" x14ac:dyDescent="0.25">
      <c r="B426" s="34"/>
      <c r="C426" s="36"/>
      <c r="D426" s="37"/>
      <c r="E426" s="38"/>
      <c r="F426" s="38"/>
      <c r="G426" s="39"/>
    </row>
    <row r="427" spans="2:7" ht="17.100000000000001" customHeight="1" x14ac:dyDescent="0.25">
      <c r="B427" s="34"/>
      <c r="C427" s="36"/>
      <c r="D427" s="37"/>
      <c r="E427" s="38"/>
      <c r="F427" s="38"/>
      <c r="G427" s="39"/>
    </row>
    <row r="428" spans="2:7" ht="17.100000000000001" customHeight="1" x14ac:dyDescent="0.25">
      <c r="B428" s="34"/>
      <c r="C428" s="36"/>
      <c r="D428" s="37"/>
      <c r="E428" s="38"/>
      <c r="F428" s="38"/>
      <c r="G428" s="39"/>
    </row>
    <row r="429" spans="2:7" ht="17.100000000000001" customHeight="1" x14ac:dyDescent="0.25">
      <c r="B429" s="34"/>
      <c r="C429" s="36"/>
      <c r="D429" s="37"/>
      <c r="E429" s="38"/>
      <c r="F429" s="38"/>
      <c r="G429" s="39"/>
    </row>
    <row r="430" spans="2:7" ht="17.100000000000001" customHeight="1" x14ac:dyDescent="0.25">
      <c r="B430" s="34"/>
      <c r="C430" s="36"/>
      <c r="D430" s="37"/>
      <c r="E430" s="38"/>
      <c r="F430" s="38"/>
      <c r="G430" s="39"/>
    </row>
    <row r="431" spans="2:7" ht="17.100000000000001" customHeight="1" x14ac:dyDescent="0.25">
      <c r="B431" s="34"/>
      <c r="C431" s="36"/>
      <c r="D431" s="37"/>
      <c r="E431" s="38"/>
      <c r="F431" s="38"/>
      <c r="G431" s="39"/>
    </row>
    <row r="432" spans="2:7" ht="17.100000000000001" customHeight="1" x14ac:dyDescent="0.25">
      <c r="B432" s="34"/>
      <c r="C432" s="36"/>
      <c r="D432" s="37"/>
      <c r="E432" s="38"/>
      <c r="F432" s="38"/>
      <c r="G432" s="39"/>
    </row>
    <row r="433" spans="2:7" ht="17.100000000000001" customHeight="1" x14ac:dyDescent="0.25">
      <c r="B433" s="34"/>
      <c r="C433" s="36"/>
      <c r="D433" s="37"/>
      <c r="E433" s="38"/>
      <c r="F433" s="38"/>
      <c r="G433" s="39"/>
    </row>
    <row r="434" spans="2:7" ht="17.100000000000001" customHeight="1" x14ac:dyDescent="0.25">
      <c r="B434" s="34"/>
      <c r="C434" s="36"/>
      <c r="D434" s="37"/>
      <c r="E434" s="38"/>
      <c r="F434" s="38"/>
      <c r="G434" s="39"/>
    </row>
    <row r="435" spans="2:7" ht="17.100000000000001" customHeight="1" x14ac:dyDescent="0.25">
      <c r="B435" s="34"/>
      <c r="C435" s="36"/>
      <c r="D435" s="37"/>
      <c r="E435" s="38"/>
      <c r="F435" s="38"/>
      <c r="G435" s="39"/>
    </row>
    <row r="436" spans="2:7" ht="17.100000000000001" customHeight="1" x14ac:dyDescent="0.25">
      <c r="B436" s="34"/>
      <c r="C436" s="36"/>
      <c r="D436" s="37"/>
      <c r="E436" s="38"/>
      <c r="F436" s="38"/>
      <c r="G436" s="39"/>
    </row>
    <row r="437" spans="2:7" ht="17.100000000000001" customHeight="1" x14ac:dyDescent="0.25">
      <c r="B437" s="34"/>
      <c r="C437" s="36"/>
      <c r="D437" s="37"/>
      <c r="E437" s="38"/>
      <c r="F437" s="38"/>
      <c r="G437" s="39"/>
    </row>
    <row r="438" spans="2:7" ht="17.100000000000001" customHeight="1" x14ac:dyDescent="0.25">
      <c r="B438" s="34"/>
      <c r="C438" s="36"/>
      <c r="D438" s="37"/>
      <c r="E438" s="38"/>
      <c r="F438" s="38"/>
      <c r="G438" s="39"/>
    </row>
    <row r="439" spans="2:7" ht="17.100000000000001" customHeight="1" x14ac:dyDescent="0.25">
      <c r="B439" s="34"/>
      <c r="C439" s="36"/>
      <c r="D439" s="37"/>
      <c r="E439" s="38"/>
      <c r="F439" s="38"/>
      <c r="G439" s="39"/>
    </row>
    <row r="440" spans="2:7" ht="17.100000000000001" customHeight="1" x14ac:dyDescent="0.25">
      <c r="B440" s="34"/>
      <c r="C440" s="36"/>
      <c r="D440" s="37"/>
      <c r="E440" s="38"/>
      <c r="F440" s="38"/>
      <c r="G440" s="39"/>
    </row>
    <row r="443" spans="2:7" ht="21" customHeight="1" x14ac:dyDescent="0.25">
      <c r="B443" s="83" t="s">
        <v>66</v>
      </c>
      <c r="C443" s="84"/>
      <c r="D443" s="84"/>
      <c r="E443" s="84"/>
      <c r="F443" s="84"/>
      <c r="G443" s="85"/>
    </row>
    <row r="444" spans="2:7" ht="29.1" customHeight="1" x14ac:dyDescent="0.25">
      <c r="B444" s="35"/>
      <c r="C444" s="67"/>
      <c r="D444" s="73" t="s">
        <v>213</v>
      </c>
      <c r="E444" s="74" t="s">
        <v>214</v>
      </c>
      <c r="F444" s="74" t="s">
        <v>215</v>
      </c>
      <c r="G444" s="75" t="s">
        <v>216</v>
      </c>
    </row>
    <row r="445" spans="2:7" ht="17.100000000000001" customHeight="1" x14ac:dyDescent="0.25">
      <c r="B445" s="33"/>
      <c r="C445" s="4" t="s">
        <v>115</v>
      </c>
      <c r="D445" s="21">
        <v>3</v>
      </c>
      <c r="E445" s="22">
        <f>D445/6*100</f>
        <v>50</v>
      </c>
      <c r="F445" s="22">
        <f>E445</f>
        <v>50</v>
      </c>
      <c r="G445" s="23">
        <f>F445</f>
        <v>50</v>
      </c>
    </row>
    <row r="446" spans="2:7" ht="17.100000000000001" customHeight="1" x14ac:dyDescent="0.25">
      <c r="B446" s="33"/>
      <c r="C446" s="4" t="s">
        <v>116</v>
      </c>
      <c r="D446" s="21">
        <v>1</v>
      </c>
      <c r="E446" s="22">
        <f t="shared" ref="E446:E448" si="11">D446/6*100</f>
        <v>16.666666666666664</v>
      </c>
      <c r="F446" s="22">
        <f t="shared" ref="F446:F448" si="12">E446</f>
        <v>16.666666666666664</v>
      </c>
      <c r="G446" s="23">
        <f>F446+G445</f>
        <v>66.666666666666657</v>
      </c>
    </row>
    <row r="447" spans="2:7" ht="30" customHeight="1" x14ac:dyDescent="0.25">
      <c r="B447" s="33"/>
      <c r="C447" s="4" t="s">
        <v>117</v>
      </c>
      <c r="D447" s="21">
        <v>1</v>
      </c>
      <c r="E447" s="22">
        <f t="shared" si="11"/>
        <v>16.666666666666664</v>
      </c>
      <c r="F447" s="22">
        <f t="shared" si="12"/>
        <v>16.666666666666664</v>
      </c>
      <c r="G447" s="23">
        <f t="shared" ref="G447:G448" si="13">F447+G446</f>
        <v>83.333333333333314</v>
      </c>
    </row>
    <row r="448" spans="2:7" ht="30" customHeight="1" x14ac:dyDescent="0.25">
      <c r="B448" s="33"/>
      <c r="C448" s="4" t="s">
        <v>118</v>
      </c>
      <c r="D448" s="21">
        <v>1</v>
      </c>
      <c r="E448" s="22">
        <f t="shared" si="11"/>
        <v>16.666666666666664</v>
      </c>
      <c r="F448" s="22">
        <f t="shared" si="12"/>
        <v>16.666666666666664</v>
      </c>
      <c r="G448" s="23">
        <f t="shared" si="13"/>
        <v>99.999999999999972</v>
      </c>
    </row>
    <row r="449" spans="2:7" ht="17.100000000000001" customHeight="1" x14ac:dyDescent="0.25">
      <c r="B449" s="34"/>
      <c r="C449" s="29" t="s">
        <v>212</v>
      </c>
      <c r="D449" s="16">
        <f>SUM(D445:D448)</f>
        <v>6</v>
      </c>
      <c r="E449" s="24">
        <v>100</v>
      </c>
      <c r="F449" s="24">
        <v>100</v>
      </c>
      <c r="G449" s="25"/>
    </row>
    <row r="450" spans="2:7" ht="17.100000000000001" customHeight="1" x14ac:dyDescent="0.25">
      <c r="B450" s="34"/>
      <c r="C450" s="36"/>
      <c r="D450" s="37"/>
      <c r="E450" s="38"/>
      <c r="F450" s="38"/>
      <c r="G450" s="39"/>
    </row>
    <row r="451" spans="2:7" ht="17.100000000000001" customHeight="1" x14ac:dyDescent="0.25">
      <c r="B451" s="34"/>
      <c r="C451" s="36"/>
      <c r="D451" s="37"/>
      <c r="E451" s="38"/>
      <c r="F451" s="38"/>
      <c r="G451" s="39"/>
    </row>
    <row r="452" spans="2:7" ht="17.100000000000001" customHeight="1" x14ac:dyDescent="0.25">
      <c r="B452" s="34"/>
      <c r="C452" s="36"/>
      <c r="D452" s="37"/>
      <c r="E452" s="38"/>
      <c r="F452" s="38"/>
      <c r="G452" s="39"/>
    </row>
    <row r="453" spans="2:7" ht="17.100000000000001" customHeight="1" x14ac:dyDescent="0.25">
      <c r="B453" s="34"/>
      <c r="C453" s="36"/>
      <c r="D453" s="37"/>
      <c r="E453" s="38"/>
      <c r="F453" s="38"/>
      <c r="G453" s="39"/>
    </row>
    <row r="454" spans="2:7" ht="17.100000000000001" customHeight="1" x14ac:dyDescent="0.25">
      <c r="B454" s="34"/>
      <c r="C454" s="36"/>
      <c r="D454" s="37"/>
      <c r="E454" s="38"/>
      <c r="F454" s="38"/>
      <c r="G454" s="39"/>
    </row>
    <row r="455" spans="2:7" ht="17.100000000000001" customHeight="1" x14ac:dyDescent="0.25">
      <c r="B455" s="34"/>
      <c r="C455" s="36"/>
      <c r="D455" s="37"/>
      <c r="E455" s="38"/>
      <c r="F455" s="38"/>
      <c r="G455" s="39"/>
    </row>
    <row r="456" spans="2:7" ht="17.100000000000001" customHeight="1" x14ac:dyDescent="0.25">
      <c r="B456" s="34"/>
      <c r="C456" s="36"/>
      <c r="D456" s="37"/>
      <c r="E456" s="38"/>
      <c r="F456" s="38"/>
      <c r="G456" s="39"/>
    </row>
    <row r="457" spans="2:7" ht="17.100000000000001" customHeight="1" x14ac:dyDescent="0.25">
      <c r="B457" s="34"/>
      <c r="C457" s="36"/>
      <c r="D457" s="37"/>
      <c r="E457" s="38"/>
      <c r="F457" s="38"/>
      <c r="G457" s="39"/>
    </row>
    <row r="458" spans="2:7" ht="17.100000000000001" customHeight="1" x14ac:dyDescent="0.25">
      <c r="B458" s="34"/>
      <c r="C458" s="36"/>
      <c r="D458" s="37"/>
      <c r="E458" s="38"/>
      <c r="F458" s="38"/>
      <c r="G458" s="39"/>
    </row>
    <row r="459" spans="2:7" ht="17.100000000000001" customHeight="1" x14ac:dyDescent="0.25">
      <c r="B459" s="34"/>
      <c r="C459" s="36"/>
      <c r="D459" s="37"/>
      <c r="E459" s="38"/>
      <c r="F459" s="38"/>
      <c r="G459" s="39"/>
    </row>
    <row r="460" spans="2:7" ht="17.100000000000001" customHeight="1" x14ac:dyDescent="0.25">
      <c r="B460" s="34"/>
      <c r="C460" s="36"/>
      <c r="D460" s="37"/>
      <c r="E460" s="38"/>
      <c r="F460" s="38"/>
      <c r="G460" s="39"/>
    </row>
    <row r="461" spans="2:7" ht="17.100000000000001" customHeight="1" x14ac:dyDescent="0.25">
      <c r="B461" s="34"/>
      <c r="C461" s="36"/>
      <c r="D461" s="37"/>
      <c r="E461" s="38"/>
      <c r="F461" s="38"/>
      <c r="G461" s="39"/>
    </row>
    <row r="462" spans="2:7" ht="17.100000000000001" customHeight="1" x14ac:dyDescent="0.25">
      <c r="B462" s="34"/>
      <c r="C462" s="36"/>
      <c r="D462" s="37"/>
      <c r="E462" s="38"/>
      <c r="F462" s="38"/>
      <c r="G462" s="39"/>
    </row>
    <row r="463" spans="2:7" ht="17.100000000000001" customHeight="1" x14ac:dyDescent="0.25">
      <c r="B463" s="34"/>
      <c r="C463" s="36"/>
      <c r="D463" s="37"/>
      <c r="E463" s="38"/>
      <c r="F463" s="38"/>
      <c r="G463" s="39"/>
    </row>
    <row r="464" spans="2:7" ht="17.100000000000001" customHeight="1" x14ac:dyDescent="0.25">
      <c r="B464" s="34"/>
      <c r="C464" s="36"/>
      <c r="D464" s="37"/>
      <c r="E464" s="38"/>
      <c r="F464" s="38"/>
      <c r="G464" s="39"/>
    </row>
    <row r="465" spans="2:7" ht="17.100000000000001" customHeight="1" x14ac:dyDescent="0.25">
      <c r="B465" s="34"/>
      <c r="C465" s="36"/>
      <c r="D465" s="37"/>
      <c r="E465" s="38"/>
      <c r="F465" s="38"/>
      <c r="G465" s="39"/>
    </row>
    <row r="468" spans="2:7" ht="54.95" customHeight="1" x14ac:dyDescent="0.25">
      <c r="B468" s="83" t="s">
        <v>67</v>
      </c>
      <c r="C468" s="84"/>
      <c r="D468" s="84"/>
      <c r="E468" s="84"/>
      <c r="F468" s="84"/>
      <c r="G468" s="85"/>
    </row>
    <row r="469" spans="2:7" ht="29.1" customHeight="1" x14ac:dyDescent="0.25">
      <c r="B469" s="35"/>
      <c r="C469" s="67"/>
      <c r="D469" s="73" t="s">
        <v>213</v>
      </c>
      <c r="E469" s="74" t="s">
        <v>214</v>
      </c>
      <c r="F469" s="74" t="s">
        <v>215</v>
      </c>
      <c r="G469" s="75" t="s">
        <v>216</v>
      </c>
    </row>
    <row r="470" spans="2:7" ht="17.100000000000001" customHeight="1" x14ac:dyDescent="0.25">
      <c r="B470" s="32" t="s">
        <v>84</v>
      </c>
      <c r="C470" s="12" t="s">
        <v>102</v>
      </c>
      <c r="D470" s="13">
        <v>10</v>
      </c>
      <c r="E470" s="19">
        <v>50</v>
      </c>
      <c r="F470" s="19">
        <v>50</v>
      </c>
      <c r="G470" s="20">
        <v>50</v>
      </c>
    </row>
    <row r="471" spans="2:7" ht="17.100000000000001" customHeight="1" x14ac:dyDescent="0.25">
      <c r="B471" s="33"/>
      <c r="C471" s="4" t="s">
        <v>106</v>
      </c>
      <c r="D471" s="21">
        <v>10</v>
      </c>
      <c r="E471" s="22">
        <v>50</v>
      </c>
      <c r="F471" s="22">
        <v>50</v>
      </c>
      <c r="G471" s="23">
        <v>100</v>
      </c>
    </row>
    <row r="472" spans="2:7" ht="17.100000000000001" customHeight="1" x14ac:dyDescent="0.25">
      <c r="B472" s="34"/>
      <c r="C472" s="29" t="s">
        <v>212</v>
      </c>
      <c r="D472" s="16">
        <v>20</v>
      </c>
      <c r="E472" s="24">
        <v>100</v>
      </c>
      <c r="F472" s="24">
        <v>100</v>
      </c>
      <c r="G472" s="25"/>
    </row>
    <row r="473" spans="2:7" ht="17.100000000000001" customHeight="1" x14ac:dyDescent="0.25">
      <c r="B473" s="34"/>
      <c r="C473" s="36"/>
      <c r="D473" s="37"/>
      <c r="E473" s="38"/>
      <c r="F473" s="38"/>
      <c r="G473" s="39"/>
    </row>
    <row r="474" spans="2:7" ht="17.100000000000001" customHeight="1" x14ac:dyDescent="0.25">
      <c r="B474" s="34"/>
      <c r="C474" s="36"/>
      <c r="D474" s="37"/>
      <c r="E474" s="38"/>
      <c r="F474" s="38"/>
      <c r="G474" s="39"/>
    </row>
    <row r="475" spans="2:7" ht="17.100000000000001" customHeight="1" x14ac:dyDescent="0.25">
      <c r="B475" s="34"/>
      <c r="C475" s="36"/>
      <c r="D475" s="37"/>
      <c r="E475" s="38"/>
      <c r="F475" s="38"/>
      <c r="G475" s="39"/>
    </row>
    <row r="476" spans="2:7" ht="17.100000000000001" customHeight="1" x14ac:dyDescent="0.25">
      <c r="B476" s="34"/>
      <c r="C476" s="36"/>
      <c r="D476" s="37"/>
      <c r="E476" s="38"/>
      <c r="F476" s="38"/>
      <c r="G476" s="39"/>
    </row>
    <row r="477" spans="2:7" ht="17.100000000000001" customHeight="1" x14ac:dyDescent="0.25">
      <c r="B477" s="34"/>
      <c r="C477" s="36"/>
      <c r="D477" s="37"/>
      <c r="E477" s="38"/>
      <c r="F477" s="38"/>
      <c r="G477" s="39"/>
    </row>
    <row r="478" spans="2:7" ht="17.100000000000001" customHeight="1" x14ac:dyDescent="0.25">
      <c r="B478" s="34"/>
      <c r="C478" s="36"/>
      <c r="D478" s="37"/>
      <c r="E478" s="38"/>
      <c r="F478" s="38"/>
      <c r="G478" s="39"/>
    </row>
    <row r="479" spans="2:7" ht="17.100000000000001" customHeight="1" x14ac:dyDescent="0.25">
      <c r="B479" s="34"/>
      <c r="C479" s="36"/>
      <c r="D479" s="37"/>
      <c r="E479" s="38"/>
      <c r="F479" s="38"/>
      <c r="G479" s="39"/>
    </row>
    <row r="480" spans="2:7" ht="17.100000000000001" customHeight="1" x14ac:dyDescent="0.25">
      <c r="B480" s="34"/>
      <c r="C480" s="36"/>
      <c r="D480" s="37"/>
      <c r="E480" s="38"/>
      <c r="F480" s="38"/>
      <c r="G480" s="39"/>
    </row>
    <row r="481" spans="2:7" ht="17.100000000000001" customHeight="1" x14ac:dyDescent="0.25">
      <c r="B481" s="34"/>
      <c r="C481" s="36"/>
      <c r="D481" s="37"/>
      <c r="E481" s="38"/>
      <c r="F481" s="38"/>
      <c r="G481" s="39"/>
    </row>
    <row r="482" spans="2:7" ht="17.100000000000001" customHeight="1" x14ac:dyDescent="0.25">
      <c r="B482" s="34"/>
      <c r="C482" s="36"/>
      <c r="D482" s="37"/>
      <c r="E482" s="38"/>
      <c r="F482" s="38"/>
      <c r="G482" s="39"/>
    </row>
    <row r="483" spans="2:7" ht="17.100000000000001" customHeight="1" x14ac:dyDescent="0.25">
      <c r="B483" s="34"/>
      <c r="C483" s="36"/>
      <c r="D483" s="37"/>
      <c r="E483" s="38"/>
      <c r="F483" s="38"/>
      <c r="G483" s="39"/>
    </row>
    <row r="484" spans="2:7" ht="17.100000000000001" customHeight="1" x14ac:dyDescent="0.25">
      <c r="B484" s="34"/>
      <c r="C484" s="36"/>
      <c r="D484" s="37"/>
      <c r="E484" s="38"/>
      <c r="F484" s="38"/>
      <c r="G484" s="39"/>
    </row>
    <row r="485" spans="2:7" ht="17.100000000000001" customHeight="1" x14ac:dyDescent="0.25">
      <c r="B485" s="34"/>
      <c r="C485" s="36"/>
      <c r="D485" s="37"/>
      <c r="E485" s="38"/>
      <c r="F485" s="38"/>
      <c r="G485" s="39"/>
    </row>
    <row r="486" spans="2:7" ht="17.100000000000001" customHeight="1" x14ac:dyDescent="0.25">
      <c r="B486" s="34"/>
      <c r="C486" s="36"/>
      <c r="D486" s="37"/>
      <c r="E486" s="38"/>
      <c r="F486" s="38"/>
      <c r="G486" s="39"/>
    </row>
    <row r="487" spans="2:7" ht="17.100000000000001" customHeight="1" x14ac:dyDescent="0.25">
      <c r="B487" s="34"/>
      <c r="C487" s="36"/>
      <c r="D487" s="37"/>
      <c r="E487" s="38"/>
      <c r="F487" s="38"/>
      <c r="G487" s="39"/>
    </row>
    <row r="488" spans="2:7" ht="17.100000000000001" customHeight="1" x14ac:dyDescent="0.25">
      <c r="B488" s="34"/>
      <c r="C488" s="36"/>
      <c r="D488" s="37"/>
      <c r="E488" s="38"/>
      <c r="F488" s="38"/>
      <c r="G488" s="39"/>
    </row>
    <row r="491" spans="2:7" ht="54.95" customHeight="1" x14ac:dyDescent="0.25">
      <c r="B491" s="83" t="s">
        <v>68</v>
      </c>
      <c r="C491" s="84"/>
      <c r="D491" s="84"/>
      <c r="E491" s="84"/>
      <c r="F491" s="84"/>
      <c r="G491" s="85"/>
    </row>
    <row r="492" spans="2:7" ht="29.1" customHeight="1" x14ac:dyDescent="0.25">
      <c r="B492" s="35"/>
      <c r="C492" s="67"/>
      <c r="D492" s="73" t="s">
        <v>213</v>
      </c>
      <c r="E492" s="74" t="s">
        <v>214</v>
      </c>
      <c r="F492" s="74" t="s">
        <v>215</v>
      </c>
      <c r="G492" s="75" t="s">
        <v>216</v>
      </c>
    </row>
    <row r="493" spans="2:7" ht="59.1" customHeight="1" x14ac:dyDescent="0.25">
      <c r="B493" s="33"/>
      <c r="C493" s="4" t="s">
        <v>109</v>
      </c>
      <c r="D493" s="21">
        <v>12</v>
      </c>
      <c r="E493" s="22">
        <f>D493/20*100</f>
        <v>60</v>
      </c>
      <c r="F493" s="22">
        <f>E493</f>
        <v>60</v>
      </c>
      <c r="G493" s="23">
        <v>60</v>
      </c>
    </row>
    <row r="494" spans="2:7" ht="45.95" customHeight="1" x14ac:dyDescent="0.25">
      <c r="B494" s="33"/>
      <c r="C494" s="4" t="s">
        <v>119</v>
      </c>
      <c r="D494" s="21">
        <v>8</v>
      </c>
      <c r="E494" s="22">
        <f>D494/20*100</f>
        <v>40</v>
      </c>
      <c r="F494" s="22">
        <f>E494</f>
        <v>40</v>
      </c>
      <c r="G494" s="23">
        <v>100</v>
      </c>
    </row>
    <row r="495" spans="2:7" ht="17.100000000000001" customHeight="1" x14ac:dyDescent="0.25">
      <c r="B495" s="34"/>
      <c r="C495" s="29" t="s">
        <v>212</v>
      </c>
      <c r="D495" s="16">
        <f>SUM(D493:D494)</f>
        <v>20</v>
      </c>
      <c r="E495" s="24">
        <v>100</v>
      </c>
      <c r="F495" s="24">
        <v>100</v>
      </c>
      <c r="G495" s="25"/>
    </row>
    <row r="496" spans="2:7" ht="17.100000000000001" customHeight="1" x14ac:dyDescent="0.25">
      <c r="B496" s="34"/>
      <c r="C496" s="36"/>
      <c r="D496" s="37"/>
      <c r="E496" s="38"/>
      <c r="F496" s="38"/>
      <c r="G496" s="39"/>
    </row>
    <row r="497" spans="2:7" ht="17.100000000000001" customHeight="1" x14ac:dyDescent="0.25">
      <c r="B497" s="34"/>
      <c r="C497" s="36"/>
      <c r="D497" s="37"/>
      <c r="E497" s="38"/>
      <c r="F497" s="38"/>
      <c r="G497" s="39"/>
    </row>
    <row r="498" spans="2:7" ht="17.100000000000001" customHeight="1" x14ac:dyDescent="0.25">
      <c r="B498" s="34"/>
      <c r="C498" s="36"/>
      <c r="D498" s="37"/>
      <c r="E498" s="38"/>
      <c r="F498" s="38"/>
      <c r="G498" s="39"/>
    </row>
    <row r="499" spans="2:7" ht="17.100000000000001" customHeight="1" x14ac:dyDescent="0.25">
      <c r="B499" s="34"/>
      <c r="C499" s="36"/>
      <c r="D499" s="37"/>
      <c r="E499" s="38"/>
      <c r="F499" s="38"/>
      <c r="G499" s="39"/>
    </row>
    <row r="500" spans="2:7" ht="17.100000000000001" customHeight="1" x14ac:dyDescent="0.25">
      <c r="B500" s="34"/>
      <c r="C500" s="36"/>
      <c r="D500" s="37"/>
      <c r="E500" s="38"/>
      <c r="F500" s="38"/>
      <c r="G500" s="39"/>
    </row>
    <row r="501" spans="2:7" ht="17.100000000000001" customHeight="1" x14ac:dyDescent="0.25">
      <c r="B501" s="34"/>
      <c r="C501" s="36"/>
      <c r="D501" s="37"/>
      <c r="E501" s="38"/>
      <c r="F501" s="38"/>
      <c r="G501" s="39"/>
    </row>
    <row r="502" spans="2:7" ht="17.100000000000001" customHeight="1" x14ac:dyDescent="0.25">
      <c r="B502" s="34"/>
      <c r="C502" s="36"/>
      <c r="D502" s="37"/>
      <c r="E502" s="38"/>
      <c r="F502" s="38"/>
      <c r="G502" s="39"/>
    </row>
    <row r="503" spans="2:7" ht="17.100000000000001" customHeight="1" x14ac:dyDescent="0.25">
      <c r="B503" s="34"/>
      <c r="C503" s="36"/>
      <c r="D503" s="37"/>
      <c r="E503" s="38"/>
      <c r="F503" s="38"/>
      <c r="G503" s="39"/>
    </row>
    <row r="504" spans="2:7" ht="17.100000000000001" customHeight="1" x14ac:dyDescent="0.25">
      <c r="B504" s="34"/>
      <c r="C504" s="36"/>
      <c r="D504" s="37"/>
      <c r="E504" s="38"/>
      <c r="F504" s="38"/>
      <c r="G504" s="39"/>
    </row>
    <row r="505" spans="2:7" ht="17.100000000000001" customHeight="1" x14ac:dyDescent="0.25">
      <c r="B505" s="34"/>
      <c r="C505" s="36"/>
      <c r="D505" s="37"/>
      <c r="E505" s="38"/>
      <c r="F505" s="38"/>
      <c r="G505" s="39"/>
    </row>
    <row r="506" spans="2:7" ht="17.100000000000001" customHeight="1" x14ac:dyDescent="0.25">
      <c r="B506" s="34"/>
      <c r="C506" s="36"/>
      <c r="D506" s="37"/>
      <c r="E506" s="38"/>
      <c r="F506" s="38"/>
      <c r="G506" s="39"/>
    </row>
    <row r="507" spans="2:7" ht="17.100000000000001" customHeight="1" x14ac:dyDescent="0.25">
      <c r="B507" s="34"/>
      <c r="C507" s="36"/>
      <c r="D507" s="37"/>
      <c r="E507" s="38"/>
      <c r="F507" s="38"/>
      <c r="G507" s="39"/>
    </row>
    <row r="508" spans="2:7" ht="17.100000000000001" customHeight="1" x14ac:dyDescent="0.25">
      <c r="B508" s="34"/>
      <c r="C508" s="36"/>
      <c r="D508" s="37"/>
      <c r="E508" s="38"/>
      <c r="F508" s="38"/>
      <c r="G508" s="39"/>
    </row>
    <row r="509" spans="2:7" ht="17.100000000000001" customHeight="1" x14ac:dyDescent="0.25">
      <c r="B509" s="34"/>
      <c r="C509" s="36"/>
      <c r="D509" s="37"/>
      <c r="E509" s="38"/>
      <c r="F509" s="38"/>
      <c r="G509" s="39"/>
    </row>
    <row r="510" spans="2:7" ht="17.100000000000001" customHeight="1" x14ac:dyDescent="0.25">
      <c r="B510" s="34"/>
      <c r="C510" s="36"/>
      <c r="D510" s="37"/>
      <c r="E510" s="38"/>
      <c r="F510" s="38"/>
      <c r="G510" s="39"/>
    </row>
    <row r="511" spans="2:7" ht="17.100000000000001" customHeight="1" x14ac:dyDescent="0.25">
      <c r="B511" s="34"/>
      <c r="C511" s="36"/>
      <c r="D511" s="37"/>
      <c r="E511" s="38"/>
      <c r="F511" s="38"/>
      <c r="G511" s="39"/>
    </row>
    <row r="514" spans="2:7" ht="54.95" customHeight="1" x14ac:dyDescent="0.25">
      <c r="B514" s="83" t="s">
        <v>69</v>
      </c>
      <c r="C514" s="84"/>
      <c r="D514" s="84"/>
      <c r="E514" s="84"/>
      <c r="F514" s="84"/>
      <c r="G514" s="85"/>
    </row>
    <row r="515" spans="2:7" ht="29.1" customHeight="1" x14ac:dyDescent="0.25">
      <c r="B515" s="35"/>
      <c r="C515" s="67"/>
      <c r="D515" s="73" t="s">
        <v>213</v>
      </c>
      <c r="E515" s="74" t="s">
        <v>214</v>
      </c>
      <c r="F515" s="74" t="s">
        <v>215</v>
      </c>
      <c r="G515" s="75" t="s">
        <v>216</v>
      </c>
    </row>
    <row r="516" spans="2:7" ht="17.100000000000001" customHeight="1" x14ac:dyDescent="0.25">
      <c r="B516" s="32" t="s">
        <v>84</v>
      </c>
      <c r="C516" s="12" t="s">
        <v>27</v>
      </c>
      <c r="D516" s="13">
        <v>4</v>
      </c>
      <c r="E516" s="19">
        <v>20</v>
      </c>
      <c r="F516" s="19">
        <v>20</v>
      </c>
      <c r="G516" s="20">
        <v>20</v>
      </c>
    </row>
    <row r="517" spans="2:7" ht="30" customHeight="1" x14ac:dyDescent="0.25">
      <c r="B517" s="33"/>
      <c r="C517" s="4" t="s">
        <v>121</v>
      </c>
      <c r="D517" s="21">
        <v>1</v>
      </c>
      <c r="E517" s="22">
        <v>5</v>
      </c>
      <c r="F517" s="22">
        <v>5</v>
      </c>
      <c r="G517" s="23">
        <v>25</v>
      </c>
    </row>
    <row r="518" spans="2:7" ht="59.1" customHeight="1" x14ac:dyDescent="0.25">
      <c r="B518" s="33"/>
      <c r="C518" s="4" t="s">
        <v>122</v>
      </c>
      <c r="D518" s="21">
        <v>6</v>
      </c>
      <c r="E518" s="22">
        <v>30</v>
      </c>
      <c r="F518" s="22">
        <v>30</v>
      </c>
      <c r="G518" s="23">
        <v>55.000000000000007</v>
      </c>
    </row>
    <row r="519" spans="2:7" ht="45.95" customHeight="1" x14ac:dyDescent="0.25">
      <c r="B519" s="33"/>
      <c r="C519" s="4" t="s">
        <v>119</v>
      </c>
      <c r="D519" s="21">
        <v>2</v>
      </c>
      <c r="E519" s="22">
        <v>10</v>
      </c>
      <c r="F519" s="22">
        <v>10</v>
      </c>
      <c r="G519" s="23">
        <v>65</v>
      </c>
    </row>
    <row r="520" spans="2:7" ht="45.95" customHeight="1" x14ac:dyDescent="0.25">
      <c r="B520" s="33"/>
      <c r="C520" s="4" t="s">
        <v>123</v>
      </c>
      <c r="D520" s="21">
        <v>3</v>
      </c>
      <c r="E520" s="22">
        <v>15</v>
      </c>
      <c r="F520" s="22">
        <v>15</v>
      </c>
      <c r="G520" s="23">
        <v>80</v>
      </c>
    </row>
    <row r="521" spans="2:7" ht="99" customHeight="1" x14ac:dyDescent="0.25">
      <c r="B521" s="33"/>
      <c r="C521" s="4" t="s">
        <v>124</v>
      </c>
      <c r="D521" s="21">
        <v>1</v>
      </c>
      <c r="E521" s="22">
        <v>5</v>
      </c>
      <c r="F521" s="22">
        <v>5</v>
      </c>
      <c r="G521" s="23">
        <v>85</v>
      </c>
    </row>
    <row r="522" spans="2:7" ht="126" customHeight="1" x14ac:dyDescent="0.25">
      <c r="B522" s="33"/>
      <c r="C522" s="4" t="s">
        <v>125</v>
      </c>
      <c r="D522" s="21">
        <v>3</v>
      </c>
      <c r="E522" s="22">
        <v>15</v>
      </c>
      <c r="F522" s="22">
        <v>15</v>
      </c>
      <c r="G522" s="23">
        <v>100</v>
      </c>
    </row>
    <row r="523" spans="2:7" ht="17.100000000000001" customHeight="1" x14ac:dyDescent="0.25">
      <c r="B523" s="34"/>
      <c r="C523" s="29" t="s">
        <v>212</v>
      </c>
      <c r="D523" s="16">
        <v>20</v>
      </c>
      <c r="E523" s="24">
        <v>100</v>
      </c>
      <c r="F523" s="24">
        <v>100</v>
      </c>
      <c r="G523" s="25"/>
    </row>
    <row r="524" spans="2:7" ht="17.100000000000001" customHeight="1" x14ac:dyDescent="0.25">
      <c r="B524" s="34"/>
      <c r="C524" s="36"/>
      <c r="D524" s="37"/>
      <c r="E524" s="38"/>
      <c r="F524" s="38"/>
      <c r="G524" s="39"/>
    </row>
    <row r="525" spans="2:7" ht="17.100000000000001" customHeight="1" x14ac:dyDescent="0.25">
      <c r="B525" s="34"/>
      <c r="C525" s="36"/>
      <c r="D525" s="37"/>
      <c r="E525" s="38"/>
      <c r="F525" s="38"/>
      <c r="G525" s="39"/>
    </row>
    <row r="526" spans="2:7" ht="17.100000000000001" customHeight="1" x14ac:dyDescent="0.25">
      <c r="B526" s="34"/>
      <c r="C526" s="36"/>
      <c r="D526" s="37"/>
      <c r="E526" s="38"/>
      <c r="F526" s="38"/>
      <c r="G526" s="39"/>
    </row>
    <row r="527" spans="2:7" ht="17.100000000000001" customHeight="1" x14ac:dyDescent="0.25">
      <c r="B527" s="34"/>
      <c r="C527" s="36"/>
      <c r="D527" s="37"/>
      <c r="E527" s="38"/>
      <c r="F527" s="38"/>
      <c r="G527" s="39"/>
    </row>
    <row r="528" spans="2:7" ht="17.100000000000001" customHeight="1" x14ac:dyDescent="0.25">
      <c r="B528" s="34"/>
      <c r="C528" s="36"/>
      <c r="D528" s="37"/>
      <c r="E528" s="38"/>
      <c r="F528" s="38"/>
      <c r="G528" s="39"/>
    </row>
    <row r="529" spans="2:7" ht="17.100000000000001" customHeight="1" x14ac:dyDescent="0.25">
      <c r="B529" s="34"/>
      <c r="C529" s="36"/>
      <c r="D529" s="37"/>
      <c r="E529" s="38"/>
      <c r="F529" s="38"/>
      <c r="G529" s="39"/>
    </row>
    <row r="530" spans="2:7" ht="17.100000000000001" customHeight="1" x14ac:dyDescent="0.25">
      <c r="B530" s="34"/>
      <c r="C530" s="36"/>
      <c r="D530" s="37"/>
      <c r="E530" s="38"/>
      <c r="F530" s="38"/>
      <c r="G530" s="39"/>
    </row>
    <row r="531" spans="2:7" ht="17.100000000000001" customHeight="1" x14ac:dyDescent="0.25">
      <c r="B531" s="34"/>
      <c r="C531" s="36"/>
      <c r="D531" s="37"/>
      <c r="E531" s="38"/>
      <c r="F531" s="38"/>
      <c r="G531" s="39"/>
    </row>
    <row r="532" spans="2:7" ht="17.100000000000001" customHeight="1" x14ac:dyDescent="0.25">
      <c r="B532" s="34"/>
      <c r="C532" s="36"/>
      <c r="D532" s="37"/>
      <c r="E532" s="38"/>
      <c r="F532" s="38"/>
      <c r="G532" s="39"/>
    </row>
    <row r="533" spans="2:7" ht="17.100000000000001" customHeight="1" x14ac:dyDescent="0.25">
      <c r="B533" s="34"/>
      <c r="C533" s="36"/>
      <c r="D533" s="37"/>
      <c r="E533" s="38"/>
      <c r="F533" s="38"/>
      <c r="G533" s="39"/>
    </row>
    <row r="534" spans="2:7" ht="17.100000000000001" customHeight="1" x14ac:dyDescent="0.25">
      <c r="B534" s="34"/>
      <c r="C534" s="36"/>
      <c r="D534" s="37"/>
      <c r="E534" s="38"/>
      <c r="F534" s="38"/>
      <c r="G534" s="39"/>
    </row>
    <row r="535" spans="2:7" ht="17.100000000000001" customHeight="1" x14ac:dyDescent="0.25">
      <c r="B535" s="34"/>
      <c r="C535" s="36"/>
      <c r="D535" s="37"/>
      <c r="E535" s="38"/>
      <c r="F535" s="38"/>
      <c r="G535" s="39"/>
    </row>
    <row r="536" spans="2:7" ht="17.100000000000001" customHeight="1" x14ac:dyDescent="0.25">
      <c r="B536" s="34"/>
      <c r="C536" s="36"/>
      <c r="D536" s="37"/>
      <c r="E536" s="38"/>
      <c r="F536" s="38"/>
      <c r="G536" s="39"/>
    </row>
    <row r="537" spans="2:7" ht="17.100000000000001" customHeight="1" x14ac:dyDescent="0.25">
      <c r="B537" s="34"/>
      <c r="C537" s="36"/>
      <c r="D537" s="37"/>
      <c r="E537" s="38"/>
      <c r="F537" s="38"/>
      <c r="G537" s="39"/>
    </row>
    <row r="538" spans="2:7" ht="17.100000000000001" customHeight="1" x14ac:dyDescent="0.25">
      <c r="B538" s="34"/>
      <c r="C538" s="36"/>
      <c r="D538" s="37"/>
      <c r="E538" s="38"/>
      <c r="F538" s="38"/>
      <c r="G538" s="39"/>
    </row>
    <row r="539" spans="2:7" ht="17.100000000000001" customHeight="1" x14ac:dyDescent="0.25">
      <c r="B539" s="34"/>
      <c r="C539" s="36"/>
      <c r="D539" s="37"/>
      <c r="E539" s="38"/>
      <c r="F539" s="38"/>
      <c r="G539" s="39"/>
    </row>
    <row r="542" spans="2:7" ht="54.95" customHeight="1" x14ac:dyDescent="0.25">
      <c r="B542" s="83" t="s">
        <v>70</v>
      </c>
      <c r="C542" s="84"/>
      <c r="D542" s="84"/>
      <c r="E542" s="84"/>
      <c r="F542" s="84"/>
      <c r="G542" s="85"/>
    </row>
    <row r="543" spans="2:7" ht="29.1" customHeight="1" x14ac:dyDescent="0.25">
      <c r="B543" s="30"/>
      <c r="C543" s="31"/>
      <c r="D543" s="73" t="s">
        <v>213</v>
      </c>
      <c r="E543" s="74" t="s">
        <v>214</v>
      </c>
      <c r="F543" s="74" t="s">
        <v>215</v>
      </c>
      <c r="G543" s="75" t="s">
        <v>216</v>
      </c>
    </row>
    <row r="544" spans="2:7" ht="17.100000000000001" customHeight="1" x14ac:dyDescent="0.25">
      <c r="B544" s="32"/>
      <c r="C544" s="12" t="s">
        <v>126</v>
      </c>
      <c r="D544" s="13">
        <v>9</v>
      </c>
      <c r="E544" s="77">
        <f>D544/D548*100</f>
        <v>26.47058823529412</v>
      </c>
      <c r="F544" s="77">
        <f>E544</f>
        <v>26.47058823529412</v>
      </c>
      <c r="G544" s="78">
        <f>F544</f>
        <v>26.47058823529412</v>
      </c>
    </row>
    <row r="545" spans="2:7" ht="17.100000000000001" customHeight="1" x14ac:dyDescent="0.25">
      <c r="B545" s="33"/>
      <c r="C545" s="4" t="s">
        <v>91</v>
      </c>
      <c r="D545" s="61">
        <v>10</v>
      </c>
      <c r="E545" s="81">
        <f>D545/D548*100</f>
        <v>29.411764705882355</v>
      </c>
      <c r="F545" s="81">
        <f t="shared" ref="F545:F547" si="14">E545</f>
        <v>29.411764705882355</v>
      </c>
      <c r="G545" s="82">
        <f>F545+G544</f>
        <v>55.882352941176478</v>
      </c>
    </row>
    <row r="546" spans="2:7" ht="17.100000000000001" customHeight="1" x14ac:dyDescent="0.25">
      <c r="B546" s="33"/>
      <c r="C546" s="4" t="s">
        <v>92</v>
      </c>
      <c r="D546" s="61">
        <v>12</v>
      </c>
      <c r="E546" s="81">
        <f>D546/D548*100</f>
        <v>35.294117647058826</v>
      </c>
      <c r="F546" s="81">
        <f t="shared" si="14"/>
        <v>35.294117647058826</v>
      </c>
      <c r="G546" s="82">
        <f>F546+G545</f>
        <v>91.176470588235304</v>
      </c>
    </row>
    <row r="547" spans="2:7" ht="17.100000000000001" customHeight="1" x14ac:dyDescent="0.25">
      <c r="B547" s="33"/>
      <c r="C547" s="4" t="s">
        <v>127</v>
      </c>
      <c r="D547" s="61">
        <v>3</v>
      </c>
      <c r="E547" s="81">
        <f>D547/D548*100</f>
        <v>8.8235294117647065</v>
      </c>
      <c r="F547" s="81">
        <f t="shared" si="14"/>
        <v>8.8235294117647065</v>
      </c>
      <c r="G547" s="82">
        <f>F547+G546</f>
        <v>100.00000000000001</v>
      </c>
    </row>
    <row r="548" spans="2:7" ht="17.100000000000001" customHeight="1" x14ac:dyDescent="0.25">
      <c r="B548" s="34"/>
      <c r="C548" s="29" t="s">
        <v>212</v>
      </c>
      <c r="D548" s="16">
        <f>SUM(D544:D547)</f>
        <v>34</v>
      </c>
      <c r="E548" s="79">
        <v>100</v>
      </c>
      <c r="F548" s="79">
        <v>100</v>
      </c>
      <c r="G548" s="80"/>
    </row>
    <row r="549" spans="2:7" ht="17.100000000000001" customHeight="1" x14ac:dyDescent="0.25">
      <c r="B549" s="34"/>
      <c r="C549" s="36"/>
      <c r="D549" s="37"/>
      <c r="E549" s="38"/>
      <c r="F549" s="38"/>
      <c r="G549" s="39"/>
    </row>
    <row r="550" spans="2:7" ht="17.100000000000001" customHeight="1" x14ac:dyDescent="0.25">
      <c r="B550" s="34"/>
      <c r="C550" s="36"/>
      <c r="D550" s="37"/>
      <c r="E550" s="38"/>
      <c r="F550" s="38"/>
      <c r="G550" s="39"/>
    </row>
    <row r="551" spans="2:7" ht="17.100000000000001" customHeight="1" x14ac:dyDescent="0.25">
      <c r="B551" s="34"/>
      <c r="C551" s="36"/>
      <c r="D551" s="37"/>
      <c r="E551" s="38"/>
      <c r="F551" s="38"/>
      <c r="G551" s="39"/>
    </row>
    <row r="552" spans="2:7" ht="17.100000000000001" customHeight="1" x14ac:dyDescent="0.25">
      <c r="B552" s="34"/>
      <c r="C552" s="36"/>
      <c r="D552" s="37"/>
      <c r="E552" s="38"/>
      <c r="F552" s="38"/>
      <c r="G552" s="39"/>
    </row>
    <row r="553" spans="2:7" ht="17.100000000000001" customHeight="1" x14ac:dyDescent="0.25">
      <c r="B553" s="34"/>
      <c r="C553" s="36"/>
      <c r="D553" s="37"/>
      <c r="E553" s="38"/>
      <c r="F553" s="38"/>
      <c r="G553" s="39"/>
    </row>
    <row r="554" spans="2:7" ht="17.100000000000001" customHeight="1" x14ac:dyDescent="0.25">
      <c r="B554" s="34"/>
      <c r="C554" s="36"/>
      <c r="D554" s="37"/>
      <c r="E554" s="38"/>
      <c r="F554" s="38"/>
      <c r="G554" s="39"/>
    </row>
    <row r="555" spans="2:7" ht="17.100000000000001" customHeight="1" x14ac:dyDescent="0.25">
      <c r="B555" s="34"/>
      <c r="C555" s="36"/>
      <c r="D555" s="37"/>
      <c r="E555" s="38"/>
      <c r="F555" s="38"/>
      <c r="G555" s="39"/>
    </row>
    <row r="556" spans="2:7" ht="17.100000000000001" customHeight="1" x14ac:dyDescent="0.25">
      <c r="B556" s="34"/>
      <c r="C556" s="36"/>
      <c r="D556" s="37"/>
      <c r="E556" s="38"/>
      <c r="F556" s="38"/>
      <c r="G556" s="39"/>
    </row>
    <row r="557" spans="2:7" ht="17.100000000000001" customHeight="1" x14ac:dyDescent="0.25">
      <c r="B557" s="34"/>
      <c r="C557" s="36"/>
      <c r="D557" s="37"/>
      <c r="E557" s="38"/>
      <c r="F557" s="38"/>
      <c r="G557" s="39"/>
    </row>
    <row r="558" spans="2:7" ht="17.100000000000001" customHeight="1" x14ac:dyDescent="0.25">
      <c r="B558" s="34"/>
      <c r="C558" s="36"/>
      <c r="D558" s="37"/>
      <c r="E558" s="38"/>
      <c r="F558" s="38"/>
      <c r="G558" s="39"/>
    </row>
    <row r="559" spans="2:7" ht="17.100000000000001" customHeight="1" x14ac:dyDescent="0.25">
      <c r="B559" s="34"/>
      <c r="C559" s="36"/>
      <c r="D559" s="37"/>
      <c r="E559" s="38"/>
      <c r="F559" s="38"/>
      <c r="G559" s="39"/>
    </row>
    <row r="560" spans="2:7" ht="17.100000000000001" customHeight="1" x14ac:dyDescent="0.25">
      <c r="B560" s="34"/>
      <c r="C560" s="36"/>
      <c r="D560" s="37"/>
      <c r="E560" s="38"/>
      <c r="F560" s="38"/>
      <c r="G560" s="39"/>
    </row>
    <row r="561" spans="2:7" ht="17.100000000000001" customHeight="1" x14ac:dyDescent="0.25">
      <c r="B561" s="34"/>
      <c r="C561" s="36"/>
      <c r="D561" s="37"/>
      <c r="E561" s="38"/>
      <c r="F561" s="38"/>
      <c r="G561" s="39"/>
    </row>
    <row r="562" spans="2:7" ht="17.100000000000001" customHeight="1" x14ac:dyDescent="0.25">
      <c r="B562" s="34"/>
      <c r="C562" s="36"/>
      <c r="D562" s="37"/>
      <c r="E562" s="38"/>
      <c r="F562" s="38"/>
      <c r="G562" s="39"/>
    </row>
    <row r="563" spans="2:7" ht="17.100000000000001" customHeight="1" x14ac:dyDescent="0.25">
      <c r="B563" s="34"/>
      <c r="C563" s="36"/>
      <c r="D563" s="37"/>
      <c r="E563" s="38"/>
      <c r="F563" s="38"/>
      <c r="G563" s="39"/>
    </row>
    <row r="564" spans="2:7" ht="17.100000000000001" customHeight="1" x14ac:dyDescent="0.25">
      <c r="B564" s="34"/>
      <c r="C564" s="36"/>
      <c r="D564" s="37"/>
      <c r="E564" s="38"/>
      <c r="F564" s="38"/>
      <c r="G564" s="39"/>
    </row>
    <row r="567" spans="2:7" ht="71.099999999999994" customHeight="1" x14ac:dyDescent="0.25">
      <c r="B567" s="83" t="s">
        <v>71</v>
      </c>
      <c r="C567" s="84"/>
      <c r="D567" s="84"/>
      <c r="E567" s="84"/>
      <c r="F567" s="84"/>
      <c r="G567" s="85"/>
    </row>
    <row r="568" spans="2:7" ht="29.1" customHeight="1" x14ac:dyDescent="0.25">
      <c r="B568" s="35"/>
      <c r="C568" s="67"/>
      <c r="D568" s="73" t="s">
        <v>213</v>
      </c>
      <c r="E568" s="74" t="s">
        <v>214</v>
      </c>
      <c r="F568" s="74" t="s">
        <v>215</v>
      </c>
      <c r="G568" s="75" t="s">
        <v>216</v>
      </c>
    </row>
    <row r="569" spans="2:7" ht="17.100000000000001" customHeight="1" x14ac:dyDescent="0.25">
      <c r="B569" s="32" t="s">
        <v>84</v>
      </c>
      <c r="C569" s="12" t="s">
        <v>102</v>
      </c>
      <c r="D569" s="13">
        <v>7</v>
      </c>
      <c r="E569" s="19">
        <v>35</v>
      </c>
      <c r="F569" s="19">
        <v>35</v>
      </c>
      <c r="G569" s="20">
        <v>35</v>
      </c>
    </row>
    <row r="570" spans="2:7" ht="17.100000000000001" customHeight="1" x14ac:dyDescent="0.25">
      <c r="B570" s="33"/>
      <c r="C570" s="4" t="s">
        <v>106</v>
      </c>
      <c r="D570" s="21">
        <v>13</v>
      </c>
      <c r="E570" s="22">
        <v>65</v>
      </c>
      <c r="F570" s="22">
        <v>65</v>
      </c>
      <c r="G570" s="23">
        <v>100</v>
      </c>
    </row>
    <row r="571" spans="2:7" ht="17.100000000000001" customHeight="1" x14ac:dyDescent="0.25">
      <c r="B571" s="34"/>
      <c r="C571" s="29" t="s">
        <v>212</v>
      </c>
      <c r="D571" s="16">
        <v>20</v>
      </c>
      <c r="E571" s="24">
        <v>100</v>
      </c>
      <c r="F571" s="24">
        <v>100</v>
      </c>
      <c r="G571" s="25"/>
    </row>
    <row r="572" spans="2:7" ht="17.100000000000001" customHeight="1" x14ac:dyDescent="0.25">
      <c r="B572" s="34"/>
      <c r="C572" s="36"/>
      <c r="D572" s="37"/>
      <c r="E572" s="38"/>
      <c r="F572" s="38"/>
      <c r="G572" s="39"/>
    </row>
    <row r="573" spans="2:7" ht="17.100000000000001" customHeight="1" x14ac:dyDescent="0.25">
      <c r="B573" s="34"/>
      <c r="C573" s="36"/>
      <c r="D573" s="37"/>
      <c r="E573" s="38"/>
      <c r="F573" s="38"/>
      <c r="G573" s="39"/>
    </row>
    <row r="574" spans="2:7" ht="17.100000000000001" customHeight="1" x14ac:dyDescent="0.25">
      <c r="B574" s="34"/>
      <c r="C574" s="36"/>
      <c r="D574" s="37"/>
      <c r="E574" s="38"/>
      <c r="F574" s="38"/>
      <c r="G574" s="39"/>
    </row>
    <row r="575" spans="2:7" ht="17.100000000000001" customHeight="1" x14ac:dyDescent="0.25">
      <c r="B575" s="34"/>
      <c r="C575" s="36"/>
      <c r="D575" s="37"/>
      <c r="E575" s="38"/>
      <c r="F575" s="38"/>
      <c r="G575" s="39"/>
    </row>
    <row r="576" spans="2:7" ht="17.100000000000001" customHeight="1" x14ac:dyDescent="0.25">
      <c r="B576" s="34"/>
      <c r="C576" s="36"/>
      <c r="D576" s="37"/>
      <c r="E576" s="38"/>
      <c r="F576" s="38"/>
      <c r="G576" s="39"/>
    </row>
    <row r="577" spans="2:7" ht="17.100000000000001" customHeight="1" x14ac:dyDescent="0.25">
      <c r="B577" s="34"/>
      <c r="C577" s="36"/>
      <c r="D577" s="37"/>
      <c r="E577" s="38"/>
      <c r="F577" s="38"/>
      <c r="G577" s="39"/>
    </row>
    <row r="578" spans="2:7" ht="17.100000000000001" customHeight="1" x14ac:dyDescent="0.25">
      <c r="B578" s="34"/>
      <c r="C578" s="36"/>
      <c r="D578" s="37"/>
      <c r="E578" s="38"/>
      <c r="F578" s="38"/>
      <c r="G578" s="39"/>
    </row>
    <row r="579" spans="2:7" ht="17.100000000000001" customHeight="1" x14ac:dyDescent="0.25">
      <c r="B579" s="34"/>
      <c r="C579" s="36"/>
      <c r="D579" s="37"/>
      <c r="E579" s="38"/>
      <c r="F579" s="38"/>
      <c r="G579" s="39"/>
    </row>
    <row r="580" spans="2:7" ht="17.100000000000001" customHeight="1" x14ac:dyDescent="0.25">
      <c r="B580" s="34"/>
      <c r="C580" s="36"/>
      <c r="D580" s="37"/>
      <c r="E580" s="38"/>
      <c r="F580" s="38"/>
      <c r="G580" s="39"/>
    </row>
    <row r="581" spans="2:7" ht="17.100000000000001" customHeight="1" x14ac:dyDescent="0.25">
      <c r="B581" s="34"/>
      <c r="C581" s="36"/>
      <c r="D581" s="37"/>
      <c r="E581" s="38"/>
      <c r="F581" s="38"/>
      <c r="G581" s="39"/>
    </row>
    <row r="582" spans="2:7" ht="17.100000000000001" customHeight="1" x14ac:dyDescent="0.25">
      <c r="B582" s="34"/>
      <c r="C582" s="36"/>
      <c r="D582" s="37"/>
      <c r="E582" s="38"/>
      <c r="F582" s="38"/>
      <c r="G582" s="39"/>
    </row>
    <row r="583" spans="2:7" ht="17.100000000000001" customHeight="1" x14ac:dyDescent="0.25">
      <c r="B583" s="34"/>
      <c r="C583" s="36"/>
      <c r="D583" s="37"/>
      <c r="E583" s="38"/>
      <c r="F583" s="38"/>
      <c r="G583" s="39"/>
    </row>
    <row r="584" spans="2:7" ht="17.100000000000001" customHeight="1" x14ac:dyDescent="0.25">
      <c r="B584" s="34"/>
      <c r="C584" s="36"/>
      <c r="D584" s="37"/>
      <c r="E584" s="38"/>
      <c r="F584" s="38"/>
      <c r="G584" s="39"/>
    </row>
    <row r="585" spans="2:7" ht="17.100000000000001" customHeight="1" x14ac:dyDescent="0.25">
      <c r="B585" s="34"/>
      <c r="C585" s="36"/>
      <c r="D585" s="37"/>
      <c r="E585" s="38"/>
      <c r="F585" s="38"/>
      <c r="G585" s="39"/>
    </row>
    <row r="586" spans="2:7" ht="17.100000000000001" customHeight="1" x14ac:dyDescent="0.25">
      <c r="B586" s="34"/>
      <c r="C586" s="36"/>
      <c r="D586" s="37"/>
      <c r="E586" s="38"/>
      <c r="F586" s="38"/>
      <c r="G586" s="39"/>
    </row>
    <row r="587" spans="2:7" ht="17.100000000000001" customHeight="1" x14ac:dyDescent="0.25">
      <c r="B587" s="34"/>
      <c r="C587" s="36"/>
      <c r="D587" s="37"/>
      <c r="E587" s="38"/>
      <c r="F587" s="38"/>
      <c r="G587" s="39"/>
    </row>
    <row r="590" spans="2:7" ht="21" customHeight="1" x14ac:dyDescent="0.25">
      <c r="B590" s="83" t="s">
        <v>72</v>
      </c>
      <c r="C590" s="84"/>
      <c r="D590" s="84"/>
      <c r="E590" s="84"/>
      <c r="F590" s="84"/>
      <c r="G590" s="85"/>
    </row>
    <row r="591" spans="2:7" ht="29.1" customHeight="1" x14ac:dyDescent="0.25">
      <c r="B591" s="35"/>
      <c r="C591" s="67"/>
      <c r="D591" s="73" t="s">
        <v>213</v>
      </c>
      <c r="E591" s="74" t="s">
        <v>214</v>
      </c>
      <c r="F591" s="74" t="s">
        <v>215</v>
      </c>
      <c r="G591" s="75" t="s">
        <v>216</v>
      </c>
    </row>
    <row r="592" spans="2:7" ht="17.100000000000001" customHeight="1" x14ac:dyDescent="0.25">
      <c r="B592" s="32" t="s">
        <v>84</v>
      </c>
      <c r="C592" s="12" t="s">
        <v>107</v>
      </c>
      <c r="D592" s="13">
        <v>12</v>
      </c>
      <c r="E592" s="19">
        <v>60</v>
      </c>
      <c r="F592" s="19">
        <v>60</v>
      </c>
      <c r="G592" s="20">
        <v>60</v>
      </c>
    </row>
    <row r="593" spans="2:7" ht="17.100000000000001" customHeight="1" x14ac:dyDescent="0.25">
      <c r="B593" s="33"/>
      <c r="C593" s="4" t="s">
        <v>128</v>
      </c>
      <c r="D593" s="21">
        <v>1</v>
      </c>
      <c r="E593" s="22">
        <v>5</v>
      </c>
      <c r="F593" s="22">
        <v>5</v>
      </c>
      <c r="G593" s="23">
        <v>65</v>
      </c>
    </row>
    <row r="594" spans="2:7" ht="45.95" customHeight="1" x14ac:dyDescent="0.25">
      <c r="B594" s="33"/>
      <c r="C594" s="4" t="s">
        <v>129</v>
      </c>
      <c r="D594" s="21">
        <v>1</v>
      </c>
      <c r="E594" s="22">
        <v>5</v>
      </c>
      <c r="F594" s="22">
        <v>5</v>
      </c>
      <c r="G594" s="23">
        <v>70</v>
      </c>
    </row>
    <row r="595" spans="2:7" ht="30" customHeight="1" x14ac:dyDescent="0.25">
      <c r="B595" s="33"/>
      <c r="C595" s="4" t="s">
        <v>130</v>
      </c>
      <c r="D595" s="21">
        <v>1</v>
      </c>
      <c r="E595" s="22">
        <v>5</v>
      </c>
      <c r="F595" s="22">
        <v>5</v>
      </c>
      <c r="G595" s="23">
        <v>75</v>
      </c>
    </row>
    <row r="596" spans="2:7" ht="45.95" customHeight="1" x14ac:dyDescent="0.25">
      <c r="B596" s="33"/>
      <c r="C596" s="4" t="s">
        <v>131</v>
      </c>
      <c r="D596" s="21">
        <v>1</v>
      </c>
      <c r="E596" s="22">
        <v>5</v>
      </c>
      <c r="F596" s="22">
        <v>5</v>
      </c>
      <c r="G596" s="23">
        <v>80</v>
      </c>
    </row>
    <row r="597" spans="2:7" ht="17.100000000000001" customHeight="1" x14ac:dyDescent="0.25">
      <c r="B597" s="33"/>
      <c r="C597" s="4" t="s">
        <v>132</v>
      </c>
      <c r="D597" s="21">
        <v>1</v>
      </c>
      <c r="E597" s="22">
        <v>5</v>
      </c>
      <c r="F597" s="22">
        <v>5</v>
      </c>
      <c r="G597" s="23">
        <v>85</v>
      </c>
    </row>
    <row r="598" spans="2:7" ht="17.100000000000001" customHeight="1" x14ac:dyDescent="0.25">
      <c r="B598" s="33"/>
      <c r="C598" s="4" t="s">
        <v>106</v>
      </c>
      <c r="D598" s="21">
        <v>1</v>
      </c>
      <c r="E598" s="22">
        <v>5</v>
      </c>
      <c r="F598" s="22">
        <v>5</v>
      </c>
      <c r="G598" s="23">
        <v>90</v>
      </c>
    </row>
    <row r="599" spans="2:7" ht="59.1" customHeight="1" x14ac:dyDescent="0.25">
      <c r="B599" s="33"/>
      <c r="C599" s="4" t="s">
        <v>133</v>
      </c>
      <c r="D599" s="21">
        <v>1</v>
      </c>
      <c r="E599" s="22">
        <v>5</v>
      </c>
      <c r="F599" s="22">
        <v>5</v>
      </c>
      <c r="G599" s="23">
        <v>95</v>
      </c>
    </row>
    <row r="600" spans="2:7" ht="45.95" customHeight="1" x14ac:dyDescent="0.25">
      <c r="B600" s="33"/>
      <c r="C600" s="4" t="s">
        <v>134</v>
      </c>
      <c r="D600" s="21">
        <v>1</v>
      </c>
      <c r="E600" s="22">
        <v>5</v>
      </c>
      <c r="F600" s="22">
        <v>5</v>
      </c>
      <c r="G600" s="23">
        <v>100</v>
      </c>
    </row>
    <row r="601" spans="2:7" ht="17.100000000000001" customHeight="1" x14ac:dyDescent="0.25">
      <c r="B601" s="34"/>
      <c r="C601" s="29" t="s">
        <v>212</v>
      </c>
      <c r="D601" s="16">
        <v>20</v>
      </c>
      <c r="E601" s="24">
        <v>100</v>
      </c>
      <c r="F601" s="24">
        <v>100</v>
      </c>
      <c r="G601" s="25"/>
    </row>
    <row r="602" spans="2:7" ht="17.100000000000001" customHeight="1" x14ac:dyDescent="0.25">
      <c r="B602" s="34"/>
      <c r="C602" s="36"/>
      <c r="D602" s="37"/>
      <c r="E602" s="38"/>
      <c r="F602" s="38"/>
      <c r="G602" s="39"/>
    </row>
    <row r="603" spans="2:7" ht="17.100000000000001" customHeight="1" x14ac:dyDescent="0.25">
      <c r="B603" s="34"/>
      <c r="C603" s="36"/>
      <c r="D603" s="37"/>
      <c r="E603" s="38"/>
      <c r="F603" s="38"/>
      <c r="G603" s="39"/>
    </row>
    <row r="604" spans="2:7" ht="17.100000000000001" customHeight="1" x14ac:dyDescent="0.25">
      <c r="B604" s="34"/>
      <c r="C604" s="36"/>
      <c r="D604" s="37"/>
      <c r="E604" s="38"/>
      <c r="F604" s="38"/>
      <c r="G604" s="39"/>
    </row>
    <row r="605" spans="2:7" ht="17.100000000000001" customHeight="1" x14ac:dyDescent="0.25">
      <c r="B605" s="34"/>
      <c r="C605" s="36"/>
      <c r="D605" s="37"/>
      <c r="E605" s="38"/>
      <c r="F605" s="38"/>
      <c r="G605" s="39"/>
    </row>
    <row r="606" spans="2:7" ht="17.100000000000001" customHeight="1" x14ac:dyDescent="0.25">
      <c r="B606" s="34"/>
      <c r="C606" s="36"/>
      <c r="D606" s="37"/>
      <c r="E606" s="38"/>
      <c r="F606" s="38"/>
      <c r="G606" s="39"/>
    </row>
    <row r="607" spans="2:7" ht="17.100000000000001" customHeight="1" x14ac:dyDescent="0.25">
      <c r="B607" s="34"/>
      <c r="C607" s="36"/>
      <c r="D607" s="37"/>
      <c r="E607" s="38"/>
      <c r="F607" s="38"/>
      <c r="G607" s="39"/>
    </row>
    <row r="608" spans="2:7" ht="17.100000000000001" customHeight="1" x14ac:dyDescent="0.25">
      <c r="B608" s="34"/>
      <c r="C608" s="36"/>
      <c r="D608" s="37"/>
      <c r="E608" s="38"/>
      <c r="F608" s="38"/>
      <c r="G608" s="39"/>
    </row>
    <row r="609" spans="2:7" ht="17.100000000000001" customHeight="1" x14ac:dyDescent="0.25">
      <c r="B609" s="34"/>
      <c r="C609" s="36"/>
      <c r="D609" s="37"/>
      <c r="E609" s="38"/>
      <c r="F609" s="38"/>
      <c r="G609" s="39"/>
    </row>
    <row r="610" spans="2:7" ht="17.100000000000001" customHeight="1" x14ac:dyDescent="0.25">
      <c r="B610" s="34"/>
      <c r="C610" s="36"/>
      <c r="D610" s="37"/>
      <c r="E610" s="38"/>
      <c r="F610" s="38"/>
      <c r="G610" s="39"/>
    </row>
    <row r="611" spans="2:7" ht="17.100000000000001" customHeight="1" x14ac:dyDescent="0.25">
      <c r="B611" s="34"/>
      <c r="C611" s="36"/>
      <c r="D611" s="37"/>
      <c r="E611" s="38"/>
      <c r="F611" s="38"/>
      <c r="G611" s="39"/>
    </row>
    <row r="612" spans="2:7" ht="17.100000000000001" customHeight="1" x14ac:dyDescent="0.25">
      <c r="B612" s="34"/>
      <c r="C612" s="36"/>
      <c r="D612" s="37"/>
      <c r="E612" s="38"/>
      <c r="F612" s="38"/>
      <c r="G612" s="39"/>
    </row>
    <row r="613" spans="2:7" ht="17.100000000000001" customHeight="1" x14ac:dyDescent="0.25">
      <c r="B613" s="34"/>
      <c r="C613" s="36"/>
      <c r="D613" s="37"/>
      <c r="E613" s="38"/>
      <c r="F613" s="38"/>
      <c r="G613" s="39"/>
    </row>
    <row r="614" spans="2:7" ht="17.100000000000001" customHeight="1" x14ac:dyDescent="0.25">
      <c r="B614" s="34"/>
      <c r="C614" s="36"/>
      <c r="D614" s="37"/>
      <c r="E614" s="38"/>
      <c r="F614" s="38"/>
      <c r="G614" s="39"/>
    </row>
    <row r="615" spans="2:7" ht="17.100000000000001" customHeight="1" x14ac:dyDescent="0.25">
      <c r="B615" s="34"/>
      <c r="C615" s="36"/>
      <c r="D615" s="37"/>
      <c r="E615" s="38"/>
      <c r="F615" s="38"/>
      <c r="G615" s="39"/>
    </row>
    <row r="616" spans="2:7" ht="17.100000000000001" customHeight="1" x14ac:dyDescent="0.25">
      <c r="B616" s="34"/>
      <c r="C616" s="36"/>
      <c r="D616" s="37"/>
      <c r="E616" s="38"/>
      <c r="F616" s="38"/>
      <c r="G616" s="39"/>
    </row>
    <row r="617" spans="2:7" ht="17.100000000000001" customHeight="1" x14ac:dyDescent="0.25">
      <c r="B617" s="34"/>
      <c r="C617" s="36"/>
      <c r="D617" s="37"/>
      <c r="E617" s="38"/>
      <c r="F617" s="38"/>
      <c r="G617" s="39"/>
    </row>
    <row r="620" spans="2:7" ht="36" customHeight="1" x14ac:dyDescent="0.25">
      <c r="B620" s="83" t="s">
        <v>73</v>
      </c>
      <c r="C620" s="84"/>
      <c r="D620" s="84"/>
      <c r="E620" s="84"/>
      <c r="F620" s="84"/>
      <c r="G620" s="85"/>
    </row>
    <row r="621" spans="2:7" ht="29.1" customHeight="1" x14ac:dyDescent="0.25">
      <c r="B621" s="35"/>
      <c r="C621" s="67"/>
      <c r="D621" s="73" t="s">
        <v>213</v>
      </c>
      <c r="E621" s="74" t="s">
        <v>214</v>
      </c>
      <c r="F621" s="74" t="s">
        <v>215</v>
      </c>
      <c r="G621" s="75" t="s">
        <v>216</v>
      </c>
    </row>
    <row r="622" spans="2:7" ht="17.100000000000001" customHeight="1" x14ac:dyDescent="0.25">
      <c r="B622" s="32" t="s">
        <v>84</v>
      </c>
      <c r="C622" s="12" t="s">
        <v>107</v>
      </c>
      <c r="D622" s="13">
        <v>12</v>
      </c>
      <c r="E622" s="19">
        <v>60</v>
      </c>
      <c r="F622" s="19">
        <v>60</v>
      </c>
      <c r="G622" s="20">
        <v>60</v>
      </c>
    </row>
    <row r="623" spans="2:7" ht="59.1" customHeight="1" x14ac:dyDescent="0.25">
      <c r="B623" s="33"/>
      <c r="C623" s="4" t="s">
        <v>135</v>
      </c>
      <c r="D623" s="21">
        <v>1</v>
      </c>
      <c r="E623" s="22">
        <v>5</v>
      </c>
      <c r="F623" s="22">
        <v>5</v>
      </c>
      <c r="G623" s="23">
        <v>65</v>
      </c>
    </row>
    <row r="624" spans="2:7" ht="59.1" customHeight="1" x14ac:dyDescent="0.25">
      <c r="B624" s="33"/>
      <c r="C624" s="4" t="s">
        <v>136</v>
      </c>
      <c r="D624" s="21">
        <v>1</v>
      </c>
      <c r="E624" s="22">
        <v>5</v>
      </c>
      <c r="F624" s="22">
        <v>5</v>
      </c>
      <c r="G624" s="23">
        <v>70</v>
      </c>
    </row>
    <row r="625" spans="2:7" ht="45.95" customHeight="1" x14ac:dyDescent="0.25">
      <c r="B625" s="33"/>
      <c r="C625" s="4" t="s">
        <v>137</v>
      </c>
      <c r="D625" s="21">
        <v>1</v>
      </c>
      <c r="E625" s="22">
        <v>5</v>
      </c>
      <c r="F625" s="22">
        <v>5</v>
      </c>
      <c r="G625" s="23">
        <v>75</v>
      </c>
    </row>
    <row r="626" spans="2:7" ht="30" customHeight="1" x14ac:dyDescent="0.25">
      <c r="B626" s="33"/>
      <c r="C626" s="4" t="s">
        <v>138</v>
      </c>
      <c r="D626" s="21">
        <v>1</v>
      </c>
      <c r="E626" s="22">
        <v>5</v>
      </c>
      <c r="F626" s="22">
        <v>5</v>
      </c>
      <c r="G626" s="23">
        <v>80</v>
      </c>
    </row>
    <row r="627" spans="2:7" ht="17.100000000000001" customHeight="1" x14ac:dyDescent="0.25">
      <c r="B627" s="33"/>
      <c r="C627" s="4" t="s">
        <v>106</v>
      </c>
      <c r="D627" s="21">
        <v>1</v>
      </c>
      <c r="E627" s="22">
        <v>5</v>
      </c>
      <c r="F627" s="22">
        <v>5</v>
      </c>
      <c r="G627" s="23">
        <v>85</v>
      </c>
    </row>
    <row r="628" spans="2:7" ht="59.1" customHeight="1" x14ac:dyDescent="0.25">
      <c r="B628" s="33"/>
      <c r="C628" s="4" t="s">
        <v>139</v>
      </c>
      <c r="D628" s="21">
        <v>1</v>
      </c>
      <c r="E628" s="22">
        <v>5</v>
      </c>
      <c r="F628" s="22">
        <v>5</v>
      </c>
      <c r="G628" s="23">
        <v>90</v>
      </c>
    </row>
    <row r="629" spans="2:7" ht="72" customHeight="1" x14ac:dyDescent="0.25">
      <c r="B629" s="33"/>
      <c r="C629" s="4" t="s">
        <v>140</v>
      </c>
      <c r="D629" s="21">
        <v>1</v>
      </c>
      <c r="E629" s="22">
        <v>5</v>
      </c>
      <c r="F629" s="22">
        <v>5</v>
      </c>
      <c r="G629" s="23">
        <v>95</v>
      </c>
    </row>
    <row r="630" spans="2:7" ht="59.1" customHeight="1" x14ac:dyDescent="0.25">
      <c r="B630" s="33"/>
      <c r="C630" s="4" t="s">
        <v>141</v>
      </c>
      <c r="D630" s="21">
        <v>1</v>
      </c>
      <c r="E630" s="22">
        <v>5</v>
      </c>
      <c r="F630" s="22">
        <v>5</v>
      </c>
      <c r="G630" s="23">
        <v>100</v>
      </c>
    </row>
    <row r="631" spans="2:7" ht="17.100000000000001" customHeight="1" x14ac:dyDescent="0.25">
      <c r="B631" s="34"/>
      <c r="C631" s="29" t="s">
        <v>212</v>
      </c>
      <c r="D631" s="16">
        <v>20</v>
      </c>
      <c r="E631" s="24">
        <v>100</v>
      </c>
      <c r="F631" s="24">
        <v>100</v>
      </c>
      <c r="G631" s="25"/>
    </row>
    <row r="632" spans="2:7" ht="17.100000000000001" customHeight="1" x14ac:dyDescent="0.25">
      <c r="B632" s="34"/>
      <c r="C632" s="36"/>
      <c r="D632" s="37"/>
      <c r="E632" s="38"/>
      <c r="F632" s="38"/>
      <c r="G632" s="39"/>
    </row>
    <row r="633" spans="2:7" ht="17.100000000000001" customHeight="1" x14ac:dyDescent="0.25">
      <c r="B633" s="34"/>
      <c r="C633" s="36"/>
      <c r="D633" s="37"/>
      <c r="E633" s="38"/>
      <c r="F633" s="38"/>
      <c r="G633" s="39"/>
    </row>
    <row r="634" spans="2:7" ht="17.100000000000001" customHeight="1" x14ac:dyDescent="0.25">
      <c r="B634" s="34"/>
      <c r="C634" s="36"/>
      <c r="D634" s="37"/>
      <c r="E634" s="38"/>
      <c r="F634" s="38"/>
      <c r="G634" s="39"/>
    </row>
    <row r="635" spans="2:7" ht="17.100000000000001" customHeight="1" x14ac:dyDescent="0.25">
      <c r="B635" s="34"/>
      <c r="C635" s="36"/>
      <c r="D635" s="37"/>
      <c r="E635" s="38"/>
      <c r="F635" s="38"/>
      <c r="G635" s="39"/>
    </row>
    <row r="636" spans="2:7" ht="17.100000000000001" customHeight="1" x14ac:dyDescent="0.25">
      <c r="B636" s="34"/>
      <c r="C636" s="36"/>
      <c r="D636" s="37"/>
      <c r="E636" s="38"/>
      <c r="F636" s="38"/>
      <c r="G636" s="39"/>
    </row>
    <row r="637" spans="2:7" ht="17.100000000000001" customHeight="1" x14ac:dyDescent="0.25">
      <c r="B637" s="34"/>
      <c r="C637" s="36"/>
      <c r="D637" s="37"/>
      <c r="E637" s="38"/>
      <c r="F637" s="38"/>
      <c r="G637" s="39"/>
    </row>
    <row r="638" spans="2:7" ht="17.100000000000001" customHeight="1" x14ac:dyDescent="0.25">
      <c r="B638" s="34"/>
      <c r="C638" s="36"/>
      <c r="D638" s="37"/>
      <c r="E638" s="38"/>
      <c r="F638" s="38"/>
      <c r="G638" s="39"/>
    </row>
    <row r="639" spans="2:7" ht="17.100000000000001" customHeight="1" x14ac:dyDescent="0.25">
      <c r="B639" s="34"/>
      <c r="C639" s="36"/>
      <c r="D639" s="37"/>
      <c r="E639" s="38"/>
      <c r="F639" s="38"/>
      <c r="G639" s="39"/>
    </row>
    <row r="640" spans="2:7" ht="17.100000000000001" customHeight="1" x14ac:dyDescent="0.25">
      <c r="B640" s="34"/>
      <c r="C640" s="36"/>
      <c r="D640" s="37"/>
      <c r="E640" s="38"/>
      <c r="F640" s="38"/>
      <c r="G640" s="39"/>
    </row>
    <row r="641" spans="2:7" ht="17.100000000000001" customHeight="1" x14ac:dyDescent="0.25">
      <c r="B641" s="34"/>
      <c r="C641" s="36"/>
      <c r="D641" s="37"/>
      <c r="E641" s="38"/>
      <c r="F641" s="38"/>
      <c r="G641" s="39"/>
    </row>
    <row r="642" spans="2:7" ht="17.100000000000001" customHeight="1" x14ac:dyDescent="0.25">
      <c r="B642" s="34"/>
      <c r="C642" s="36"/>
      <c r="D642" s="37"/>
      <c r="E642" s="38"/>
      <c r="F642" s="38"/>
      <c r="G642" s="39"/>
    </row>
    <row r="643" spans="2:7" ht="17.100000000000001" customHeight="1" x14ac:dyDescent="0.25">
      <c r="B643" s="34"/>
      <c r="C643" s="36"/>
      <c r="D643" s="37"/>
      <c r="E643" s="38"/>
      <c r="F643" s="38"/>
      <c r="G643" s="39"/>
    </row>
    <row r="644" spans="2:7" ht="17.100000000000001" customHeight="1" x14ac:dyDescent="0.25">
      <c r="B644" s="34"/>
      <c r="C644" s="36"/>
      <c r="D644" s="37"/>
      <c r="E644" s="38"/>
      <c r="F644" s="38"/>
      <c r="G644" s="39"/>
    </row>
    <row r="645" spans="2:7" ht="17.100000000000001" customHeight="1" x14ac:dyDescent="0.25">
      <c r="B645" s="34"/>
      <c r="C645" s="36"/>
      <c r="D645" s="37"/>
      <c r="E645" s="38"/>
      <c r="F645" s="38"/>
      <c r="G645" s="39"/>
    </row>
    <row r="646" spans="2:7" ht="17.100000000000001" customHeight="1" x14ac:dyDescent="0.25">
      <c r="B646" s="34"/>
      <c r="C646" s="36"/>
      <c r="D646" s="37"/>
      <c r="E646" s="38"/>
      <c r="F646" s="38"/>
      <c r="G646" s="39"/>
    </row>
    <row r="647" spans="2:7" ht="17.100000000000001" customHeight="1" x14ac:dyDescent="0.25">
      <c r="B647" s="34"/>
      <c r="C647" s="36"/>
      <c r="D647" s="37"/>
      <c r="E647" s="38"/>
      <c r="F647" s="38"/>
      <c r="G647" s="39"/>
    </row>
    <row r="650" spans="2:7" ht="54.95" customHeight="1" x14ac:dyDescent="0.25">
      <c r="B650" s="83" t="s">
        <v>74</v>
      </c>
      <c r="C650" s="84"/>
      <c r="D650" s="84"/>
      <c r="E650" s="84"/>
      <c r="F650" s="84"/>
      <c r="G650" s="85"/>
    </row>
    <row r="651" spans="2:7" ht="29.1" customHeight="1" x14ac:dyDescent="0.25">
      <c r="B651" s="35"/>
      <c r="C651" s="67"/>
      <c r="D651" s="73" t="s">
        <v>213</v>
      </c>
      <c r="E651" s="74" t="s">
        <v>214</v>
      </c>
      <c r="F651" s="74" t="s">
        <v>215</v>
      </c>
      <c r="G651" s="75" t="s">
        <v>216</v>
      </c>
    </row>
    <row r="652" spans="2:7" ht="17.100000000000001" customHeight="1" x14ac:dyDescent="0.25">
      <c r="B652" s="32" t="s">
        <v>84</v>
      </c>
      <c r="C652" s="12" t="s">
        <v>102</v>
      </c>
      <c r="D652" s="13">
        <v>19</v>
      </c>
      <c r="E652" s="19">
        <v>95</v>
      </c>
      <c r="F652" s="19">
        <v>95</v>
      </c>
      <c r="G652" s="20">
        <v>95</v>
      </c>
    </row>
    <row r="653" spans="2:7" ht="17.100000000000001" customHeight="1" x14ac:dyDescent="0.25">
      <c r="B653" s="33"/>
      <c r="C653" s="4" t="s">
        <v>106</v>
      </c>
      <c r="D653" s="21">
        <v>1</v>
      </c>
      <c r="E653" s="22">
        <v>5</v>
      </c>
      <c r="F653" s="22">
        <v>5</v>
      </c>
      <c r="G653" s="23">
        <v>100</v>
      </c>
    </row>
    <row r="654" spans="2:7" ht="17.100000000000001" customHeight="1" x14ac:dyDescent="0.25">
      <c r="B654" s="34"/>
      <c r="C654" s="29" t="s">
        <v>212</v>
      </c>
      <c r="D654" s="16">
        <v>20</v>
      </c>
      <c r="E654" s="24">
        <v>100</v>
      </c>
      <c r="F654" s="24">
        <v>100</v>
      </c>
      <c r="G654" s="25"/>
    </row>
    <row r="655" spans="2:7" ht="17.100000000000001" customHeight="1" x14ac:dyDescent="0.25">
      <c r="B655" s="34"/>
      <c r="C655" s="36"/>
      <c r="D655" s="37"/>
      <c r="E655" s="38"/>
      <c r="F655" s="38"/>
      <c r="G655" s="39"/>
    </row>
    <row r="656" spans="2:7" ht="17.100000000000001" customHeight="1" x14ac:dyDescent="0.25">
      <c r="B656" s="34"/>
      <c r="C656" s="36"/>
      <c r="D656" s="37"/>
      <c r="E656" s="38"/>
      <c r="F656" s="38"/>
      <c r="G656" s="39"/>
    </row>
    <row r="657" spans="2:7" ht="17.100000000000001" customHeight="1" x14ac:dyDescent="0.25">
      <c r="B657" s="34"/>
      <c r="C657" s="36"/>
      <c r="D657" s="37"/>
      <c r="E657" s="38"/>
      <c r="F657" s="38"/>
      <c r="G657" s="39"/>
    </row>
    <row r="658" spans="2:7" ht="17.100000000000001" customHeight="1" x14ac:dyDescent="0.25">
      <c r="B658" s="34"/>
      <c r="C658" s="36"/>
      <c r="D658" s="37"/>
      <c r="E658" s="38"/>
      <c r="F658" s="38"/>
      <c r="G658" s="39"/>
    </row>
    <row r="659" spans="2:7" ht="17.100000000000001" customHeight="1" x14ac:dyDescent="0.25">
      <c r="B659" s="34"/>
      <c r="C659" s="36"/>
      <c r="D659" s="37"/>
      <c r="E659" s="38"/>
      <c r="F659" s="38"/>
      <c r="G659" s="39"/>
    </row>
    <row r="660" spans="2:7" ht="17.100000000000001" customHeight="1" x14ac:dyDescent="0.25">
      <c r="B660" s="34"/>
      <c r="C660" s="36"/>
      <c r="D660" s="37"/>
      <c r="E660" s="38"/>
      <c r="F660" s="38"/>
      <c r="G660" s="39"/>
    </row>
    <row r="661" spans="2:7" ht="17.100000000000001" customHeight="1" x14ac:dyDescent="0.25">
      <c r="B661" s="34"/>
      <c r="C661" s="36"/>
      <c r="D661" s="37"/>
      <c r="E661" s="38"/>
      <c r="F661" s="38"/>
      <c r="G661" s="39"/>
    </row>
    <row r="662" spans="2:7" ht="17.100000000000001" customHeight="1" x14ac:dyDescent="0.25">
      <c r="B662" s="34"/>
      <c r="C662" s="36"/>
      <c r="D662" s="37"/>
      <c r="E662" s="38"/>
      <c r="F662" s="38"/>
      <c r="G662" s="39"/>
    </row>
    <row r="663" spans="2:7" ht="17.100000000000001" customHeight="1" x14ac:dyDescent="0.25">
      <c r="B663" s="34"/>
      <c r="C663" s="36"/>
      <c r="D663" s="37"/>
      <c r="E663" s="38"/>
      <c r="F663" s="38"/>
      <c r="G663" s="39"/>
    </row>
    <row r="664" spans="2:7" ht="17.100000000000001" customHeight="1" x14ac:dyDescent="0.25">
      <c r="B664" s="34"/>
      <c r="C664" s="36"/>
      <c r="D664" s="37"/>
      <c r="E664" s="38"/>
      <c r="F664" s="38"/>
      <c r="G664" s="39"/>
    </row>
    <row r="665" spans="2:7" ht="17.100000000000001" customHeight="1" x14ac:dyDescent="0.25">
      <c r="B665" s="34"/>
      <c r="C665" s="36"/>
      <c r="D665" s="37"/>
      <c r="E665" s="38"/>
      <c r="F665" s="38"/>
      <c r="G665" s="39"/>
    </row>
    <row r="666" spans="2:7" ht="17.100000000000001" customHeight="1" x14ac:dyDescent="0.25">
      <c r="B666" s="34"/>
      <c r="C666" s="36"/>
      <c r="D666" s="37"/>
      <c r="E666" s="38"/>
      <c r="F666" s="38"/>
      <c r="G666" s="39"/>
    </row>
    <row r="667" spans="2:7" ht="17.100000000000001" customHeight="1" x14ac:dyDescent="0.25">
      <c r="B667" s="34"/>
      <c r="C667" s="36"/>
      <c r="D667" s="37"/>
      <c r="E667" s="38"/>
      <c r="F667" s="38"/>
      <c r="G667" s="39"/>
    </row>
    <row r="668" spans="2:7" ht="17.100000000000001" customHeight="1" x14ac:dyDescent="0.25">
      <c r="B668" s="34"/>
      <c r="C668" s="36"/>
      <c r="D668" s="37"/>
      <c r="E668" s="38"/>
      <c r="F668" s="38"/>
      <c r="G668" s="39"/>
    </row>
    <row r="669" spans="2:7" ht="17.100000000000001" customHeight="1" x14ac:dyDescent="0.25">
      <c r="B669" s="34"/>
      <c r="C669" s="36"/>
      <c r="D669" s="37"/>
      <c r="E669" s="38"/>
      <c r="F669" s="38"/>
      <c r="G669" s="39"/>
    </row>
    <row r="670" spans="2:7" ht="17.100000000000001" customHeight="1" x14ac:dyDescent="0.25">
      <c r="B670" s="34"/>
      <c r="C670" s="36"/>
      <c r="D670" s="37"/>
      <c r="E670" s="38"/>
      <c r="F670" s="38"/>
      <c r="G670" s="39"/>
    </row>
    <row r="673" spans="2:7" ht="21" customHeight="1" x14ac:dyDescent="0.25">
      <c r="B673" s="83" t="s">
        <v>75</v>
      </c>
      <c r="C673" s="84"/>
      <c r="D673" s="84"/>
      <c r="E673" s="84"/>
      <c r="F673" s="84"/>
      <c r="G673" s="85"/>
    </row>
    <row r="674" spans="2:7" ht="29.1" customHeight="1" x14ac:dyDescent="0.25">
      <c r="B674" s="35"/>
      <c r="C674" s="67"/>
      <c r="D674" s="73" t="s">
        <v>213</v>
      </c>
      <c r="E674" s="74" t="s">
        <v>214</v>
      </c>
      <c r="F674" s="74" t="s">
        <v>215</v>
      </c>
      <c r="G674" s="75" t="s">
        <v>216</v>
      </c>
    </row>
    <row r="675" spans="2:7" ht="30" customHeight="1" x14ac:dyDescent="0.25">
      <c r="B675" s="32" t="s">
        <v>84</v>
      </c>
      <c r="C675" s="12" t="s">
        <v>142</v>
      </c>
      <c r="D675" s="13">
        <v>1</v>
      </c>
      <c r="E675" s="19">
        <v>5</v>
      </c>
      <c r="F675" s="19">
        <v>5</v>
      </c>
      <c r="G675" s="20">
        <v>5</v>
      </c>
    </row>
    <row r="676" spans="2:7" ht="30" customHeight="1" x14ac:dyDescent="0.25">
      <c r="B676" s="33"/>
      <c r="C676" s="4" t="s">
        <v>143</v>
      </c>
      <c r="D676" s="21">
        <v>1</v>
      </c>
      <c r="E676" s="22">
        <v>5</v>
      </c>
      <c r="F676" s="22">
        <v>5</v>
      </c>
      <c r="G676" s="23">
        <v>10</v>
      </c>
    </row>
    <row r="677" spans="2:7" ht="17.100000000000001" customHeight="1" x14ac:dyDescent="0.25">
      <c r="B677" s="33"/>
      <c r="C677" s="4" t="s">
        <v>144</v>
      </c>
      <c r="D677" s="21">
        <v>1</v>
      </c>
      <c r="E677" s="22">
        <v>5</v>
      </c>
      <c r="F677" s="22">
        <v>5</v>
      </c>
      <c r="G677" s="23">
        <v>15</v>
      </c>
    </row>
    <row r="678" spans="2:7" ht="17.100000000000001" customHeight="1" x14ac:dyDescent="0.25">
      <c r="B678" s="33"/>
      <c r="C678" s="4" t="s">
        <v>145</v>
      </c>
      <c r="D678" s="21">
        <v>1</v>
      </c>
      <c r="E678" s="22">
        <v>5</v>
      </c>
      <c r="F678" s="22">
        <v>5</v>
      </c>
      <c r="G678" s="23">
        <v>20</v>
      </c>
    </row>
    <row r="679" spans="2:7" ht="30" customHeight="1" x14ac:dyDescent="0.25">
      <c r="B679" s="33"/>
      <c r="C679" s="4" t="s">
        <v>146</v>
      </c>
      <c r="D679" s="21">
        <v>1</v>
      </c>
      <c r="E679" s="22">
        <v>5</v>
      </c>
      <c r="F679" s="22">
        <v>5</v>
      </c>
      <c r="G679" s="23">
        <v>25</v>
      </c>
    </row>
    <row r="680" spans="2:7" ht="17.100000000000001" customHeight="1" x14ac:dyDescent="0.25">
      <c r="B680" s="33"/>
      <c r="C680" s="4" t="s">
        <v>147</v>
      </c>
      <c r="D680" s="21">
        <v>1</v>
      </c>
      <c r="E680" s="22">
        <v>5</v>
      </c>
      <c r="F680" s="22">
        <v>5</v>
      </c>
      <c r="G680" s="23">
        <v>30</v>
      </c>
    </row>
    <row r="681" spans="2:7" ht="45.95" customHeight="1" x14ac:dyDescent="0.25">
      <c r="B681" s="33"/>
      <c r="C681" s="4" t="s">
        <v>148</v>
      </c>
      <c r="D681" s="21">
        <v>1</v>
      </c>
      <c r="E681" s="22">
        <v>5</v>
      </c>
      <c r="F681" s="22">
        <v>5</v>
      </c>
      <c r="G681" s="23">
        <v>35</v>
      </c>
    </row>
    <row r="682" spans="2:7" ht="45.95" customHeight="1" x14ac:dyDescent="0.25">
      <c r="B682" s="33"/>
      <c r="C682" s="4" t="s">
        <v>149</v>
      </c>
      <c r="D682" s="21">
        <v>1</v>
      </c>
      <c r="E682" s="22">
        <v>5</v>
      </c>
      <c r="F682" s="22">
        <v>5</v>
      </c>
      <c r="G682" s="23">
        <v>40</v>
      </c>
    </row>
    <row r="683" spans="2:7" ht="17.100000000000001" customHeight="1" x14ac:dyDescent="0.25">
      <c r="B683" s="33"/>
      <c r="C683" s="4" t="s">
        <v>150</v>
      </c>
      <c r="D683" s="21">
        <v>1</v>
      </c>
      <c r="E683" s="22">
        <v>5</v>
      </c>
      <c r="F683" s="22">
        <v>5</v>
      </c>
      <c r="G683" s="23">
        <v>45</v>
      </c>
    </row>
    <row r="684" spans="2:7" ht="17.100000000000001" customHeight="1" x14ac:dyDescent="0.25">
      <c r="B684" s="33"/>
      <c r="C684" s="4" t="s">
        <v>151</v>
      </c>
      <c r="D684" s="21">
        <v>1</v>
      </c>
      <c r="E684" s="22">
        <v>5</v>
      </c>
      <c r="F684" s="22">
        <v>5</v>
      </c>
      <c r="G684" s="23">
        <v>50</v>
      </c>
    </row>
    <row r="685" spans="2:7" ht="30" customHeight="1" x14ac:dyDescent="0.25">
      <c r="B685" s="33"/>
      <c r="C685" s="4" t="s">
        <v>152</v>
      </c>
      <c r="D685" s="21">
        <v>1</v>
      </c>
      <c r="E685" s="22">
        <v>5</v>
      </c>
      <c r="F685" s="22">
        <v>5</v>
      </c>
      <c r="G685" s="23">
        <v>55.000000000000007</v>
      </c>
    </row>
    <row r="686" spans="2:7" ht="45.95" customHeight="1" x14ac:dyDescent="0.25">
      <c r="B686" s="33"/>
      <c r="C686" s="4" t="s">
        <v>153</v>
      </c>
      <c r="D686" s="21">
        <v>1</v>
      </c>
      <c r="E686" s="22">
        <v>5</v>
      </c>
      <c r="F686" s="22">
        <v>5</v>
      </c>
      <c r="G686" s="23">
        <v>60</v>
      </c>
    </row>
    <row r="687" spans="2:7" ht="17.100000000000001" customHeight="1" x14ac:dyDescent="0.25">
      <c r="B687" s="33"/>
      <c r="C687" s="4" t="s">
        <v>154</v>
      </c>
      <c r="D687" s="21">
        <v>1</v>
      </c>
      <c r="E687" s="22">
        <v>5</v>
      </c>
      <c r="F687" s="22">
        <v>5</v>
      </c>
      <c r="G687" s="23">
        <v>65</v>
      </c>
    </row>
    <row r="688" spans="2:7" ht="17.100000000000001" customHeight="1" x14ac:dyDescent="0.25">
      <c r="B688" s="33"/>
      <c r="C688" s="4" t="s">
        <v>155</v>
      </c>
      <c r="D688" s="21">
        <v>1</v>
      </c>
      <c r="E688" s="22">
        <v>5</v>
      </c>
      <c r="F688" s="22">
        <v>5</v>
      </c>
      <c r="G688" s="23">
        <v>70</v>
      </c>
    </row>
    <row r="689" spans="2:7" ht="17.100000000000001" customHeight="1" x14ac:dyDescent="0.25">
      <c r="B689" s="33"/>
      <c r="C689" s="4" t="s">
        <v>156</v>
      </c>
      <c r="D689" s="21">
        <v>2</v>
      </c>
      <c r="E689" s="22">
        <v>10</v>
      </c>
      <c r="F689" s="22">
        <v>10</v>
      </c>
      <c r="G689" s="23">
        <v>80</v>
      </c>
    </row>
    <row r="690" spans="2:7" ht="30" customHeight="1" x14ac:dyDescent="0.25">
      <c r="B690" s="33"/>
      <c r="C690" s="4" t="s">
        <v>157</v>
      </c>
      <c r="D690" s="21">
        <v>1</v>
      </c>
      <c r="E690" s="22">
        <v>5</v>
      </c>
      <c r="F690" s="22">
        <v>5</v>
      </c>
      <c r="G690" s="23">
        <v>85</v>
      </c>
    </row>
    <row r="691" spans="2:7" ht="17.100000000000001" customHeight="1" x14ac:dyDescent="0.25">
      <c r="B691" s="33"/>
      <c r="C691" s="4" t="s">
        <v>158</v>
      </c>
      <c r="D691" s="21">
        <v>1</v>
      </c>
      <c r="E691" s="22">
        <v>5</v>
      </c>
      <c r="F691" s="22">
        <v>5</v>
      </c>
      <c r="G691" s="23">
        <v>90</v>
      </c>
    </row>
    <row r="692" spans="2:7" ht="45.95" customHeight="1" x14ac:dyDescent="0.25">
      <c r="B692" s="33"/>
      <c r="C692" s="4" t="s">
        <v>159</v>
      </c>
      <c r="D692" s="21">
        <v>1</v>
      </c>
      <c r="E692" s="22">
        <v>5</v>
      </c>
      <c r="F692" s="22">
        <v>5</v>
      </c>
      <c r="G692" s="23">
        <v>95</v>
      </c>
    </row>
    <row r="693" spans="2:7" ht="30" customHeight="1" x14ac:dyDescent="0.25">
      <c r="B693" s="33"/>
      <c r="C693" s="4" t="s">
        <v>160</v>
      </c>
      <c r="D693" s="21">
        <v>1</v>
      </c>
      <c r="E693" s="22">
        <v>5</v>
      </c>
      <c r="F693" s="22">
        <v>5</v>
      </c>
      <c r="G693" s="23">
        <v>100</v>
      </c>
    </row>
    <row r="694" spans="2:7" ht="17.100000000000001" customHeight="1" x14ac:dyDescent="0.25">
      <c r="B694" s="34"/>
      <c r="C694" s="29" t="s">
        <v>212</v>
      </c>
      <c r="D694" s="16">
        <v>20</v>
      </c>
      <c r="E694" s="24">
        <v>100</v>
      </c>
      <c r="F694" s="24">
        <v>100</v>
      </c>
      <c r="G694" s="25"/>
    </row>
    <row r="695" spans="2:7" ht="17.100000000000001" customHeight="1" x14ac:dyDescent="0.25">
      <c r="B695" s="34"/>
      <c r="C695" s="36"/>
      <c r="D695" s="37"/>
      <c r="E695" s="38"/>
      <c r="F695" s="38"/>
      <c r="G695" s="39"/>
    </row>
    <row r="696" spans="2:7" ht="17.100000000000001" customHeight="1" x14ac:dyDescent="0.25">
      <c r="B696" s="34"/>
      <c r="C696" s="36"/>
      <c r="D696" s="37"/>
      <c r="E696" s="38"/>
      <c r="F696" s="38"/>
      <c r="G696" s="39"/>
    </row>
    <row r="697" spans="2:7" ht="17.100000000000001" customHeight="1" x14ac:dyDescent="0.25">
      <c r="B697" s="34"/>
      <c r="C697" s="36"/>
      <c r="D697" s="37"/>
      <c r="E697" s="38"/>
      <c r="F697" s="38"/>
      <c r="G697" s="39"/>
    </row>
    <row r="698" spans="2:7" ht="17.100000000000001" customHeight="1" x14ac:dyDescent="0.25">
      <c r="B698" s="34"/>
      <c r="C698" s="36"/>
      <c r="D698" s="37"/>
      <c r="E698" s="38"/>
      <c r="F698" s="38"/>
      <c r="G698" s="39"/>
    </row>
    <row r="699" spans="2:7" ht="17.100000000000001" customHeight="1" x14ac:dyDescent="0.25">
      <c r="B699" s="34"/>
      <c r="C699" s="36"/>
      <c r="D699" s="37"/>
      <c r="E699" s="38"/>
      <c r="F699" s="38"/>
      <c r="G699" s="39"/>
    </row>
    <row r="700" spans="2:7" ht="17.100000000000001" customHeight="1" x14ac:dyDescent="0.25">
      <c r="B700" s="34"/>
      <c r="C700" s="36"/>
      <c r="D700" s="37"/>
      <c r="E700" s="38"/>
      <c r="F700" s="38"/>
      <c r="G700" s="39"/>
    </row>
    <row r="701" spans="2:7" ht="17.100000000000001" customHeight="1" x14ac:dyDescent="0.25">
      <c r="B701" s="34"/>
      <c r="C701" s="36"/>
      <c r="D701" s="37"/>
      <c r="E701" s="38"/>
      <c r="F701" s="38"/>
      <c r="G701" s="39"/>
    </row>
    <row r="702" spans="2:7" ht="17.100000000000001" customHeight="1" x14ac:dyDescent="0.25">
      <c r="B702" s="34"/>
      <c r="C702" s="36"/>
      <c r="D702" s="37"/>
      <c r="E702" s="38"/>
      <c r="F702" s="38"/>
      <c r="G702" s="39"/>
    </row>
    <row r="703" spans="2:7" ht="17.100000000000001" customHeight="1" x14ac:dyDescent="0.25">
      <c r="B703" s="34"/>
      <c r="C703" s="36"/>
      <c r="D703" s="37"/>
      <c r="E703" s="38"/>
      <c r="F703" s="38"/>
      <c r="G703" s="39"/>
    </row>
    <row r="704" spans="2:7" ht="17.100000000000001" customHeight="1" x14ac:dyDescent="0.25">
      <c r="B704" s="34"/>
      <c r="C704" s="36"/>
      <c r="D704" s="37"/>
      <c r="E704" s="38"/>
      <c r="F704" s="38"/>
      <c r="G704" s="39"/>
    </row>
    <row r="705" spans="2:7" ht="17.100000000000001" customHeight="1" x14ac:dyDescent="0.25">
      <c r="B705" s="34"/>
      <c r="C705" s="36"/>
      <c r="D705" s="37"/>
      <c r="E705" s="38"/>
      <c r="F705" s="38"/>
      <c r="G705" s="39"/>
    </row>
    <row r="706" spans="2:7" ht="17.100000000000001" customHeight="1" x14ac:dyDescent="0.25">
      <c r="B706" s="34"/>
      <c r="C706" s="36"/>
      <c r="D706" s="37"/>
      <c r="E706" s="38"/>
      <c r="F706" s="38"/>
      <c r="G706" s="39"/>
    </row>
    <row r="707" spans="2:7" ht="17.100000000000001" customHeight="1" x14ac:dyDescent="0.25">
      <c r="B707" s="34"/>
      <c r="C707" s="36"/>
      <c r="D707" s="37"/>
      <c r="E707" s="38"/>
      <c r="F707" s="38"/>
      <c r="G707" s="39"/>
    </row>
    <row r="708" spans="2:7" ht="17.100000000000001" customHeight="1" x14ac:dyDescent="0.25">
      <c r="B708" s="34"/>
      <c r="C708" s="36"/>
      <c r="D708" s="37"/>
      <c r="E708" s="38"/>
      <c r="F708" s="38"/>
      <c r="G708" s="39"/>
    </row>
    <row r="709" spans="2:7" ht="17.100000000000001" customHeight="1" x14ac:dyDescent="0.25">
      <c r="B709" s="34"/>
      <c r="C709" s="36"/>
      <c r="D709" s="37"/>
      <c r="E709" s="38"/>
      <c r="F709" s="38"/>
      <c r="G709" s="39"/>
    </row>
    <row r="710" spans="2:7" ht="17.100000000000001" customHeight="1" x14ac:dyDescent="0.25">
      <c r="B710" s="34"/>
      <c r="C710" s="36"/>
      <c r="D710" s="37"/>
      <c r="E710" s="38"/>
      <c r="F710" s="38"/>
      <c r="G710" s="39"/>
    </row>
    <row r="713" spans="2:7" ht="71.099999999999994" customHeight="1" x14ac:dyDescent="0.25">
      <c r="B713" s="83" t="s">
        <v>76</v>
      </c>
      <c r="C713" s="84"/>
      <c r="D713" s="84"/>
      <c r="E713" s="84"/>
      <c r="F713" s="84"/>
      <c r="G713" s="85"/>
    </row>
    <row r="714" spans="2:7" ht="29.1" customHeight="1" x14ac:dyDescent="0.25">
      <c r="B714" s="35"/>
      <c r="C714" s="67"/>
      <c r="D714" s="73" t="s">
        <v>213</v>
      </c>
      <c r="E714" s="74" t="s">
        <v>214</v>
      </c>
      <c r="F714" s="74" t="s">
        <v>215</v>
      </c>
      <c r="G714" s="75" t="s">
        <v>216</v>
      </c>
    </row>
    <row r="715" spans="2:7" ht="17.100000000000001" customHeight="1" x14ac:dyDescent="0.25">
      <c r="B715" s="32" t="s">
        <v>84</v>
      </c>
      <c r="C715" s="12" t="s">
        <v>102</v>
      </c>
      <c r="D715" s="13">
        <v>10</v>
      </c>
      <c r="E715" s="19">
        <v>50</v>
      </c>
      <c r="F715" s="19">
        <v>50</v>
      </c>
      <c r="G715" s="20">
        <v>50</v>
      </c>
    </row>
    <row r="716" spans="2:7" ht="17.100000000000001" customHeight="1" x14ac:dyDescent="0.25">
      <c r="B716" s="33"/>
      <c r="C716" s="4" t="s">
        <v>106</v>
      </c>
      <c r="D716" s="21">
        <v>10</v>
      </c>
      <c r="E716" s="22">
        <v>50</v>
      </c>
      <c r="F716" s="22">
        <v>50</v>
      </c>
      <c r="G716" s="23">
        <v>100</v>
      </c>
    </row>
    <row r="717" spans="2:7" ht="17.100000000000001" customHeight="1" x14ac:dyDescent="0.25">
      <c r="B717" s="34"/>
      <c r="C717" s="29" t="s">
        <v>212</v>
      </c>
      <c r="D717" s="16">
        <v>20</v>
      </c>
      <c r="E717" s="24">
        <v>100</v>
      </c>
      <c r="F717" s="24">
        <v>100</v>
      </c>
      <c r="G717" s="25"/>
    </row>
    <row r="718" spans="2:7" ht="17.100000000000001" customHeight="1" x14ac:dyDescent="0.25">
      <c r="B718" s="34"/>
      <c r="C718" s="36"/>
      <c r="D718" s="37"/>
      <c r="E718" s="38"/>
      <c r="F718" s="38"/>
      <c r="G718" s="39"/>
    </row>
    <row r="719" spans="2:7" ht="17.100000000000001" customHeight="1" x14ac:dyDescent="0.25">
      <c r="B719" s="34"/>
      <c r="C719" s="36"/>
      <c r="D719" s="37"/>
      <c r="E719" s="38"/>
      <c r="F719" s="38"/>
      <c r="G719" s="39"/>
    </row>
    <row r="720" spans="2:7" ht="17.100000000000001" customHeight="1" x14ac:dyDescent="0.25">
      <c r="B720" s="34"/>
      <c r="C720" s="36"/>
      <c r="D720" s="37"/>
      <c r="E720" s="38"/>
      <c r="F720" s="38"/>
      <c r="G720" s="39"/>
    </row>
    <row r="721" spans="2:7" ht="17.100000000000001" customHeight="1" x14ac:dyDescent="0.25">
      <c r="B721" s="34"/>
      <c r="C721" s="36"/>
      <c r="D721" s="37"/>
      <c r="E721" s="38"/>
      <c r="F721" s="38"/>
      <c r="G721" s="39"/>
    </row>
    <row r="722" spans="2:7" ht="17.100000000000001" customHeight="1" x14ac:dyDescent="0.25">
      <c r="B722" s="34"/>
      <c r="C722" s="36"/>
      <c r="D722" s="37"/>
      <c r="E722" s="38"/>
      <c r="F722" s="38"/>
      <c r="G722" s="39"/>
    </row>
    <row r="723" spans="2:7" ht="17.100000000000001" customHeight="1" x14ac:dyDescent="0.25">
      <c r="B723" s="34"/>
      <c r="C723" s="36"/>
      <c r="D723" s="37"/>
      <c r="E723" s="38"/>
      <c r="F723" s="38"/>
      <c r="G723" s="39"/>
    </row>
    <row r="724" spans="2:7" ht="17.100000000000001" customHeight="1" x14ac:dyDescent="0.25">
      <c r="B724" s="34"/>
      <c r="C724" s="36"/>
      <c r="D724" s="37"/>
      <c r="E724" s="38"/>
      <c r="F724" s="38"/>
      <c r="G724" s="39"/>
    </row>
    <row r="725" spans="2:7" ht="17.100000000000001" customHeight="1" x14ac:dyDescent="0.25">
      <c r="B725" s="34"/>
      <c r="C725" s="36"/>
      <c r="D725" s="37"/>
      <c r="E725" s="38"/>
      <c r="F725" s="38"/>
      <c r="G725" s="39"/>
    </row>
    <row r="726" spans="2:7" ht="17.100000000000001" customHeight="1" x14ac:dyDescent="0.25">
      <c r="B726" s="34"/>
      <c r="C726" s="36"/>
      <c r="D726" s="37"/>
      <c r="E726" s="38"/>
      <c r="F726" s="38"/>
      <c r="G726" s="39"/>
    </row>
    <row r="727" spans="2:7" ht="17.100000000000001" customHeight="1" x14ac:dyDescent="0.25">
      <c r="B727" s="34"/>
      <c r="C727" s="36"/>
      <c r="D727" s="37"/>
      <c r="E727" s="38"/>
      <c r="F727" s="38"/>
      <c r="G727" s="39"/>
    </row>
    <row r="728" spans="2:7" ht="17.100000000000001" customHeight="1" x14ac:dyDescent="0.25">
      <c r="B728" s="34"/>
      <c r="C728" s="36"/>
      <c r="D728" s="37"/>
      <c r="E728" s="38"/>
      <c r="F728" s="38"/>
      <c r="G728" s="39"/>
    </row>
    <row r="729" spans="2:7" ht="17.100000000000001" customHeight="1" x14ac:dyDescent="0.25">
      <c r="B729" s="34"/>
      <c r="C729" s="36"/>
      <c r="D729" s="37"/>
      <c r="E729" s="38"/>
      <c r="F729" s="38"/>
      <c r="G729" s="39"/>
    </row>
    <row r="730" spans="2:7" ht="17.100000000000001" customHeight="1" x14ac:dyDescent="0.25">
      <c r="B730" s="34"/>
      <c r="C730" s="36"/>
      <c r="D730" s="37"/>
      <c r="E730" s="38"/>
      <c r="F730" s="38"/>
      <c r="G730" s="39"/>
    </row>
    <row r="731" spans="2:7" ht="17.100000000000001" customHeight="1" x14ac:dyDescent="0.25">
      <c r="B731" s="34"/>
      <c r="C731" s="36"/>
      <c r="D731" s="37"/>
      <c r="E731" s="38"/>
      <c r="F731" s="38"/>
      <c r="G731" s="39"/>
    </row>
    <row r="732" spans="2:7" ht="17.100000000000001" customHeight="1" x14ac:dyDescent="0.25">
      <c r="B732" s="34"/>
      <c r="C732" s="36"/>
      <c r="D732" s="37"/>
      <c r="E732" s="38"/>
      <c r="F732" s="38"/>
      <c r="G732" s="39"/>
    </row>
    <row r="733" spans="2:7" ht="17.100000000000001" customHeight="1" x14ac:dyDescent="0.25">
      <c r="B733" s="34"/>
      <c r="C733" s="36"/>
      <c r="D733" s="37"/>
      <c r="E733" s="38"/>
      <c r="F733" s="38"/>
      <c r="G733" s="39"/>
    </row>
    <row r="736" spans="2:7" ht="21" customHeight="1" x14ac:dyDescent="0.25">
      <c r="B736" s="83" t="s">
        <v>77</v>
      </c>
      <c r="C736" s="84"/>
      <c r="D736" s="84"/>
      <c r="E736" s="84"/>
      <c r="F736" s="84"/>
      <c r="G736" s="85"/>
    </row>
    <row r="737" spans="2:7" ht="29.1" customHeight="1" x14ac:dyDescent="0.25">
      <c r="B737" s="35"/>
      <c r="C737" s="67"/>
      <c r="D737" s="73" t="s">
        <v>213</v>
      </c>
      <c r="E737" s="74" t="s">
        <v>214</v>
      </c>
      <c r="F737" s="74" t="s">
        <v>215</v>
      </c>
      <c r="G737" s="75" t="s">
        <v>216</v>
      </c>
    </row>
    <row r="738" spans="2:7" ht="17.100000000000001" customHeight="1" x14ac:dyDescent="0.25">
      <c r="B738" s="32" t="s">
        <v>84</v>
      </c>
      <c r="C738" s="12" t="s">
        <v>107</v>
      </c>
      <c r="D738" s="13">
        <v>10</v>
      </c>
      <c r="E738" s="19">
        <v>50</v>
      </c>
      <c r="F738" s="19">
        <v>50</v>
      </c>
      <c r="G738" s="20">
        <v>50</v>
      </c>
    </row>
    <row r="739" spans="2:7" ht="30" customHeight="1" x14ac:dyDescent="0.25">
      <c r="B739" s="33"/>
      <c r="C739" s="4" t="s">
        <v>161</v>
      </c>
      <c r="D739" s="21">
        <v>1</v>
      </c>
      <c r="E739" s="22">
        <v>5</v>
      </c>
      <c r="F739" s="22">
        <v>5</v>
      </c>
      <c r="G739" s="23">
        <v>55.000000000000007</v>
      </c>
    </row>
    <row r="740" spans="2:7" ht="30" customHeight="1" x14ac:dyDescent="0.25">
      <c r="B740" s="33"/>
      <c r="C740" s="4" t="s">
        <v>162</v>
      </c>
      <c r="D740" s="21">
        <v>1</v>
      </c>
      <c r="E740" s="22">
        <v>5</v>
      </c>
      <c r="F740" s="22">
        <v>5</v>
      </c>
      <c r="G740" s="23">
        <v>60</v>
      </c>
    </row>
    <row r="741" spans="2:7" ht="30" customHeight="1" x14ac:dyDescent="0.25">
      <c r="B741" s="33"/>
      <c r="C741" s="4" t="s">
        <v>163</v>
      </c>
      <c r="D741" s="21">
        <v>1</v>
      </c>
      <c r="E741" s="22">
        <v>5</v>
      </c>
      <c r="F741" s="22">
        <v>5</v>
      </c>
      <c r="G741" s="23">
        <v>65</v>
      </c>
    </row>
    <row r="742" spans="2:7" ht="17.100000000000001" customHeight="1" x14ac:dyDescent="0.25">
      <c r="B742" s="33"/>
      <c r="C742" s="4" t="s">
        <v>103</v>
      </c>
      <c r="D742" s="21">
        <v>2</v>
      </c>
      <c r="E742" s="22">
        <v>10</v>
      </c>
      <c r="F742" s="22">
        <v>10</v>
      </c>
      <c r="G742" s="23">
        <v>75</v>
      </c>
    </row>
    <row r="743" spans="2:7" ht="30" customHeight="1" x14ac:dyDescent="0.25">
      <c r="B743" s="33"/>
      <c r="C743" s="4" t="s">
        <v>164</v>
      </c>
      <c r="D743" s="21">
        <v>1</v>
      </c>
      <c r="E743" s="22">
        <v>5</v>
      </c>
      <c r="F743" s="22">
        <v>5</v>
      </c>
      <c r="G743" s="23">
        <v>80</v>
      </c>
    </row>
    <row r="744" spans="2:7" ht="17.100000000000001" customHeight="1" x14ac:dyDescent="0.25">
      <c r="B744" s="33"/>
      <c r="C744" s="4" t="s">
        <v>165</v>
      </c>
      <c r="D744" s="21">
        <v>1</v>
      </c>
      <c r="E744" s="22">
        <v>5</v>
      </c>
      <c r="F744" s="22">
        <v>5</v>
      </c>
      <c r="G744" s="23">
        <v>85</v>
      </c>
    </row>
    <row r="745" spans="2:7" ht="17.100000000000001" customHeight="1" x14ac:dyDescent="0.25">
      <c r="B745" s="33"/>
      <c r="C745" s="4" t="s">
        <v>166</v>
      </c>
      <c r="D745" s="21">
        <v>1</v>
      </c>
      <c r="E745" s="22">
        <v>5</v>
      </c>
      <c r="F745" s="22">
        <v>5</v>
      </c>
      <c r="G745" s="23">
        <v>90</v>
      </c>
    </row>
    <row r="746" spans="2:7" ht="30" customHeight="1" x14ac:dyDescent="0.25">
      <c r="B746" s="33"/>
      <c r="C746" s="4" t="s">
        <v>167</v>
      </c>
      <c r="D746" s="21">
        <v>1</v>
      </c>
      <c r="E746" s="22">
        <v>5</v>
      </c>
      <c r="F746" s="22">
        <v>5</v>
      </c>
      <c r="G746" s="23">
        <v>95</v>
      </c>
    </row>
    <row r="747" spans="2:7" ht="30" customHeight="1" x14ac:dyDescent="0.25">
      <c r="B747" s="33"/>
      <c r="C747" s="4" t="s">
        <v>168</v>
      </c>
      <c r="D747" s="21">
        <v>1</v>
      </c>
      <c r="E747" s="22">
        <v>5</v>
      </c>
      <c r="F747" s="22">
        <v>5</v>
      </c>
      <c r="G747" s="23">
        <v>100</v>
      </c>
    </row>
    <row r="748" spans="2:7" ht="17.100000000000001" customHeight="1" x14ac:dyDescent="0.25">
      <c r="B748" s="34"/>
      <c r="C748" s="29" t="s">
        <v>212</v>
      </c>
      <c r="D748" s="16">
        <v>20</v>
      </c>
      <c r="E748" s="24">
        <v>100</v>
      </c>
      <c r="F748" s="24">
        <v>100</v>
      </c>
      <c r="G748" s="25"/>
    </row>
    <row r="749" spans="2:7" ht="17.100000000000001" customHeight="1" x14ac:dyDescent="0.25">
      <c r="B749" s="34"/>
      <c r="C749" s="36"/>
      <c r="D749" s="37"/>
      <c r="E749" s="38"/>
      <c r="F749" s="38"/>
      <c r="G749" s="39"/>
    </row>
    <row r="750" spans="2:7" ht="17.100000000000001" customHeight="1" x14ac:dyDescent="0.25">
      <c r="B750" s="34"/>
      <c r="C750" s="36"/>
      <c r="D750" s="37"/>
      <c r="E750" s="38"/>
      <c r="F750" s="38"/>
      <c r="G750" s="39"/>
    </row>
    <row r="751" spans="2:7" ht="17.100000000000001" customHeight="1" x14ac:dyDescent="0.25">
      <c r="B751" s="34"/>
      <c r="C751" s="36"/>
      <c r="D751" s="37"/>
      <c r="E751" s="38"/>
      <c r="F751" s="38"/>
      <c r="G751" s="39"/>
    </row>
    <row r="752" spans="2:7" ht="17.100000000000001" customHeight="1" x14ac:dyDescent="0.25">
      <c r="B752" s="34"/>
      <c r="C752" s="36"/>
      <c r="D752" s="37"/>
      <c r="E752" s="38"/>
      <c r="F752" s="38"/>
      <c r="G752" s="39"/>
    </row>
    <row r="753" spans="2:7" ht="17.100000000000001" customHeight="1" x14ac:dyDescent="0.25">
      <c r="B753" s="34"/>
      <c r="C753" s="36"/>
      <c r="D753" s="37"/>
      <c r="E753" s="38"/>
      <c r="F753" s="38"/>
      <c r="G753" s="39"/>
    </row>
    <row r="754" spans="2:7" ht="17.100000000000001" customHeight="1" x14ac:dyDescent="0.25">
      <c r="B754" s="34"/>
      <c r="C754" s="36"/>
      <c r="D754" s="37"/>
      <c r="E754" s="38"/>
      <c r="F754" s="38"/>
      <c r="G754" s="39"/>
    </row>
    <row r="755" spans="2:7" ht="17.100000000000001" customHeight="1" x14ac:dyDescent="0.25">
      <c r="B755" s="34"/>
      <c r="C755" s="36"/>
      <c r="D755" s="37"/>
      <c r="E755" s="38"/>
      <c r="F755" s="38"/>
      <c r="G755" s="39"/>
    </row>
    <row r="756" spans="2:7" ht="17.100000000000001" customHeight="1" x14ac:dyDescent="0.25">
      <c r="B756" s="34"/>
      <c r="C756" s="36"/>
      <c r="D756" s="37"/>
      <c r="E756" s="38"/>
      <c r="F756" s="38"/>
      <c r="G756" s="39"/>
    </row>
    <row r="757" spans="2:7" ht="17.100000000000001" customHeight="1" x14ac:dyDescent="0.25">
      <c r="B757" s="34"/>
      <c r="C757" s="36"/>
      <c r="D757" s="37"/>
      <c r="E757" s="38"/>
      <c r="F757" s="38"/>
      <c r="G757" s="39"/>
    </row>
    <row r="758" spans="2:7" ht="17.100000000000001" customHeight="1" x14ac:dyDescent="0.25">
      <c r="B758" s="34"/>
      <c r="C758" s="36"/>
      <c r="D758" s="37"/>
      <c r="E758" s="38"/>
      <c r="F758" s="38"/>
      <c r="G758" s="39"/>
    </row>
    <row r="759" spans="2:7" ht="17.100000000000001" customHeight="1" x14ac:dyDescent="0.25">
      <c r="B759" s="34"/>
      <c r="C759" s="36"/>
      <c r="D759" s="37"/>
      <c r="E759" s="38"/>
      <c r="F759" s="38"/>
      <c r="G759" s="39"/>
    </row>
    <row r="760" spans="2:7" ht="17.100000000000001" customHeight="1" x14ac:dyDescent="0.25">
      <c r="B760" s="34"/>
      <c r="C760" s="36"/>
      <c r="D760" s="37"/>
      <c r="E760" s="38"/>
      <c r="F760" s="38"/>
      <c r="G760" s="39"/>
    </row>
    <row r="761" spans="2:7" ht="17.100000000000001" customHeight="1" x14ac:dyDescent="0.25">
      <c r="B761" s="34"/>
      <c r="C761" s="36"/>
      <c r="D761" s="37"/>
      <c r="E761" s="38"/>
      <c r="F761" s="38"/>
      <c r="G761" s="39"/>
    </row>
    <row r="762" spans="2:7" ht="17.100000000000001" customHeight="1" x14ac:dyDescent="0.25">
      <c r="B762" s="34"/>
      <c r="C762" s="36"/>
      <c r="D762" s="37"/>
      <c r="E762" s="38"/>
      <c r="F762" s="38"/>
      <c r="G762" s="39"/>
    </row>
    <row r="763" spans="2:7" ht="17.100000000000001" customHeight="1" x14ac:dyDescent="0.25">
      <c r="B763" s="34"/>
      <c r="C763" s="36"/>
      <c r="D763" s="37"/>
      <c r="E763" s="38"/>
      <c r="F763" s="38"/>
      <c r="G763" s="39"/>
    </row>
    <row r="764" spans="2:7" ht="17.100000000000001" customHeight="1" x14ac:dyDescent="0.25">
      <c r="B764" s="34"/>
      <c r="C764" s="36"/>
      <c r="D764" s="37"/>
      <c r="E764" s="38"/>
      <c r="F764" s="38"/>
      <c r="G764" s="39"/>
    </row>
    <row r="767" spans="2:7" ht="36" customHeight="1" x14ac:dyDescent="0.25">
      <c r="B767" s="83" t="s">
        <v>78</v>
      </c>
      <c r="C767" s="84"/>
      <c r="D767" s="84"/>
      <c r="E767" s="84"/>
      <c r="F767" s="84"/>
      <c r="G767" s="85"/>
    </row>
    <row r="768" spans="2:7" ht="29.1" customHeight="1" x14ac:dyDescent="0.25">
      <c r="B768" s="35"/>
      <c r="C768" s="67"/>
      <c r="D768" s="73" t="s">
        <v>213</v>
      </c>
      <c r="E768" s="74" t="s">
        <v>214</v>
      </c>
      <c r="F768" s="74" t="s">
        <v>215</v>
      </c>
      <c r="G768" s="75" t="s">
        <v>216</v>
      </c>
    </row>
    <row r="769" spans="2:7" ht="17.100000000000001" customHeight="1" x14ac:dyDescent="0.25">
      <c r="B769" s="32" t="s">
        <v>84</v>
      </c>
      <c r="C769" s="12" t="s">
        <v>169</v>
      </c>
      <c r="D769" s="13">
        <v>1</v>
      </c>
      <c r="E769" s="19">
        <v>5</v>
      </c>
      <c r="F769" s="19">
        <v>5</v>
      </c>
      <c r="G769" s="20">
        <v>5</v>
      </c>
    </row>
    <row r="770" spans="2:7" ht="30" customHeight="1" x14ac:dyDescent="0.25">
      <c r="B770" s="33"/>
      <c r="C770" s="4" t="s">
        <v>170</v>
      </c>
      <c r="D770" s="21">
        <v>1</v>
      </c>
      <c r="E770" s="22">
        <v>5</v>
      </c>
      <c r="F770" s="22">
        <v>5</v>
      </c>
      <c r="G770" s="23">
        <v>10</v>
      </c>
    </row>
    <row r="771" spans="2:7" ht="17.100000000000001" customHeight="1" x14ac:dyDescent="0.25">
      <c r="B771" s="33"/>
      <c r="C771" s="4" t="s">
        <v>171</v>
      </c>
      <c r="D771" s="21">
        <v>1</v>
      </c>
      <c r="E771" s="22">
        <v>5</v>
      </c>
      <c r="F771" s="22">
        <v>5</v>
      </c>
      <c r="G771" s="23">
        <v>15</v>
      </c>
    </row>
    <row r="772" spans="2:7" ht="17.100000000000001" customHeight="1" x14ac:dyDescent="0.25">
      <c r="B772" s="33"/>
      <c r="C772" s="4" t="s">
        <v>172</v>
      </c>
      <c r="D772" s="21">
        <v>3</v>
      </c>
      <c r="E772" s="22">
        <v>15</v>
      </c>
      <c r="F772" s="22">
        <v>15</v>
      </c>
      <c r="G772" s="23">
        <v>30</v>
      </c>
    </row>
    <row r="773" spans="2:7" ht="17.100000000000001" customHeight="1" x14ac:dyDescent="0.25">
      <c r="B773" s="33"/>
      <c r="C773" s="4" t="s">
        <v>173</v>
      </c>
      <c r="D773" s="21">
        <v>1</v>
      </c>
      <c r="E773" s="22">
        <v>5</v>
      </c>
      <c r="F773" s="22">
        <v>5</v>
      </c>
      <c r="G773" s="23">
        <v>35</v>
      </c>
    </row>
    <row r="774" spans="2:7" ht="17.100000000000001" customHeight="1" x14ac:dyDescent="0.25">
      <c r="B774" s="33"/>
      <c r="C774" s="4" t="s">
        <v>174</v>
      </c>
      <c r="D774" s="21">
        <v>1</v>
      </c>
      <c r="E774" s="22">
        <v>5</v>
      </c>
      <c r="F774" s="22">
        <v>5</v>
      </c>
      <c r="G774" s="23">
        <v>40</v>
      </c>
    </row>
    <row r="775" spans="2:7" ht="17.100000000000001" customHeight="1" x14ac:dyDescent="0.25">
      <c r="B775" s="33"/>
      <c r="C775" s="4" t="s">
        <v>175</v>
      </c>
      <c r="D775" s="21">
        <v>1</v>
      </c>
      <c r="E775" s="22">
        <v>5</v>
      </c>
      <c r="F775" s="22">
        <v>5</v>
      </c>
      <c r="G775" s="23">
        <v>45</v>
      </c>
    </row>
    <row r="776" spans="2:7" ht="17.100000000000001" customHeight="1" x14ac:dyDescent="0.25">
      <c r="B776" s="33"/>
      <c r="C776" s="4" t="s">
        <v>176</v>
      </c>
      <c r="D776" s="21">
        <v>1</v>
      </c>
      <c r="E776" s="22">
        <v>5</v>
      </c>
      <c r="F776" s="22">
        <v>5</v>
      </c>
      <c r="G776" s="23">
        <v>50</v>
      </c>
    </row>
    <row r="777" spans="2:7" ht="17.100000000000001" customHeight="1" x14ac:dyDescent="0.25">
      <c r="B777" s="33"/>
      <c r="C777" s="4" t="s">
        <v>177</v>
      </c>
      <c r="D777" s="21">
        <v>1</v>
      </c>
      <c r="E777" s="22">
        <v>5</v>
      </c>
      <c r="F777" s="22">
        <v>5</v>
      </c>
      <c r="G777" s="23">
        <v>55.000000000000007</v>
      </c>
    </row>
    <row r="778" spans="2:7" ht="17.100000000000001" customHeight="1" x14ac:dyDescent="0.25">
      <c r="B778" s="33"/>
      <c r="C778" s="4" t="s">
        <v>178</v>
      </c>
      <c r="D778" s="21">
        <v>2</v>
      </c>
      <c r="E778" s="22">
        <v>10</v>
      </c>
      <c r="F778" s="22">
        <v>10</v>
      </c>
      <c r="G778" s="23">
        <v>65</v>
      </c>
    </row>
    <row r="779" spans="2:7" ht="17.100000000000001" customHeight="1" x14ac:dyDescent="0.25">
      <c r="B779" s="33"/>
      <c r="C779" s="4" t="s">
        <v>106</v>
      </c>
      <c r="D779" s="21">
        <v>7</v>
      </c>
      <c r="E779" s="22">
        <v>35</v>
      </c>
      <c r="F779" s="22">
        <v>35</v>
      </c>
      <c r="G779" s="23">
        <v>100</v>
      </c>
    </row>
    <row r="780" spans="2:7" ht="17.100000000000001" customHeight="1" x14ac:dyDescent="0.25">
      <c r="B780" s="34"/>
      <c r="C780" s="29" t="s">
        <v>212</v>
      </c>
      <c r="D780" s="16">
        <v>20</v>
      </c>
      <c r="E780" s="24">
        <v>100</v>
      </c>
      <c r="F780" s="24">
        <v>100</v>
      </c>
      <c r="G780" s="25"/>
    </row>
    <row r="781" spans="2:7" ht="17.100000000000001" customHeight="1" x14ac:dyDescent="0.25">
      <c r="B781" s="34"/>
      <c r="C781" s="36"/>
      <c r="D781" s="37"/>
      <c r="E781" s="38"/>
      <c r="F781" s="38"/>
      <c r="G781" s="39"/>
    </row>
    <row r="782" spans="2:7" ht="17.100000000000001" customHeight="1" x14ac:dyDescent="0.25">
      <c r="B782" s="34"/>
      <c r="C782" s="36"/>
      <c r="D782" s="37"/>
      <c r="E782" s="38"/>
      <c r="F782" s="38"/>
      <c r="G782" s="39"/>
    </row>
    <row r="783" spans="2:7" ht="17.100000000000001" customHeight="1" x14ac:dyDescent="0.25">
      <c r="B783" s="34"/>
      <c r="C783" s="36"/>
      <c r="D783" s="37"/>
      <c r="E783" s="38"/>
      <c r="F783" s="38"/>
      <c r="G783" s="39"/>
    </row>
    <row r="784" spans="2:7" ht="17.100000000000001" customHeight="1" x14ac:dyDescent="0.25">
      <c r="B784" s="34"/>
      <c r="C784" s="36"/>
      <c r="D784" s="37"/>
      <c r="E784" s="38"/>
      <c r="F784" s="38"/>
      <c r="G784" s="39"/>
    </row>
    <row r="785" spans="2:7" ht="17.100000000000001" customHeight="1" x14ac:dyDescent="0.25">
      <c r="B785" s="34"/>
      <c r="C785" s="36"/>
      <c r="D785" s="37"/>
      <c r="E785" s="38"/>
      <c r="F785" s="38"/>
      <c r="G785" s="39"/>
    </row>
    <row r="786" spans="2:7" ht="17.100000000000001" customHeight="1" x14ac:dyDescent="0.25">
      <c r="B786" s="34"/>
      <c r="C786" s="36"/>
      <c r="D786" s="37"/>
      <c r="E786" s="38"/>
      <c r="F786" s="38"/>
      <c r="G786" s="39"/>
    </row>
    <row r="787" spans="2:7" ht="17.100000000000001" customHeight="1" x14ac:dyDescent="0.25">
      <c r="B787" s="34"/>
      <c r="C787" s="36"/>
      <c r="D787" s="37"/>
      <c r="E787" s="38"/>
      <c r="F787" s="38"/>
      <c r="G787" s="39"/>
    </row>
    <row r="788" spans="2:7" ht="17.100000000000001" customHeight="1" x14ac:dyDescent="0.25">
      <c r="B788" s="34"/>
      <c r="C788" s="36"/>
      <c r="D788" s="37"/>
      <c r="E788" s="38"/>
      <c r="F788" s="38"/>
      <c r="G788" s="39"/>
    </row>
    <row r="789" spans="2:7" ht="17.100000000000001" customHeight="1" x14ac:dyDescent="0.25">
      <c r="B789" s="34"/>
      <c r="C789" s="36"/>
      <c r="D789" s="37"/>
      <c r="E789" s="38"/>
      <c r="F789" s="38"/>
      <c r="G789" s="39"/>
    </row>
    <row r="790" spans="2:7" ht="17.100000000000001" customHeight="1" x14ac:dyDescent="0.25">
      <c r="B790" s="34"/>
      <c r="C790" s="36"/>
      <c r="D790" s="37"/>
      <c r="E790" s="38"/>
      <c r="F790" s="38"/>
      <c r="G790" s="39"/>
    </row>
    <row r="791" spans="2:7" ht="17.100000000000001" customHeight="1" x14ac:dyDescent="0.25">
      <c r="B791" s="34"/>
      <c r="C791" s="36"/>
      <c r="D791" s="37"/>
      <c r="E791" s="38"/>
      <c r="F791" s="38"/>
      <c r="G791" s="39"/>
    </row>
    <row r="792" spans="2:7" ht="17.100000000000001" customHeight="1" x14ac:dyDescent="0.25">
      <c r="B792" s="34"/>
      <c r="C792" s="36"/>
      <c r="D792" s="37"/>
      <c r="E792" s="38"/>
      <c r="F792" s="38"/>
      <c r="G792" s="39"/>
    </row>
    <row r="793" spans="2:7" ht="17.100000000000001" customHeight="1" x14ac:dyDescent="0.25">
      <c r="B793" s="34"/>
      <c r="C793" s="36"/>
      <c r="D793" s="37"/>
      <c r="E793" s="38"/>
      <c r="F793" s="38"/>
      <c r="G793" s="39"/>
    </row>
    <row r="794" spans="2:7" ht="17.100000000000001" customHeight="1" x14ac:dyDescent="0.25">
      <c r="B794" s="34"/>
      <c r="C794" s="36"/>
      <c r="D794" s="37"/>
      <c r="E794" s="38"/>
      <c r="F794" s="38"/>
      <c r="G794" s="39"/>
    </row>
    <row r="795" spans="2:7" ht="17.100000000000001" customHeight="1" x14ac:dyDescent="0.25">
      <c r="B795" s="34"/>
      <c r="C795" s="36"/>
      <c r="D795" s="37"/>
      <c r="E795" s="38"/>
      <c r="F795" s="38"/>
      <c r="G795" s="39"/>
    </row>
    <row r="796" spans="2:7" ht="17.100000000000001" customHeight="1" x14ac:dyDescent="0.25">
      <c r="B796" s="34"/>
      <c r="C796" s="36"/>
      <c r="D796" s="37"/>
      <c r="E796" s="38"/>
      <c r="F796" s="38"/>
      <c r="G796" s="39"/>
    </row>
    <row r="799" spans="2:7" ht="21" customHeight="1" x14ac:dyDescent="0.25">
      <c r="B799" s="83" t="s">
        <v>79</v>
      </c>
      <c r="C799" s="84"/>
      <c r="D799" s="84"/>
      <c r="E799" s="84"/>
      <c r="F799" s="84"/>
      <c r="G799" s="85"/>
    </row>
    <row r="800" spans="2:7" ht="29.1" customHeight="1" x14ac:dyDescent="0.25">
      <c r="B800" s="35"/>
      <c r="C800" s="67"/>
      <c r="D800" s="73" t="s">
        <v>213</v>
      </c>
      <c r="E800" s="74" t="s">
        <v>214</v>
      </c>
      <c r="F800" s="74" t="s">
        <v>215</v>
      </c>
      <c r="G800" s="75" t="s">
        <v>216</v>
      </c>
    </row>
    <row r="801" spans="2:7" ht="17.100000000000001" customHeight="1" x14ac:dyDescent="0.25">
      <c r="B801" s="32" t="s">
        <v>84</v>
      </c>
      <c r="C801" s="12" t="s">
        <v>27</v>
      </c>
      <c r="D801" s="13">
        <v>2</v>
      </c>
      <c r="E801" s="19">
        <v>10</v>
      </c>
      <c r="F801" s="19">
        <v>10</v>
      </c>
      <c r="G801" s="20">
        <v>10</v>
      </c>
    </row>
    <row r="802" spans="2:7" ht="72" customHeight="1" x14ac:dyDescent="0.25">
      <c r="B802" s="33"/>
      <c r="C802" s="4" t="s">
        <v>179</v>
      </c>
      <c r="D802" s="21">
        <v>1</v>
      </c>
      <c r="E802" s="22">
        <v>5</v>
      </c>
      <c r="F802" s="22">
        <v>5</v>
      </c>
      <c r="G802" s="23">
        <v>15</v>
      </c>
    </row>
    <row r="803" spans="2:7" ht="45.95" customHeight="1" x14ac:dyDescent="0.25">
      <c r="B803" s="33"/>
      <c r="C803" s="4" t="s">
        <v>180</v>
      </c>
      <c r="D803" s="21">
        <v>1</v>
      </c>
      <c r="E803" s="22">
        <v>5</v>
      </c>
      <c r="F803" s="22">
        <v>5</v>
      </c>
      <c r="G803" s="23">
        <v>20</v>
      </c>
    </row>
    <row r="804" spans="2:7" ht="17.100000000000001" customHeight="1" x14ac:dyDescent="0.25">
      <c r="B804" s="33"/>
      <c r="C804" s="4" t="s">
        <v>102</v>
      </c>
      <c r="D804" s="21">
        <v>1</v>
      </c>
      <c r="E804" s="22">
        <v>5</v>
      </c>
      <c r="F804" s="22">
        <v>5</v>
      </c>
      <c r="G804" s="23">
        <v>25</v>
      </c>
    </row>
    <row r="805" spans="2:7" ht="45.95" customHeight="1" x14ac:dyDescent="0.25">
      <c r="B805" s="33"/>
      <c r="C805" s="4" t="s">
        <v>181</v>
      </c>
      <c r="D805" s="21">
        <v>1</v>
      </c>
      <c r="E805" s="22">
        <v>5</v>
      </c>
      <c r="F805" s="22">
        <v>5</v>
      </c>
      <c r="G805" s="23">
        <v>30</v>
      </c>
    </row>
    <row r="806" spans="2:7" ht="17.100000000000001" customHeight="1" x14ac:dyDescent="0.25">
      <c r="B806" s="33"/>
      <c r="C806" s="4" t="s">
        <v>106</v>
      </c>
      <c r="D806" s="21">
        <v>4</v>
      </c>
      <c r="E806" s="22">
        <v>20</v>
      </c>
      <c r="F806" s="22">
        <v>20</v>
      </c>
      <c r="G806" s="23">
        <v>50</v>
      </c>
    </row>
    <row r="807" spans="2:7" ht="72" customHeight="1" x14ac:dyDescent="0.25">
      <c r="B807" s="33"/>
      <c r="C807" s="4" t="s">
        <v>182</v>
      </c>
      <c r="D807" s="21">
        <v>1</v>
      </c>
      <c r="E807" s="22">
        <v>5</v>
      </c>
      <c r="F807" s="22">
        <v>5</v>
      </c>
      <c r="G807" s="23">
        <v>55.000000000000007</v>
      </c>
    </row>
    <row r="808" spans="2:7" ht="45.95" customHeight="1" x14ac:dyDescent="0.25">
      <c r="B808" s="33"/>
      <c r="C808" s="4" t="s">
        <v>183</v>
      </c>
      <c r="D808" s="21">
        <v>1</v>
      </c>
      <c r="E808" s="22">
        <v>5</v>
      </c>
      <c r="F808" s="22">
        <v>5</v>
      </c>
      <c r="G808" s="23">
        <v>60</v>
      </c>
    </row>
    <row r="809" spans="2:7" ht="59.1" customHeight="1" x14ac:dyDescent="0.25">
      <c r="B809" s="33"/>
      <c r="C809" s="4" t="s">
        <v>184</v>
      </c>
      <c r="D809" s="21">
        <v>1</v>
      </c>
      <c r="E809" s="22">
        <v>5</v>
      </c>
      <c r="F809" s="22">
        <v>5</v>
      </c>
      <c r="G809" s="23">
        <v>65</v>
      </c>
    </row>
    <row r="810" spans="2:7" ht="45.95" customHeight="1" x14ac:dyDescent="0.25">
      <c r="B810" s="33"/>
      <c r="C810" s="4" t="s">
        <v>185</v>
      </c>
      <c r="D810" s="21">
        <v>1</v>
      </c>
      <c r="E810" s="22">
        <v>5</v>
      </c>
      <c r="F810" s="22">
        <v>5</v>
      </c>
      <c r="G810" s="23">
        <v>70</v>
      </c>
    </row>
    <row r="811" spans="2:7" ht="45.95" customHeight="1" x14ac:dyDescent="0.25">
      <c r="B811" s="33"/>
      <c r="C811" s="4" t="s">
        <v>186</v>
      </c>
      <c r="D811" s="21">
        <v>1</v>
      </c>
      <c r="E811" s="22">
        <v>5</v>
      </c>
      <c r="F811" s="22">
        <v>5</v>
      </c>
      <c r="G811" s="23">
        <v>75</v>
      </c>
    </row>
    <row r="812" spans="2:7" ht="45.95" customHeight="1" x14ac:dyDescent="0.25">
      <c r="B812" s="33"/>
      <c r="C812" s="4" t="s">
        <v>187</v>
      </c>
      <c r="D812" s="21">
        <v>1</v>
      </c>
      <c r="E812" s="22">
        <v>5</v>
      </c>
      <c r="F812" s="22">
        <v>5</v>
      </c>
      <c r="G812" s="23">
        <v>80</v>
      </c>
    </row>
    <row r="813" spans="2:7" ht="99" customHeight="1" x14ac:dyDescent="0.25">
      <c r="B813" s="33"/>
      <c r="C813" s="4" t="s">
        <v>188</v>
      </c>
      <c r="D813" s="21">
        <v>1</v>
      </c>
      <c r="E813" s="22">
        <v>5</v>
      </c>
      <c r="F813" s="22">
        <v>5</v>
      </c>
      <c r="G813" s="23">
        <v>85</v>
      </c>
    </row>
    <row r="814" spans="2:7" ht="45.95" customHeight="1" x14ac:dyDescent="0.25">
      <c r="B814" s="33"/>
      <c r="C814" s="4" t="s">
        <v>189</v>
      </c>
      <c r="D814" s="21">
        <v>1</v>
      </c>
      <c r="E814" s="22">
        <v>5</v>
      </c>
      <c r="F814" s="22">
        <v>5</v>
      </c>
      <c r="G814" s="23">
        <v>90</v>
      </c>
    </row>
    <row r="815" spans="2:7" ht="30" customHeight="1" x14ac:dyDescent="0.25">
      <c r="B815" s="33"/>
      <c r="C815" s="4" t="s">
        <v>190</v>
      </c>
      <c r="D815" s="21">
        <v>1</v>
      </c>
      <c r="E815" s="22">
        <v>5</v>
      </c>
      <c r="F815" s="22">
        <v>5</v>
      </c>
      <c r="G815" s="23">
        <v>95</v>
      </c>
    </row>
    <row r="816" spans="2:7" ht="45.95" customHeight="1" x14ac:dyDescent="0.25">
      <c r="B816" s="33"/>
      <c r="C816" s="4" t="s">
        <v>191</v>
      </c>
      <c r="D816" s="21">
        <v>1</v>
      </c>
      <c r="E816" s="22">
        <v>5</v>
      </c>
      <c r="F816" s="22">
        <v>5</v>
      </c>
      <c r="G816" s="23">
        <v>100</v>
      </c>
    </row>
    <row r="817" spans="2:7" ht="17.100000000000001" customHeight="1" x14ac:dyDescent="0.25">
      <c r="B817" s="34"/>
      <c r="C817" s="29" t="s">
        <v>212</v>
      </c>
      <c r="D817" s="16">
        <v>20</v>
      </c>
      <c r="E817" s="24">
        <v>100</v>
      </c>
      <c r="F817" s="24">
        <v>100</v>
      </c>
      <c r="G817" s="25"/>
    </row>
    <row r="819" spans="2:7" ht="71.099999999999994" customHeight="1" x14ac:dyDescent="0.25">
      <c r="B819" s="83" t="s">
        <v>80</v>
      </c>
      <c r="C819" s="84"/>
      <c r="D819" s="84"/>
      <c r="E819" s="84"/>
      <c r="F819" s="84"/>
      <c r="G819" s="85"/>
    </row>
    <row r="820" spans="2:7" ht="29.1" customHeight="1" x14ac:dyDescent="0.25">
      <c r="B820" s="35"/>
      <c r="C820" s="67"/>
      <c r="D820" s="73" t="s">
        <v>213</v>
      </c>
      <c r="E820" s="74" t="s">
        <v>214</v>
      </c>
      <c r="F820" s="74" t="s">
        <v>215</v>
      </c>
      <c r="G820" s="75" t="s">
        <v>216</v>
      </c>
    </row>
    <row r="821" spans="2:7" ht="17.100000000000001" customHeight="1" x14ac:dyDescent="0.25">
      <c r="B821" s="32" t="s">
        <v>84</v>
      </c>
      <c r="C821" s="12" t="s">
        <v>102</v>
      </c>
      <c r="D821" s="13">
        <v>14</v>
      </c>
      <c r="E821" s="19">
        <v>70</v>
      </c>
      <c r="F821" s="19">
        <v>70</v>
      </c>
      <c r="G821" s="20">
        <v>70</v>
      </c>
    </row>
    <row r="822" spans="2:7" ht="17.100000000000001" customHeight="1" x14ac:dyDescent="0.25">
      <c r="B822" s="33"/>
      <c r="C822" s="4" t="s">
        <v>106</v>
      </c>
      <c r="D822" s="21">
        <v>6</v>
      </c>
      <c r="E822" s="22">
        <v>30</v>
      </c>
      <c r="F822" s="22">
        <v>30</v>
      </c>
      <c r="G822" s="23">
        <v>100</v>
      </c>
    </row>
    <row r="823" spans="2:7" ht="17.100000000000001" customHeight="1" x14ac:dyDescent="0.25">
      <c r="B823" s="34"/>
      <c r="C823" s="29" t="s">
        <v>212</v>
      </c>
      <c r="D823" s="16">
        <v>20</v>
      </c>
      <c r="E823" s="24">
        <v>100</v>
      </c>
      <c r="F823" s="24">
        <v>100</v>
      </c>
      <c r="G823" s="25"/>
    </row>
    <row r="824" spans="2:7" ht="17.100000000000001" customHeight="1" x14ac:dyDescent="0.25">
      <c r="B824" s="34"/>
      <c r="C824" s="36"/>
      <c r="D824" s="37"/>
      <c r="E824" s="38"/>
      <c r="F824" s="38"/>
      <c r="G824" s="39"/>
    </row>
    <row r="825" spans="2:7" ht="17.100000000000001" customHeight="1" x14ac:dyDescent="0.25">
      <c r="B825" s="34"/>
      <c r="C825" s="36"/>
      <c r="D825" s="37"/>
      <c r="E825" s="38"/>
      <c r="F825" s="38"/>
      <c r="G825" s="39"/>
    </row>
    <row r="826" spans="2:7" ht="17.100000000000001" customHeight="1" x14ac:dyDescent="0.25">
      <c r="B826" s="34"/>
      <c r="C826" s="36"/>
      <c r="D826" s="37"/>
      <c r="E826" s="38"/>
      <c r="F826" s="38"/>
      <c r="G826" s="39"/>
    </row>
    <row r="827" spans="2:7" ht="17.100000000000001" customHeight="1" x14ac:dyDescent="0.25">
      <c r="B827" s="34"/>
      <c r="C827" s="36"/>
      <c r="D827" s="37"/>
      <c r="E827" s="38"/>
      <c r="F827" s="38"/>
      <c r="G827" s="39"/>
    </row>
    <row r="828" spans="2:7" ht="17.100000000000001" customHeight="1" x14ac:dyDescent="0.25">
      <c r="B828" s="34"/>
      <c r="C828" s="36"/>
      <c r="D828" s="37"/>
      <c r="E828" s="38"/>
      <c r="F828" s="38"/>
      <c r="G828" s="39"/>
    </row>
    <row r="829" spans="2:7" ht="17.100000000000001" customHeight="1" x14ac:dyDescent="0.25">
      <c r="B829" s="34"/>
      <c r="C829" s="36"/>
      <c r="D829" s="37"/>
      <c r="E829" s="38"/>
      <c r="F829" s="38"/>
      <c r="G829" s="39"/>
    </row>
    <row r="830" spans="2:7" ht="17.100000000000001" customHeight="1" x14ac:dyDescent="0.25">
      <c r="B830" s="34"/>
      <c r="C830" s="36"/>
      <c r="D830" s="37"/>
      <c r="E830" s="38"/>
      <c r="F830" s="38"/>
      <c r="G830" s="39"/>
    </row>
    <row r="831" spans="2:7" ht="17.100000000000001" customHeight="1" x14ac:dyDescent="0.25">
      <c r="B831" s="34"/>
      <c r="C831" s="36"/>
      <c r="D831" s="37"/>
      <c r="E831" s="38"/>
      <c r="F831" s="38"/>
      <c r="G831" s="39"/>
    </row>
    <row r="832" spans="2:7" ht="17.100000000000001" customHeight="1" x14ac:dyDescent="0.25">
      <c r="B832" s="34"/>
      <c r="C832" s="36"/>
      <c r="D832" s="37"/>
      <c r="E832" s="38"/>
      <c r="F832" s="38"/>
      <c r="G832" s="39"/>
    </row>
    <row r="833" spans="2:7" ht="17.100000000000001" customHeight="1" x14ac:dyDescent="0.25">
      <c r="B833" s="34"/>
      <c r="C833" s="36"/>
      <c r="D833" s="37"/>
      <c r="E833" s="38"/>
      <c r="F833" s="38"/>
      <c r="G833" s="39"/>
    </row>
    <row r="834" spans="2:7" ht="17.100000000000001" customHeight="1" x14ac:dyDescent="0.25">
      <c r="B834" s="34"/>
      <c r="C834" s="36"/>
      <c r="D834" s="37"/>
      <c r="E834" s="38"/>
      <c r="F834" s="38"/>
      <c r="G834" s="39"/>
    </row>
    <row r="835" spans="2:7" ht="17.100000000000001" customHeight="1" x14ac:dyDescent="0.25">
      <c r="B835" s="34"/>
      <c r="C835" s="36"/>
      <c r="D835" s="37"/>
      <c r="E835" s="38"/>
      <c r="F835" s="38"/>
      <c r="G835" s="39"/>
    </row>
    <row r="836" spans="2:7" ht="17.100000000000001" customHeight="1" x14ac:dyDescent="0.25">
      <c r="B836" s="34"/>
      <c r="C836" s="36"/>
      <c r="D836" s="37"/>
      <c r="E836" s="38"/>
      <c r="F836" s="38"/>
      <c r="G836" s="39"/>
    </row>
    <row r="837" spans="2:7" ht="17.100000000000001" customHeight="1" x14ac:dyDescent="0.25">
      <c r="B837" s="34"/>
      <c r="C837" s="36"/>
      <c r="D837" s="37"/>
      <c r="E837" s="38"/>
      <c r="F837" s="38"/>
      <c r="G837" s="39"/>
    </row>
    <row r="838" spans="2:7" ht="17.100000000000001" customHeight="1" x14ac:dyDescent="0.25">
      <c r="B838" s="34"/>
      <c r="C838" s="36"/>
      <c r="D838" s="37"/>
      <c r="E838" s="38"/>
      <c r="F838" s="38"/>
      <c r="G838" s="39"/>
    </row>
    <row r="839" spans="2:7" ht="17.100000000000001" customHeight="1" x14ac:dyDescent="0.25">
      <c r="B839" s="34"/>
      <c r="C839" s="36"/>
      <c r="D839" s="37"/>
      <c r="E839" s="38"/>
      <c r="F839" s="38"/>
      <c r="G839" s="39"/>
    </row>
    <row r="842" spans="2:7" ht="54.95" customHeight="1" x14ac:dyDescent="0.25">
      <c r="B842" s="83" t="s">
        <v>81</v>
      </c>
      <c r="C842" s="84"/>
      <c r="D842" s="84"/>
      <c r="E842" s="84"/>
      <c r="F842" s="84"/>
      <c r="G842" s="85"/>
    </row>
    <row r="843" spans="2:7" ht="29.1" customHeight="1" x14ac:dyDescent="0.25">
      <c r="B843" s="35"/>
      <c r="C843" s="67"/>
      <c r="D843" s="73" t="s">
        <v>213</v>
      </c>
      <c r="E843" s="74" t="s">
        <v>214</v>
      </c>
      <c r="F843" s="74" t="s">
        <v>215</v>
      </c>
      <c r="G843" s="75" t="s">
        <v>216</v>
      </c>
    </row>
    <row r="844" spans="2:7" ht="17.100000000000001" customHeight="1" x14ac:dyDescent="0.25">
      <c r="B844" s="32" t="s">
        <v>84</v>
      </c>
      <c r="C844" s="12" t="s">
        <v>102</v>
      </c>
      <c r="D844" s="13">
        <v>10</v>
      </c>
      <c r="E844" s="19">
        <v>50</v>
      </c>
      <c r="F844" s="19">
        <v>50</v>
      </c>
      <c r="G844" s="20">
        <v>50</v>
      </c>
    </row>
    <row r="845" spans="2:7" ht="17.100000000000001" customHeight="1" x14ac:dyDescent="0.25">
      <c r="B845" s="33"/>
      <c r="C845" s="4" t="s">
        <v>106</v>
      </c>
      <c r="D845" s="21">
        <v>10</v>
      </c>
      <c r="E845" s="22">
        <v>50</v>
      </c>
      <c r="F845" s="22">
        <v>50</v>
      </c>
      <c r="G845" s="23">
        <v>100</v>
      </c>
    </row>
    <row r="846" spans="2:7" ht="17.100000000000001" customHeight="1" x14ac:dyDescent="0.25">
      <c r="B846" s="34"/>
      <c r="C846" s="29" t="s">
        <v>212</v>
      </c>
      <c r="D846" s="16">
        <v>20</v>
      </c>
      <c r="E846" s="24">
        <v>100</v>
      </c>
      <c r="F846" s="24">
        <v>100</v>
      </c>
      <c r="G846" s="25"/>
    </row>
    <row r="847" spans="2:7" ht="17.100000000000001" customHeight="1" x14ac:dyDescent="0.25">
      <c r="B847" s="34"/>
      <c r="C847" s="36"/>
      <c r="D847" s="37"/>
      <c r="E847" s="38"/>
      <c r="F847" s="38"/>
      <c r="G847" s="39"/>
    </row>
    <row r="848" spans="2:7" ht="17.100000000000001" customHeight="1" x14ac:dyDescent="0.25">
      <c r="B848" s="34"/>
      <c r="C848" s="36"/>
      <c r="D848" s="37"/>
      <c r="E848" s="38"/>
      <c r="F848" s="38"/>
      <c r="G848" s="39"/>
    </row>
    <row r="849" spans="2:7" ht="17.100000000000001" customHeight="1" x14ac:dyDescent="0.25">
      <c r="B849" s="34"/>
      <c r="C849" s="36"/>
      <c r="D849" s="37"/>
      <c r="E849" s="38"/>
      <c r="F849" s="38"/>
      <c r="G849" s="39"/>
    </row>
    <row r="850" spans="2:7" ht="17.100000000000001" customHeight="1" x14ac:dyDescent="0.25">
      <c r="B850" s="34"/>
      <c r="C850" s="36"/>
      <c r="D850" s="37"/>
      <c r="E850" s="38"/>
      <c r="F850" s="38"/>
      <c r="G850" s="39"/>
    </row>
    <row r="851" spans="2:7" ht="17.100000000000001" customHeight="1" x14ac:dyDescent="0.25">
      <c r="B851" s="34"/>
      <c r="C851" s="36"/>
      <c r="D851" s="37"/>
      <c r="E851" s="38"/>
      <c r="F851" s="38"/>
      <c r="G851" s="39"/>
    </row>
    <row r="852" spans="2:7" ht="17.100000000000001" customHeight="1" x14ac:dyDescent="0.25">
      <c r="B852" s="34"/>
      <c r="C852" s="36"/>
      <c r="D852" s="37"/>
      <c r="E852" s="38"/>
      <c r="F852" s="38"/>
      <c r="G852" s="39"/>
    </row>
    <row r="853" spans="2:7" ht="17.100000000000001" customHeight="1" x14ac:dyDescent="0.25">
      <c r="B853" s="34"/>
      <c r="C853" s="36"/>
      <c r="D853" s="37"/>
      <c r="E853" s="38"/>
      <c r="F853" s="38"/>
      <c r="G853" s="39"/>
    </row>
    <row r="854" spans="2:7" ht="17.100000000000001" customHeight="1" x14ac:dyDescent="0.25">
      <c r="B854" s="34"/>
      <c r="C854" s="36"/>
      <c r="D854" s="37"/>
      <c r="E854" s="38"/>
      <c r="F854" s="38"/>
      <c r="G854" s="39"/>
    </row>
    <row r="855" spans="2:7" ht="17.100000000000001" customHeight="1" x14ac:dyDescent="0.25">
      <c r="B855" s="34"/>
      <c r="C855" s="36"/>
      <c r="D855" s="37"/>
      <c r="E855" s="38"/>
      <c r="F855" s="38"/>
      <c r="G855" s="39"/>
    </row>
    <row r="856" spans="2:7" ht="17.100000000000001" customHeight="1" x14ac:dyDescent="0.25">
      <c r="B856" s="34"/>
      <c r="C856" s="36"/>
      <c r="D856" s="37"/>
      <c r="E856" s="38"/>
      <c r="F856" s="38"/>
      <c r="G856" s="39"/>
    </row>
    <row r="857" spans="2:7" ht="17.100000000000001" customHeight="1" x14ac:dyDescent="0.25">
      <c r="B857" s="34"/>
      <c r="C857" s="36"/>
      <c r="D857" s="37"/>
      <c r="E857" s="38"/>
      <c r="F857" s="38"/>
      <c r="G857" s="39"/>
    </row>
    <row r="858" spans="2:7" ht="17.100000000000001" customHeight="1" x14ac:dyDescent="0.25">
      <c r="B858" s="34"/>
      <c r="C858" s="36"/>
      <c r="D858" s="37"/>
      <c r="E858" s="38"/>
      <c r="F858" s="38"/>
      <c r="G858" s="39"/>
    </row>
    <row r="859" spans="2:7" ht="17.100000000000001" customHeight="1" x14ac:dyDescent="0.25">
      <c r="B859" s="34"/>
      <c r="C859" s="36"/>
      <c r="D859" s="37"/>
      <c r="E859" s="38"/>
      <c r="F859" s="38"/>
      <c r="G859" s="39"/>
    </row>
    <row r="860" spans="2:7" ht="17.100000000000001" customHeight="1" x14ac:dyDescent="0.25">
      <c r="B860" s="34"/>
      <c r="C860" s="36"/>
      <c r="D860" s="37"/>
      <c r="E860" s="38"/>
      <c r="F860" s="38"/>
      <c r="G860" s="39"/>
    </row>
    <row r="861" spans="2:7" ht="17.100000000000001" customHeight="1" x14ac:dyDescent="0.25">
      <c r="B861" s="34"/>
      <c r="C861" s="36"/>
      <c r="D861" s="37"/>
      <c r="E861" s="38"/>
      <c r="F861" s="38"/>
      <c r="G861" s="39"/>
    </row>
    <row r="862" spans="2:7" ht="17.100000000000001" customHeight="1" x14ac:dyDescent="0.25">
      <c r="B862" s="34"/>
      <c r="C862" s="36"/>
      <c r="D862" s="37"/>
      <c r="E862" s="38"/>
      <c r="F862" s="38"/>
      <c r="G862" s="39"/>
    </row>
    <row r="865" spans="2:7" ht="21" customHeight="1" x14ac:dyDescent="0.25">
      <c r="B865" s="83" t="s">
        <v>82</v>
      </c>
      <c r="C865" s="84"/>
      <c r="D865" s="84"/>
      <c r="E865" s="84"/>
      <c r="F865" s="84"/>
      <c r="G865" s="85"/>
    </row>
    <row r="866" spans="2:7" ht="29.1" customHeight="1" x14ac:dyDescent="0.25">
      <c r="B866" s="35"/>
      <c r="C866" s="67"/>
      <c r="D866" s="73" t="s">
        <v>213</v>
      </c>
      <c r="E866" s="74" t="s">
        <v>214</v>
      </c>
      <c r="F866" s="74" t="s">
        <v>215</v>
      </c>
      <c r="G866" s="75" t="s">
        <v>216</v>
      </c>
    </row>
    <row r="867" spans="2:7" ht="59.1" customHeight="1" x14ac:dyDescent="0.25">
      <c r="B867" s="32" t="s">
        <v>84</v>
      </c>
      <c r="C867" s="12" t="s">
        <v>192</v>
      </c>
      <c r="D867" s="13">
        <v>1</v>
      </c>
      <c r="E867" s="19">
        <v>5</v>
      </c>
      <c r="F867" s="19">
        <v>5</v>
      </c>
      <c r="G867" s="20">
        <v>5</v>
      </c>
    </row>
    <row r="868" spans="2:7" ht="59.1" customHeight="1" x14ac:dyDescent="0.25">
      <c r="B868" s="33"/>
      <c r="C868" s="4" t="s">
        <v>193</v>
      </c>
      <c r="D868" s="21">
        <v>1</v>
      </c>
      <c r="E868" s="22">
        <v>5</v>
      </c>
      <c r="F868" s="22">
        <v>5</v>
      </c>
      <c r="G868" s="23">
        <v>10</v>
      </c>
    </row>
    <row r="869" spans="2:7" ht="45.95" customHeight="1" x14ac:dyDescent="0.25">
      <c r="B869" s="33"/>
      <c r="C869" s="4" t="s">
        <v>194</v>
      </c>
      <c r="D869" s="21">
        <v>1</v>
      </c>
      <c r="E869" s="22">
        <v>5</v>
      </c>
      <c r="F869" s="22">
        <v>5</v>
      </c>
      <c r="G869" s="23">
        <v>15</v>
      </c>
    </row>
    <row r="870" spans="2:7" ht="45.95" customHeight="1" x14ac:dyDescent="0.25">
      <c r="B870" s="33"/>
      <c r="C870" s="4" t="s">
        <v>195</v>
      </c>
      <c r="D870" s="21">
        <v>1</v>
      </c>
      <c r="E870" s="22">
        <v>5</v>
      </c>
      <c r="F870" s="22">
        <v>5</v>
      </c>
      <c r="G870" s="23">
        <v>20</v>
      </c>
    </row>
    <row r="871" spans="2:7" ht="59.1" customHeight="1" x14ac:dyDescent="0.25">
      <c r="B871" s="33"/>
      <c r="C871" s="4" t="s">
        <v>196</v>
      </c>
      <c r="D871" s="21">
        <v>1</v>
      </c>
      <c r="E871" s="22">
        <v>5</v>
      </c>
      <c r="F871" s="22">
        <v>5</v>
      </c>
      <c r="G871" s="23">
        <v>25</v>
      </c>
    </row>
    <row r="872" spans="2:7" ht="84.95" customHeight="1" x14ac:dyDescent="0.25">
      <c r="B872" s="33"/>
      <c r="C872" s="4" t="s">
        <v>197</v>
      </c>
      <c r="D872" s="21">
        <v>1</v>
      </c>
      <c r="E872" s="22">
        <v>5</v>
      </c>
      <c r="F872" s="22">
        <v>5</v>
      </c>
      <c r="G872" s="23">
        <v>30</v>
      </c>
    </row>
    <row r="873" spans="2:7" ht="59.1" customHeight="1" x14ac:dyDescent="0.25">
      <c r="B873" s="33"/>
      <c r="C873" s="4" t="s">
        <v>198</v>
      </c>
      <c r="D873" s="21">
        <v>1</v>
      </c>
      <c r="E873" s="22">
        <v>5</v>
      </c>
      <c r="F873" s="22">
        <v>5</v>
      </c>
      <c r="G873" s="23">
        <v>35</v>
      </c>
    </row>
    <row r="874" spans="2:7" ht="45.95" customHeight="1" x14ac:dyDescent="0.25">
      <c r="B874" s="33"/>
      <c r="C874" s="4" t="s">
        <v>199</v>
      </c>
      <c r="D874" s="21">
        <v>1</v>
      </c>
      <c r="E874" s="22">
        <v>5</v>
      </c>
      <c r="F874" s="22">
        <v>5</v>
      </c>
      <c r="G874" s="23">
        <v>40</v>
      </c>
    </row>
    <row r="875" spans="2:7" ht="45.95" customHeight="1" x14ac:dyDescent="0.25">
      <c r="B875" s="33"/>
      <c r="C875" s="4" t="s">
        <v>200</v>
      </c>
      <c r="D875" s="21">
        <v>1</v>
      </c>
      <c r="E875" s="22">
        <v>5</v>
      </c>
      <c r="F875" s="22">
        <v>5</v>
      </c>
      <c r="G875" s="23">
        <v>45</v>
      </c>
    </row>
    <row r="876" spans="2:7" ht="72" customHeight="1" x14ac:dyDescent="0.25">
      <c r="B876" s="33"/>
      <c r="C876" s="4" t="s">
        <v>201</v>
      </c>
      <c r="D876" s="21">
        <v>1</v>
      </c>
      <c r="E876" s="22">
        <v>5</v>
      </c>
      <c r="F876" s="22">
        <v>5</v>
      </c>
      <c r="G876" s="23">
        <v>50</v>
      </c>
    </row>
    <row r="877" spans="2:7" ht="45.95" customHeight="1" x14ac:dyDescent="0.25">
      <c r="B877" s="33"/>
      <c r="C877" s="4" t="s">
        <v>202</v>
      </c>
      <c r="D877" s="21">
        <v>1</v>
      </c>
      <c r="E877" s="22">
        <v>5</v>
      </c>
      <c r="F877" s="22">
        <v>5</v>
      </c>
      <c r="G877" s="23">
        <v>55.000000000000007</v>
      </c>
    </row>
    <row r="878" spans="2:7" ht="84.95" customHeight="1" x14ac:dyDescent="0.25">
      <c r="B878" s="33"/>
      <c r="C878" s="4" t="s">
        <v>203</v>
      </c>
      <c r="D878" s="21">
        <v>1</v>
      </c>
      <c r="E878" s="22">
        <v>5</v>
      </c>
      <c r="F878" s="22">
        <v>5</v>
      </c>
      <c r="G878" s="23">
        <v>60</v>
      </c>
    </row>
    <row r="879" spans="2:7" ht="72" customHeight="1" x14ac:dyDescent="0.25">
      <c r="B879" s="33"/>
      <c r="C879" s="4" t="s">
        <v>204</v>
      </c>
      <c r="D879" s="21">
        <v>1</v>
      </c>
      <c r="E879" s="22">
        <v>5</v>
      </c>
      <c r="F879" s="22">
        <v>5</v>
      </c>
      <c r="G879" s="23">
        <v>65</v>
      </c>
    </row>
    <row r="880" spans="2:7" ht="30" customHeight="1" x14ac:dyDescent="0.25">
      <c r="B880" s="33"/>
      <c r="C880" s="4" t="s">
        <v>205</v>
      </c>
      <c r="D880" s="21">
        <v>1</v>
      </c>
      <c r="E880" s="22">
        <v>5</v>
      </c>
      <c r="F880" s="22">
        <v>5</v>
      </c>
      <c r="G880" s="23">
        <v>70</v>
      </c>
    </row>
    <row r="881" spans="2:7" ht="30" customHeight="1" x14ac:dyDescent="0.25">
      <c r="B881" s="33"/>
      <c r="C881" s="4" t="s">
        <v>206</v>
      </c>
      <c r="D881" s="21">
        <v>1</v>
      </c>
      <c r="E881" s="22">
        <v>5</v>
      </c>
      <c r="F881" s="22">
        <v>5</v>
      </c>
      <c r="G881" s="23">
        <v>75</v>
      </c>
    </row>
    <row r="882" spans="2:7" ht="99" customHeight="1" x14ac:dyDescent="0.25">
      <c r="B882" s="33"/>
      <c r="C882" s="4" t="s">
        <v>207</v>
      </c>
      <c r="D882" s="21">
        <v>1</v>
      </c>
      <c r="E882" s="22">
        <v>5</v>
      </c>
      <c r="F882" s="22">
        <v>5</v>
      </c>
      <c r="G882" s="23">
        <v>80</v>
      </c>
    </row>
    <row r="883" spans="2:7" ht="72" customHeight="1" x14ac:dyDescent="0.25">
      <c r="B883" s="33"/>
      <c r="C883" s="4" t="s">
        <v>208</v>
      </c>
      <c r="D883" s="21">
        <v>1</v>
      </c>
      <c r="E883" s="22">
        <v>5</v>
      </c>
      <c r="F883" s="22">
        <v>5</v>
      </c>
      <c r="G883" s="23">
        <v>85</v>
      </c>
    </row>
    <row r="884" spans="2:7" ht="126" customHeight="1" x14ac:dyDescent="0.25">
      <c r="B884" s="33"/>
      <c r="C884" s="4" t="s">
        <v>209</v>
      </c>
      <c r="D884" s="21">
        <v>1</v>
      </c>
      <c r="E884" s="22">
        <v>5</v>
      </c>
      <c r="F884" s="22">
        <v>5</v>
      </c>
      <c r="G884" s="23">
        <v>90</v>
      </c>
    </row>
    <row r="885" spans="2:7" ht="30" customHeight="1" x14ac:dyDescent="0.25">
      <c r="B885" s="33"/>
      <c r="C885" s="4" t="s">
        <v>210</v>
      </c>
      <c r="D885" s="21">
        <v>1</v>
      </c>
      <c r="E885" s="22">
        <v>5</v>
      </c>
      <c r="F885" s="22">
        <v>5</v>
      </c>
      <c r="G885" s="23">
        <v>95</v>
      </c>
    </row>
    <row r="886" spans="2:7" ht="111.95" customHeight="1" x14ac:dyDescent="0.25">
      <c r="B886" s="33"/>
      <c r="C886" s="4" t="s">
        <v>211</v>
      </c>
      <c r="D886" s="21">
        <v>1</v>
      </c>
      <c r="E886" s="22">
        <v>5</v>
      </c>
      <c r="F886" s="22">
        <v>5</v>
      </c>
      <c r="G886" s="23">
        <v>100</v>
      </c>
    </row>
    <row r="887" spans="2:7" ht="17.100000000000001" customHeight="1" x14ac:dyDescent="0.25">
      <c r="B887" s="34"/>
      <c r="C887" s="29" t="s">
        <v>212</v>
      </c>
      <c r="D887" s="16">
        <v>20</v>
      </c>
      <c r="E887" s="24">
        <v>100</v>
      </c>
      <c r="F887" s="24">
        <v>100</v>
      </c>
      <c r="G887" s="25"/>
    </row>
  </sheetData>
  <mergeCells count="44">
    <mergeCell ref="B194:G194"/>
    <mergeCell ref="B842:G842"/>
    <mergeCell ref="B865:G865"/>
    <mergeCell ref="B799:G799"/>
    <mergeCell ref="B819:G819"/>
    <mergeCell ref="B767:G767"/>
    <mergeCell ref="B713:G713"/>
    <mergeCell ref="B736:G736"/>
    <mergeCell ref="B650:G650"/>
    <mergeCell ref="B673:G673"/>
    <mergeCell ref="B620:G620"/>
    <mergeCell ref="B567:G567"/>
    <mergeCell ref="B590:G590"/>
    <mergeCell ref="B514:G514"/>
    <mergeCell ref="B542:G542"/>
    <mergeCell ref="B491:G491"/>
    <mergeCell ref="B443:G443"/>
    <mergeCell ref="B468:G468"/>
    <mergeCell ref="B393:G393"/>
    <mergeCell ref="B420:G420"/>
    <mergeCell ref="B369:G369"/>
    <mergeCell ref="B336:G336"/>
    <mergeCell ref="B346:G346"/>
    <mergeCell ref="B313:G313"/>
    <mergeCell ref="B272:G272"/>
    <mergeCell ref="B222:G222"/>
    <mergeCell ref="B245:G245"/>
    <mergeCell ref="B166:G166"/>
    <mergeCell ref="B191:G191"/>
    <mergeCell ref="B143:G143"/>
    <mergeCell ref="B96:G96"/>
    <mergeCell ref="B120:G120"/>
    <mergeCell ref="B50:G50"/>
    <mergeCell ref="B73:G73"/>
    <mergeCell ref="B38:C38"/>
    <mergeCell ref="B39:B40"/>
    <mergeCell ref="B42:AK42"/>
    <mergeCell ref="B43:C43"/>
    <mergeCell ref="B44:B45"/>
    <mergeCell ref="B28:D28"/>
    <mergeCell ref="B29:C29"/>
    <mergeCell ref="B30:C30"/>
    <mergeCell ref="B31:B35"/>
    <mergeCell ref="B36:B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2022-08-24T01:57:26Z</dcterms:modified>
</cp:coreProperties>
</file>