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one\+94 76 967 7245 tharuka supuni\"/>
    </mc:Choice>
  </mc:AlternateContent>
  <xr:revisionPtr revIDLastSave="0" documentId="13_ncr:1_{4264B64D-2963-44AB-88B5-63D966CD48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7" i="1" l="1"/>
  <c r="F317" i="1"/>
  <c r="E317" i="1"/>
  <c r="G314" i="1"/>
  <c r="F314" i="1"/>
  <c r="E314" i="1"/>
  <c r="F311" i="1"/>
  <c r="G311" i="1"/>
  <c r="E311" i="1"/>
  <c r="F316" i="1"/>
  <c r="G316" i="1"/>
  <c r="E316" i="1"/>
  <c r="H318" i="1"/>
  <c r="H315" i="1"/>
  <c r="H312" i="1"/>
  <c r="H309" i="1"/>
  <c r="F310" i="1"/>
  <c r="G310" i="1"/>
  <c r="E310" i="1"/>
  <c r="F313" i="1"/>
  <c r="G313" i="1"/>
  <c r="E313" i="1"/>
  <c r="H313" i="1" s="1"/>
  <c r="F320" i="1"/>
  <c r="F319" i="1" s="1"/>
  <c r="G320" i="1"/>
  <c r="G319" i="1" s="1"/>
  <c r="E320" i="1"/>
  <c r="E319" i="1" s="1"/>
  <c r="F318" i="1"/>
  <c r="G318" i="1"/>
  <c r="E318" i="1"/>
  <c r="H314" i="1"/>
  <c r="H311" i="1"/>
  <c r="H317" i="1" l="1"/>
  <c r="H320" i="1" s="1"/>
  <c r="H319" i="1"/>
  <c r="H316" i="1"/>
  <c r="H310" i="1"/>
</calcChain>
</file>

<file path=xl/sharedStrings.xml><?xml version="1.0" encoding="utf-8"?>
<sst xmlns="http://schemas.openxmlformats.org/spreadsheetml/2006/main" count="472" uniqueCount="113">
  <si>
    <t>DATASET CLOSE DataSet1.</t>
  </si>
  <si>
    <t>GET DATA</t>
  </si>
  <si>
    <t xml:space="preserve">  /TYPE=XLSX</t>
  </si>
  <si>
    <t xml:space="preserve">  /FILE='C:\SPSS\2022\done\+94 76 967 7245 tharuka supuni\ex.xlsx'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</si>
  <si>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</si>
  <si>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</si>
  <si>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</si>
  <si>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</si>
  <si>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</si>
  <si>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</si>
  <si>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DataSet3 WINDOW=FRONT.</t>
  </si>
  <si>
    <t>CROSSTABS</t>
  </si>
  <si>
    <t xml:space="preserve">  /TABLES=@01.දිස්ත්‍රික්කය BY @02.වයස</t>
  </si>
  <si>
    <t xml:space="preserve">  /FORMAT=AVALUE TABLES</t>
  </si>
  <si>
    <t xml:space="preserve">  /CELLS=COUNT ROW</t>
  </si>
  <si>
    <t xml:space="preserve">  /COUNT ROUND CELL.</t>
  </si>
  <si>
    <t>Crosstabs</t>
  </si>
  <si>
    <t>Notes</t>
  </si>
  <si>
    <t>Output Created</t>
  </si>
  <si>
    <t>14-AUG-2022 22:05:31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</si>
  <si>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</si>
  <si>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</si>
  <si>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</si>
  <si>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</si>
  <si>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</si>
  <si>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</si>
  <si>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</si>
  <si>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</si>
  <si>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</si>
  <si>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</si>
  <si>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</si>
  <si>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</si>
  <si>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</si>
  <si>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</si>
  <si>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table are based on all the cases with valid data in the specified range(s) for all variables in each table.</t>
  </si>
  <si>
    <t>Syntax</t>
  </si>
  <si>
    <t>CROSSTABS
  /TABLES=@01.දිස්ත්‍රික්කය BY @02.වයස
  /FORMAT=AVALUE TABLES
  /CELLS=COUNT ROW
  /COUNT ROUND CELL.</t>
  </si>
  <si>
    <t>Resources</t>
  </si>
  <si>
    <t>Processor Time</t>
  </si>
  <si>
    <t>00:00:00.02</t>
  </si>
  <si>
    <t>Elapsed Time</t>
  </si>
  <si>
    <t>00:00:00.01</t>
  </si>
  <si>
    <t>Dimensions Requested</t>
  </si>
  <si>
    <t>Cells Available</t>
  </si>
  <si>
    <t xml:space="preserve">[DataSet3] </t>
  </si>
  <si>
    <t>Case Processing Summary</t>
  </si>
  <si>
    <t>Cases</t>
  </si>
  <si>
    <t>Valid</t>
  </si>
  <si>
    <t>Missing</t>
  </si>
  <si>
    <t>Total</t>
  </si>
  <si>
    <t>N</t>
  </si>
  <si>
    <t>Percent</t>
  </si>
  <si>
    <t>01 .  දිස්ත්‍රික්කය * 02. වයස</t>
  </si>
  <si>
    <t>01 .  දිස්ත්‍රික්කය * 02. වයස Crosstabulation</t>
  </si>
  <si>
    <t>02. වයස</t>
  </si>
  <si>
    <t>අවු. 15-25</t>
  </si>
  <si>
    <t>අවු. 15-26</t>
  </si>
  <si>
    <t>අවු. 26-35</t>
  </si>
  <si>
    <t>අවු. 36-45</t>
  </si>
  <si>
    <t>අවු. 56  ට වැඩි</t>
  </si>
  <si>
    <t>01 .  දිස්ත්‍රික්කය</t>
  </si>
  <si>
    <t>කුරුණෑගල</t>
  </si>
  <si>
    <t>කොලඹ</t>
  </si>
  <si>
    <t>ගාල්ල</t>
  </si>
  <si>
    <t>මහනුවර</t>
  </si>
  <si>
    <t>රත්නපුර</t>
  </si>
  <si>
    <t xml:space="preserve">  /TABLES=@10.ඔබරූපවාහිනීප්‍රවෘත්ත BY @12.ඔබරූපවාහිනීප්‍රවෘත්ත</t>
  </si>
  <si>
    <t>14-AUG-2022 22:06:30</t>
  </si>
  <si>
    <t>CROSSTABS
  /TABLES=@10.ඔබරූපවාහිනීප්‍රවෘත්ත BY @12.ඔබරූපවාහිනීප්‍රවෘත්ත
  /FORMAT=AVALUE TABLES
  /CELLS=COUNT ROW TOTAL
  /COUNT ROUND CELL.</t>
  </si>
  <si>
    <t>00:00:00.04</t>
  </si>
  <si>
    <t>10. ඔබ රූපවාහිනී ප්‍රවෘත්ති විකාශය නරඹන්නේ ද? * 12. ඔබ රූපවාහිනී ප්‍රවෘත්ති විකාශයෙහි අන්තර්ගත කාලගුණ වාර්තාව කෙරෙහි අවධානය යොමු කරන්නේ ද?</t>
  </si>
  <si>
    <t>10. ඔබ රූපවාහිනී ප්‍රවෘත්ති විකාශය නරඹන්නේ ද? * 12. ඔබ රූපවාහිනී ප්‍රවෘත්ති විකාශයෙහි අන්තර්ගත කාලගුණ වාර්තාව කෙරෙහි අවධානය යොමු කරන්නේ ද? Crosstabulation</t>
  </si>
  <si>
    <t>12. ඔබ රූපවාහිනී ප්‍රවෘත්ති විකාශයෙහි අන්තර්ගත කාලගුණ වාර්තාව කෙරෙහි අවධානය යොමු කරන්නේ ද?</t>
  </si>
  <si>
    <t>ඔව්</t>
  </si>
  <si>
    <t>නැත</t>
  </si>
  <si>
    <t>10. ඔබ රූපවාහිනී ප්‍රවෘත්ති විකාශය නරඹන්නේ ද?</t>
  </si>
  <si>
    <t xml:space="preserve">  /TABLES=@12.ඔබරූපවාහිනීප්‍රවෘත්ත BY @15.මෙමමාධ්‍යනාලිකාද්විත</t>
  </si>
  <si>
    <t>14-AUG-2022 22:06:49</t>
  </si>
  <si>
    <t>CROSSTABS
  /TABLES=@12.ඔබරූපවාහිනීප්‍රවෘත්ත BY @15.මෙමමාධ්‍යනාලිකාද්විත
  /FORMAT=AVALUE TABLES
  /CELLS=COUNT ROW TOTAL
  /COUNT ROUND CELL.</t>
  </si>
  <si>
    <t>12. ඔබ රූපවාහිනී ප්‍රවෘත්ති විකාශයෙහි අන්තර්ගත කාලගුණ වාර්තාව කෙරෙහි අවධානය යොමු කරන්නේ ද? * 15. මෙම මාධ්‍ය නාලිකා ද්විත්වයෙහි කාලගුණ වාර්තා අතරින් ඔබ වඩාත් විශ්වාස කරන සහ නැරඹීමට රුචියක් දක්වන මාධ්‍ය නාලිකාව කුමක්ද ?</t>
  </si>
  <si>
    <t>12. ඔබ රූපවාහිනී ප්‍රවෘත්ති විකාශයෙහි අන්තර්ගත කාලගුණ වාර්තාව කෙරෙහි අවධානය යොමු කරන්නේ ද? * 15. මෙම මාධ්‍ය නාලිකා ද්විත්වයෙහි කාලගුණ වාර්තා අතරින් ඔබ වඩාත් විශ්වාස කරන සහ නැරඹීමට රුචියක් දක්වන මාධ්‍ය නාලිකාව කුමක්ද ? Crosstabulation</t>
  </si>
  <si>
    <t>15. මෙම මාධ්‍ය නාලිකා ද්විත්වයෙහි කාලගුණ වාර්තා අතරින් ඔබ වඩාත් විශ්වාස කරන සහ නැරඹීමට රුචියක් දක්වන මාධ්‍ය නාලිකාව කුමක්ද ?</t>
  </si>
  <si>
    <t>ජාතික රූපවාහිනි නාලිකාව</t>
  </si>
  <si>
    <t>දෙරණ රූපවාහිනි නාලිකාව</t>
  </si>
  <si>
    <t xml:space="preserve">  /TABLES=@25.ඔබගේදැනුවත්භාවයකෙරෙහ BY @26.බලපෑමක්සිදුවන්නේනම්එ</t>
  </si>
  <si>
    <t xml:space="preserve">  /TABLES=@16.රූපවාහිනීමාධ්‍යකාලගු BY @19.කාලගුණවාර්තාවවැදගත්ප</t>
  </si>
  <si>
    <t>14-AUG-2022 22:07:11</t>
  </si>
  <si>
    <t>CROSSTABS
  /TABLES=@16.රූපවාහිනීමාධ්‍යකාලගු BY @19.කාලගුණවාර්තාවවැදගත්ප
  /FORMAT=AVALUE TABLES
  /CELLS=COUNT ROW TOTAL
  /COUNT ROUND CELL.</t>
  </si>
  <si>
    <t>00:00:00.00</t>
  </si>
  <si>
    <t>00:00:00.12</t>
  </si>
  <si>
    <t>16. රූපවාහිනී මාධ්‍ය කාලගුණ වාර්තා විකාශය කල යුතු යැයි ඔබ අපේක්ෂා කරන්නේ මින් කවරක් ද ? * 19. කාලගුණ වාර්තාව වැදගත් ප්‍රවෘත්තියක් ලෙස ඔබ සලකන්නේ ද?</t>
  </si>
  <si>
    <t>16. රූපවාහිනී මාධ්‍ය කාලගුණ වාර්තා විකාශය කල යුතු යැයි ඔබ අපේක්ෂා කරන්නේ මින් කවරක් ද ? * 19. කාලගුණ වාර්තාව වැදගත් ප්‍රවෘත්තියක් ලෙස ඔබ සලකන්නේ ද? Crosstabulation</t>
  </si>
  <si>
    <t>19. කාලගුණ වාර්තාව වැදගත් ප්‍රවෘත්තියක් ලෙස ඔබ සලකන්නේ ද?</t>
  </si>
  <si>
    <t>ඇතැම් අවස්තාවල</t>
  </si>
  <si>
    <t>16. රූපවාහිනී මාධ්‍ය කාලගුණ වාර්තා විකාශය කල යුතු යැයි ඔබ අපේක්ෂා කරන්නේ මින් කවරක් ද ?</t>
  </si>
  <si>
    <t>අයහපත් කාලගුණික තත්වයක් පවත්නා විට</t>
  </si>
  <si>
    <t>දිනපතා</t>
  </si>
  <si>
    <t>සතිපතා</t>
  </si>
  <si>
    <t xml:space="preserve">  /TABLES=@12.ඔබරූපවාහිනීප්‍රවෘත්ත BY @24.කාලගුණසන්නිවේදනයසදහා</t>
  </si>
  <si>
    <t>14-AUG-2022 22:07:27</t>
  </si>
  <si>
    <t>CROSSTABS
  /TABLES=@12.ඔබරූපවාහිනීප්‍රවෘත්ත BY @24.කාලගුණසන්නිවේදනයසදහා
  /FORMAT=AVALUE TABLES
  /CELLS=COUNT ROW TOTAL
  /COUNT ROUND CELL.</t>
  </si>
  <si>
    <t>12. ඔබ රූපවාහිනී ප්‍රවෘත්ති විකාශයෙහි අන්තර්ගත කාලගුණ වාර්තාව කෙරෙහි අවධානය යොමු කරන්නේ ද? * 24. කාලගුණ සන්නිවේදනය සදහා රූපවාහිනී මාධ්‍යයෙහි වෙන් වන අවකාශය පිළිබද ඔබේ අදහස කුමක් ද?</t>
  </si>
  <si>
    <t>12. ඔබ රූපවාහිනී ප්‍රවෘත්ති විකාශයෙහි අන්තර්ගත කාලගුණ වාර්තාව කෙරෙහි අවධානය යොමු කරන්නේ ද? * 24. කාලගුණ සන්නිවේදනය සදහා රූපවාහිනී මාධ්‍යයෙහි වෙන් වන අවකාශය පිළිබද ඔබේ අදහස කුමක් ද? Crosstabulation</t>
  </si>
  <si>
    <t>24. කාලගුණ සන්නිවේදනය සදහා රූපවාහිනී මාධ්‍යයෙහි වෙන් වන අවකාශය පිළිබද ඔබේ අදහස කුමක් ද?</t>
  </si>
  <si>
    <t>ප්‍රමාණවත් නොවේ</t>
  </si>
  <si>
    <t>ප්‍රමාණවත් වේ</t>
  </si>
  <si>
    <t>යම් තාක් දුරට ප්‍රමාණවත් වේ</t>
  </si>
  <si>
    <t>ixLHd;h</t>
  </si>
  <si>
    <t>m%;sY;h</t>
  </si>
  <si>
    <t>iuia; m%;sY;h</t>
  </si>
  <si>
    <t>tl;=j</t>
  </si>
  <si>
    <t xml:space="preserve">  /CELLS=COUNT ROW tl;=j</t>
  </si>
  <si>
    <t>01 .  දිස්ත්‍රික්කය * 12. ඔබ රූපවාහිනී ප්‍රවෘත්ති විකාශයෙහි අන්තර්ගත කාලගුණ වාර්තාව කෙරෙහි අවධානය යොමු කරන්නේ ද? Crosstabulation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</si>
</sst>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2"/>
      <name val="FMAbhaya"/>
    </font>
    <font>
      <sz val="12"/>
      <color rgb="FF000000"/>
      <name val="FMAbhaya"/>
    </font>
    <font>
      <sz val="10"/>
      <name val="Arial"/>
      <family val="2"/>
    </font>
    <font>
      <b/>
      <sz val="11"/>
      <name val="Arial Bold"/>
    </font>
  </fonts>
  <fills count="5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80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21"/>
    <xf numFmtId="0" fontId="7" fillId="2" borderId="21"/>
    <xf numFmtId="0" fontId="7" fillId="2" borderId="21"/>
    <xf numFmtId="0" fontId="11" fillId="2" borderId="21"/>
  </cellStyleXfs>
  <cellXfs count="141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8" xfId="10" applyFont="1" applyFill="1" applyBorder="1" applyAlignment="1">
      <alignment horizontal="left" vertical="top" wrapText="1"/>
    </xf>
    <xf numFmtId="0" fontId="4" fillId="3" borderId="10" xfId="12" applyFont="1" applyFill="1" applyBorder="1" applyAlignment="1">
      <alignment horizontal="left" vertical="top" wrapText="1"/>
    </xf>
    <xf numFmtId="0" fontId="5" fillId="2" borderId="11" xfId="13" applyFont="1" applyFill="1" applyBorder="1" applyAlignment="1">
      <alignment horizontal="right" vertical="top"/>
    </xf>
    <xf numFmtId="0" fontId="5" fillId="2" borderId="12" xfId="14" applyFont="1" applyFill="1" applyBorder="1" applyAlignment="1">
      <alignment horizontal="left" vertical="top" wrapText="1"/>
    </xf>
    <xf numFmtId="164" fontId="5" fillId="2" borderId="12" xfId="15" applyNumberFormat="1" applyFont="1" applyFill="1" applyBorder="1" applyAlignment="1">
      <alignment horizontal="right" vertical="top"/>
    </xf>
    <xf numFmtId="0" fontId="5" fillId="2" borderId="12" xfId="16" applyFont="1" applyFill="1" applyBorder="1" applyAlignment="1">
      <alignment horizontal="right" vertical="top"/>
    </xf>
    <xf numFmtId="164" fontId="5" fillId="2" borderId="13" xfId="17" applyNumberFormat="1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23" xfId="30" applyFont="1" applyFill="1" applyBorder="1" applyAlignment="1">
      <alignment horizontal="center" wrapText="1"/>
    </xf>
    <xf numFmtId="0" fontId="4" fillId="2" borderId="24" xfId="31" applyFont="1" applyFill="1" applyBorder="1" applyAlignment="1">
      <alignment horizontal="center" wrapText="1"/>
    </xf>
    <xf numFmtId="0" fontId="4" fillId="2" borderId="25" xfId="32" applyFont="1" applyFill="1" applyBorder="1" applyAlignment="1">
      <alignment horizontal="center" wrapText="1"/>
    </xf>
    <xf numFmtId="0" fontId="4" fillId="2" borderId="26" xfId="33" applyFont="1" applyFill="1" applyBorder="1" applyAlignment="1">
      <alignment horizontal="center" wrapText="1"/>
    </xf>
    <xf numFmtId="0" fontId="4" fillId="3" borderId="27" xfId="34" applyFont="1" applyFill="1" applyBorder="1" applyAlignment="1">
      <alignment horizontal="left" vertical="top" wrapText="1"/>
    </xf>
    <xf numFmtId="164" fontId="5" fillId="2" borderId="28" xfId="35" applyNumberFormat="1" applyFont="1" applyFill="1" applyBorder="1" applyAlignment="1">
      <alignment horizontal="right" vertical="top"/>
    </xf>
    <xf numFmtId="165" fontId="5" fillId="2" borderId="29" xfId="36" applyNumberFormat="1" applyFont="1" applyFill="1" applyBorder="1" applyAlignment="1">
      <alignment horizontal="right" vertical="top"/>
    </xf>
    <xf numFmtId="164" fontId="5" fillId="2" borderId="30" xfId="37" applyNumberFormat="1" applyFont="1" applyFill="1" applyBorder="1" applyAlignment="1">
      <alignment horizontal="right" vertical="top"/>
    </xf>
    <xf numFmtId="165" fontId="5" fillId="2" borderId="31" xfId="38" applyNumberFormat="1" applyFont="1" applyFill="1" applyBorder="1" applyAlignment="1">
      <alignment horizontal="right" vertical="top"/>
    </xf>
    <xf numFmtId="0" fontId="8" fillId="0" borderId="23" xfId="30" applyFont="1" applyFill="1" applyBorder="1" applyAlignment="1">
      <alignment horizontal="center" wrapText="1"/>
    </xf>
    <xf numFmtId="0" fontId="8" fillId="0" borderId="24" xfId="31" applyFont="1" applyFill="1" applyBorder="1" applyAlignment="1">
      <alignment horizontal="center" wrapText="1"/>
    </xf>
    <xf numFmtId="0" fontId="8" fillId="0" borderId="25" xfId="32" applyFont="1" applyFill="1" applyBorder="1" applyAlignment="1">
      <alignment horizontal="center" wrapText="1"/>
    </xf>
    <xf numFmtId="164" fontId="8" fillId="0" borderId="44" xfId="56" applyNumberFormat="1" applyFont="1" applyFill="1" applyBorder="1" applyAlignment="1">
      <alignment horizontal="right" vertical="top"/>
    </xf>
    <xf numFmtId="164" fontId="8" fillId="0" borderId="45" xfId="57" applyNumberFormat="1" applyFont="1" applyFill="1" applyBorder="1" applyAlignment="1">
      <alignment horizontal="right" vertical="top"/>
    </xf>
    <xf numFmtId="164" fontId="8" fillId="0" borderId="46" xfId="58" applyNumberFormat="1" applyFont="1" applyFill="1" applyBorder="1" applyAlignment="1">
      <alignment horizontal="right" vertical="top"/>
    </xf>
    <xf numFmtId="164" fontId="8" fillId="0" borderId="47" xfId="59" applyNumberFormat="1" applyFont="1" applyFill="1" applyBorder="1" applyAlignment="1">
      <alignment horizontal="right" vertical="top"/>
    </xf>
    <xf numFmtId="165" fontId="8" fillId="0" borderId="48" xfId="60" applyNumberFormat="1" applyFont="1" applyFill="1" applyBorder="1" applyAlignment="1">
      <alignment horizontal="right" vertical="top"/>
    </xf>
    <xf numFmtId="165" fontId="8" fillId="0" borderId="49" xfId="61" applyNumberFormat="1" applyFont="1" applyFill="1" applyBorder="1" applyAlignment="1">
      <alignment horizontal="right" vertical="top"/>
    </xf>
    <xf numFmtId="165" fontId="8" fillId="0" borderId="50" xfId="62" applyNumberFormat="1" applyFont="1" applyFill="1" applyBorder="1" applyAlignment="1">
      <alignment horizontal="right" vertical="top"/>
    </xf>
    <xf numFmtId="165" fontId="8" fillId="0" borderId="51" xfId="63" applyNumberFormat="1" applyFont="1" applyFill="1" applyBorder="1" applyAlignment="1">
      <alignment horizontal="right" vertical="top"/>
    </xf>
    <xf numFmtId="164" fontId="8" fillId="0" borderId="52" xfId="64" applyNumberFormat="1" applyFont="1" applyFill="1" applyBorder="1" applyAlignment="1">
      <alignment horizontal="right" vertical="top"/>
    </xf>
    <xf numFmtId="164" fontId="8" fillId="0" borderId="53" xfId="65" applyNumberFormat="1" applyFont="1" applyFill="1" applyBorder="1" applyAlignment="1">
      <alignment horizontal="right" vertical="top"/>
    </xf>
    <xf numFmtId="164" fontId="8" fillId="0" borderId="54" xfId="66" applyNumberFormat="1" applyFont="1" applyFill="1" applyBorder="1" applyAlignment="1">
      <alignment horizontal="right" vertical="top"/>
    </xf>
    <xf numFmtId="164" fontId="8" fillId="0" borderId="55" xfId="67" applyNumberFormat="1" applyFont="1" applyFill="1" applyBorder="1" applyAlignment="1">
      <alignment horizontal="right" vertical="top"/>
    </xf>
    <xf numFmtId="165" fontId="8" fillId="0" borderId="56" xfId="68" applyNumberFormat="1" applyFont="1" applyFill="1" applyBorder="1" applyAlignment="1">
      <alignment horizontal="right" vertical="top"/>
    </xf>
    <xf numFmtId="165" fontId="8" fillId="0" borderId="57" xfId="69" applyNumberFormat="1" applyFont="1" applyFill="1" applyBorder="1" applyAlignment="1">
      <alignment horizontal="right" vertical="top"/>
    </xf>
    <xf numFmtId="165" fontId="8" fillId="0" borderId="58" xfId="70" applyNumberFormat="1" applyFont="1" applyFill="1" applyBorder="1" applyAlignment="1">
      <alignment horizontal="right" vertical="top"/>
    </xf>
    <xf numFmtId="165" fontId="8" fillId="0" borderId="59" xfId="71" applyNumberFormat="1" applyFont="1" applyFill="1" applyBorder="1" applyAlignment="1">
      <alignment horizontal="right" vertical="top"/>
    </xf>
    <xf numFmtId="165" fontId="8" fillId="0" borderId="52" xfId="72" applyNumberFormat="1" applyFont="1" applyFill="1" applyBorder="1" applyAlignment="1">
      <alignment horizontal="right" vertical="top"/>
    </xf>
    <xf numFmtId="165" fontId="8" fillId="0" borderId="53" xfId="73" applyNumberFormat="1" applyFont="1" applyFill="1" applyBorder="1" applyAlignment="1">
      <alignment horizontal="right" vertical="top"/>
    </xf>
    <xf numFmtId="165" fontId="8" fillId="0" borderId="54" xfId="74" applyNumberFormat="1" applyFont="1" applyFill="1" applyBorder="1" applyAlignment="1">
      <alignment horizontal="right" vertical="top"/>
    </xf>
    <xf numFmtId="165" fontId="8" fillId="0" borderId="55" xfId="75" applyNumberFormat="1" applyFont="1" applyFill="1" applyBorder="1" applyAlignment="1">
      <alignment horizontal="right" vertical="top"/>
    </xf>
    <xf numFmtId="0" fontId="9" fillId="2" borderId="40" xfId="76" applyFont="1" applyBorder="1" applyAlignment="1">
      <alignment horizontal="left" vertical="top" wrapText="1"/>
    </xf>
    <xf numFmtId="0" fontId="9" fillId="2" borderId="25" xfId="77" applyFont="1" applyBorder="1" applyAlignment="1">
      <alignment horizontal="left" vertical="top" wrapText="1"/>
    </xf>
    <xf numFmtId="0" fontId="9" fillId="2" borderId="41" xfId="78" applyFont="1" applyBorder="1" applyAlignment="1">
      <alignment horizontal="left" vertical="top" wrapText="1"/>
    </xf>
    <xf numFmtId="0" fontId="10" fillId="2" borderId="1" xfId="1" applyFont="1" applyFill="1" applyBorder="1"/>
    <xf numFmtId="0" fontId="8" fillId="0" borderId="39" xfId="51" applyFont="1" applyFill="1" applyBorder="1" applyAlignment="1">
      <alignment vertical="top" wrapText="1"/>
    </xf>
    <xf numFmtId="0" fontId="8" fillId="0" borderId="42" xfId="54" applyFont="1" applyFill="1" applyBorder="1" applyAlignment="1">
      <alignment vertical="top" wrapText="1"/>
    </xf>
    <xf numFmtId="0" fontId="8" fillId="0" borderId="38" xfId="50" applyFont="1" applyFill="1" applyBorder="1" applyAlignment="1">
      <alignment vertical="top" wrapText="1"/>
    </xf>
    <xf numFmtId="165" fontId="8" fillId="2" borderId="21" xfId="68" applyNumberFormat="1" applyFont="1" applyFill="1" applyBorder="1" applyAlignment="1">
      <alignment horizontal="right" vertical="top"/>
    </xf>
    <xf numFmtId="165" fontId="8" fillId="2" borderId="21" xfId="69" applyNumberFormat="1" applyFont="1" applyFill="1" applyBorder="1" applyAlignment="1">
      <alignment horizontal="right" vertical="top"/>
    </xf>
    <xf numFmtId="165" fontId="8" fillId="2" borderId="21" xfId="70" applyNumberFormat="1" applyFont="1" applyFill="1" applyBorder="1" applyAlignment="1">
      <alignment horizontal="right" vertical="top"/>
    </xf>
    <xf numFmtId="0" fontId="11" fillId="2" borderId="21" xfId="79"/>
    <xf numFmtId="0" fontId="8" fillId="0" borderId="64" xfId="79" applyFont="1" applyFill="1" applyBorder="1" applyAlignment="1">
      <alignment horizontal="center" wrapText="1"/>
    </xf>
    <xf numFmtId="0" fontId="8" fillId="0" borderId="65" xfId="79" applyFont="1" applyFill="1" applyBorder="1" applyAlignment="1">
      <alignment horizontal="center" wrapText="1"/>
    </xf>
    <xf numFmtId="164" fontId="8" fillId="0" borderId="68" xfId="79" applyNumberFormat="1" applyFont="1" applyFill="1" applyBorder="1" applyAlignment="1">
      <alignment horizontal="right" vertical="top"/>
    </xf>
    <xf numFmtId="164" fontId="8" fillId="0" borderId="69" xfId="79" applyNumberFormat="1" applyFont="1" applyFill="1" applyBorder="1" applyAlignment="1">
      <alignment horizontal="right" vertical="top"/>
    </xf>
    <xf numFmtId="164" fontId="8" fillId="0" borderId="70" xfId="79" applyNumberFormat="1" applyFont="1" applyFill="1" applyBorder="1" applyAlignment="1">
      <alignment horizontal="right" vertical="top"/>
    </xf>
    <xf numFmtId="165" fontId="8" fillId="0" borderId="72" xfId="79" applyNumberFormat="1" applyFont="1" applyFill="1" applyBorder="1" applyAlignment="1">
      <alignment horizontal="right" vertical="top"/>
    </xf>
    <xf numFmtId="165" fontId="8" fillId="0" borderId="73" xfId="79" applyNumberFormat="1" applyFont="1" applyFill="1" applyBorder="1" applyAlignment="1">
      <alignment horizontal="right" vertical="top"/>
    </xf>
    <xf numFmtId="165" fontId="8" fillId="0" borderId="74" xfId="79" applyNumberFormat="1" applyFont="1" applyFill="1" applyBorder="1" applyAlignment="1">
      <alignment horizontal="right" vertical="top"/>
    </xf>
    <xf numFmtId="165" fontId="8" fillId="0" borderId="76" xfId="79" applyNumberFormat="1" applyFont="1" applyFill="1" applyBorder="1" applyAlignment="1">
      <alignment horizontal="right" vertical="top"/>
    </xf>
    <xf numFmtId="165" fontId="8" fillId="0" borderId="77" xfId="79" applyNumberFormat="1" applyFont="1" applyFill="1" applyBorder="1" applyAlignment="1">
      <alignment horizontal="right" vertical="top"/>
    </xf>
    <xf numFmtId="165" fontId="8" fillId="0" borderId="78" xfId="79" applyNumberFormat="1" applyFont="1" applyFill="1" applyBorder="1" applyAlignment="1">
      <alignment horizontal="right" vertical="top"/>
    </xf>
    <xf numFmtId="164" fontId="8" fillId="0" borderId="72" xfId="79" applyNumberFormat="1" applyFont="1" applyFill="1" applyBorder="1" applyAlignment="1">
      <alignment horizontal="right" vertical="top"/>
    </xf>
    <xf numFmtId="164" fontId="8" fillId="0" borderId="73" xfId="79" applyNumberFormat="1" applyFont="1" applyFill="1" applyBorder="1" applyAlignment="1">
      <alignment horizontal="right" vertical="top"/>
    </xf>
    <xf numFmtId="164" fontId="8" fillId="0" borderId="74" xfId="79" applyNumberFormat="1" applyFont="1" applyFill="1" applyBorder="1" applyAlignment="1">
      <alignment horizontal="right" vertical="top"/>
    </xf>
    <xf numFmtId="165" fontId="8" fillId="0" borderId="79" xfId="79" applyNumberFormat="1" applyFont="1" applyFill="1" applyBorder="1" applyAlignment="1">
      <alignment horizontal="right" vertical="top"/>
    </xf>
    <xf numFmtId="165" fontId="8" fillId="0" borderId="80" xfId="79" applyNumberFormat="1" applyFont="1" applyFill="1" applyBorder="1" applyAlignment="1">
      <alignment horizontal="right" vertical="top"/>
    </xf>
    <xf numFmtId="165" fontId="8" fillId="0" borderId="81" xfId="79" applyNumberFormat="1" applyFont="1" applyFill="1" applyBorder="1" applyAlignment="1">
      <alignment horizontal="right" vertical="top"/>
    </xf>
    <xf numFmtId="0" fontId="8" fillId="0" borderId="67" xfId="79" applyFont="1" applyFill="1" applyBorder="1" applyAlignment="1">
      <alignment vertical="top" wrapText="1"/>
    </xf>
    <xf numFmtId="0" fontId="8" fillId="0" borderId="71" xfId="79" applyFont="1" applyFill="1" applyBorder="1" applyAlignment="1">
      <alignment vertical="top" wrapText="1"/>
    </xf>
    <xf numFmtId="0" fontId="8" fillId="0" borderId="75" xfId="79" applyFont="1" applyFill="1" applyBorder="1" applyAlignment="1">
      <alignment vertical="top" wrapText="1"/>
    </xf>
    <xf numFmtId="0" fontId="0" fillId="4" borderId="0" xfId="0" applyFill="1"/>
    <xf numFmtId="0" fontId="9" fillId="0" borderId="36" xfId="47" applyFont="1" applyFill="1" applyBorder="1" applyAlignment="1">
      <alignment vertical="top" wrapText="1"/>
    </xf>
    <xf numFmtId="0" fontId="8" fillId="0" borderId="7" xfId="9" applyFont="1" applyFill="1" applyBorder="1" applyAlignment="1">
      <alignment vertical="top" wrapText="1"/>
    </xf>
    <xf numFmtId="0" fontId="8" fillId="0" borderId="9" xfId="11" applyFont="1" applyFill="1" applyBorder="1" applyAlignment="1">
      <alignment vertical="top" wrapText="1"/>
    </xf>
    <xf numFmtId="0" fontId="8" fillId="0" borderId="43" xfId="55" applyFont="1" applyFill="1" applyBorder="1" applyAlignment="1">
      <alignment vertical="top" wrapText="1"/>
    </xf>
    <xf numFmtId="0" fontId="8" fillId="0" borderId="2" xfId="39" applyFont="1" applyFill="1" applyBorder="1" applyAlignment="1">
      <alignment wrapText="1"/>
    </xf>
    <xf numFmtId="0" fontId="8" fillId="0" borderId="3" xfId="40" applyFont="1" applyFill="1" applyBorder="1" applyAlignment="1">
      <alignment wrapText="1"/>
    </xf>
    <xf numFmtId="0" fontId="8" fillId="0" borderId="4" xfId="41" applyFont="1" applyFill="1" applyBorder="1" applyAlignment="1">
      <alignment wrapText="1"/>
    </xf>
    <xf numFmtId="0" fontId="8" fillId="0" borderId="32" xfId="42" applyFont="1" applyFill="1" applyBorder="1" applyAlignment="1">
      <alignment wrapText="1"/>
    </xf>
    <xf numFmtId="0" fontId="8" fillId="0" borderId="33" xfId="43" applyFont="1" applyFill="1" applyBorder="1" applyAlignment="1">
      <alignment wrapText="1"/>
    </xf>
    <xf numFmtId="0" fontId="8" fillId="0" borderId="34" xfId="44" applyFont="1" applyFill="1" applyBorder="1" applyAlignment="1">
      <alignment wrapText="1"/>
    </xf>
    <xf numFmtId="0" fontId="8" fillId="0" borderId="17" xfId="22" applyFont="1" applyFill="1" applyBorder="1" applyAlignment="1">
      <alignment wrapText="1"/>
    </xf>
    <xf numFmtId="0" fontId="8" fillId="0" borderId="35" xfId="45" applyFont="1" applyFill="1" applyBorder="1" applyAlignment="1">
      <alignment wrapText="1"/>
    </xf>
    <xf numFmtId="0" fontId="8" fillId="0" borderId="18" xfId="23" applyFont="1" applyFill="1" applyBorder="1" applyAlignment="1">
      <alignment wrapText="1"/>
    </xf>
    <xf numFmtId="0" fontId="9" fillId="0" borderId="19" xfId="24" applyFont="1" applyFill="1" applyBorder="1" applyAlignment="1">
      <alignment wrapText="1"/>
    </xf>
    <xf numFmtId="0" fontId="8" fillId="0" borderId="26" xfId="33" applyFont="1" applyFill="1" applyBorder="1" applyAlignment="1">
      <alignment wrapText="1"/>
    </xf>
    <xf numFmtId="0" fontId="8" fillId="0" borderId="37" xfId="48" applyFont="1" applyFill="1" applyBorder="1" applyAlignment="1">
      <alignment vertical="top" wrapText="1"/>
    </xf>
    <xf numFmtId="0" fontId="8" fillId="0" borderId="36" xfId="47" applyFont="1" applyFill="1" applyBorder="1" applyAlignment="1">
      <alignment vertical="top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3" xfId="4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  <xf numFmtId="0" fontId="8" fillId="0" borderId="2" xfId="39" applyFont="1" applyFill="1" applyBorder="1" applyAlignment="1">
      <alignment horizontal="left" wrapText="1"/>
    </xf>
    <xf numFmtId="0" fontId="8" fillId="0" borderId="3" xfId="40" applyFont="1" applyFill="1" applyBorder="1" applyAlignment="1">
      <alignment horizontal="left" wrapText="1"/>
    </xf>
    <xf numFmtId="0" fontId="8" fillId="0" borderId="4" xfId="41" applyFont="1" applyFill="1" applyBorder="1" applyAlignment="1">
      <alignment horizontal="left" wrapText="1"/>
    </xf>
    <xf numFmtId="0" fontId="8" fillId="0" borderId="32" xfId="42" applyFont="1" applyFill="1" applyBorder="1" applyAlignment="1">
      <alignment horizontal="left" wrapText="1"/>
    </xf>
    <xf numFmtId="0" fontId="8" fillId="0" borderId="33" xfId="43" applyFont="1" applyFill="1" applyBorder="1" applyAlignment="1">
      <alignment horizontal="left" wrapText="1"/>
    </xf>
    <xf numFmtId="0" fontId="8" fillId="0" borderId="34" xfId="44" applyFont="1" applyFill="1" applyBorder="1" applyAlignment="1">
      <alignment horizontal="left" wrapText="1"/>
    </xf>
    <xf numFmtId="0" fontId="8" fillId="0" borderId="17" xfId="22" applyFont="1" applyFill="1" applyBorder="1" applyAlignment="1">
      <alignment horizontal="center" wrapText="1"/>
    </xf>
    <xf numFmtId="0" fontId="8" fillId="0" borderId="35" xfId="45" applyFont="1" applyFill="1" applyBorder="1" applyAlignment="1">
      <alignment horizontal="center" wrapText="1"/>
    </xf>
    <xf numFmtId="0" fontId="8" fillId="0" borderId="18" xfId="23" applyFont="1" applyFill="1" applyBorder="1" applyAlignment="1">
      <alignment horizontal="center" wrapText="1"/>
    </xf>
    <xf numFmtId="0" fontId="9" fillId="0" borderId="19" xfId="24" applyFont="1" applyFill="1" applyBorder="1" applyAlignment="1">
      <alignment horizontal="center" wrapText="1"/>
    </xf>
    <xf numFmtId="0" fontId="8" fillId="0" borderId="26" xfId="33" applyFont="1" applyFill="1" applyBorder="1" applyAlignment="1">
      <alignment horizontal="center" wrapText="1"/>
    </xf>
    <xf numFmtId="0" fontId="8" fillId="0" borderId="37" xfId="48" applyFont="1" applyFill="1" applyBorder="1" applyAlignment="1">
      <alignment horizontal="left" vertical="top" wrapText="1"/>
    </xf>
    <xf numFmtId="0" fontId="8" fillId="0" borderId="7" xfId="9" applyFont="1" applyFill="1" applyBorder="1" applyAlignment="1">
      <alignment horizontal="left" vertical="top" wrapText="1"/>
    </xf>
    <xf numFmtId="0" fontId="8" fillId="0" borderId="36" xfId="47" applyFont="1" applyFill="1" applyBorder="1" applyAlignment="1">
      <alignment horizontal="left" vertical="top" wrapText="1"/>
    </xf>
    <xf numFmtId="0" fontId="8" fillId="0" borderId="39" xfId="51" applyFont="1" applyFill="1" applyBorder="1" applyAlignment="1">
      <alignment horizontal="left" vertical="top" wrapText="1"/>
    </xf>
    <xf numFmtId="0" fontId="8" fillId="0" borderId="42" xfId="54" applyFont="1" applyFill="1" applyBorder="1" applyAlignment="1">
      <alignment horizontal="left" vertical="top" wrapText="1"/>
    </xf>
    <xf numFmtId="0" fontId="8" fillId="0" borderId="38" xfId="50" applyFont="1" applyFill="1" applyBorder="1" applyAlignment="1">
      <alignment horizontal="left" vertical="top" wrapText="1"/>
    </xf>
    <xf numFmtId="0" fontId="9" fillId="0" borderId="36" xfId="47" applyFont="1" applyFill="1" applyBorder="1" applyAlignment="1">
      <alignment horizontal="left" vertical="top" wrapText="1"/>
    </xf>
    <xf numFmtId="0" fontId="8" fillId="0" borderId="9" xfId="11" applyFont="1" applyFill="1" applyBorder="1" applyAlignment="1">
      <alignment horizontal="left" vertical="top" wrapText="1"/>
    </xf>
    <xf numFmtId="0" fontId="8" fillId="0" borderId="43" xfId="55" applyFont="1" applyFill="1" applyBorder="1" applyAlignment="1">
      <alignment horizontal="left" vertical="top" wrapText="1"/>
    </xf>
    <xf numFmtId="0" fontId="4" fillId="3" borderId="5" xfId="7" applyFont="1" applyFill="1" applyBorder="1" applyAlignment="1">
      <alignment horizontal="left" vertical="top" wrapText="1"/>
    </xf>
    <xf numFmtId="0" fontId="4" fillId="3" borderId="6" xfId="8" applyFont="1" applyFill="1" applyBorder="1" applyAlignment="1">
      <alignment horizontal="left" vertical="top" wrapText="1"/>
    </xf>
    <xf numFmtId="0" fontId="4" fillId="3" borderId="7" xfId="9" applyFont="1" applyFill="1" applyBorder="1" applyAlignment="1">
      <alignment horizontal="left" vertical="top" wrapText="1"/>
    </xf>
    <xf numFmtId="0" fontId="4" fillId="3" borderId="8" xfId="10" applyFont="1" applyFill="1" applyBorder="1" applyAlignment="1">
      <alignment horizontal="left" vertical="top" wrapText="1"/>
    </xf>
    <xf numFmtId="0" fontId="4" fillId="2" borderId="14" xfId="19" applyFont="1" applyFill="1" applyBorder="1" applyAlignment="1">
      <alignment horizontal="left" wrapText="1"/>
    </xf>
    <xf numFmtId="0" fontId="4" fillId="2" borderId="15" xfId="20" applyFont="1" applyFill="1" applyBorder="1" applyAlignment="1">
      <alignment horizontal="left" wrapText="1"/>
    </xf>
    <xf numFmtId="0" fontId="4" fillId="2" borderId="16" xfId="21" applyFont="1" applyFill="1" applyBorder="1" applyAlignment="1">
      <alignment horizontal="left" wrapText="1"/>
    </xf>
    <xf numFmtId="0" fontId="4" fillId="2" borderId="17" xfId="22" applyFont="1" applyFill="1" applyBorder="1" applyAlignment="1">
      <alignment horizontal="center" wrapText="1"/>
    </xf>
    <xf numFmtId="0" fontId="4" fillId="2" borderId="35" xfId="45" applyFont="1" applyFill="1" applyBorder="1" applyAlignment="1">
      <alignment horizontal="center" wrapText="1"/>
    </xf>
    <xf numFmtId="0" fontId="4" fillId="2" borderId="18" xfId="23" applyFont="1" applyFill="1" applyBorder="1" applyAlignment="1">
      <alignment horizontal="center" wrapText="1"/>
    </xf>
    <xf numFmtId="0" fontId="4" fillId="2" borderId="19" xfId="24" applyFont="1" applyFill="1" applyBorder="1" applyAlignment="1">
      <alignment horizontal="center" wrapText="1"/>
    </xf>
    <xf numFmtId="0" fontId="4" fillId="2" borderId="21" xfId="27" applyFont="1" applyFill="1" applyBorder="1" applyAlignment="1">
      <alignment horizontal="center" wrapText="1"/>
    </xf>
    <xf numFmtId="0" fontId="4" fillId="2" borderId="20" xfId="26" applyFont="1" applyFill="1" applyBorder="1" applyAlignment="1">
      <alignment horizontal="center" wrapText="1"/>
    </xf>
    <xf numFmtId="0" fontId="4" fillId="2" borderId="22" xfId="29" applyFont="1" applyFill="1" applyBorder="1" applyAlignment="1">
      <alignment horizontal="center" wrapText="1"/>
    </xf>
    <xf numFmtId="0" fontId="4" fillId="3" borderId="9" xfId="11" applyFont="1" applyFill="1" applyBorder="1" applyAlignment="1">
      <alignment horizontal="left" vertical="top" wrapText="1"/>
    </xf>
    <xf numFmtId="0" fontId="8" fillId="0" borderId="19" xfId="24" applyFont="1" applyFill="1" applyBorder="1" applyAlignment="1">
      <alignment horizontal="center" wrapText="1"/>
    </xf>
    <xf numFmtId="0" fontId="12" fillId="0" borderId="21" xfId="79" applyFont="1" applyFill="1" applyBorder="1" applyAlignment="1">
      <alignment horizontal="center" vertical="center" wrapText="1"/>
    </xf>
    <xf numFmtId="0" fontId="8" fillId="0" borderId="21" xfId="79" applyFont="1" applyFill="1" applyBorder="1" applyAlignment="1">
      <alignment horizontal="left" wrapText="1"/>
    </xf>
    <xf numFmtId="0" fontId="8" fillId="0" borderId="63" xfId="79" applyFont="1" applyFill="1" applyBorder="1" applyAlignment="1">
      <alignment horizontal="left" wrapText="1"/>
    </xf>
    <xf numFmtId="0" fontId="8" fillId="0" borderId="60" xfId="79" applyFont="1" applyFill="1" applyBorder="1" applyAlignment="1">
      <alignment horizontal="center" wrapText="1"/>
    </xf>
    <xf numFmtId="0" fontId="8" fillId="0" borderId="61" xfId="79" applyFont="1" applyFill="1" applyBorder="1" applyAlignment="1">
      <alignment horizontal="center" wrapText="1"/>
    </xf>
    <xf numFmtId="0" fontId="8" fillId="0" borderId="62" xfId="79" applyFont="1" applyFill="1" applyBorder="1" applyAlignment="1">
      <alignment horizontal="center" wrapText="1"/>
    </xf>
    <xf numFmtId="0" fontId="8" fillId="0" borderId="66" xfId="79" applyFont="1" applyFill="1" applyBorder="1" applyAlignment="1">
      <alignment horizontal="center" wrapText="1"/>
    </xf>
    <xf numFmtId="0" fontId="8" fillId="0" borderId="67" xfId="79" applyFont="1" applyFill="1" applyBorder="1" applyAlignment="1">
      <alignment horizontal="left" vertical="top" wrapText="1"/>
    </xf>
    <xf numFmtId="0" fontId="8" fillId="0" borderId="71" xfId="79" applyFont="1" applyFill="1" applyBorder="1" applyAlignment="1">
      <alignment horizontal="left" vertical="top" wrapText="1"/>
    </xf>
    <xf numFmtId="0" fontId="8" fillId="0" borderId="75" xfId="79" applyFont="1" applyFill="1" applyBorder="1" applyAlignment="1">
      <alignment horizontal="left" vertical="top" wrapText="1"/>
    </xf>
  </cellXfs>
  <cellStyles count="80">
    <cellStyle name="Normal" xfId="0" builtinId="0"/>
    <cellStyle name="Normal_Sheet1" xfId="79" xr:uid="{128B879F-54F6-4799-9231-590B7BD51408}"/>
    <cellStyle name="style1640843387084" xfId="77" xr:uid="{9921C177-9477-43A5-9066-61859D62ECBC}"/>
    <cellStyle name="style1660243284723" xfId="76" xr:uid="{066E6532-65BA-449B-89AC-166721D16E16}"/>
    <cellStyle name="style1660243284803" xfId="78" xr:uid="{186B9446-0D0B-4255-8F7E-0E5D26C9BAFC}"/>
    <cellStyle name="style1660495073549" xfId="1" xr:uid="{00000000-0005-0000-0000-000001000000}"/>
    <cellStyle name="style1660495073680" xfId="2" xr:uid="{00000000-0005-0000-0000-000002000000}"/>
    <cellStyle name="style1660495073792" xfId="3" xr:uid="{00000000-0005-0000-0000-000003000000}"/>
    <cellStyle name="style1660495073885" xfId="4" xr:uid="{00000000-0005-0000-0000-000004000000}"/>
    <cellStyle name="style1660495073992" xfId="5" xr:uid="{00000000-0005-0000-0000-000005000000}"/>
    <cellStyle name="style1660495074115" xfId="6" xr:uid="{00000000-0005-0000-0000-000006000000}"/>
    <cellStyle name="style1660495074198" xfId="7" xr:uid="{00000000-0005-0000-0000-000007000000}"/>
    <cellStyle name="style1660495074315" xfId="8" xr:uid="{00000000-0005-0000-0000-000008000000}"/>
    <cellStyle name="style1660495074425" xfId="9" xr:uid="{00000000-0005-0000-0000-000009000000}"/>
    <cellStyle name="style1660495074533" xfId="10" xr:uid="{00000000-0005-0000-0000-00000A000000}"/>
    <cellStyle name="style1660495074649" xfId="11" xr:uid="{00000000-0005-0000-0000-00000B000000}"/>
    <cellStyle name="style1660495074748" xfId="12" xr:uid="{00000000-0005-0000-0000-00000C000000}"/>
    <cellStyle name="style1660495074838" xfId="13" xr:uid="{00000000-0005-0000-0000-00000D000000}"/>
    <cellStyle name="style1660495074927" xfId="14" xr:uid="{00000000-0005-0000-0000-00000E000000}"/>
    <cellStyle name="style1660495075043" xfId="15" xr:uid="{00000000-0005-0000-0000-00000F000000}"/>
    <cellStyle name="style1660495075127" xfId="16" xr:uid="{00000000-0005-0000-0000-000010000000}"/>
    <cellStyle name="style1660495075210" xfId="17" xr:uid="{00000000-0005-0000-0000-000011000000}"/>
    <cellStyle name="style1660495075308" xfId="18" xr:uid="{00000000-0005-0000-0000-000012000000}"/>
    <cellStyle name="style1660495075392" xfId="19" xr:uid="{00000000-0005-0000-0000-000013000000}"/>
    <cellStyle name="style1660495075498" xfId="20" xr:uid="{00000000-0005-0000-0000-000014000000}"/>
    <cellStyle name="style1660495075600" xfId="21" xr:uid="{00000000-0005-0000-0000-000015000000}"/>
    <cellStyle name="style1660495075703" xfId="22" xr:uid="{00000000-0005-0000-0000-000016000000}"/>
    <cellStyle name="style1660495075803" xfId="23" xr:uid="{00000000-0005-0000-0000-000017000000}"/>
    <cellStyle name="style1660495075896" xfId="24" xr:uid="{00000000-0005-0000-0000-000018000000}"/>
    <cellStyle name="style1660495075996" xfId="25" xr:uid="{00000000-0005-0000-0000-000019000000}"/>
    <cellStyle name="style1660495076093" xfId="26" xr:uid="{00000000-0005-0000-0000-00001A000000}"/>
    <cellStyle name="style1660495076182" xfId="27" xr:uid="{00000000-0005-0000-0000-00001B000000}"/>
    <cellStyle name="style1660495076270" xfId="28" xr:uid="{00000000-0005-0000-0000-00001C000000}"/>
    <cellStyle name="style1660495076360" xfId="29" xr:uid="{00000000-0005-0000-0000-00001D000000}"/>
    <cellStyle name="style1660495076460" xfId="30" xr:uid="{00000000-0005-0000-0000-00001E000000}"/>
    <cellStyle name="style1660495076564" xfId="31" xr:uid="{00000000-0005-0000-0000-00001F000000}"/>
    <cellStyle name="style1660495076668" xfId="32" xr:uid="{00000000-0005-0000-0000-000020000000}"/>
    <cellStyle name="style1660495076771" xfId="33" xr:uid="{00000000-0005-0000-0000-000021000000}"/>
    <cellStyle name="style1660495076877" xfId="34" xr:uid="{00000000-0005-0000-0000-000022000000}"/>
    <cellStyle name="style1660495076986" xfId="35" xr:uid="{00000000-0005-0000-0000-000023000000}"/>
    <cellStyle name="style1660495077094" xfId="36" xr:uid="{00000000-0005-0000-0000-000024000000}"/>
    <cellStyle name="style1660495077189" xfId="37" xr:uid="{00000000-0005-0000-0000-000025000000}"/>
    <cellStyle name="style1660495077289" xfId="38" xr:uid="{00000000-0005-0000-0000-000026000000}"/>
    <cellStyle name="style1660495077384" xfId="39" xr:uid="{00000000-0005-0000-0000-000027000000}"/>
    <cellStyle name="style1660495077448" xfId="40" xr:uid="{00000000-0005-0000-0000-000028000000}"/>
    <cellStyle name="style1660495077512" xfId="41" xr:uid="{00000000-0005-0000-0000-000029000000}"/>
    <cellStyle name="style1660495077582" xfId="42" xr:uid="{00000000-0005-0000-0000-00002A000000}"/>
    <cellStyle name="style1660495077669" xfId="43" xr:uid="{00000000-0005-0000-0000-00002B000000}"/>
    <cellStyle name="style1660495077752" xfId="44" xr:uid="{00000000-0005-0000-0000-00002C000000}"/>
    <cellStyle name="style1660495077840" xfId="45" xr:uid="{00000000-0005-0000-0000-00002D000000}"/>
    <cellStyle name="style1660495077928" xfId="46" xr:uid="{00000000-0005-0000-0000-00002E000000}"/>
    <cellStyle name="style1660495078014" xfId="47" xr:uid="{00000000-0005-0000-0000-00002F000000}"/>
    <cellStyle name="style1660495078113" xfId="48" xr:uid="{00000000-0005-0000-0000-000030000000}"/>
    <cellStyle name="style1660495078213" xfId="49" xr:uid="{00000000-0005-0000-0000-000031000000}"/>
    <cellStyle name="style1660495078309" xfId="50" xr:uid="{00000000-0005-0000-0000-000032000000}"/>
    <cellStyle name="style1660495078407" xfId="51" xr:uid="{00000000-0005-0000-0000-000033000000}"/>
    <cellStyle name="style1660495078509" xfId="52" xr:uid="{00000000-0005-0000-0000-000034000000}"/>
    <cellStyle name="style1660495078608" xfId="53" xr:uid="{00000000-0005-0000-0000-000035000000}"/>
    <cellStyle name="style1660495078703" xfId="54" xr:uid="{00000000-0005-0000-0000-000036000000}"/>
    <cellStyle name="style1660495078800" xfId="55" xr:uid="{00000000-0005-0000-0000-000037000000}"/>
    <cellStyle name="style1660495078882" xfId="56" xr:uid="{00000000-0005-0000-0000-000038000000}"/>
    <cellStyle name="style1660495078964" xfId="57" xr:uid="{00000000-0005-0000-0000-000039000000}"/>
    <cellStyle name="style1660495079051" xfId="58" xr:uid="{00000000-0005-0000-0000-00003A000000}"/>
    <cellStyle name="style1660495079136" xfId="59" xr:uid="{00000000-0005-0000-0000-00003B000000}"/>
    <cellStyle name="style1660495079219" xfId="60" xr:uid="{00000000-0005-0000-0000-00003C000000}"/>
    <cellStyle name="style1660495079303" xfId="61" xr:uid="{00000000-0005-0000-0000-00003D000000}"/>
    <cellStyle name="style1660495079388" xfId="62" xr:uid="{00000000-0005-0000-0000-00003E000000}"/>
    <cellStyle name="style1660495079473" xfId="63" xr:uid="{00000000-0005-0000-0000-00003F000000}"/>
    <cellStyle name="style1660495079561" xfId="64" xr:uid="{00000000-0005-0000-0000-000040000000}"/>
    <cellStyle name="style1660495079651" xfId="65" xr:uid="{00000000-0005-0000-0000-000041000000}"/>
    <cellStyle name="style1660495079747" xfId="66" xr:uid="{00000000-0005-0000-0000-000042000000}"/>
    <cellStyle name="style1660495079835" xfId="67" xr:uid="{00000000-0005-0000-0000-000043000000}"/>
    <cellStyle name="style1660495079931" xfId="68" xr:uid="{00000000-0005-0000-0000-000044000000}"/>
    <cellStyle name="style1660495080017" xfId="69" xr:uid="{00000000-0005-0000-0000-000045000000}"/>
    <cellStyle name="style1660495080112" xfId="70" xr:uid="{00000000-0005-0000-0000-000046000000}"/>
    <cellStyle name="style1660495080197" xfId="71" xr:uid="{00000000-0005-0000-0000-000047000000}"/>
    <cellStyle name="style1660495080316" xfId="72" xr:uid="{00000000-0005-0000-0000-000048000000}"/>
    <cellStyle name="style1660495080377" xfId="73" xr:uid="{00000000-0005-0000-0000-000049000000}"/>
    <cellStyle name="style1660495080440" xfId="74" xr:uid="{00000000-0005-0000-0000-00004A000000}"/>
    <cellStyle name="style1660495080501" xfId="75" xr:uid="{00000000-0005-0000-0000-00004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Sheet1!$R$56</c:f>
              <c:strCache>
                <c:ptCount val="1"/>
                <c:pt idx="0">
                  <c:v>අවු. 15-25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Sheet1!$Q$57:$Q$61</c:f>
              <c:strCache>
                <c:ptCount val="5"/>
                <c:pt idx="0">
                  <c:v>කුරුණෑගල</c:v>
                </c:pt>
                <c:pt idx="1">
                  <c:v>කොලඹ</c:v>
                </c:pt>
                <c:pt idx="2">
                  <c:v>ගාල්ල</c:v>
                </c:pt>
                <c:pt idx="3">
                  <c:v>මහනුවර</c:v>
                </c:pt>
                <c:pt idx="4">
                  <c:v>රත්නපුර</c:v>
                </c:pt>
              </c:strCache>
            </c:strRef>
          </c:cat>
          <c:val>
            <c:numRef>
              <c:f>Sheet1!$R$57:$R$61</c:f>
              <c:numCache>
                <c:formatCode>###0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8</c:v>
                </c:pt>
                <c:pt idx="3">
                  <c:v>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D-43C0-950C-B3553D64D87D}"/>
            </c:ext>
          </c:extLst>
        </c:ser>
        <c:ser>
          <c:idx val="1"/>
          <c:order val="1"/>
          <c:tx>
            <c:strRef>
              <c:f>Sheet1!$S$56</c:f>
              <c:strCache>
                <c:ptCount val="1"/>
                <c:pt idx="0">
                  <c:v>අවු. 15-26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Sheet1!$Q$57:$Q$61</c:f>
              <c:strCache>
                <c:ptCount val="5"/>
                <c:pt idx="0">
                  <c:v>කුරුණෑගල</c:v>
                </c:pt>
                <c:pt idx="1">
                  <c:v>කොලඹ</c:v>
                </c:pt>
                <c:pt idx="2">
                  <c:v>ගාල්ල</c:v>
                </c:pt>
                <c:pt idx="3">
                  <c:v>මහනුවර</c:v>
                </c:pt>
                <c:pt idx="4">
                  <c:v>රත්නපුර</c:v>
                </c:pt>
              </c:strCache>
            </c:strRef>
          </c:cat>
          <c:val>
            <c:numRef>
              <c:f>Sheet1!$S$57:$S$61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D-43C0-950C-B3553D64D87D}"/>
            </c:ext>
          </c:extLst>
        </c:ser>
        <c:ser>
          <c:idx val="2"/>
          <c:order val="2"/>
          <c:tx>
            <c:strRef>
              <c:f>Sheet1!$T$56</c:f>
              <c:strCache>
                <c:ptCount val="1"/>
                <c:pt idx="0">
                  <c:v>අවු. 26-35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Sheet1!$Q$57:$Q$61</c:f>
              <c:strCache>
                <c:ptCount val="5"/>
                <c:pt idx="0">
                  <c:v>කුරුණෑගල</c:v>
                </c:pt>
                <c:pt idx="1">
                  <c:v>කොලඹ</c:v>
                </c:pt>
                <c:pt idx="2">
                  <c:v>ගාල්ල</c:v>
                </c:pt>
                <c:pt idx="3">
                  <c:v>මහනුවර</c:v>
                </c:pt>
                <c:pt idx="4">
                  <c:v>රත්නපුර</c:v>
                </c:pt>
              </c:strCache>
            </c:strRef>
          </c:cat>
          <c:val>
            <c:numRef>
              <c:f>Sheet1!$T$57:$T$61</c:f>
              <c:numCache>
                <c:formatCode>###0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D-43C0-950C-B3553D64D87D}"/>
            </c:ext>
          </c:extLst>
        </c:ser>
        <c:ser>
          <c:idx val="3"/>
          <c:order val="3"/>
          <c:tx>
            <c:strRef>
              <c:f>Sheet1!$U$56</c:f>
              <c:strCache>
                <c:ptCount val="1"/>
                <c:pt idx="0">
                  <c:v>අවු. 36-45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Sheet1!$Q$57:$Q$61</c:f>
              <c:strCache>
                <c:ptCount val="5"/>
                <c:pt idx="0">
                  <c:v>කුරුණෑගල</c:v>
                </c:pt>
                <c:pt idx="1">
                  <c:v>කොලඹ</c:v>
                </c:pt>
                <c:pt idx="2">
                  <c:v>ගාල්ල</c:v>
                </c:pt>
                <c:pt idx="3">
                  <c:v>මහනුවර</c:v>
                </c:pt>
                <c:pt idx="4">
                  <c:v>රත්නපුර</c:v>
                </c:pt>
              </c:strCache>
            </c:strRef>
          </c:cat>
          <c:val>
            <c:numRef>
              <c:f>Sheet1!$U$57:$U$61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D-43C0-950C-B3553D64D87D}"/>
            </c:ext>
          </c:extLst>
        </c:ser>
        <c:ser>
          <c:idx val="4"/>
          <c:order val="4"/>
          <c:tx>
            <c:strRef>
              <c:f>Sheet1!$V$56</c:f>
              <c:strCache>
                <c:ptCount val="1"/>
                <c:pt idx="0">
                  <c:v>අවු. 56  ට වැඩි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Sheet1!$Q$57:$Q$61</c:f>
              <c:strCache>
                <c:ptCount val="5"/>
                <c:pt idx="0">
                  <c:v>කුරුණෑගල</c:v>
                </c:pt>
                <c:pt idx="1">
                  <c:v>කොලඹ</c:v>
                </c:pt>
                <c:pt idx="2">
                  <c:v>ගාල්ල</c:v>
                </c:pt>
                <c:pt idx="3">
                  <c:v>මහනුවර</c:v>
                </c:pt>
                <c:pt idx="4">
                  <c:v>රත්නපුර</c:v>
                </c:pt>
              </c:strCache>
            </c:strRef>
          </c:cat>
          <c:val>
            <c:numRef>
              <c:f>Sheet1!$V$57:$V$61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D-43C0-950C-B3553D64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67408"/>
        <c:axId val="491068064"/>
      </c:barChart>
      <c:catAx>
        <c:axId val="4910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68064"/>
        <c:crosses val="autoZero"/>
        <c:auto val="1"/>
        <c:lblAlgn val="ctr"/>
        <c:lblOffset val="100"/>
        <c:noMultiLvlLbl val="0"/>
      </c:catAx>
      <c:valAx>
        <c:axId val="4910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Sheet1!$N$109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Sheet1!$M$110:$M$111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Sheet1!$N$110:$N$111</c:f>
              <c:numCache>
                <c:formatCode>###0</c:formatCode>
                <c:ptCount val="2"/>
                <c:pt idx="0">
                  <c:v>106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E-47A7-8033-4088E7D76338}"/>
            </c:ext>
          </c:extLst>
        </c:ser>
        <c:ser>
          <c:idx val="1"/>
          <c:order val="1"/>
          <c:tx>
            <c:strRef>
              <c:f>Sheet1!$O$109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Sheet1!$M$110:$M$111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Sheet1!$O$110:$O$111</c:f>
              <c:numCache>
                <c:formatCode>###0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E-47A7-8033-4088E7D7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78072"/>
        <c:axId val="556880040"/>
      </c:barChart>
      <c:catAx>
        <c:axId val="55687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80040"/>
        <c:crosses val="autoZero"/>
        <c:auto val="1"/>
        <c:lblAlgn val="ctr"/>
        <c:lblOffset val="100"/>
        <c:noMultiLvlLbl val="0"/>
      </c:catAx>
      <c:valAx>
        <c:axId val="5568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Sheet1!$N$153</c:f>
              <c:strCache>
                <c:ptCount val="1"/>
                <c:pt idx="0">
                  <c:v>ජාතික රූපවාහිනි නාලිකාව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Sheet1!$M$154:$M$155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Sheet1!$N$154:$N$155</c:f>
              <c:numCache>
                <c:formatCode>###0</c:formatCode>
                <c:ptCount val="2"/>
                <c:pt idx="0">
                  <c:v>33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2-4735-AFAB-5C3C6EE1DB74}"/>
            </c:ext>
          </c:extLst>
        </c:ser>
        <c:ser>
          <c:idx val="1"/>
          <c:order val="1"/>
          <c:tx>
            <c:strRef>
              <c:f>Sheet1!$O$153</c:f>
              <c:strCache>
                <c:ptCount val="1"/>
                <c:pt idx="0">
                  <c:v>දෙරණ රූපවාහිනි නාලිකාව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Sheet1!$M$154:$M$155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Sheet1!$O$154:$O$155</c:f>
              <c:numCache>
                <c:formatCode>###0</c:formatCode>
                <c:ptCount val="2"/>
                <c:pt idx="0">
                  <c:v>75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2-4735-AFAB-5C3C6EE1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02816"/>
        <c:axId val="556882664"/>
      </c:barChart>
      <c:catAx>
        <c:axId val="4818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82664"/>
        <c:crosses val="autoZero"/>
        <c:auto val="1"/>
        <c:lblAlgn val="ctr"/>
        <c:lblOffset val="100"/>
        <c:noMultiLvlLbl val="0"/>
      </c:catAx>
      <c:valAx>
        <c:axId val="5568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Sheet1!$N$207</c:f>
              <c:strCache>
                <c:ptCount val="1"/>
                <c:pt idx="0">
                  <c:v>අයහපත් කාලගුණික තත්වයක් පවත්නා විට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Sheet1!$O$206:$Q$206</c:f>
              <c:strCache>
                <c:ptCount val="3"/>
                <c:pt idx="0">
                  <c:v>ඇතැම් අවස්තාවල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Sheet1!$O$207:$Q$207</c:f>
              <c:numCache>
                <c:formatCode>###0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1-4003-B1D8-178EBC7C0D5E}"/>
            </c:ext>
          </c:extLst>
        </c:ser>
        <c:ser>
          <c:idx val="1"/>
          <c:order val="1"/>
          <c:tx>
            <c:strRef>
              <c:f>Sheet1!$N$208</c:f>
              <c:strCache>
                <c:ptCount val="1"/>
                <c:pt idx="0">
                  <c:v>දිනපතා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Sheet1!$O$206:$Q$206</c:f>
              <c:strCache>
                <c:ptCount val="3"/>
                <c:pt idx="0">
                  <c:v>ඇතැම් අවස්තාවල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Sheet1!$O$208:$Q$208</c:f>
              <c:numCache>
                <c:formatCode>###0</c:formatCode>
                <c:ptCount val="3"/>
                <c:pt idx="0">
                  <c:v>13</c:v>
                </c:pt>
                <c:pt idx="1">
                  <c:v>76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1-4003-B1D8-178EBC7C0D5E}"/>
            </c:ext>
          </c:extLst>
        </c:ser>
        <c:ser>
          <c:idx val="2"/>
          <c:order val="2"/>
          <c:tx>
            <c:strRef>
              <c:f>Sheet1!$N$209</c:f>
              <c:strCache>
                <c:ptCount val="1"/>
                <c:pt idx="0">
                  <c:v>සතිපතා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Sheet1!$O$206:$Q$206</c:f>
              <c:strCache>
                <c:ptCount val="3"/>
                <c:pt idx="0">
                  <c:v>ඇතැම් අවස්තාවල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Sheet1!$O$209:$Q$209</c:f>
              <c:numCache>
                <c:formatCode>###0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1-4003-B1D8-178EBC7C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42248"/>
        <c:axId val="488738640"/>
      </c:barChart>
      <c:catAx>
        <c:axId val="48874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8640"/>
        <c:crosses val="autoZero"/>
        <c:auto val="1"/>
        <c:lblAlgn val="ctr"/>
        <c:lblOffset val="100"/>
        <c:noMultiLvlLbl val="0"/>
      </c:catAx>
      <c:valAx>
        <c:axId val="4887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4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Sheet1!$L$254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Sheet1!$M$253:$O$253</c:f>
              <c:strCache>
                <c:ptCount val="3"/>
                <c:pt idx="0">
                  <c:v>ප්‍රමාණවත් නොවේ</c:v>
                </c:pt>
                <c:pt idx="1">
                  <c:v>ප්‍රමාණවත් වේ</c:v>
                </c:pt>
                <c:pt idx="2">
                  <c:v>යම් තාක් දුරට ප්‍රමාණවත් වේ</c:v>
                </c:pt>
              </c:strCache>
            </c:strRef>
          </c:cat>
          <c:val>
            <c:numRef>
              <c:f>Sheet1!$M$254:$O$254</c:f>
              <c:numCache>
                <c:formatCode>###0</c:formatCode>
                <c:ptCount val="3"/>
                <c:pt idx="0">
                  <c:v>22</c:v>
                </c:pt>
                <c:pt idx="1">
                  <c:v>39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B-4EFF-9DD3-92BD94AC8DEA}"/>
            </c:ext>
          </c:extLst>
        </c:ser>
        <c:ser>
          <c:idx val="1"/>
          <c:order val="1"/>
          <c:tx>
            <c:strRef>
              <c:f>Sheet1!$L$255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Sheet1!$M$253:$O$253</c:f>
              <c:strCache>
                <c:ptCount val="3"/>
                <c:pt idx="0">
                  <c:v>ප්‍රමාණවත් නොවේ</c:v>
                </c:pt>
                <c:pt idx="1">
                  <c:v>ප්‍රමාණවත් වේ</c:v>
                </c:pt>
                <c:pt idx="2">
                  <c:v>යම් තාක් දුරට ප්‍රමාණවත් වේ</c:v>
                </c:pt>
              </c:strCache>
            </c:strRef>
          </c:cat>
          <c:val>
            <c:numRef>
              <c:f>Sheet1!$M$255:$O$255</c:f>
              <c:numCache>
                <c:formatCode>###0</c:formatCode>
                <c:ptCount val="3"/>
                <c:pt idx="0">
                  <c:v>4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B-4EFF-9DD3-92BD94AC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29376"/>
        <c:axId val="485129048"/>
      </c:barChart>
      <c:catAx>
        <c:axId val="4851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9048"/>
        <c:crosses val="autoZero"/>
        <c:auto val="1"/>
        <c:lblAlgn val="ctr"/>
        <c:lblOffset val="100"/>
        <c:noMultiLvlLbl val="0"/>
      </c:catAx>
      <c:valAx>
        <c:axId val="4851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Sheet1!$N$269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Sheet1!$M$270:$M$274</c:f>
              <c:strCache>
                <c:ptCount val="5"/>
                <c:pt idx="0">
                  <c:v>කුරුණෑගල</c:v>
                </c:pt>
                <c:pt idx="1">
                  <c:v>කොලඹ</c:v>
                </c:pt>
                <c:pt idx="2">
                  <c:v>ගාල්ල</c:v>
                </c:pt>
                <c:pt idx="3">
                  <c:v>මහනුවර</c:v>
                </c:pt>
                <c:pt idx="4">
                  <c:v>රත්නපුර</c:v>
                </c:pt>
              </c:strCache>
            </c:strRef>
          </c:cat>
          <c:val>
            <c:numRef>
              <c:f>Sheet1!$N$270:$N$274</c:f>
              <c:numCache>
                <c:formatCode>###0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5-4F9F-A31E-7F0DA3E0907B}"/>
            </c:ext>
          </c:extLst>
        </c:ser>
        <c:ser>
          <c:idx val="1"/>
          <c:order val="1"/>
          <c:tx>
            <c:strRef>
              <c:f>Sheet1!$O$269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Sheet1!$M$270:$M$274</c:f>
              <c:strCache>
                <c:ptCount val="5"/>
                <c:pt idx="0">
                  <c:v>කුරුණෑගල</c:v>
                </c:pt>
                <c:pt idx="1">
                  <c:v>කොලඹ</c:v>
                </c:pt>
                <c:pt idx="2">
                  <c:v>ගාල්ල</c:v>
                </c:pt>
                <c:pt idx="3">
                  <c:v>මහනුවර</c:v>
                </c:pt>
                <c:pt idx="4">
                  <c:v>රත්නපුර</c:v>
                </c:pt>
              </c:strCache>
            </c:strRef>
          </c:cat>
          <c:val>
            <c:numRef>
              <c:f>Sheet1!$O$270:$O$274</c:f>
              <c:numCache>
                <c:formatCode>###0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5-4F9F-A31E-7F0DA3E0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021768"/>
        <c:axId val="246018160"/>
      </c:barChart>
      <c:catAx>
        <c:axId val="2460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18160"/>
        <c:crosses val="autoZero"/>
        <c:auto val="1"/>
        <c:lblAlgn val="ctr"/>
        <c:lblOffset val="100"/>
        <c:noMultiLvlLbl val="0"/>
      </c:catAx>
      <c:valAx>
        <c:axId val="246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Sheet1!$C$327</c:f>
              <c:strCache>
                <c:ptCount val="1"/>
                <c:pt idx="0">
                  <c:v>අයහපත් කාලගුණික තත්වයක් පවත්නා විට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Sheet1!$B$328:$B$330</c:f>
              <c:strCache>
                <c:ptCount val="3"/>
                <c:pt idx="0">
                  <c:v>ඇතැම් අවස්තාවල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Sheet1!$C$328:$C$330</c:f>
              <c:numCache>
                <c:formatCode>###0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7-416D-BE17-A7C27314BD13}"/>
            </c:ext>
          </c:extLst>
        </c:ser>
        <c:ser>
          <c:idx val="1"/>
          <c:order val="1"/>
          <c:tx>
            <c:strRef>
              <c:f>Sheet1!$D$327</c:f>
              <c:strCache>
                <c:ptCount val="1"/>
                <c:pt idx="0">
                  <c:v>දිනපතා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Sheet1!$B$328:$B$330</c:f>
              <c:strCache>
                <c:ptCount val="3"/>
                <c:pt idx="0">
                  <c:v>ඇතැම් අවස්තාවල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Sheet1!$D$328:$D$330</c:f>
              <c:numCache>
                <c:formatCode>###0</c:formatCode>
                <c:ptCount val="3"/>
                <c:pt idx="0">
                  <c:v>13</c:v>
                </c:pt>
                <c:pt idx="1">
                  <c:v>76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7-416D-BE17-A7C27314BD13}"/>
            </c:ext>
          </c:extLst>
        </c:ser>
        <c:ser>
          <c:idx val="2"/>
          <c:order val="2"/>
          <c:tx>
            <c:strRef>
              <c:f>Sheet1!$E$327</c:f>
              <c:strCache>
                <c:ptCount val="1"/>
                <c:pt idx="0">
                  <c:v>සතිපතා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Sheet1!$B$328:$B$330</c:f>
              <c:strCache>
                <c:ptCount val="3"/>
                <c:pt idx="0">
                  <c:v>ඇතැම් අවස්තාවල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Sheet1!$E$328:$E$330</c:f>
              <c:numCache>
                <c:formatCode>###0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7-416D-BE17-A7C27314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153504"/>
        <c:axId val="464154816"/>
      </c:barChart>
      <c:catAx>
        <c:axId val="4641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4816"/>
        <c:crosses val="autoZero"/>
        <c:auto val="1"/>
        <c:lblAlgn val="ctr"/>
        <c:lblOffset val="100"/>
        <c:noMultiLvlLbl val="0"/>
      </c:catAx>
      <c:valAx>
        <c:axId val="4641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51</xdr:row>
      <xdr:rowOff>371474</xdr:rowOff>
    </xdr:from>
    <xdr:to>
      <xdr:col>22</xdr:col>
      <xdr:colOff>533400</xdr:colOff>
      <xdr:row>67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DD783-F3EC-5657-EC66-EC248264B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895350</xdr:colOff>
      <xdr:row>107</xdr:row>
      <xdr:rowOff>419100</xdr:rowOff>
    </xdr:from>
    <xdr:to>
      <xdr:col>16</xdr:col>
      <xdr:colOff>266700</xdr:colOff>
      <xdr:row>117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B889E-20CA-68D2-73BA-0FD3DFF03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151</xdr:row>
      <xdr:rowOff>628650</xdr:rowOff>
    </xdr:from>
    <xdr:to>
      <xdr:col>17</xdr:col>
      <xdr:colOff>142875</xdr:colOff>
      <xdr:row>160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AA4B44-82A5-0BD7-1BF7-A8804DD7C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342900</xdr:colOff>
      <xdr:row>204</xdr:row>
      <xdr:rowOff>133350</xdr:rowOff>
    </xdr:from>
    <xdr:to>
      <xdr:col>19</xdr:col>
      <xdr:colOff>38100</xdr:colOff>
      <xdr:row>216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6ECDA-BE26-83AA-990C-248E5754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190500</xdr:colOff>
      <xdr:row>251</xdr:row>
      <xdr:rowOff>142875</xdr:rowOff>
    </xdr:from>
    <xdr:to>
      <xdr:col>16</xdr:col>
      <xdr:colOff>466725</xdr:colOff>
      <xdr:row>260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8B0833-CB0C-AFB8-60C1-91C1D3A83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265</xdr:row>
      <xdr:rowOff>180975</xdr:rowOff>
    </xdr:from>
    <xdr:to>
      <xdr:col>16</xdr:col>
      <xdr:colOff>352425</xdr:colOff>
      <xdr:row>279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DD7B8E-5A77-33D7-514A-CAB3F0662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180974</xdr:colOff>
      <xdr:row>320</xdr:row>
      <xdr:rowOff>133350</xdr:rowOff>
    </xdr:from>
    <xdr:to>
      <xdr:col>6</xdr:col>
      <xdr:colOff>619124</xdr:colOff>
      <xdr:row>340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276685-1557-B238-0514-6E5FFDE6C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36"/>
  <sheetViews>
    <sheetView tabSelected="1" topLeftCell="A307" workbookViewId="0">
      <selection activeCell="K318" sqref="K318"/>
    </sheetView>
  </sheetViews>
  <sheetFormatPr defaultRowHeight="15" x14ac:dyDescent="0.25"/>
  <cols>
    <col min="2" max="3" width="22.7109375" customWidth="1"/>
    <col min="4" max="4" width="23" customWidth="1"/>
    <col min="5" max="7" width="13.5703125" customWidth="1"/>
    <col min="8" max="8" width="11.85546875" customWidth="1"/>
    <col min="9" max="9" width="13.5703125" customWidth="1"/>
    <col min="10" max="10" width="9.5703125" customWidth="1"/>
  </cols>
  <sheetData>
    <row r="1" spans="2:2" x14ac:dyDescent="0.25">
      <c r="B1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7" spans="2:4" x14ac:dyDescent="0.25">
      <c r="B17" s="1" t="s">
        <v>15</v>
      </c>
    </row>
    <row r="20" spans="2:4" ht="18" x14ac:dyDescent="0.25">
      <c r="B20" s="2" t="s">
        <v>16</v>
      </c>
    </row>
    <row r="22" spans="2:4" ht="21" customHeight="1" x14ac:dyDescent="0.25">
      <c r="B22" s="92" t="s">
        <v>17</v>
      </c>
      <c r="C22" s="93"/>
      <c r="D22" s="94"/>
    </row>
    <row r="23" spans="2:4" ht="17.100000000000001" customHeight="1" x14ac:dyDescent="0.25">
      <c r="B23" s="115" t="s">
        <v>18</v>
      </c>
      <c r="C23" s="116"/>
      <c r="D23" s="5" t="s">
        <v>19</v>
      </c>
    </row>
    <row r="24" spans="2:4" ht="17.100000000000001" customHeight="1" x14ac:dyDescent="0.25">
      <c r="B24" s="117" t="s">
        <v>20</v>
      </c>
      <c r="C24" s="118"/>
      <c r="D24" s="6" t="s">
        <v>21</v>
      </c>
    </row>
    <row r="25" spans="2:4" ht="17.100000000000001" customHeight="1" x14ac:dyDescent="0.25">
      <c r="B25" s="117" t="s">
        <v>22</v>
      </c>
      <c r="C25" s="3" t="s">
        <v>23</v>
      </c>
      <c r="D25" s="6" t="s">
        <v>24</v>
      </c>
    </row>
    <row r="26" spans="2:4" ht="17.100000000000001" customHeight="1" x14ac:dyDescent="0.25">
      <c r="B26" s="117"/>
      <c r="C26" s="3" t="s">
        <v>25</v>
      </c>
      <c r="D26" s="6" t="s">
        <v>26</v>
      </c>
    </row>
    <row r="27" spans="2:4" ht="17.100000000000001" customHeight="1" x14ac:dyDescent="0.25">
      <c r="B27" s="117"/>
      <c r="C27" s="3" t="s">
        <v>27</v>
      </c>
      <c r="D27" s="6" t="s">
        <v>26</v>
      </c>
    </row>
    <row r="28" spans="2:4" ht="17.100000000000001" customHeight="1" x14ac:dyDescent="0.25">
      <c r="B28" s="117"/>
      <c r="C28" s="3" t="s">
        <v>28</v>
      </c>
      <c r="D28" s="6" t="s">
        <v>26</v>
      </c>
    </row>
    <row r="29" spans="2:4" ht="30" customHeight="1" x14ac:dyDescent="0.25">
      <c r="B29" s="117"/>
      <c r="C29" s="3" t="s">
        <v>29</v>
      </c>
      <c r="D29" s="7">
        <v>125</v>
      </c>
    </row>
    <row r="30" spans="2:4" ht="45.95" customHeight="1" x14ac:dyDescent="0.25">
      <c r="B30" s="117" t="s">
        <v>30</v>
      </c>
      <c r="C30" s="3" t="s">
        <v>31</v>
      </c>
      <c r="D30" s="6" t="s">
        <v>32</v>
      </c>
    </row>
    <row r="31" spans="2:4" ht="72" customHeight="1" x14ac:dyDescent="0.25">
      <c r="B31" s="117"/>
      <c r="C31" s="3" t="s">
        <v>33</v>
      </c>
      <c r="D31" s="6" t="s">
        <v>34</v>
      </c>
    </row>
    <row r="32" spans="2:4" ht="111.95" customHeight="1" x14ac:dyDescent="0.25">
      <c r="B32" s="117" t="s">
        <v>35</v>
      </c>
      <c r="C32" s="118"/>
      <c r="D32" s="6" t="s">
        <v>36</v>
      </c>
    </row>
    <row r="33" spans="2:8" ht="17.100000000000001" customHeight="1" x14ac:dyDescent="0.25">
      <c r="B33" s="117" t="s">
        <v>37</v>
      </c>
      <c r="C33" s="3" t="s">
        <v>38</v>
      </c>
      <c r="D33" s="8" t="s">
        <v>39</v>
      </c>
    </row>
    <row r="34" spans="2:8" ht="17.100000000000001" customHeight="1" x14ac:dyDescent="0.25">
      <c r="B34" s="117"/>
      <c r="C34" s="3" t="s">
        <v>40</v>
      </c>
      <c r="D34" s="8" t="s">
        <v>41</v>
      </c>
    </row>
    <row r="35" spans="2:8" ht="17.100000000000001" customHeight="1" x14ac:dyDescent="0.25">
      <c r="B35" s="117"/>
      <c r="C35" s="3" t="s">
        <v>42</v>
      </c>
      <c r="D35" s="7">
        <v>2</v>
      </c>
    </row>
    <row r="36" spans="2:8" ht="17.100000000000001" customHeight="1" x14ac:dyDescent="0.25">
      <c r="B36" s="129"/>
      <c r="C36" s="4" t="s">
        <v>43</v>
      </c>
      <c r="D36" s="9">
        <v>524245</v>
      </c>
    </row>
    <row r="39" spans="2:8" x14ac:dyDescent="0.25">
      <c r="B39" s="10" t="s">
        <v>44</v>
      </c>
    </row>
    <row r="41" spans="2:8" ht="21" customHeight="1" x14ac:dyDescent="0.25">
      <c r="B41" s="92" t="s">
        <v>45</v>
      </c>
      <c r="C41" s="93"/>
      <c r="D41" s="93"/>
      <c r="E41" s="93"/>
      <c r="F41" s="93"/>
      <c r="G41" s="93"/>
      <c r="H41" s="94"/>
    </row>
    <row r="42" spans="2:8" ht="15.95" customHeight="1" x14ac:dyDescent="0.25">
      <c r="B42" s="119"/>
      <c r="C42" s="122" t="s">
        <v>46</v>
      </c>
      <c r="D42" s="124"/>
      <c r="E42" s="124"/>
      <c r="F42" s="124"/>
      <c r="G42" s="124"/>
      <c r="H42" s="125"/>
    </row>
    <row r="43" spans="2:8" ht="15.95" customHeight="1" x14ac:dyDescent="0.25">
      <c r="B43" s="120"/>
      <c r="C43" s="126" t="s">
        <v>47</v>
      </c>
      <c r="D43" s="127"/>
      <c r="E43" s="127" t="s">
        <v>48</v>
      </c>
      <c r="F43" s="127"/>
      <c r="G43" s="127" t="s">
        <v>49</v>
      </c>
      <c r="H43" s="128"/>
    </row>
    <row r="44" spans="2:8" ht="15.95" customHeight="1" x14ac:dyDescent="0.25">
      <c r="B44" s="121"/>
      <c r="C44" s="11" t="s">
        <v>50</v>
      </c>
      <c r="D44" s="12" t="s">
        <v>51</v>
      </c>
      <c r="E44" s="13" t="s">
        <v>50</v>
      </c>
      <c r="F44" s="12" t="s">
        <v>51</v>
      </c>
      <c r="G44" s="13" t="s">
        <v>50</v>
      </c>
      <c r="H44" s="14" t="s">
        <v>51</v>
      </c>
    </row>
    <row r="45" spans="2:8" ht="30" customHeight="1" x14ac:dyDescent="0.25">
      <c r="B45" s="15" t="s">
        <v>52</v>
      </c>
      <c r="C45" s="16">
        <v>125</v>
      </c>
      <c r="D45" s="17">
        <v>1</v>
      </c>
      <c r="E45" s="18">
        <v>0</v>
      </c>
      <c r="F45" s="17">
        <v>0</v>
      </c>
      <c r="G45" s="18">
        <v>125</v>
      </c>
      <c r="H45" s="19">
        <v>1</v>
      </c>
    </row>
    <row r="48" spans="2:8" ht="21" customHeight="1" x14ac:dyDescent="0.25">
      <c r="B48" s="92" t="s">
        <v>45</v>
      </c>
      <c r="C48" s="93"/>
      <c r="D48" s="93"/>
      <c r="E48" s="93"/>
      <c r="F48" s="93"/>
      <c r="G48" s="93"/>
      <c r="H48" s="94"/>
    </row>
    <row r="49" spans="2:22" ht="15.95" customHeight="1" x14ac:dyDescent="0.25">
      <c r="B49" s="119"/>
      <c r="C49" s="122" t="s">
        <v>46</v>
      </c>
      <c r="D49" s="123"/>
      <c r="E49" s="124"/>
      <c r="F49" s="123"/>
      <c r="G49" s="124"/>
      <c r="H49" s="125"/>
    </row>
    <row r="50" spans="2:22" ht="15.95" customHeight="1" x14ac:dyDescent="0.25">
      <c r="B50" s="120"/>
      <c r="C50" s="126" t="s">
        <v>47</v>
      </c>
      <c r="D50" s="127"/>
      <c r="E50" s="127" t="s">
        <v>48</v>
      </c>
      <c r="F50" s="127"/>
      <c r="G50" s="127" t="s">
        <v>49</v>
      </c>
      <c r="H50" s="128"/>
    </row>
    <row r="51" spans="2:22" ht="15.95" customHeight="1" x14ac:dyDescent="0.25">
      <c r="B51" s="121"/>
      <c r="C51" s="11" t="s">
        <v>50</v>
      </c>
      <c r="D51" s="12" t="s">
        <v>51</v>
      </c>
      <c r="E51" s="13" t="s">
        <v>50</v>
      </c>
      <c r="F51" s="12" t="s">
        <v>51</v>
      </c>
      <c r="G51" s="13" t="s">
        <v>50</v>
      </c>
      <c r="H51" s="14" t="s">
        <v>51</v>
      </c>
    </row>
    <row r="52" spans="2:22" ht="30" customHeight="1" x14ac:dyDescent="0.25">
      <c r="B52" s="15" t="s">
        <v>52</v>
      </c>
      <c r="C52" s="16">
        <v>125</v>
      </c>
      <c r="D52" s="17">
        <v>1</v>
      </c>
      <c r="E52" s="18">
        <v>0</v>
      </c>
      <c r="F52" s="17">
        <v>0</v>
      </c>
      <c r="G52" s="18">
        <v>125</v>
      </c>
      <c r="H52" s="19">
        <v>1</v>
      </c>
    </row>
    <row r="54" spans="2:22" ht="21" customHeight="1" x14ac:dyDescent="0.25">
      <c r="B54" s="92" t="s">
        <v>53</v>
      </c>
      <c r="C54" s="93"/>
      <c r="D54" s="93"/>
      <c r="E54" s="93"/>
      <c r="F54" s="93"/>
      <c r="G54" s="93"/>
      <c r="H54" s="93"/>
      <c r="I54" s="93"/>
      <c r="J54" s="94"/>
    </row>
    <row r="55" spans="2:22" ht="15.95" customHeight="1" x14ac:dyDescent="0.25">
      <c r="B55" s="95"/>
      <c r="C55" s="96"/>
      <c r="D55" s="97"/>
      <c r="E55" s="101" t="s">
        <v>54</v>
      </c>
      <c r="F55" s="102"/>
      <c r="G55" s="103"/>
      <c r="H55" s="102"/>
      <c r="I55" s="103"/>
      <c r="J55" s="130" t="s">
        <v>49</v>
      </c>
    </row>
    <row r="56" spans="2:22" ht="29.1" customHeight="1" x14ac:dyDescent="0.25">
      <c r="B56" s="98"/>
      <c r="C56" s="99"/>
      <c r="D56" s="100"/>
      <c r="E56" s="20" t="s">
        <v>55</v>
      </c>
      <c r="F56" s="21" t="s">
        <v>56</v>
      </c>
      <c r="G56" s="22" t="s">
        <v>57</v>
      </c>
      <c r="H56" s="21" t="s">
        <v>58</v>
      </c>
      <c r="I56" s="22" t="s">
        <v>59</v>
      </c>
      <c r="J56" s="105"/>
      <c r="R56" s="20" t="s">
        <v>55</v>
      </c>
      <c r="S56" s="21" t="s">
        <v>56</v>
      </c>
      <c r="T56" s="22" t="s">
        <v>57</v>
      </c>
      <c r="U56" s="21" t="s">
        <v>58</v>
      </c>
      <c r="V56" s="22" t="s">
        <v>59</v>
      </c>
    </row>
    <row r="57" spans="2:22" ht="17.100000000000001" customHeight="1" x14ac:dyDescent="0.25">
      <c r="B57" s="106" t="s">
        <v>60</v>
      </c>
      <c r="C57" s="109" t="s">
        <v>61</v>
      </c>
      <c r="D57" s="43" t="s">
        <v>107</v>
      </c>
      <c r="E57" s="23">
        <v>19</v>
      </c>
      <c r="F57" s="24">
        <v>1</v>
      </c>
      <c r="G57" s="25">
        <v>5</v>
      </c>
      <c r="H57" s="24">
        <v>0</v>
      </c>
      <c r="I57" s="25">
        <v>0</v>
      </c>
      <c r="J57" s="26">
        <v>25</v>
      </c>
      <c r="Q57" s="47" t="s">
        <v>61</v>
      </c>
      <c r="R57" s="23">
        <v>19</v>
      </c>
      <c r="S57" s="24">
        <v>1</v>
      </c>
      <c r="T57" s="25">
        <v>5</v>
      </c>
      <c r="U57" s="24">
        <v>0</v>
      </c>
      <c r="V57" s="25">
        <v>0</v>
      </c>
    </row>
    <row r="58" spans="2:22" ht="19.5" customHeight="1" x14ac:dyDescent="0.25">
      <c r="B58" s="107"/>
      <c r="C58" s="110"/>
      <c r="D58" s="44" t="s">
        <v>108</v>
      </c>
      <c r="E58" s="39">
        <v>0.76</v>
      </c>
      <c r="F58" s="40">
        <v>0.04</v>
      </c>
      <c r="G58" s="41">
        <v>0.2</v>
      </c>
      <c r="H58" s="40">
        <v>0</v>
      </c>
      <c r="I58" s="41">
        <v>0</v>
      </c>
      <c r="J58" s="42">
        <v>1</v>
      </c>
      <c r="Q58" s="49" t="s">
        <v>62</v>
      </c>
      <c r="R58" s="31">
        <v>16</v>
      </c>
      <c r="S58" s="32">
        <v>0</v>
      </c>
      <c r="T58" s="33">
        <v>7</v>
      </c>
      <c r="U58" s="32">
        <v>1</v>
      </c>
      <c r="V58" s="33">
        <v>1</v>
      </c>
    </row>
    <row r="59" spans="2:22" ht="17.100000000000001" customHeight="1" x14ac:dyDescent="0.25">
      <c r="B59" s="107"/>
      <c r="C59" s="111"/>
      <c r="D59" s="45" t="s">
        <v>109</v>
      </c>
      <c r="E59" s="27">
        <v>0.152</v>
      </c>
      <c r="F59" s="28">
        <v>8.0000000000000002E-3</v>
      </c>
      <c r="G59" s="29">
        <v>0.04</v>
      </c>
      <c r="H59" s="28">
        <v>0</v>
      </c>
      <c r="I59" s="29">
        <v>0</v>
      </c>
      <c r="J59" s="30">
        <v>0.2</v>
      </c>
      <c r="Q59" s="49" t="s">
        <v>63</v>
      </c>
      <c r="R59" s="31">
        <v>8</v>
      </c>
      <c r="S59" s="32">
        <v>0</v>
      </c>
      <c r="T59" s="33">
        <v>12</v>
      </c>
      <c r="U59" s="32">
        <v>3</v>
      </c>
      <c r="V59" s="33">
        <v>2</v>
      </c>
    </row>
    <row r="60" spans="2:22" ht="17.100000000000001" customHeight="1" x14ac:dyDescent="0.25">
      <c r="B60" s="107"/>
      <c r="C60" s="111" t="s">
        <v>62</v>
      </c>
      <c r="D60" s="43" t="s">
        <v>107</v>
      </c>
      <c r="E60" s="31">
        <v>16</v>
      </c>
      <c r="F60" s="32">
        <v>0</v>
      </c>
      <c r="G60" s="33">
        <v>7</v>
      </c>
      <c r="H60" s="32">
        <v>1</v>
      </c>
      <c r="I60" s="33">
        <v>1</v>
      </c>
      <c r="J60" s="34">
        <v>25</v>
      </c>
      <c r="Q60" s="49" t="s">
        <v>64</v>
      </c>
      <c r="R60" s="31">
        <v>5</v>
      </c>
      <c r="S60" s="32">
        <v>0</v>
      </c>
      <c r="T60" s="33">
        <v>10</v>
      </c>
      <c r="U60" s="32">
        <v>9</v>
      </c>
      <c r="V60" s="33">
        <v>1</v>
      </c>
    </row>
    <row r="61" spans="2:22" ht="20.25" customHeight="1" x14ac:dyDescent="0.25">
      <c r="B61" s="107"/>
      <c r="C61" s="110"/>
      <c r="D61" s="44" t="s">
        <v>108</v>
      </c>
      <c r="E61" s="39">
        <v>0.64</v>
      </c>
      <c r="F61" s="40">
        <v>0</v>
      </c>
      <c r="G61" s="41">
        <v>0.28000000000000003</v>
      </c>
      <c r="H61" s="40">
        <v>0.04</v>
      </c>
      <c r="I61" s="41">
        <v>0.04</v>
      </c>
      <c r="J61" s="42">
        <v>1</v>
      </c>
      <c r="Q61" s="49" t="s">
        <v>65</v>
      </c>
      <c r="R61" s="31">
        <v>12</v>
      </c>
      <c r="S61" s="32">
        <v>0</v>
      </c>
      <c r="T61" s="33">
        <v>6</v>
      </c>
      <c r="U61" s="32">
        <v>6</v>
      </c>
      <c r="V61" s="33">
        <v>1</v>
      </c>
    </row>
    <row r="62" spans="2:22" ht="17.100000000000001" customHeight="1" x14ac:dyDescent="0.25">
      <c r="B62" s="107"/>
      <c r="C62" s="111"/>
      <c r="D62" s="45" t="s">
        <v>109</v>
      </c>
      <c r="E62" s="27">
        <v>0.128</v>
      </c>
      <c r="F62" s="28">
        <v>0</v>
      </c>
      <c r="G62" s="29">
        <v>5.6000000000000008E-2</v>
      </c>
      <c r="H62" s="28">
        <v>8.0000000000000002E-3</v>
      </c>
      <c r="I62" s="29">
        <v>8.0000000000000002E-3</v>
      </c>
      <c r="J62" s="30">
        <v>0.2</v>
      </c>
      <c r="Q62" s="49"/>
    </row>
    <row r="63" spans="2:22" ht="17.100000000000001" customHeight="1" x14ac:dyDescent="0.25">
      <c r="B63" s="107"/>
      <c r="C63" s="111" t="s">
        <v>63</v>
      </c>
      <c r="D63" s="43" t="s">
        <v>107</v>
      </c>
      <c r="E63" s="31">
        <v>8</v>
      </c>
      <c r="F63" s="32">
        <v>0</v>
      </c>
      <c r="G63" s="33">
        <v>12</v>
      </c>
      <c r="H63" s="32">
        <v>3</v>
      </c>
      <c r="I63" s="33">
        <v>2</v>
      </c>
      <c r="J63" s="34">
        <v>25</v>
      </c>
    </row>
    <row r="64" spans="2:22" ht="18.75" customHeight="1" x14ac:dyDescent="0.25">
      <c r="B64" s="107"/>
      <c r="C64" s="110"/>
      <c r="D64" s="44" t="s">
        <v>108</v>
      </c>
      <c r="E64" s="39">
        <v>0.32</v>
      </c>
      <c r="F64" s="40">
        <v>0</v>
      </c>
      <c r="G64" s="41">
        <v>0.48</v>
      </c>
      <c r="H64" s="40">
        <v>0.12</v>
      </c>
      <c r="I64" s="41">
        <v>0.08</v>
      </c>
      <c r="J64" s="42">
        <v>1</v>
      </c>
      <c r="Q64" s="48"/>
    </row>
    <row r="65" spans="2:17" ht="17.100000000000001" customHeight="1" x14ac:dyDescent="0.25">
      <c r="B65" s="107"/>
      <c r="C65" s="111"/>
      <c r="D65" s="45" t="s">
        <v>109</v>
      </c>
      <c r="E65" s="27">
        <v>6.4000000000000001E-2</v>
      </c>
      <c r="F65" s="28">
        <v>0</v>
      </c>
      <c r="G65" s="29">
        <v>9.6000000000000002E-2</v>
      </c>
      <c r="H65" s="28">
        <v>2.4E-2</v>
      </c>
      <c r="I65" s="29">
        <v>1.6E-2</v>
      </c>
      <c r="J65" s="30">
        <v>0.2</v>
      </c>
      <c r="Q65" s="49"/>
    </row>
    <row r="66" spans="2:17" ht="17.100000000000001" customHeight="1" x14ac:dyDescent="0.25">
      <c r="B66" s="107"/>
      <c r="C66" s="111" t="s">
        <v>64</v>
      </c>
      <c r="D66" s="43" t="s">
        <v>107</v>
      </c>
      <c r="E66" s="31">
        <v>5</v>
      </c>
      <c r="F66" s="32">
        <v>0</v>
      </c>
      <c r="G66" s="33">
        <v>10</v>
      </c>
      <c r="H66" s="32">
        <v>9</v>
      </c>
      <c r="I66" s="33">
        <v>1</v>
      </c>
      <c r="J66" s="34">
        <v>25</v>
      </c>
    </row>
    <row r="67" spans="2:17" ht="13.5" customHeight="1" x14ac:dyDescent="0.25">
      <c r="B67" s="107"/>
      <c r="C67" s="110"/>
      <c r="D67" s="44" t="s">
        <v>108</v>
      </c>
      <c r="E67" s="39">
        <v>0.2</v>
      </c>
      <c r="F67" s="40">
        <v>0</v>
      </c>
      <c r="G67" s="41">
        <v>0.4</v>
      </c>
      <c r="H67" s="40">
        <v>0.36</v>
      </c>
      <c r="I67" s="41">
        <v>0.04</v>
      </c>
      <c r="J67" s="42">
        <v>1</v>
      </c>
      <c r="Q67" s="48"/>
    </row>
    <row r="68" spans="2:17" ht="17.100000000000001" customHeight="1" x14ac:dyDescent="0.25">
      <c r="B68" s="107"/>
      <c r="C68" s="111"/>
      <c r="D68" s="45" t="s">
        <v>109</v>
      </c>
      <c r="E68" s="27">
        <v>0.04</v>
      </c>
      <c r="F68" s="28">
        <v>0</v>
      </c>
      <c r="G68" s="29">
        <v>0.08</v>
      </c>
      <c r="H68" s="28">
        <v>7.1999999999999995E-2</v>
      </c>
      <c r="I68" s="29">
        <v>8.0000000000000002E-3</v>
      </c>
      <c r="J68" s="30">
        <v>0.2</v>
      </c>
      <c r="Q68" s="49"/>
    </row>
    <row r="69" spans="2:17" ht="17.100000000000001" customHeight="1" x14ac:dyDescent="0.25">
      <c r="B69" s="107"/>
      <c r="C69" s="111" t="s">
        <v>65</v>
      </c>
      <c r="D69" s="43" t="s">
        <v>107</v>
      </c>
      <c r="E69" s="31">
        <v>12</v>
      </c>
      <c r="F69" s="32">
        <v>0</v>
      </c>
      <c r="G69" s="33">
        <v>6</v>
      </c>
      <c r="H69" s="32">
        <v>6</v>
      </c>
      <c r="I69" s="33">
        <v>1</v>
      </c>
      <c r="J69" s="34">
        <v>25</v>
      </c>
    </row>
    <row r="70" spans="2:17" ht="20.25" customHeight="1" x14ac:dyDescent="0.25">
      <c r="B70" s="107"/>
      <c r="C70" s="110"/>
      <c r="D70" s="44" t="s">
        <v>108</v>
      </c>
      <c r="E70" s="39">
        <v>0.48</v>
      </c>
      <c r="F70" s="40">
        <v>0</v>
      </c>
      <c r="G70" s="41">
        <v>0.24</v>
      </c>
      <c r="H70" s="40">
        <v>0.24</v>
      </c>
      <c r="I70" s="41">
        <v>0.04</v>
      </c>
      <c r="J70" s="42">
        <v>1</v>
      </c>
      <c r="Q70" s="48"/>
    </row>
    <row r="71" spans="2:17" ht="16.5" hidden="1" customHeight="1" x14ac:dyDescent="0.25">
      <c r="B71" s="108"/>
      <c r="C71" s="111"/>
      <c r="D71" s="45" t="s">
        <v>109</v>
      </c>
      <c r="E71" s="27">
        <v>9.6000000000000002E-2</v>
      </c>
      <c r="F71" s="28">
        <v>0</v>
      </c>
      <c r="G71" s="29">
        <v>4.8000000000000001E-2</v>
      </c>
      <c r="H71" s="28">
        <v>4.8000000000000001E-2</v>
      </c>
      <c r="I71" s="29">
        <v>8.0000000000000002E-3</v>
      </c>
      <c r="J71" s="30">
        <v>0.2</v>
      </c>
      <c r="Q71" s="49"/>
    </row>
    <row r="72" spans="2:17" ht="17.100000000000001" customHeight="1" x14ac:dyDescent="0.25">
      <c r="B72" s="112" t="s">
        <v>110</v>
      </c>
      <c r="C72" s="110"/>
      <c r="D72" s="43" t="s">
        <v>107</v>
      </c>
      <c r="E72" s="31">
        <v>60</v>
      </c>
      <c r="F72" s="32">
        <v>1</v>
      </c>
      <c r="G72" s="33">
        <v>40</v>
      </c>
      <c r="H72" s="32">
        <v>19</v>
      </c>
      <c r="I72" s="33">
        <v>5</v>
      </c>
      <c r="J72" s="34">
        <v>125</v>
      </c>
    </row>
    <row r="73" spans="2:17" ht="17.25" customHeight="1" x14ac:dyDescent="0.25">
      <c r="B73" s="107"/>
      <c r="C73" s="110"/>
      <c r="D73" s="44" t="s">
        <v>108</v>
      </c>
      <c r="E73" s="39">
        <v>0.48</v>
      </c>
      <c r="F73" s="40">
        <v>8.0000000000000002E-3</v>
      </c>
      <c r="G73" s="41">
        <v>0.32</v>
      </c>
      <c r="H73" s="40">
        <v>0.152</v>
      </c>
      <c r="I73" s="41">
        <v>0.04</v>
      </c>
      <c r="J73" s="42">
        <v>1</v>
      </c>
    </row>
    <row r="74" spans="2:17" ht="17.100000000000001" customHeight="1" x14ac:dyDescent="0.25">
      <c r="B74" s="113"/>
      <c r="C74" s="114"/>
      <c r="D74" s="45" t="s">
        <v>109</v>
      </c>
      <c r="E74" s="35">
        <v>0.48</v>
      </c>
      <c r="F74" s="36">
        <v>8.0000000000000002E-3</v>
      </c>
      <c r="G74" s="37">
        <v>0.32</v>
      </c>
      <c r="H74" s="36">
        <v>0.152</v>
      </c>
      <c r="I74" s="37">
        <v>0.04</v>
      </c>
      <c r="J74" s="38">
        <v>1</v>
      </c>
    </row>
    <row r="76" spans="2:17" x14ac:dyDescent="0.25">
      <c r="B76" s="1" t="s">
        <v>11</v>
      </c>
    </row>
    <row r="77" spans="2:17" x14ac:dyDescent="0.25">
      <c r="B77" s="1" t="s">
        <v>66</v>
      </c>
    </row>
    <row r="78" spans="2:17" x14ac:dyDescent="0.25">
      <c r="B78" s="1" t="s">
        <v>13</v>
      </c>
    </row>
    <row r="79" spans="2:17" ht="15.75" x14ac:dyDescent="0.25">
      <c r="B79" s="46" t="s">
        <v>111</v>
      </c>
    </row>
    <row r="80" spans="2:17" x14ac:dyDescent="0.25">
      <c r="B80" s="1" t="s">
        <v>15</v>
      </c>
    </row>
    <row r="83" spans="2:4" ht="18" x14ac:dyDescent="0.25">
      <c r="B83" s="2" t="s">
        <v>16</v>
      </c>
    </row>
    <row r="85" spans="2:4" ht="21" customHeight="1" x14ac:dyDescent="0.25">
      <c r="B85" s="92" t="s">
        <v>17</v>
      </c>
      <c r="C85" s="93"/>
      <c r="D85" s="94"/>
    </row>
    <row r="86" spans="2:4" ht="17.100000000000001" customHeight="1" x14ac:dyDescent="0.25">
      <c r="B86" s="115" t="s">
        <v>18</v>
      </c>
      <c r="C86" s="116"/>
      <c r="D86" s="5" t="s">
        <v>67</v>
      </c>
    </row>
    <row r="87" spans="2:4" ht="17.100000000000001" customHeight="1" x14ac:dyDescent="0.25">
      <c r="B87" s="117" t="s">
        <v>20</v>
      </c>
      <c r="C87" s="118"/>
      <c r="D87" s="6" t="s">
        <v>21</v>
      </c>
    </row>
    <row r="88" spans="2:4" ht="17.100000000000001" customHeight="1" x14ac:dyDescent="0.25">
      <c r="B88" s="117" t="s">
        <v>22</v>
      </c>
      <c r="C88" s="3" t="s">
        <v>23</v>
      </c>
      <c r="D88" s="6" t="s">
        <v>24</v>
      </c>
    </row>
    <row r="89" spans="2:4" ht="17.100000000000001" customHeight="1" x14ac:dyDescent="0.25">
      <c r="B89" s="117"/>
      <c r="C89" s="3" t="s">
        <v>25</v>
      </c>
      <c r="D89" s="6" t="s">
        <v>26</v>
      </c>
    </row>
    <row r="90" spans="2:4" ht="17.100000000000001" customHeight="1" x14ac:dyDescent="0.25">
      <c r="B90" s="117"/>
      <c r="C90" s="3" t="s">
        <v>27</v>
      </c>
      <c r="D90" s="6" t="s">
        <v>26</v>
      </c>
    </row>
    <row r="91" spans="2:4" ht="17.100000000000001" customHeight="1" x14ac:dyDescent="0.25">
      <c r="B91" s="117"/>
      <c r="C91" s="3" t="s">
        <v>28</v>
      </c>
      <c r="D91" s="6" t="s">
        <v>26</v>
      </c>
    </row>
    <row r="92" spans="2:4" ht="30" customHeight="1" x14ac:dyDescent="0.25">
      <c r="B92" s="117"/>
      <c r="C92" s="3" t="s">
        <v>29</v>
      </c>
      <c r="D92" s="7">
        <v>125</v>
      </c>
    </row>
    <row r="93" spans="2:4" ht="45.95" customHeight="1" x14ac:dyDescent="0.25">
      <c r="B93" s="117" t="s">
        <v>30</v>
      </c>
      <c r="C93" s="3" t="s">
        <v>31</v>
      </c>
      <c r="D93" s="6" t="s">
        <v>32</v>
      </c>
    </row>
    <row r="94" spans="2:4" ht="72" customHeight="1" x14ac:dyDescent="0.25">
      <c r="B94" s="117"/>
      <c r="C94" s="3" t="s">
        <v>33</v>
      </c>
      <c r="D94" s="6" t="s">
        <v>34</v>
      </c>
    </row>
    <row r="95" spans="2:4" ht="152.1" customHeight="1" x14ac:dyDescent="0.25">
      <c r="B95" s="117" t="s">
        <v>35</v>
      </c>
      <c r="C95" s="118"/>
      <c r="D95" s="6" t="s">
        <v>68</v>
      </c>
    </row>
    <row r="96" spans="2:4" ht="17.100000000000001" customHeight="1" x14ac:dyDescent="0.25">
      <c r="B96" s="117" t="s">
        <v>37</v>
      </c>
      <c r="C96" s="3" t="s">
        <v>38</v>
      </c>
      <c r="D96" s="8" t="s">
        <v>39</v>
      </c>
    </row>
    <row r="97" spans="2:15" ht="17.100000000000001" customHeight="1" x14ac:dyDescent="0.25">
      <c r="B97" s="117"/>
      <c r="C97" s="3" t="s">
        <v>40</v>
      </c>
      <c r="D97" s="8" t="s">
        <v>69</v>
      </c>
    </row>
    <row r="98" spans="2:15" ht="17.100000000000001" customHeight="1" x14ac:dyDescent="0.25">
      <c r="B98" s="117"/>
      <c r="C98" s="3" t="s">
        <v>42</v>
      </c>
      <c r="D98" s="7">
        <v>2</v>
      </c>
    </row>
    <row r="99" spans="2:15" ht="17.100000000000001" customHeight="1" x14ac:dyDescent="0.25">
      <c r="B99" s="129"/>
      <c r="C99" s="4" t="s">
        <v>43</v>
      </c>
      <c r="D99" s="9">
        <v>524245</v>
      </c>
    </row>
    <row r="101" spans="2:15" ht="21" customHeight="1" x14ac:dyDescent="0.25">
      <c r="B101" s="92" t="s">
        <v>45</v>
      </c>
      <c r="C101" s="93"/>
      <c r="D101" s="93"/>
      <c r="E101" s="93"/>
      <c r="F101" s="93"/>
      <c r="G101" s="93"/>
      <c r="H101" s="94"/>
    </row>
    <row r="102" spans="2:15" ht="15.95" customHeight="1" x14ac:dyDescent="0.25">
      <c r="B102" s="119"/>
      <c r="C102" s="122" t="s">
        <v>46</v>
      </c>
      <c r="D102" s="123"/>
      <c r="E102" s="124"/>
      <c r="F102" s="123"/>
      <c r="G102" s="124"/>
      <c r="H102" s="125"/>
    </row>
    <row r="103" spans="2:15" ht="15.95" customHeight="1" x14ac:dyDescent="0.25">
      <c r="B103" s="120"/>
      <c r="C103" s="126" t="s">
        <v>47</v>
      </c>
      <c r="D103" s="127"/>
      <c r="E103" s="127" t="s">
        <v>48</v>
      </c>
      <c r="F103" s="127"/>
      <c r="G103" s="127" t="s">
        <v>49</v>
      </c>
      <c r="H103" s="128"/>
    </row>
    <row r="104" spans="2:15" ht="15.95" customHeight="1" x14ac:dyDescent="0.25">
      <c r="B104" s="121"/>
      <c r="C104" s="11" t="s">
        <v>50</v>
      </c>
      <c r="D104" s="12" t="s">
        <v>51</v>
      </c>
      <c r="E104" s="13" t="s">
        <v>50</v>
      </c>
      <c r="F104" s="12" t="s">
        <v>51</v>
      </c>
      <c r="G104" s="13" t="s">
        <v>50</v>
      </c>
      <c r="H104" s="14" t="s">
        <v>51</v>
      </c>
    </row>
    <row r="105" spans="2:15" ht="138.94999999999999" customHeight="1" x14ac:dyDescent="0.25">
      <c r="B105" s="15" t="s">
        <v>70</v>
      </c>
      <c r="C105" s="16">
        <v>125</v>
      </c>
      <c r="D105" s="17">
        <v>1</v>
      </c>
      <c r="E105" s="18">
        <v>0</v>
      </c>
      <c r="F105" s="17">
        <v>0</v>
      </c>
      <c r="G105" s="18">
        <v>125</v>
      </c>
      <c r="H105" s="19">
        <v>1</v>
      </c>
    </row>
    <row r="107" spans="2:15" ht="54.95" customHeight="1" x14ac:dyDescent="0.25">
      <c r="B107" s="92" t="s">
        <v>71</v>
      </c>
      <c r="C107" s="93"/>
      <c r="D107" s="93"/>
      <c r="E107" s="93"/>
      <c r="F107" s="93"/>
      <c r="G107" s="94"/>
    </row>
    <row r="108" spans="2:15" ht="84" customHeight="1" x14ac:dyDescent="0.25">
      <c r="B108" s="95"/>
      <c r="C108" s="96"/>
      <c r="D108" s="97"/>
      <c r="E108" s="101" t="s">
        <v>72</v>
      </c>
      <c r="F108" s="102"/>
      <c r="G108" s="130" t="s">
        <v>49</v>
      </c>
    </row>
    <row r="109" spans="2:15" ht="15.95" customHeight="1" x14ac:dyDescent="0.25">
      <c r="B109" s="98"/>
      <c r="C109" s="99"/>
      <c r="D109" s="100"/>
      <c r="E109" s="20" t="s">
        <v>73</v>
      </c>
      <c r="F109" s="21" t="s">
        <v>74</v>
      </c>
      <c r="G109" s="105"/>
      <c r="N109" s="20" t="s">
        <v>73</v>
      </c>
      <c r="O109" s="21" t="s">
        <v>74</v>
      </c>
    </row>
    <row r="110" spans="2:15" ht="17.100000000000001" customHeight="1" x14ac:dyDescent="0.25">
      <c r="B110" s="106" t="s">
        <v>75</v>
      </c>
      <c r="C110" s="109" t="s">
        <v>73</v>
      </c>
      <c r="D110" s="43" t="s">
        <v>107</v>
      </c>
      <c r="E110" s="23">
        <v>106</v>
      </c>
      <c r="F110" s="24">
        <v>14</v>
      </c>
      <c r="G110" s="26">
        <v>120</v>
      </c>
      <c r="M110" s="20" t="s">
        <v>73</v>
      </c>
      <c r="N110" s="23">
        <v>106</v>
      </c>
      <c r="O110" s="24">
        <v>14</v>
      </c>
    </row>
    <row r="111" spans="2:15" ht="18" customHeight="1" x14ac:dyDescent="0.25">
      <c r="B111" s="107"/>
      <c r="C111" s="110"/>
      <c r="D111" s="44" t="s">
        <v>108</v>
      </c>
      <c r="E111" s="39">
        <v>0.8833333333333333</v>
      </c>
      <c r="F111" s="40">
        <v>0.11666666666666665</v>
      </c>
      <c r="G111" s="42">
        <v>1</v>
      </c>
      <c r="M111" s="21" t="s">
        <v>74</v>
      </c>
      <c r="N111" s="31">
        <v>2</v>
      </c>
      <c r="O111" s="32">
        <v>3</v>
      </c>
    </row>
    <row r="112" spans="2:15" ht="17.100000000000001" customHeight="1" x14ac:dyDescent="0.25">
      <c r="B112" s="107"/>
      <c r="C112" s="111"/>
      <c r="D112" s="45" t="s">
        <v>109</v>
      </c>
      <c r="E112" s="27">
        <v>0.84799999999999998</v>
      </c>
      <c r="F112" s="28">
        <v>0.11200000000000002</v>
      </c>
      <c r="G112" s="30">
        <v>0.96</v>
      </c>
    </row>
    <row r="113" spans="2:7" ht="17.100000000000001" customHeight="1" x14ac:dyDescent="0.25">
      <c r="B113" s="107"/>
      <c r="C113" s="111" t="s">
        <v>74</v>
      </c>
      <c r="D113" s="43" t="s">
        <v>107</v>
      </c>
      <c r="E113" s="31">
        <v>2</v>
      </c>
      <c r="F113" s="32">
        <v>3</v>
      </c>
      <c r="G113" s="34">
        <v>5</v>
      </c>
    </row>
    <row r="114" spans="2:7" ht="17.25" customHeight="1" x14ac:dyDescent="0.25">
      <c r="B114" s="107"/>
      <c r="C114" s="110"/>
      <c r="D114" s="44" t="s">
        <v>108</v>
      </c>
      <c r="E114" s="39">
        <v>0.4</v>
      </c>
      <c r="F114" s="40">
        <v>0.6</v>
      </c>
      <c r="G114" s="42">
        <v>1</v>
      </c>
    </row>
    <row r="115" spans="2:7" ht="17.100000000000001" customHeight="1" x14ac:dyDescent="0.25">
      <c r="B115" s="108"/>
      <c r="C115" s="111"/>
      <c r="D115" s="45" t="s">
        <v>109</v>
      </c>
      <c r="E115" s="27">
        <v>1.6E-2</v>
      </c>
      <c r="F115" s="28">
        <v>2.4E-2</v>
      </c>
      <c r="G115" s="30">
        <v>0.04</v>
      </c>
    </row>
    <row r="116" spans="2:7" ht="17.100000000000001" customHeight="1" x14ac:dyDescent="0.25">
      <c r="B116" s="112" t="s">
        <v>110</v>
      </c>
      <c r="C116" s="110"/>
      <c r="D116" s="43" t="s">
        <v>107</v>
      </c>
      <c r="E116" s="31">
        <v>108</v>
      </c>
      <c r="F116" s="32">
        <v>17</v>
      </c>
      <c r="G116" s="34">
        <v>125</v>
      </c>
    </row>
    <row r="117" spans="2:7" ht="17.25" customHeight="1" x14ac:dyDescent="0.25">
      <c r="B117" s="107"/>
      <c r="C117" s="110"/>
      <c r="D117" s="44" t="s">
        <v>108</v>
      </c>
      <c r="E117" s="39">
        <v>0.8640000000000001</v>
      </c>
      <c r="F117" s="40">
        <v>0.13600000000000001</v>
      </c>
      <c r="G117" s="42">
        <v>1</v>
      </c>
    </row>
    <row r="118" spans="2:7" ht="17.100000000000001" customHeight="1" x14ac:dyDescent="0.25">
      <c r="B118" s="113"/>
      <c r="C118" s="114"/>
      <c r="D118" s="45" t="s">
        <v>109</v>
      </c>
      <c r="E118" s="35">
        <v>0.8640000000000001</v>
      </c>
      <c r="F118" s="36">
        <v>0.13600000000000001</v>
      </c>
      <c r="G118" s="38">
        <v>1</v>
      </c>
    </row>
    <row r="120" spans="2:7" x14ac:dyDescent="0.25">
      <c r="B120" s="1" t="s">
        <v>11</v>
      </c>
    </row>
    <row r="121" spans="2:7" x14ac:dyDescent="0.25">
      <c r="B121" s="1" t="s">
        <v>76</v>
      </c>
    </row>
    <row r="122" spans="2:7" x14ac:dyDescent="0.25">
      <c r="B122" s="1" t="s">
        <v>13</v>
      </c>
    </row>
    <row r="123" spans="2:7" ht="15.75" x14ac:dyDescent="0.25">
      <c r="B123" s="46" t="s">
        <v>111</v>
      </c>
    </row>
    <row r="124" spans="2:7" x14ac:dyDescent="0.25">
      <c r="B124" s="1" t="s">
        <v>15</v>
      </c>
    </row>
    <row r="127" spans="2:7" ht="18" x14ac:dyDescent="0.25">
      <c r="B127" s="2" t="s">
        <v>16</v>
      </c>
    </row>
    <row r="129" spans="2:4" ht="21" customHeight="1" x14ac:dyDescent="0.25">
      <c r="B129" s="92" t="s">
        <v>17</v>
      </c>
      <c r="C129" s="93"/>
      <c r="D129" s="94"/>
    </row>
    <row r="130" spans="2:4" ht="17.100000000000001" customHeight="1" x14ac:dyDescent="0.25">
      <c r="B130" s="115" t="s">
        <v>18</v>
      </c>
      <c r="C130" s="116"/>
      <c r="D130" s="5" t="s">
        <v>77</v>
      </c>
    </row>
    <row r="131" spans="2:4" ht="17.100000000000001" customHeight="1" x14ac:dyDescent="0.25">
      <c r="B131" s="117" t="s">
        <v>20</v>
      </c>
      <c r="C131" s="118"/>
      <c r="D131" s="6" t="s">
        <v>21</v>
      </c>
    </row>
    <row r="132" spans="2:4" ht="17.100000000000001" customHeight="1" x14ac:dyDescent="0.25">
      <c r="B132" s="117" t="s">
        <v>22</v>
      </c>
      <c r="C132" s="3" t="s">
        <v>23</v>
      </c>
      <c r="D132" s="6" t="s">
        <v>24</v>
      </c>
    </row>
    <row r="133" spans="2:4" ht="17.100000000000001" customHeight="1" x14ac:dyDescent="0.25">
      <c r="B133" s="117"/>
      <c r="C133" s="3" t="s">
        <v>25</v>
      </c>
      <c r="D133" s="6" t="s">
        <v>26</v>
      </c>
    </row>
    <row r="134" spans="2:4" ht="17.100000000000001" customHeight="1" x14ac:dyDescent="0.25">
      <c r="B134" s="117"/>
      <c r="C134" s="3" t="s">
        <v>27</v>
      </c>
      <c r="D134" s="6" t="s">
        <v>26</v>
      </c>
    </row>
    <row r="135" spans="2:4" ht="17.100000000000001" customHeight="1" x14ac:dyDescent="0.25">
      <c r="B135" s="117"/>
      <c r="C135" s="3" t="s">
        <v>28</v>
      </c>
      <c r="D135" s="6" t="s">
        <v>26</v>
      </c>
    </row>
    <row r="136" spans="2:4" ht="30" customHeight="1" x14ac:dyDescent="0.25">
      <c r="B136" s="117"/>
      <c r="C136" s="3" t="s">
        <v>29</v>
      </c>
      <c r="D136" s="7">
        <v>125</v>
      </c>
    </row>
    <row r="137" spans="2:4" ht="45.95" customHeight="1" x14ac:dyDescent="0.25">
      <c r="B137" s="117" t="s">
        <v>30</v>
      </c>
      <c r="C137" s="3" t="s">
        <v>31</v>
      </c>
      <c r="D137" s="6" t="s">
        <v>32</v>
      </c>
    </row>
    <row r="138" spans="2:4" ht="72" customHeight="1" x14ac:dyDescent="0.25">
      <c r="B138" s="117"/>
      <c r="C138" s="3" t="s">
        <v>33</v>
      </c>
      <c r="D138" s="6" t="s">
        <v>34</v>
      </c>
    </row>
    <row r="139" spans="2:4" ht="152.1" customHeight="1" x14ac:dyDescent="0.25">
      <c r="B139" s="117" t="s">
        <v>35</v>
      </c>
      <c r="C139" s="118"/>
      <c r="D139" s="6" t="s">
        <v>78</v>
      </c>
    </row>
    <row r="140" spans="2:4" ht="17.100000000000001" customHeight="1" x14ac:dyDescent="0.25">
      <c r="B140" s="117" t="s">
        <v>37</v>
      </c>
      <c r="C140" s="3" t="s">
        <v>38</v>
      </c>
      <c r="D140" s="8" t="s">
        <v>39</v>
      </c>
    </row>
    <row r="141" spans="2:4" ht="17.100000000000001" customHeight="1" x14ac:dyDescent="0.25">
      <c r="B141" s="117"/>
      <c r="C141" s="3" t="s">
        <v>40</v>
      </c>
      <c r="D141" s="8" t="s">
        <v>41</v>
      </c>
    </row>
    <row r="142" spans="2:4" ht="17.100000000000001" customHeight="1" x14ac:dyDescent="0.25">
      <c r="B142" s="117"/>
      <c r="C142" s="3" t="s">
        <v>42</v>
      </c>
      <c r="D142" s="7">
        <v>2</v>
      </c>
    </row>
    <row r="143" spans="2:4" ht="17.100000000000001" customHeight="1" x14ac:dyDescent="0.25">
      <c r="B143" s="129"/>
      <c r="C143" s="4" t="s">
        <v>43</v>
      </c>
      <c r="D143" s="9">
        <v>524245</v>
      </c>
    </row>
    <row r="145" spans="2:15" ht="21" customHeight="1" x14ac:dyDescent="0.25">
      <c r="B145" s="92" t="s">
        <v>45</v>
      </c>
      <c r="C145" s="93"/>
      <c r="D145" s="93"/>
      <c r="E145" s="93"/>
      <c r="F145" s="93"/>
      <c r="G145" s="93"/>
      <c r="H145" s="94"/>
    </row>
    <row r="146" spans="2:15" ht="15.95" customHeight="1" x14ac:dyDescent="0.25">
      <c r="B146" s="119"/>
      <c r="C146" s="122" t="s">
        <v>46</v>
      </c>
      <c r="D146" s="123"/>
      <c r="E146" s="124"/>
      <c r="F146" s="123"/>
      <c r="G146" s="124"/>
      <c r="H146" s="125"/>
    </row>
    <row r="147" spans="2:15" ht="15.95" customHeight="1" x14ac:dyDescent="0.25">
      <c r="B147" s="120"/>
      <c r="C147" s="126" t="s">
        <v>47</v>
      </c>
      <c r="D147" s="127"/>
      <c r="E147" s="127" t="s">
        <v>48</v>
      </c>
      <c r="F147" s="127"/>
      <c r="G147" s="127" t="s">
        <v>49</v>
      </c>
      <c r="H147" s="128"/>
    </row>
    <row r="148" spans="2:15" ht="15.95" customHeight="1" x14ac:dyDescent="0.25">
      <c r="B148" s="121"/>
      <c r="C148" s="11" t="s">
        <v>50</v>
      </c>
      <c r="D148" s="12" t="s">
        <v>51</v>
      </c>
      <c r="E148" s="13" t="s">
        <v>50</v>
      </c>
      <c r="F148" s="12" t="s">
        <v>51</v>
      </c>
      <c r="G148" s="13" t="s">
        <v>50</v>
      </c>
      <c r="H148" s="14" t="s">
        <v>51</v>
      </c>
    </row>
    <row r="149" spans="2:15" ht="204.95" customHeight="1" x14ac:dyDescent="0.25">
      <c r="B149" s="15" t="s">
        <v>79</v>
      </c>
      <c r="C149" s="16">
        <v>125</v>
      </c>
      <c r="D149" s="17">
        <v>1</v>
      </c>
      <c r="E149" s="18">
        <v>0</v>
      </c>
      <c r="F149" s="17">
        <v>0</v>
      </c>
      <c r="G149" s="18">
        <v>125</v>
      </c>
      <c r="H149" s="19">
        <v>1</v>
      </c>
    </row>
    <row r="151" spans="2:15" ht="71.099999999999994" customHeight="1" x14ac:dyDescent="0.25">
      <c r="B151" s="92" t="s">
        <v>80</v>
      </c>
      <c r="C151" s="93"/>
      <c r="D151" s="93"/>
      <c r="E151" s="93"/>
      <c r="F151" s="93"/>
      <c r="G151" s="94"/>
    </row>
    <row r="152" spans="2:15" ht="96.95" customHeight="1" x14ac:dyDescent="0.25">
      <c r="B152" s="95"/>
      <c r="C152" s="96"/>
      <c r="D152" s="97"/>
      <c r="E152" s="101" t="s">
        <v>81</v>
      </c>
      <c r="F152" s="102"/>
      <c r="G152" s="130" t="s">
        <v>49</v>
      </c>
    </row>
    <row r="153" spans="2:15" ht="45" customHeight="1" x14ac:dyDescent="0.25">
      <c r="B153" s="98"/>
      <c r="C153" s="99"/>
      <c r="D153" s="100"/>
      <c r="E153" s="20" t="s">
        <v>82</v>
      </c>
      <c r="F153" s="21" t="s">
        <v>83</v>
      </c>
      <c r="G153" s="105"/>
      <c r="N153" s="20" t="s">
        <v>82</v>
      </c>
      <c r="O153" s="21" t="s">
        <v>83</v>
      </c>
    </row>
    <row r="154" spans="2:15" ht="17.100000000000001" customHeight="1" x14ac:dyDescent="0.25">
      <c r="B154" s="106" t="s">
        <v>72</v>
      </c>
      <c r="C154" s="109" t="s">
        <v>73</v>
      </c>
      <c r="D154" s="43" t="s">
        <v>107</v>
      </c>
      <c r="E154" s="23">
        <v>33</v>
      </c>
      <c r="F154" s="24">
        <v>75</v>
      </c>
      <c r="G154" s="26">
        <v>108</v>
      </c>
      <c r="M154" s="20" t="s">
        <v>73</v>
      </c>
      <c r="N154" s="23">
        <v>33</v>
      </c>
      <c r="O154" s="24">
        <v>75</v>
      </c>
    </row>
    <row r="155" spans="2:15" ht="15" customHeight="1" x14ac:dyDescent="0.25">
      <c r="B155" s="107"/>
      <c r="C155" s="110"/>
      <c r="D155" s="44" t="s">
        <v>108</v>
      </c>
      <c r="E155" s="39">
        <v>0.30555555555555558</v>
      </c>
      <c r="F155" s="40">
        <v>0.69444444444444442</v>
      </c>
      <c r="G155" s="42">
        <v>1</v>
      </c>
      <c r="M155" s="21" t="s">
        <v>74</v>
      </c>
      <c r="N155" s="31">
        <v>4</v>
      </c>
      <c r="O155" s="32">
        <v>13</v>
      </c>
    </row>
    <row r="156" spans="2:15" ht="17.100000000000001" customHeight="1" x14ac:dyDescent="0.25">
      <c r="B156" s="107"/>
      <c r="C156" s="111"/>
      <c r="D156" s="45" t="s">
        <v>109</v>
      </c>
      <c r="E156" s="27">
        <v>0.26400000000000001</v>
      </c>
      <c r="F156" s="28">
        <v>0.6</v>
      </c>
      <c r="G156" s="30">
        <v>0.8640000000000001</v>
      </c>
    </row>
    <row r="157" spans="2:15" ht="17.100000000000001" customHeight="1" x14ac:dyDescent="0.25">
      <c r="B157" s="107"/>
      <c r="C157" s="111" t="s">
        <v>74</v>
      </c>
      <c r="D157" s="43" t="s">
        <v>107</v>
      </c>
      <c r="E157" s="31">
        <v>4</v>
      </c>
      <c r="F157" s="32">
        <v>13</v>
      </c>
      <c r="G157" s="34">
        <v>17</v>
      </c>
    </row>
    <row r="158" spans="2:15" ht="17.25" customHeight="1" x14ac:dyDescent="0.25">
      <c r="B158" s="107"/>
      <c r="C158" s="110"/>
      <c r="D158" s="44" t="s">
        <v>108</v>
      </c>
      <c r="E158" s="39">
        <v>0.23529411764705879</v>
      </c>
      <c r="F158" s="40">
        <v>0.76470588235294112</v>
      </c>
      <c r="G158" s="42">
        <v>1</v>
      </c>
    </row>
    <row r="159" spans="2:15" ht="17.100000000000001" customHeight="1" x14ac:dyDescent="0.25">
      <c r="B159" s="108"/>
      <c r="C159" s="111"/>
      <c r="D159" s="45" t="s">
        <v>109</v>
      </c>
      <c r="E159" s="27">
        <v>3.2000000000000001E-2</v>
      </c>
      <c r="F159" s="28">
        <v>0.10400000000000001</v>
      </c>
      <c r="G159" s="30">
        <v>0.13600000000000001</v>
      </c>
    </row>
    <row r="160" spans="2:15" ht="17.100000000000001" customHeight="1" x14ac:dyDescent="0.25">
      <c r="B160" s="112" t="s">
        <v>110</v>
      </c>
      <c r="C160" s="110"/>
      <c r="D160" s="43" t="s">
        <v>107</v>
      </c>
      <c r="E160" s="31">
        <v>37</v>
      </c>
      <c r="F160" s="32">
        <v>88</v>
      </c>
      <c r="G160" s="34">
        <v>125</v>
      </c>
    </row>
    <row r="161" spans="2:7" ht="18" customHeight="1" x14ac:dyDescent="0.25">
      <c r="B161" s="107"/>
      <c r="C161" s="110"/>
      <c r="D161" s="44" t="s">
        <v>108</v>
      </c>
      <c r="E161" s="39">
        <v>0.29599999999999999</v>
      </c>
      <c r="F161" s="40">
        <v>0.70399999999999996</v>
      </c>
      <c r="G161" s="42">
        <v>1</v>
      </c>
    </row>
    <row r="162" spans="2:7" ht="17.100000000000001" customHeight="1" x14ac:dyDescent="0.25">
      <c r="B162" s="113"/>
      <c r="C162" s="114"/>
      <c r="D162" s="45" t="s">
        <v>109</v>
      </c>
      <c r="E162" s="35">
        <v>0.29599999999999999</v>
      </c>
      <c r="F162" s="36">
        <v>0.70399999999999996</v>
      </c>
      <c r="G162" s="38">
        <v>1</v>
      </c>
    </row>
    <row r="164" spans="2:7" x14ac:dyDescent="0.25">
      <c r="B164" s="1" t="s">
        <v>11</v>
      </c>
    </row>
    <row r="165" spans="2:7" x14ac:dyDescent="0.25">
      <c r="B165" s="1" t="s">
        <v>84</v>
      </c>
    </row>
    <row r="166" spans="2:7" x14ac:dyDescent="0.25">
      <c r="B166" s="1" t="s">
        <v>13</v>
      </c>
    </row>
    <row r="167" spans="2:7" ht="15.75" x14ac:dyDescent="0.25">
      <c r="B167" s="46" t="s">
        <v>111</v>
      </c>
    </row>
    <row r="168" spans="2:7" x14ac:dyDescent="0.25">
      <c r="B168" s="1" t="s">
        <v>15</v>
      </c>
    </row>
    <row r="171" spans="2:7" ht="18" x14ac:dyDescent="0.25">
      <c r="B171" s="2" t="s">
        <v>16</v>
      </c>
    </row>
    <row r="173" spans="2:7" x14ac:dyDescent="0.25">
      <c r="B173" s="1" t="s">
        <v>11</v>
      </c>
      <c r="E173" s="50">
        <v>0.1</v>
      </c>
      <c r="F173" s="51">
        <v>0.06</v>
      </c>
      <c r="G173" s="52">
        <v>1.1200000000000001</v>
      </c>
    </row>
    <row r="174" spans="2:7" x14ac:dyDescent="0.25">
      <c r="B174" s="1" t="s">
        <v>85</v>
      </c>
    </row>
    <row r="175" spans="2:7" x14ac:dyDescent="0.25">
      <c r="B175" s="1" t="s">
        <v>13</v>
      </c>
    </row>
    <row r="176" spans="2:7" ht="15.75" x14ac:dyDescent="0.25">
      <c r="B176" s="46" t="s">
        <v>111</v>
      </c>
    </row>
    <row r="177" spans="2:4" x14ac:dyDescent="0.25">
      <c r="B177" s="1" t="s">
        <v>15</v>
      </c>
    </row>
    <row r="180" spans="2:4" ht="18" x14ac:dyDescent="0.25">
      <c r="B180" s="2" t="s">
        <v>16</v>
      </c>
    </row>
    <row r="182" spans="2:4" ht="21" customHeight="1" x14ac:dyDescent="0.25">
      <c r="B182" s="92" t="s">
        <v>17</v>
      </c>
      <c r="C182" s="93"/>
      <c r="D182" s="94"/>
    </row>
    <row r="183" spans="2:4" ht="17.100000000000001" customHeight="1" x14ac:dyDescent="0.25">
      <c r="B183" s="115" t="s">
        <v>18</v>
      </c>
      <c r="C183" s="116"/>
      <c r="D183" s="5" t="s">
        <v>86</v>
      </c>
    </row>
    <row r="184" spans="2:4" ht="17.100000000000001" customHeight="1" x14ac:dyDescent="0.25">
      <c r="B184" s="117" t="s">
        <v>20</v>
      </c>
      <c r="C184" s="118"/>
      <c r="D184" s="6" t="s">
        <v>21</v>
      </c>
    </row>
    <row r="185" spans="2:4" ht="17.100000000000001" customHeight="1" x14ac:dyDescent="0.25">
      <c r="B185" s="117" t="s">
        <v>22</v>
      </c>
      <c r="C185" s="3" t="s">
        <v>23</v>
      </c>
      <c r="D185" s="6" t="s">
        <v>24</v>
      </c>
    </row>
    <row r="186" spans="2:4" ht="17.100000000000001" customHeight="1" x14ac:dyDescent="0.25">
      <c r="B186" s="117"/>
      <c r="C186" s="3" t="s">
        <v>25</v>
      </c>
      <c r="D186" s="6" t="s">
        <v>26</v>
      </c>
    </row>
    <row r="187" spans="2:4" ht="17.100000000000001" customHeight="1" x14ac:dyDescent="0.25">
      <c r="B187" s="117"/>
      <c r="C187" s="3" t="s">
        <v>27</v>
      </c>
      <c r="D187" s="6" t="s">
        <v>26</v>
      </c>
    </row>
    <row r="188" spans="2:4" ht="17.100000000000001" customHeight="1" x14ac:dyDescent="0.25">
      <c r="B188" s="117"/>
      <c r="C188" s="3" t="s">
        <v>28</v>
      </c>
      <c r="D188" s="6" t="s">
        <v>26</v>
      </c>
    </row>
    <row r="189" spans="2:4" ht="30" customHeight="1" x14ac:dyDescent="0.25">
      <c r="B189" s="117"/>
      <c r="C189" s="3" t="s">
        <v>29</v>
      </c>
      <c r="D189" s="7">
        <v>125</v>
      </c>
    </row>
    <row r="190" spans="2:4" ht="45.95" customHeight="1" x14ac:dyDescent="0.25">
      <c r="B190" s="117" t="s">
        <v>30</v>
      </c>
      <c r="C190" s="3" t="s">
        <v>31</v>
      </c>
      <c r="D190" s="6" t="s">
        <v>32</v>
      </c>
    </row>
    <row r="191" spans="2:4" ht="72" customHeight="1" x14ac:dyDescent="0.25">
      <c r="B191" s="117"/>
      <c r="C191" s="3" t="s">
        <v>33</v>
      </c>
      <c r="D191" s="6" t="s">
        <v>34</v>
      </c>
    </row>
    <row r="192" spans="2:4" ht="152.1" customHeight="1" x14ac:dyDescent="0.25">
      <c r="B192" s="117" t="s">
        <v>35</v>
      </c>
      <c r="C192" s="118"/>
      <c r="D192" s="6" t="s">
        <v>87</v>
      </c>
    </row>
    <row r="193" spans="2:17" ht="17.100000000000001" customHeight="1" x14ac:dyDescent="0.25">
      <c r="B193" s="117" t="s">
        <v>37</v>
      </c>
      <c r="C193" s="3" t="s">
        <v>38</v>
      </c>
      <c r="D193" s="8" t="s">
        <v>88</v>
      </c>
    </row>
    <row r="194" spans="2:17" ht="17.100000000000001" customHeight="1" x14ac:dyDescent="0.25">
      <c r="B194" s="117"/>
      <c r="C194" s="3" t="s">
        <v>40</v>
      </c>
      <c r="D194" s="8" t="s">
        <v>89</v>
      </c>
    </row>
    <row r="195" spans="2:17" ht="17.100000000000001" customHeight="1" x14ac:dyDescent="0.25">
      <c r="B195" s="117"/>
      <c r="C195" s="3" t="s">
        <v>42</v>
      </c>
      <c r="D195" s="7">
        <v>2</v>
      </c>
    </row>
    <row r="196" spans="2:17" ht="17.100000000000001" customHeight="1" x14ac:dyDescent="0.25">
      <c r="B196" s="129"/>
      <c r="C196" s="4" t="s">
        <v>43</v>
      </c>
      <c r="D196" s="9">
        <v>524245</v>
      </c>
    </row>
    <row r="198" spans="2:17" ht="21" customHeight="1" x14ac:dyDescent="0.25">
      <c r="B198" s="92" t="s">
        <v>45</v>
      </c>
      <c r="C198" s="93"/>
      <c r="D198" s="93"/>
      <c r="E198" s="93"/>
      <c r="F198" s="93"/>
      <c r="G198" s="93"/>
      <c r="H198" s="94"/>
    </row>
    <row r="199" spans="2:17" ht="15.95" customHeight="1" x14ac:dyDescent="0.25">
      <c r="B199" s="119"/>
      <c r="C199" s="122" t="s">
        <v>46</v>
      </c>
      <c r="D199" s="123"/>
      <c r="E199" s="124"/>
      <c r="F199" s="123"/>
      <c r="G199" s="124"/>
      <c r="H199" s="125"/>
    </row>
    <row r="200" spans="2:17" ht="15.95" customHeight="1" x14ac:dyDescent="0.25">
      <c r="B200" s="120"/>
      <c r="C200" s="126" t="s">
        <v>47</v>
      </c>
      <c r="D200" s="127"/>
      <c r="E200" s="127" t="s">
        <v>48</v>
      </c>
      <c r="F200" s="127"/>
      <c r="G200" s="127" t="s">
        <v>49</v>
      </c>
      <c r="H200" s="128"/>
    </row>
    <row r="201" spans="2:17" ht="15.95" customHeight="1" x14ac:dyDescent="0.25">
      <c r="B201" s="121"/>
      <c r="C201" s="11" t="s">
        <v>50</v>
      </c>
      <c r="D201" s="12" t="s">
        <v>51</v>
      </c>
      <c r="E201" s="13" t="s">
        <v>50</v>
      </c>
      <c r="F201" s="12" t="s">
        <v>51</v>
      </c>
      <c r="G201" s="13" t="s">
        <v>50</v>
      </c>
      <c r="H201" s="14" t="s">
        <v>51</v>
      </c>
    </row>
    <row r="202" spans="2:17" ht="138.94999999999999" customHeight="1" x14ac:dyDescent="0.25">
      <c r="B202" s="15" t="s">
        <v>90</v>
      </c>
      <c r="C202" s="16">
        <v>125</v>
      </c>
      <c r="D202" s="17">
        <v>1</v>
      </c>
      <c r="E202" s="18">
        <v>0</v>
      </c>
      <c r="F202" s="17">
        <v>0</v>
      </c>
      <c r="G202" s="18">
        <v>125</v>
      </c>
      <c r="H202" s="19">
        <v>1</v>
      </c>
    </row>
    <row r="204" spans="2:17" ht="36" customHeight="1" x14ac:dyDescent="0.25">
      <c r="B204" s="92" t="s">
        <v>91</v>
      </c>
      <c r="C204" s="93"/>
      <c r="D204" s="93"/>
      <c r="E204" s="93"/>
      <c r="F204" s="93"/>
      <c r="G204" s="93"/>
      <c r="H204" s="94"/>
    </row>
    <row r="205" spans="2:17" ht="29.1" customHeight="1" x14ac:dyDescent="0.25">
      <c r="B205" s="95"/>
      <c r="C205" s="96"/>
      <c r="D205" s="97"/>
      <c r="E205" s="101" t="s">
        <v>92</v>
      </c>
      <c r="F205" s="102"/>
      <c r="G205" s="103"/>
      <c r="H205" s="104" t="s">
        <v>110</v>
      </c>
    </row>
    <row r="206" spans="2:17" ht="29.1" customHeight="1" x14ac:dyDescent="0.25">
      <c r="B206" s="98"/>
      <c r="C206" s="99"/>
      <c r="D206" s="100"/>
      <c r="E206" s="20" t="s">
        <v>93</v>
      </c>
      <c r="F206" s="21" t="s">
        <v>73</v>
      </c>
      <c r="G206" s="22" t="s">
        <v>74</v>
      </c>
      <c r="H206" s="105"/>
      <c r="O206" s="20" t="s">
        <v>93</v>
      </c>
      <c r="P206" s="21" t="s">
        <v>73</v>
      </c>
      <c r="Q206" s="22" t="s">
        <v>74</v>
      </c>
    </row>
    <row r="207" spans="2:17" ht="17.100000000000001" customHeight="1" x14ac:dyDescent="0.25">
      <c r="B207" s="106" t="s">
        <v>94</v>
      </c>
      <c r="C207" s="109" t="s">
        <v>95</v>
      </c>
      <c r="D207" s="43" t="s">
        <v>107</v>
      </c>
      <c r="E207" s="23">
        <v>7</v>
      </c>
      <c r="F207" s="24">
        <v>18</v>
      </c>
      <c r="G207" s="25">
        <v>1</v>
      </c>
      <c r="H207" s="26">
        <v>26</v>
      </c>
      <c r="N207" s="47" t="s">
        <v>95</v>
      </c>
      <c r="O207" s="23">
        <v>7</v>
      </c>
      <c r="P207" s="24">
        <v>18</v>
      </c>
      <c r="Q207" s="25">
        <v>1</v>
      </c>
    </row>
    <row r="208" spans="2:17" ht="15.75" customHeight="1" x14ac:dyDescent="0.25">
      <c r="B208" s="107"/>
      <c r="C208" s="110"/>
      <c r="D208" s="44" t="s">
        <v>108</v>
      </c>
      <c r="E208" s="39">
        <v>0.26923076923076922</v>
      </c>
      <c r="F208" s="40">
        <v>0.69230769230769229</v>
      </c>
      <c r="G208" s="41">
        <v>3.8461538461538464E-2</v>
      </c>
      <c r="H208" s="42">
        <v>1</v>
      </c>
      <c r="N208" s="49" t="s">
        <v>96</v>
      </c>
      <c r="O208" s="31">
        <v>13</v>
      </c>
      <c r="P208" s="32">
        <v>76</v>
      </c>
      <c r="Q208" s="33">
        <v>2</v>
      </c>
    </row>
    <row r="209" spans="2:17" ht="17.100000000000001" customHeight="1" x14ac:dyDescent="0.25">
      <c r="B209" s="107"/>
      <c r="C209" s="111"/>
      <c r="D209" s="45" t="s">
        <v>109</v>
      </c>
      <c r="E209" s="27">
        <v>5.6000000000000008E-2</v>
      </c>
      <c r="F209" s="28">
        <v>0.14399999999999999</v>
      </c>
      <c r="G209" s="29">
        <v>8.0000000000000002E-3</v>
      </c>
      <c r="H209" s="30">
        <v>0.20800000000000002</v>
      </c>
      <c r="N209" s="49" t="s">
        <v>97</v>
      </c>
      <c r="O209" s="31">
        <v>3</v>
      </c>
      <c r="P209" s="32">
        <v>4</v>
      </c>
      <c r="Q209" s="33">
        <v>1</v>
      </c>
    </row>
    <row r="210" spans="2:17" ht="17.100000000000001" customHeight="1" x14ac:dyDescent="0.25">
      <c r="B210" s="107"/>
      <c r="C210" s="111" t="s">
        <v>96</v>
      </c>
      <c r="D210" s="43" t="s">
        <v>107</v>
      </c>
      <c r="E210" s="31">
        <v>13</v>
      </c>
      <c r="F210" s="32">
        <v>76</v>
      </c>
      <c r="G210" s="33">
        <v>2</v>
      </c>
      <c r="H210" s="34">
        <v>91</v>
      </c>
    </row>
    <row r="211" spans="2:17" ht="19.5" customHeight="1" x14ac:dyDescent="0.25">
      <c r="B211" s="107"/>
      <c r="C211" s="110"/>
      <c r="D211" s="44" t="s">
        <v>108</v>
      </c>
      <c r="E211" s="39">
        <v>0.14285714285714285</v>
      </c>
      <c r="F211" s="40">
        <v>0.8351648351648352</v>
      </c>
      <c r="G211" s="41">
        <v>2.197802197802198E-2</v>
      </c>
      <c r="H211" s="42">
        <v>1</v>
      </c>
      <c r="N211" s="48"/>
    </row>
    <row r="212" spans="2:17" ht="17.100000000000001" customHeight="1" x14ac:dyDescent="0.25">
      <c r="B212" s="107"/>
      <c r="C212" s="111"/>
      <c r="D212" s="45" t="s">
        <v>109</v>
      </c>
      <c r="E212" s="27">
        <v>0.10400000000000001</v>
      </c>
      <c r="F212" s="28">
        <v>0.60799999999999998</v>
      </c>
      <c r="G212" s="29">
        <v>1.6E-2</v>
      </c>
      <c r="H212" s="30">
        <v>0.72799999999999998</v>
      </c>
      <c r="N212" s="49"/>
    </row>
    <row r="213" spans="2:17" ht="17.100000000000001" customHeight="1" x14ac:dyDescent="0.25">
      <c r="B213" s="107"/>
      <c r="C213" s="111" t="s">
        <v>97</v>
      </c>
      <c r="D213" s="43" t="s">
        <v>107</v>
      </c>
      <c r="E213" s="31">
        <v>3</v>
      </c>
      <c r="F213" s="32">
        <v>4</v>
      </c>
      <c r="G213" s="33">
        <v>1</v>
      </c>
      <c r="H213" s="34">
        <v>8</v>
      </c>
    </row>
    <row r="214" spans="2:17" ht="12.75" customHeight="1" x14ac:dyDescent="0.25">
      <c r="B214" s="107"/>
      <c r="C214" s="110"/>
      <c r="D214" s="44" t="s">
        <v>108</v>
      </c>
      <c r="E214" s="39">
        <v>0.375</v>
      </c>
      <c r="F214" s="40">
        <v>0.5</v>
      </c>
      <c r="G214" s="41">
        <v>0.125</v>
      </c>
      <c r="H214" s="42">
        <v>1</v>
      </c>
      <c r="N214" s="48"/>
    </row>
    <row r="215" spans="2:17" ht="17.100000000000001" customHeight="1" x14ac:dyDescent="0.25">
      <c r="B215" s="108"/>
      <c r="C215" s="111"/>
      <c r="D215" s="45" t="s">
        <v>109</v>
      </c>
      <c r="E215" s="27">
        <v>2.4E-2</v>
      </c>
      <c r="F215" s="28">
        <v>3.2000000000000001E-2</v>
      </c>
      <c r="G215" s="29">
        <v>8.0000000000000002E-3</v>
      </c>
      <c r="H215" s="30">
        <v>6.4000000000000001E-2</v>
      </c>
      <c r="N215" s="49"/>
    </row>
    <row r="216" spans="2:17" ht="17.100000000000001" customHeight="1" x14ac:dyDescent="0.25">
      <c r="B216" s="112" t="s">
        <v>110</v>
      </c>
      <c r="C216" s="110"/>
      <c r="D216" s="43" t="s">
        <v>107</v>
      </c>
      <c r="E216" s="31">
        <v>23</v>
      </c>
      <c r="F216" s="32">
        <v>98</v>
      </c>
      <c r="G216" s="33">
        <v>4</v>
      </c>
      <c r="H216" s="34">
        <v>125</v>
      </c>
    </row>
    <row r="217" spans="2:17" ht="15.75" customHeight="1" x14ac:dyDescent="0.25">
      <c r="B217" s="107"/>
      <c r="C217" s="110"/>
      <c r="D217" s="44" t="s">
        <v>108</v>
      </c>
      <c r="E217" s="39">
        <v>0.184</v>
      </c>
      <c r="F217" s="40">
        <v>0.78400000000000003</v>
      </c>
      <c r="G217" s="41">
        <v>3.2000000000000001E-2</v>
      </c>
      <c r="H217" s="42">
        <v>1</v>
      </c>
    </row>
    <row r="218" spans="2:17" ht="17.100000000000001" customHeight="1" x14ac:dyDescent="0.25">
      <c r="B218" s="113"/>
      <c r="C218" s="114"/>
      <c r="D218" s="45" t="s">
        <v>109</v>
      </c>
      <c r="E218" s="35">
        <v>0.184</v>
      </c>
      <c r="F218" s="36">
        <v>0.78400000000000003</v>
      </c>
      <c r="G218" s="37">
        <v>3.2000000000000001E-2</v>
      </c>
      <c r="H218" s="38">
        <v>1</v>
      </c>
    </row>
    <row r="220" spans="2:17" x14ac:dyDescent="0.25">
      <c r="B220" s="1" t="s">
        <v>11</v>
      </c>
    </row>
    <row r="221" spans="2:17" x14ac:dyDescent="0.25">
      <c r="B221" s="1" t="s">
        <v>98</v>
      </c>
    </row>
    <row r="222" spans="2:17" x14ac:dyDescent="0.25">
      <c r="B222" s="1" t="s">
        <v>13</v>
      </c>
    </row>
    <row r="223" spans="2:17" ht="15.75" x14ac:dyDescent="0.25">
      <c r="B223" s="46" t="s">
        <v>111</v>
      </c>
    </row>
    <row r="224" spans="2:17" x14ac:dyDescent="0.25">
      <c r="B224" s="1" t="s">
        <v>15</v>
      </c>
    </row>
    <row r="227" spans="2:4" ht="18" x14ac:dyDescent="0.25">
      <c r="B227" s="2" t="s">
        <v>16</v>
      </c>
    </row>
    <row r="229" spans="2:4" ht="21" customHeight="1" x14ac:dyDescent="0.25">
      <c r="B229" s="92" t="s">
        <v>17</v>
      </c>
      <c r="C229" s="93"/>
      <c r="D229" s="94"/>
    </row>
    <row r="230" spans="2:4" ht="17.100000000000001" customHeight="1" x14ac:dyDescent="0.25">
      <c r="B230" s="115" t="s">
        <v>18</v>
      </c>
      <c r="C230" s="116"/>
      <c r="D230" s="5" t="s">
        <v>99</v>
      </c>
    </row>
    <row r="231" spans="2:4" ht="17.100000000000001" customHeight="1" x14ac:dyDescent="0.25">
      <c r="B231" s="117" t="s">
        <v>20</v>
      </c>
      <c r="C231" s="118"/>
      <c r="D231" s="6" t="s">
        <v>21</v>
      </c>
    </row>
    <row r="232" spans="2:4" ht="17.100000000000001" customHeight="1" x14ac:dyDescent="0.25">
      <c r="B232" s="117" t="s">
        <v>22</v>
      </c>
      <c r="C232" s="3" t="s">
        <v>23</v>
      </c>
      <c r="D232" s="6" t="s">
        <v>24</v>
      </c>
    </row>
    <row r="233" spans="2:4" ht="17.100000000000001" customHeight="1" x14ac:dyDescent="0.25">
      <c r="B233" s="117"/>
      <c r="C233" s="3" t="s">
        <v>25</v>
      </c>
      <c r="D233" s="6" t="s">
        <v>26</v>
      </c>
    </row>
    <row r="234" spans="2:4" ht="17.100000000000001" customHeight="1" x14ac:dyDescent="0.25">
      <c r="B234" s="117"/>
      <c r="C234" s="3" t="s">
        <v>27</v>
      </c>
      <c r="D234" s="6" t="s">
        <v>26</v>
      </c>
    </row>
    <row r="235" spans="2:4" ht="17.100000000000001" customHeight="1" x14ac:dyDescent="0.25">
      <c r="B235" s="117"/>
      <c r="C235" s="3" t="s">
        <v>28</v>
      </c>
      <c r="D235" s="6" t="s">
        <v>26</v>
      </c>
    </row>
    <row r="236" spans="2:4" ht="30" customHeight="1" x14ac:dyDescent="0.25">
      <c r="B236" s="117"/>
      <c r="C236" s="3" t="s">
        <v>29</v>
      </c>
      <c r="D236" s="7">
        <v>125</v>
      </c>
    </row>
    <row r="237" spans="2:4" ht="45.95" customHeight="1" x14ac:dyDescent="0.25">
      <c r="B237" s="117" t="s">
        <v>30</v>
      </c>
      <c r="C237" s="3" t="s">
        <v>31</v>
      </c>
      <c r="D237" s="6" t="s">
        <v>32</v>
      </c>
    </row>
    <row r="238" spans="2:4" ht="72" customHeight="1" x14ac:dyDescent="0.25">
      <c r="B238" s="117"/>
      <c r="C238" s="3" t="s">
        <v>33</v>
      </c>
      <c r="D238" s="6" t="s">
        <v>34</v>
      </c>
    </row>
    <row r="239" spans="2:4" ht="152.1" customHeight="1" x14ac:dyDescent="0.25">
      <c r="B239" s="117" t="s">
        <v>35</v>
      </c>
      <c r="C239" s="118"/>
      <c r="D239" s="6" t="s">
        <v>100</v>
      </c>
    </row>
    <row r="240" spans="2:4" ht="17.100000000000001" customHeight="1" x14ac:dyDescent="0.25">
      <c r="B240" s="117" t="s">
        <v>37</v>
      </c>
      <c r="C240" s="3" t="s">
        <v>38</v>
      </c>
      <c r="D240" s="8" t="s">
        <v>88</v>
      </c>
    </row>
    <row r="241" spans="2:15" ht="17.100000000000001" customHeight="1" x14ac:dyDescent="0.25">
      <c r="B241" s="117"/>
      <c r="C241" s="3" t="s">
        <v>40</v>
      </c>
      <c r="D241" s="8" t="s">
        <v>39</v>
      </c>
    </row>
    <row r="242" spans="2:15" ht="17.100000000000001" customHeight="1" x14ac:dyDescent="0.25">
      <c r="B242" s="117"/>
      <c r="C242" s="3" t="s">
        <v>42</v>
      </c>
      <c r="D242" s="7">
        <v>2</v>
      </c>
    </row>
    <row r="243" spans="2:15" ht="17.100000000000001" customHeight="1" x14ac:dyDescent="0.25">
      <c r="B243" s="129"/>
      <c r="C243" s="4" t="s">
        <v>43</v>
      </c>
      <c r="D243" s="9">
        <v>524245</v>
      </c>
    </row>
    <row r="245" spans="2:15" ht="21" customHeight="1" x14ac:dyDescent="0.25">
      <c r="B245" s="92" t="s">
        <v>45</v>
      </c>
      <c r="C245" s="93"/>
      <c r="D245" s="93"/>
      <c r="E245" s="93"/>
      <c r="F245" s="93"/>
      <c r="G245" s="93"/>
      <c r="H245" s="94"/>
    </row>
    <row r="246" spans="2:15" ht="15.95" customHeight="1" x14ac:dyDescent="0.25">
      <c r="B246" s="119"/>
      <c r="C246" s="122" t="s">
        <v>46</v>
      </c>
      <c r="D246" s="123"/>
      <c r="E246" s="124"/>
      <c r="F246" s="123"/>
      <c r="G246" s="124"/>
      <c r="H246" s="125"/>
    </row>
    <row r="247" spans="2:15" ht="15.95" customHeight="1" x14ac:dyDescent="0.25">
      <c r="B247" s="120"/>
      <c r="C247" s="126" t="s">
        <v>47</v>
      </c>
      <c r="D247" s="127"/>
      <c r="E247" s="127" t="s">
        <v>48</v>
      </c>
      <c r="F247" s="127"/>
      <c r="G247" s="127" t="s">
        <v>49</v>
      </c>
      <c r="H247" s="128"/>
    </row>
    <row r="248" spans="2:15" ht="15.95" customHeight="1" x14ac:dyDescent="0.25">
      <c r="B248" s="121"/>
      <c r="C248" s="11" t="s">
        <v>50</v>
      </c>
      <c r="D248" s="12" t="s">
        <v>51</v>
      </c>
      <c r="E248" s="13" t="s">
        <v>50</v>
      </c>
      <c r="F248" s="12" t="s">
        <v>51</v>
      </c>
      <c r="G248" s="13" t="s">
        <v>50</v>
      </c>
      <c r="H248" s="14" t="s">
        <v>51</v>
      </c>
    </row>
    <row r="249" spans="2:15" ht="192.95" customHeight="1" x14ac:dyDescent="0.25">
      <c r="B249" s="15" t="s">
        <v>101</v>
      </c>
      <c r="C249" s="16">
        <v>125</v>
      </c>
      <c r="D249" s="17">
        <v>1</v>
      </c>
      <c r="E249" s="18">
        <v>0</v>
      </c>
      <c r="F249" s="17">
        <v>0</v>
      </c>
      <c r="G249" s="18">
        <v>125</v>
      </c>
      <c r="H249" s="19">
        <v>1</v>
      </c>
    </row>
    <row r="251" spans="2:15" ht="54.95" customHeight="1" x14ac:dyDescent="0.25">
      <c r="B251" s="92" t="s">
        <v>102</v>
      </c>
      <c r="C251" s="93"/>
      <c r="D251" s="93"/>
      <c r="E251" s="93"/>
      <c r="F251" s="93"/>
      <c r="G251" s="93"/>
      <c r="H251" s="94"/>
    </row>
    <row r="252" spans="2:15" ht="45" customHeight="1" x14ac:dyDescent="0.25">
      <c r="B252" s="95"/>
      <c r="C252" s="96"/>
      <c r="D252" s="97"/>
      <c r="E252" s="101" t="s">
        <v>103</v>
      </c>
      <c r="F252" s="102"/>
      <c r="G252" s="103"/>
      <c r="H252" s="104" t="s">
        <v>110</v>
      </c>
    </row>
    <row r="253" spans="2:15" ht="59.1" customHeight="1" x14ac:dyDescent="0.25">
      <c r="B253" s="98"/>
      <c r="C253" s="99"/>
      <c r="D253" s="100"/>
      <c r="E253" s="20" t="s">
        <v>104</v>
      </c>
      <c r="F253" s="21" t="s">
        <v>105</v>
      </c>
      <c r="G253" s="22" t="s">
        <v>106</v>
      </c>
      <c r="H253" s="105"/>
      <c r="M253" s="20" t="s">
        <v>104</v>
      </c>
      <c r="N253" s="21" t="s">
        <v>105</v>
      </c>
      <c r="O253" s="22" t="s">
        <v>106</v>
      </c>
    </row>
    <row r="254" spans="2:15" ht="17.100000000000001" customHeight="1" x14ac:dyDescent="0.25">
      <c r="B254" s="106" t="s">
        <v>72</v>
      </c>
      <c r="C254" s="109" t="s">
        <v>73</v>
      </c>
      <c r="D254" s="43" t="s">
        <v>107</v>
      </c>
      <c r="E254" s="23">
        <v>22</v>
      </c>
      <c r="F254" s="24">
        <v>39</v>
      </c>
      <c r="G254" s="25">
        <v>47</v>
      </c>
      <c r="H254" s="26">
        <v>108</v>
      </c>
      <c r="L254" s="47" t="s">
        <v>73</v>
      </c>
      <c r="M254" s="23">
        <v>22</v>
      </c>
      <c r="N254" s="24">
        <v>39</v>
      </c>
      <c r="O254" s="25">
        <v>47</v>
      </c>
    </row>
    <row r="255" spans="2:15" ht="21.75" customHeight="1" x14ac:dyDescent="0.25">
      <c r="B255" s="107"/>
      <c r="C255" s="110"/>
      <c r="D255" s="44" t="s">
        <v>108</v>
      </c>
      <c r="E255" s="39">
        <v>0.20370370370370369</v>
      </c>
      <c r="F255" s="40">
        <v>0.36111111111111105</v>
      </c>
      <c r="G255" s="41">
        <v>0.43518518518518517</v>
      </c>
      <c r="H255" s="42">
        <v>1</v>
      </c>
      <c r="L255" s="49" t="s">
        <v>74</v>
      </c>
      <c r="M255" s="31">
        <v>4</v>
      </c>
      <c r="N255" s="32">
        <v>4</v>
      </c>
      <c r="O255" s="33">
        <v>9</v>
      </c>
    </row>
    <row r="256" spans="2:15" ht="17.100000000000001" customHeight="1" x14ac:dyDescent="0.25">
      <c r="B256" s="107"/>
      <c r="C256" s="111"/>
      <c r="D256" s="45" t="s">
        <v>109</v>
      </c>
      <c r="E256" s="27">
        <v>0.17599999999999999</v>
      </c>
      <c r="F256" s="28">
        <v>0.312</v>
      </c>
      <c r="G256" s="29">
        <v>0.376</v>
      </c>
      <c r="H256" s="30">
        <v>0.8640000000000001</v>
      </c>
      <c r="L256" s="49"/>
    </row>
    <row r="257" spans="2:15" ht="17.100000000000001" customHeight="1" x14ac:dyDescent="0.25">
      <c r="B257" s="107"/>
      <c r="C257" s="111" t="s">
        <v>74</v>
      </c>
      <c r="D257" s="43" t="s">
        <v>107</v>
      </c>
      <c r="E257" s="31">
        <v>4</v>
      </c>
      <c r="F257" s="32">
        <v>4</v>
      </c>
      <c r="G257" s="33">
        <v>9</v>
      </c>
      <c r="H257" s="34">
        <v>17</v>
      </c>
    </row>
    <row r="258" spans="2:15" ht="15.75" customHeight="1" x14ac:dyDescent="0.25">
      <c r="B258" s="107"/>
      <c r="C258" s="110"/>
      <c r="D258" s="44" t="s">
        <v>108</v>
      </c>
      <c r="E258" s="39">
        <v>0.23529411764705879</v>
      </c>
      <c r="F258" s="40">
        <v>0.23529411764705879</v>
      </c>
      <c r="G258" s="41">
        <v>0.52941176470588236</v>
      </c>
      <c r="H258" s="42">
        <v>1</v>
      </c>
      <c r="L258" s="48"/>
    </row>
    <row r="259" spans="2:15" ht="17.100000000000001" customHeight="1" x14ac:dyDescent="0.25">
      <c r="B259" s="108"/>
      <c r="C259" s="111"/>
      <c r="D259" s="45" t="s">
        <v>109</v>
      </c>
      <c r="E259" s="27">
        <v>3.2000000000000001E-2</v>
      </c>
      <c r="F259" s="28">
        <v>3.2000000000000001E-2</v>
      </c>
      <c r="G259" s="29">
        <v>7.1999999999999995E-2</v>
      </c>
      <c r="H259" s="30">
        <v>0.13600000000000001</v>
      </c>
      <c r="L259" s="49"/>
    </row>
    <row r="260" spans="2:15" ht="17.100000000000001" customHeight="1" x14ac:dyDescent="0.25">
      <c r="B260" s="112" t="s">
        <v>110</v>
      </c>
      <c r="C260" s="110"/>
      <c r="D260" s="43" t="s">
        <v>107</v>
      </c>
      <c r="E260" s="31">
        <v>26</v>
      </c>
      <c r="F260" s="32">
        <v>43</v>
      </c>
      <c r="G260" s="33">
        <v>56</v>
      </c>
      <c r="H260" s="34">
        <v>125</v>
      </c>
    </row>
    <row r="261" spans="2:15" ht="21" customHeight="1" x14ac:dyDescent="0.25">
      <c r="B261" s="107"/>
      <c r="C261" s="110"/>
      <c r="D261" s="44" t="s">
        <v>108</v>
      </c>
      <c r="E261" s="39">
        <v>0.20800000000000002</v>
      </c>
      <c r="F261" s="40">
        <v>0.34399999999999997</v>
      </c>
      <c r="G261" s="41">
        <v>0.44800000000000006</v>
      </c>
      <c r="H261" s="42">
        <v>1</v>
      </c>
    </row>
    <row r="262" spans="2:15" ht="17.100000000000001" customHeight="1" x14ac:dyDescent="0.25">
      <c r="B262" s="113"/>
      <c r="C262" s="114"/>
      <c r="D262" s="45" t="s">
        <v>109</v>
      </c>
      <c r="E262" s="35">
        <v>0.20800000000000002</v>
      </c>
      <c r="F262" s="36">
        <v>0.34399999999999997</v>
      </c>
      <c r="G262" s="37">
        <v>0.44800000000000006</v>
      </c>
      <c r="H262" s="38">
        <v>1</v>
      </c>
    </row>
    <row r="267" spans="2:15" x14ac:dyDescent="0.25">
      <c r="B267" s="131" t="s">
        <v>112</v>
      </c>
      <c r="C267" s="131"/>
      <c r="D267" s="131"/>
      <c r="E267" s="131"/>
      <c r="F267" s="131"/>
      <c r="G267" s="131"/>
      <c r="H267" s="53"/>
    </row>
    <row r="268" spans="2:15" x14ac:dyDescent="0.25">
      <c r="B268" s="132" t="s">
        <v>21</v>
      </c>
      <c r="C268" s="132"/>
      <c r="D268" s="132"/>
      <c r="E268" s="134" t="s">
        <v>72</v>
      </c>
      <c r="F268" s="135"/>
      <c r="G268" s="136" t="s">
        <v>110</v>
      </c>
      <c r="H268" s="53"/>
    </row>
    <row r="269" spans="2:15" x14ac:dyDescent="0.25">
      <c r="B269" s="133"/>
      <c r="C269" s="133"/>
      <c r="D269" s="133"/>
      <c r="E269" s="54" t="s">
        <v>73</v>
      </c>
      <c r="F269" s="55" t="s">
        <v>74</v>
      </c>
      <c r="G269" s="137"/>
      <c r="H269" s="53"/>
      <c r="N269" s="54" t="s">
        <v>73</v>
      </c>
      <c r="O269" s="55" t="s">
        <v>74</v>
      </c>
    </row>
    <row r="270" spans="2:15" ht="24" x14ac:dyDescent="0.25">
      <c r="B270" s="138" t="s">
        <v>60</v>
      </c>
      <c r="C270" s="138" t="s">
        <v>61</v>
      </c>
      <c r="D270" s="43" t="s">
        <v>107</v>
      </c>
      <c r="E270" s="56">
        <v>21</v>
      </c>
      <c r="F270" s="57">
        <v>4</v>
      </c>
      <c r="G270" s="58">
        <v>25</v>
      </c>
      <c r="H270" s="53"/>
      <c r="M270" s="71" t="s">
        <v>61</v>
      </c>
      <c r="N270" s="56">
        <v>21</v>
      </c>
      <c r="O270" s="57">
        <v>4</v>
      </c>
    </row>
    <row r="271" spans="2:15" ht="15.75" x14ac:dyDescent="0.25">
      <c r="B271" s="139"/>
      <c r="C271" s="139"/>
      <c r="D271" s="44" t="s">
        <v>108</v>
      </c>
      <c r="E271" s="59">
        <v>0.84</v>
      </c>
      <c r="F271" s="60">
        <v>0.16</v>
      </c>
      <c r="G271" s="61">
        <v>1</v>
      </c>
      <c r="H271" s="53"/>
      <c r="M271" s="73" t="s">
        <v>62</v>
      </c>
      <c r="N271" s="65">
        <v>17</v>
      </c>
      <c r="O271" s="66">
        <v>8</v>
      </c>
    </row>
    <row r="272" spans="2:15" ht="15.75" x14ac:dyDescent="0.25">
      <c r="B272" s="139"/>
      <c r="C272" s="140"/>
      <c r="D272" s="45" t="s">
        <v>109</v>
      </c>
      <c r="E272" s="62">
        <v>0.16800000000000001</v>
      </c>
      <c r="F272" s="63">
        <v>3.2000000000000001E-2</v>
      </c>
      <c r="G272" s="64">
        <v>0.2</v>
      </c>
      <c r="H272" s="53"/>
      <c r="M272" s="73" t="s">
        <v>63</v>
      </c>
      <c r="N272" s="65">
        <v>24</v>
      </c>
      <c r="O272" s="66">
        <v>1</v>
      </c>
    </row>
    <row r="273" spans="2:15" ht="15.75" x14ac:dyDescent="0.25">
      <c r="B273" s="139"/>
      <c r="C273" s="140" t="s">
        <v>62</v>
      </c>
      <c r="D273" s="43" t="s">
        <v>107</v>
      </c>
      <c r="E273" s="65">
        <v>17</v>
      </c>
      <c r="F273" s="66">
        <v>8</v>
      </c>
      <c r="G273" s="67">
        <v>25</v>
      </c>
      <c r="H273" s="53"/>
      <c r="M273" s="73" t="s">
        <v>64</v>
      </c>
      <c r="N273" s="65">
        <v>24</v>
      </c>
      <c r="O273" s="66">
        <v>1</v>
      </c>
    </row>
    <row r="274" spans="2:15" ht="15.75" x14ac:dyDescent="0.25">
      <c r="B274" s="139"/>
      <c r="C274" s="139"/>
      <c r="D274" s="44" t="s">
        <v>108</v>
      </c>
      <c r="E274" s="59">
        <v>0.68</v>
      </c>
      <c r="F274" s="60">
        <v>0.32</v>
      </c>
      <c r="G274" s="61">
        <v>1</v>
      </c>
      <c r="H274" s="53"/>
      <c r="M274" s="73" t="s">
        <v>65</v>
      </c>
      <c r="N274" s="65">
        <v>22</v>
      </c>
      <c r="O274" s="66">
        <v>3</v>
      </c>
    </row>
    <row r="275" spans="2:15" ht="15.75" x14ac:dyDescent="0.25">
      <c r="B275" s="139"/>
      <c r="C275" s="140"/>
      <c r="D275" s="45" t="s">
        <v>109</v>
      </c>
      <c r="E275" s="62">
        <v>0.13600000000000001</v>
      </c>
      <c r="F275" s="63">
        <v>6.4000000000000001E-2</v>
      </c>
      <c r="G275" s="64">
        <v>0.2</v>
      </c>
      <c r="H275" s="53"/>
      <c r="M275" s="73"/>
    </row>
    <row r="276" spans="2:15" ht="15.75" x14ac:dyDescent="0.25">
      <c r="B276" s="139"/>
      <c r="C276" s="140" t="s">
        <v>63</v>
      </c>
      <c r="D276" s="43" t="s">
        <v>107</v>
      </c>
      <c r="E276" s="65">
        <v>24</v>
      </c>
      <c r="F276" s="66">
        <v>1</v>
      </c>
      <c r="G276" s="67">
        <v>25</v>
      </c>
      <c r="H276" s="53"/>
    </row>
    <row r="277" spans="2:15" ht="15.75" x14ac:dyDescent="0.25">
      <c r="B277" s="139"/>
      <c r="C277" s="139"/>
      <c r="D277" s="44" t="s">
        <v>108</v>
      </c>
      <c r="E277" s="59">
        <v>0.96</v>
      </c>
      <c r="F277" s="60">
        <v>0.04</v>
      </c>
      <c r="G277" s="61">
        <v>1</v>
      </c>
      <c r="H277" s="53"/>
      <c r="M277" s="72"/>
    </row>
    <row r="278" spans="2:15" ht="15.75" x14ac:dyDescent="0.25">
      <c r="B278" s="139"/>
      <c r="C278" s="140"/>
      <c r="D278" s="45" t="s">
        <v>109</v>
      </c>
      <c r="E278" s="62">
        <v>0.192</v>
      </c>
      <c r="F278" s="63">
        <v>8.0000000000000002E-3</v>
      </c>
      <c r="G278" s="64">
        <v>0.2</v>
      </c>
      <c r="H278" s="53"/>
      <c r="M278" s="73"/>
    </row>
    <row r="279" spans="2:15" ht="15.75" x14ac:dyDescent="0.25">
      <c r="B279" s="139"/>
      <c r="C279" s="140" t="s">
        <v>64</v>
      </c>
      <c r="D279" s="43" t="s">
        <v>107</v>
      </c>
      <c r="E279" s="65">
        <v>24</v>
      </c>
      <c r="F279" s="66">
        <v>1</v>
      </c>
      <c r="G279" s="67">
        <v>25</v>
      </c>
      <c r="H279" s="53"/>
    </row>
    <row r="280" spans="2:15" ht="15.75" x14ac:dyDescent="0.25">
      <c r="B280" s="139"/>
      <c r="C280" s="139"/>
      <c r="D280" s="44" t="s">
        <v>108</v>
      </c>
      <c r="E280" s="59">
        <v>0.96</v>
      </c>
      <c r="F280" s="60">
        <v>0.04</v>
      </c>
      <c r="G280" s="61">
        <v>1</v>
      </c>
      <c r="H280" s="53"/>
      <c r="M280" s="72"/>
    </row>
    <row r="281" spans="2:15" ht="15.75" x14ac:dyDescent="0.25">
      <c r="B281" s="139"/>
      <c r="C281" s="140"/>
      <c r="D281" s="45" t="s">
        <v>109</v>
      </c>
      <c r="E281" s="62">
        <v>0.192</v>
      </c>
      <c r="F281" s="63">
        <v>8.0000000000000002E-3</v>
      </c>
      <c r="G281" s="64">
        <v>0.2</v>
      </c>
      <c r="H281" s="53"/>
      <c r="M281" s="73"/>
    </row>
    <row r="282" spans="2:15" ht="15.75" x14ac:dyDescent="0.25">
      <c r="B282" s="139"/>
      <c r="C282" s="140" t="s">
        <v>65</v>
      </c>
      <c r="D282" s="43" t="s">
        <v>107</v>
      </c>
      <c r="E282" s="65">
        <v>22</v>
      </c>
      <c r="F282" s="66">
        <v>3</v>
      </c>
      <c r="G282" s="67">
        <v>25</v>
      </c>
      <c r="H282" s="53"/>
    </row>
    <row r="283" spans="2:15" ht="15.75" x14ac:dyDescent="0.25">
      <c r="B283" s="139"/>
      <c r="C283" s="139"/>
      <c r="D283" s="44" t="s">
        <v>108</v>
      </c>
      <c r="E283" s="59">
        <v>0.88</v>
      </c>
      <c r="F283" s="60">
        <v>0.12</v>
      </c>
      <c r="G283" s="61">
        <v>1</v>
      </c>
      <c r="H283" s="53"/>
      <c r="M283" s="72"/>
    </row>
    <row r="284" spans="2:15" ht="15.75" x14ac:dyDescent="0.25">
      <c r="B284" s="140"/>
      <c r="C284" s="140"/>
      <c r="D284" s="45" t="s">
        <v>109</v>
      </c>
      <c r="E284" s="62">
        <v>0.17599999999999999</v>
      </c>
      <c r="F284" s="63">
        <v>2.4E-2</v>
      </c>
      <c r="G284" s="64">
        <v>0.2</v>
      </c>
      <c r="H284" s="53"/>
      <c r="M284" s="73"/>
    </row>
    <row r="285" spans="2:15" ht="15.75" x14ac:dyDescent="0.25">
      <c r="B285" s="112" t="s">
        <v>110</v>
      </c>
      <c r="C285" s="110"/>
      <c r="D285" s="43" t="s">
        <v>107</v>
      </c>
      <c r="E285" s="65">
        <v>108</v>
      </c>
      <c r="F285" s="66">
        <v>17</v>
      </c>
      <c r="G285" s="67">
        <v>125</v>
      </c>
      <c r="H285" s="53"/>
    </row>
    <row r="286" spans="2:15" ht="15.75" x14ac:dyDescent="0.25">
      <c r="B286" s="107"/>
      <c r="C286" s="110"/>
      <c r="D286" s="44" t="s">
        <v>108</v>
      </c>
      <c r="E286" s="59">
        <v>0.8640000000000001</v>
      </c>
      <c r="F286" s="60">
        <v>0.13600000000000001</v>
      </c>
      <c r="G286" s="61">
        <v>1</v>
      </c>
      <c r="H286" s="53"/>
    </row>
    <row r="287" spans="2:15" ht="15.75" x14ac:dyDescent="0.25">
      <c r="B287" s="113"/>
      <c r="C287" s="114"/>
      <c r="D287" s="45" t="s">
        <v>109</v>
      </c>
      <c r="E287" s="68">
        <v>0.8640000000000001</v>
      </c>
      <c r="F287" s="69">
        <v>0.13600000000000001</v>
      </c>
      <c r="G287" s="70">
        <v>1</v>
      </c>
      <c r="H287" s="53"/>
    </row>
    <row r="301" s="74" customFormat="1" x14ac:dyDescent="0.25"/>
    <row r="306" spans="2:21" x14ac:dyDescent="0.25">
      <c r="B306" s="92" t="s">
        <v>91</v>
      </c>
      <c r="C306" s="93"/>
      <c r="D306" s="93"/>
      <c r="E306" s="93"/>
      <c r="F306" s="93"/>
      <c r="G306" s="93"/>
      <c r="H306" s="94"/>
    </row>
    <row r="307" spans="2:21" ht="15" customHeight="1" x14ac:dyDescent="0.25">
      <c r="B307" s="95"/>
      <c r="C307" s="96"/>
      <c r="D307" s="97"/>
      <c r="E307" t="s">
        <v>94</v>
      </c>
      <c r="H307" s="104" t="s">
        <v>110</v>
      </c>
      <c r="O307" s="79"/>
      <c r="P307" s="80"/>
      <c r="Q307" s="81"/>
      <c r="R307" s="85"/>
      <c r="S307" s="86"/>
      <c r="T307" s="87"/>
      <c r="U307" s="88"/>
    </row>
    <row r="308" spans="2:21" ht="48.75" x14ac:dyDescent="0.25">
      <c r="B308" s="98"/>
      <c r="C308" s="99"/>
      <c r="D308" s="100"/>
      <c r="E308" s="20" t="s">
        <v>95</v>
      </c>
      <c r="F308" s="21" t="s">
        <v>96</v>
      </c>
      <c r="G308" s="22" t="s">
        <v>97</v>
      </c>
      <c r="H308" s="105"/>
      <c r="O308" s="82"/>
      <c r="P308" s="83"/>
      <c r="Q308" s="84"/>
      <c r="R308" s="20"/>
      <c r="S308" s="21"/>
      <c r="T308" s="22"/>
      <c r="U308" s="89"/>
    </row>
    <row r="309" spans="2:21" ht="15.75" customHeight="1" x14ac:dyDescent="0.25">
      <c r="B309" s="106" t="s">
        <v>92</v>
      </c>
      <c r="C309" s="109" t="s">
        <v>93</v>
      </c>
      <c r="D309" s="43" t="s">
        <v>107</v>
      </c>
      <c r="E309" s="23">
        <v>7</v>
      </c>
      <c r="F309" s="31">
        <v>13</v>
      </c>
      <c r="G309" s="31">
        <v>3</v>
      </c>
      <c r="H309" s="26">
        <f>SUM(E309:G309)</f>
        <v>23</v>
      </c>
      <c r="O309" s="90"/>
      <c r="P309" s="47"/>
      <c r="Q309" s="43"/>
      <c r="R309" s="23"/>
      <c r="S309" s="24"/>
      <c r="T309" s="25"/>
      <c r="U309" s="26"/>
    </row>
    <row r="310" spans="2:21" ht="15.75" x14ac:dyDescent="0.25">
      <c r="B310" s="107"/>
      <c r="C310" s="110"/>
      <c r="D310" s="44" t="s">
        <v>108</v>
      </c>
      <c r="E310" s="39">
        <f>E309/23</f>
        <v>0.30434782608695654</v>
      </c>
      <c r="F310" s="39">
        <f t="shared" ref="F310:G310" si="0">F309/23</f>
        <v>0.56521739130434778</v>
      </c>
      <c r="G310" s="39">
        <f t="shared" si="0"/>
        <v>0.13043478260869565</v>
      </c>
      <c r="H310" s="42">
        <f t="shared" ref="H309:H320" si="1">SUM(E310:G310)</f>
        <v>1</v>
      </c>
      <c r="O310" s="76"/>
      <c r="P310" s="48"/>
      <c r="Q310" s="44"/>
      <c r="R310" s="39"/>
      <c r="S310" s="40"/>
      <c r="T310" s="41"/>
      <c r="U310" s="42"/>
    </row>
    <row r="311" spans="2:21" ht="15.75" x14ac:dyDescent="0.25">
      <c r="B311" s="107"/>
      <c r="C311" s="111"/>
      <c r="D311" s="45" t="s">
        <v>109</v>
      </c>
      <c r="E311" s="27">
        <f>E309/125</f>
        <v>5.6000000000000001E-2</v>
      </c>
      <c r="F311" s="27">
        <f t="shared" ref="F311:G311" si="2">F309/125</f>
        <v>0.104</v>
      </c>
      <c r="G311" s="27">
        <f t="shared" si="2"/>
        <v>2.4E-2</v>
      </c>
      <c r="H311" s="30">
        <f t="shared" si="1"/>
        <v>0.184</v>
      </c>
      <c r="O311" s="76"/>
      <c r="P311" s="49"/>
      <c r="Q311" s="45"/>
      <c r="R311" s="27"/>
      <c r="S311" s="28"/>
      <c r="T311" s="29"/>
      <c r="U311" s="30"/>
    </row>
    <row r="312" spans="2:21" ht="15.75" x14ac:dyDescent="0.25">
      <c r="B312" s="107"/>
      <c r="C312" s="111" t="s">
        <v>73</v>
      </c>
      <c r="D312" s="43" t="s">
        <v>107</v>
      </c>
      <c r="E312" s="24">
        <v>18</v>
      </c>
      <c r="F312" s="32">
        <v>76</v>
      </c>
      <c r="G312" s="32">
        <v>4</v>
      </c>
      <c r="H312" s="26">
        <f>SUM(E312:G312)</f>
        <v>98</v>
      </c>
      <c r="O312" s="76"/>
      <c r="P312" s="49"/>
      <c r="Q312" s="43"/>
      <c r="R312" s="31"/>
      <c r="S312" s="32"/>
      <c r="T312" s="33"/>
      <c r="U312" s="34"/>
    </row>
    <row r="313" spans="2:21" ht="15.75" x14ac:dyDescent="0.25">
      <c r="B313" s="107"/>
      <c r="C313" s="110"/>
      <c r="D313" s="44" t="s">
        <v>108</v>
      </c>
      <c r="E313" s="40">
        <f>E312/98</f>
        <v>0.18367346938775511</v>
      </c>
      <c r="F313" s="40">
        <f t="shared" ref="F313:G313" si="3">F312/98</f>
        <v>0.77551020408163263</v>
      </c>
      <c r="G313" s="40">
        <f t="shared" si="3"/>
        <v>4.0816326530612242E-2</v>
      </c>
      <c r="H313" s="42">
        <f t="shared" si="1"/>
        <v>1</v>
      </c>
      <c r="O313" s="76"/>
      <c r="P313" s="48"/>
      <c r="Q313" s="44"/>
      <c r="R313" s="39"/>
      <c r="S313" s="40"/>
      <c r="T313" s="41"/>
      <c r="U313" s="42"/>
    </row>
    <row r="314" spans="2:21" ht="15.75" x14ac:dyDescent="0.25">
      <c r="B314" s="107"/>
      <c r="C314" s="111"/>
      <c r="D314" s="45" t="s">
        <v>109</v>
      </c>
      <c r="E314" s="27">
        <f>E312/125</f>
        <v>0.14399999999999999</v>
      </c>
      <c r="F314" s="27">
        <f>F312/125</f>
        <v>0.60799999999999998</v>
      </c>
      <c r="G314" s="27">
        <f>G312/125</f>
        <v>3.2000000000000001E-2</v>
      </c>
      <c r="H314" s="30">
        <f t="shared" si="1"/>
        <v>0.78400000000000003</v>
      </c>
      <c r="O314" s="76"/>
      <c r="P314" s="49"/>
      <c r="Q314" s="45"/>
      <c r="R314" s="27"/>
      <c r="S314" s="28"/>
      <c r="T314" s="29"/>
      <c r="U314" s="30"/>
    </row>
    <row r="315" spans="2:21" ht="15.75" x14ac:dyDescent="0.25">
      <c r="B315" s="107"/>
      <c r="C315" s="111" t="s">
        <v>74</v>
      </c>
      <c r="D315" s="43" t="s">
        <v>107</v>
      </c>
      <c r="E315" s="25">
        <v>1</v>
      </c>
      <c r="F315" s="33">
        <v>2</v>
      </c>
      <c r="G315" s="33">
        <v>1</v>
      </c>
      <c r="H315" s="26">
        <f>SUM(E315:G315)</f>
        <v>4</v>
      </c>
      <c r="O315" s="76"/>
      <c r="P315" s="49"/>
      <c r="Q315" s="43"/>
      <c r="R315" s="31"/>
      <c r="S315" s="32"/>
      <c r="T315" s="33"/>
      <c r="U315" s="34"/>
    </row>
    <row r="316" spans="2:21" ht="15.75" x14ac:dyDescent="0.25">
      <c r="B316" s="107"/>
      <c r="C316" s="110"/>
      <c r="D316" s="44" t="s">
        <v>108</v>
      </c>
      <c r="E316" s="41">
        <f>E315/4</f>
        <v>0.25</v>
      </c>
      <c r="F316" s="41">
        <f t="shared" ref="F316:G316" si="4">F315/4</f>
        <v>0.5</v>
      </c>
      <c r="G316" s="41">
        <f t="shared" si="4"/>
        <v>0.25</v>
      </c>
      <c r="H316" s="42">
        <f t="shared" si="1"/>
        <v>1</v>
      </c>
      <c r="O316" s="76"/>
      <c r="P316" s="48"/>
      <c r="Q316" s="44"/>
      <c r="R316" s="39"/>
      <c r="S316" s="40"/>
      <c r="T316" s="41"/>
      <c r="U316" s="42"/>
    </row>
    <row r="317" spans="2:21" ht="15.75" x14ac:dyDescent="0.25">
      <c r="B317" s="108"/>
      <c r="C317" s="111"/>
      <c r="D317" s="45" t="s">
        <v>109</v>
      </c>
      <c r="E317" s="27">
        <f>E315/125</f>
        <v>8.0000000000000002E-3</v>
      </c>
      <c r="F317" s="27">
        <f>F315/125</f>
        <v>1.6E-2</v>
      </c>
      <c r="G317" s="27">
        <f>G315/125</f>
        <v>8.0000000000000002E-3</v>
      </c>
      <c r="H317" s="30">
        <f t="shared" si="1"/>
        <v>3.2000000000000001E-2</v>
      </c>
      <c r="O317" s="91"/>
      <c r="P317" s="49"/>
      <c r="Q317" s="45"/>
      <c r="R317" s="27"/>
      <c r="S317" s="28"/>
      <c r="T317" s="29"/>
      <c r="U317" s="30"/>
    </row>
    <row r="318" spans="2:21" ht="15.75" x14ac:dyDescent="0.25">
      <c r="B318" s="112" t="s">
        <v>110</v>
      </c>
      <c r="C318" s="110"/>
      <c r="D318" s="43" t="s">
        <v>107</v>
      </c>
      <c r="E318" s="31">
        <f>SUM(E309,E312,E315)</f>
        <v>26</v>
      </c>
      <c r="F318" s="31">
        <f t="shared" ref="F318:G318" si="5">SUM(F309,F312,F315)</f>
        <v>91</v>
      </c>
      <c r="G318" s="31">
        <f t="shared" si="5"/>
        <v>8</v>
      </c>
      <c r="H318" s="26">
        <f>SUM(E318:G318)</f>
        <v>125</v>
      </c>
      <c r="O318" s="75"/>
      <c r="P318" s="48"/>
      <c r="Q318" s="43"/>
      <c r="R318" s="31"/>
      <c r="S318" s="32"/>
      <c r="T318" s="33"/>
      <c r="U318" s="34"/>
    </row>
    <row r="319" spans="2:21" ht="15.75" x14ac:dyDescent="0.25">
      <c r="B319" s="107"/>
      <c r="C319" s="110"/>
      <c r="D319" s="44" t="s">
        <v>108</v>
      </c>
      <c r="E319" s="35">
        <f>E320</f>
        <v>0.20799999999999999</v>
      </c>
      <c r="F319" s="35">
        <f>F320</f>
        <v>0.72799999999999998</v>
      </c>
      <c r="G319" s="35">
        <f>G320</f>
        <v>6.4000000000000001E-2</v>
      </c>
      <c r="H319" s="42">
        <f t="shared" si="1"/>
        <v>1</v>
      </c>
      <c r="O319" s="76"/>
      <c r="P319" s="48"/>
      <c r="Q319" s="44"/>
      <c r="R319" s="39"/>
      <c r="S319" s="40"/>
      <c r="T319" s="41"/>
      <c r="U319" s="42"/>
    </row>
    <row r="320" spans="2:21" ht="15.75" x14ac:dyDescent="0.25">
      <c r="B320" s="113"/>
      <c r="C320" s="114"/>
      <c r="D320" s="45" t="s">
        <v>109</v>
      </c>
      <c r="E320" s="35">
        <f>SUM(E311,E314,E317)</f>
        <v>0.20799999999999999</v>
      </c>
      <c r="F320" s="35">
        <f t="shared" ref="F320:G320" si="6">SUM(F311,F314,F317)</f>
        <v>0.72799999999999998</v>
      </c>
      <c r="G320" s="35">
        <f t="shared" si="6"/>
        <v>6.4000000000000001E-2</v>
      </c>
      <c r="H320" s="30">
        <f>SUM(H311,H314,H317)</f>
        <v>1</v>
      </c>
      <c r="O320" s="77"/>
      <c r="P320" s="78"/>
      <c r="Q320" s="45"/>
      <c r="R320" s="35"/>
      <c r="S320" s="36"/>
      <c r="T320" s="37"/>
      <c r="U320" s="38"/>
    </row>
    <row r="324" spans="2:13" x14ac:dyDescent="0.25">
      <c r="K324" s="101"/>
      <c r="L324" s="102"/>
      <c r="M324" s="103"/>
    </row>
    <row r="327" spans="2:13" ht="24.75" x14ac:dyDescent="0.25">
      <c r="C327" s="20" t="s">
        <v>95</v>
      </c>
      <c r="D327" s="21" t="s">
        <v>96</v>
      </c>
      <c r="E327" s="22" t="s">
        <v>97</v>
      </c>
    </row>
    <row r="328" spans="2:13" x14ac:dyDescent="0.25">
      <c r="B328" s="47" t="s">
        <v>93</v>
      </c>
      <c r="C328" s="23">
        <v>7</v>
      </c>
      <c r="D328" s="31">
        <v>13</v>
      </c>
      <c r="E328" s="31">
        <v>3</v>
      </c>
    </row>
    <row r="329" spans="2:13" x14ac:dyDescent="0.25">
      <c r="B329" s="49" t="s">
        <v>73</v>
      </c>
      <c r="C329" s="24">
        <v>18</v>
      </c>
      <c r="D329" s="32">
        <v>76</v>
      </c>
      <c r="E329" s="32">
        <v>4</v>
      </c>
    </row>
    <row r="330" spans="2:13" x14ac:dyDescent="0.25">
      <c r="B330" s="49" t="s">
        <v>74</v>
      </c>
      <c r="C330" s="25">
        <v>1</v>
      </c>
      <c r="D330" s="33">
        <v>2</v>
      </c>
      <c r="E330" s="33">
        <v>1</v>
      </c>
    </row>
    <row r="332" spans="2:13" x14ac:dyDescent="0.25">
      <c r="B332" s="48"/>
    </row>
    <row r="333" spans="2:13" x14ac:dyDescent="0.25">
      <c r="B333" s="49"/>
    </row>
    <row r="335" spans="2:13" x14ac:dyDescent="0.25">
      <c r="B335" s="48"/>
    </row>
    <row r="336" spans="2:13" x14ac:dyDescent="0.25">
      <c r="B336" s="49"/>
    </row>
  </sheetData>
  <mergeCells count="135">
    <mergeCell ref="B285:C287"/>
    <mergeCell ref="B267:G267"/>
    <mergeCell ref="B268:D269"/>
    <mergeCell ref="E268:F268"/>
    <mergeCell ref="G268:G269"/>
    <mergeCell ref="B270:B284"/>
    <mergeCell ref="C270:C272"/>
    <mergeCell ref="C273:C275"/>
    <mergeCell ref="C276:C278"/>
    <mergeCell ref="C279:C281"/>
    <mergeCell ref="C282:C284"/>
    <mergeCell ref="B260:C262"/>
    <mergeCell ref="B251:H251"/>
    <mergeCell ref="B252:D253"/>
    <mergeCell ref="E252:G252"/>
    <mergeCell ref="H252:H253"/>
    <mergeCell ref="B254:B259"/>
    <mergeCell ref="C254:C256"/>
    <mergeCell ref="C257:C259"/>
    <mergeCell ref="B237:B238"/>
    <mergeCell ref="B239:C239"/>
    <mergeCell ref="B240:B243"/>
    <mergeCell ref="B245:H245"/>
    <mergeCell ref="B246:B248"/>
    <mergeCell ref="C246:H246"/>
    <mergeCell ref="C247:D247"/>
    <mergeCell ref="E247:F247"/>
    <mergeCell ref="G247:H247"/>
    <mergeCell ref="B216:C218"/>
    <mergeCell ref="B229:D229"/>
    <mergeCell ref="B230:C230"/>
    <mergeCell ref="B231:C231"/>
    <mergeCell ref="B232:B236"/>
    <mergeCell ref="B204:H204"/>
    <mergeCell ref="B205:D206"/>
    <mergeCell ref="E205:G205"/>
    <mergeCell ref="H205:H206"/>
    <mergeCell ref="B207:B215"/>
    <mergeCell ref="C207:C209"/>
    <mergeCell ref="C210:C212"/>
    <mergeCell ref="C213:C215"/>
    <mergeCell ref="B190:B191"/>
    <mergeCell ref="B192:C192"/>
    <mergeCell ref="B193:B196"/>
    <mergeCell ref="B198:H198"/>
    <mergeCell ref="B199:B201"/>
    <mergeCell ref="C199:H199"/>
    <mergeCell ref="C200:D200"/>
    <mergeCell ref="E200:F200"/>
    <mergeCell ref="G200:H200"/>
    <mergeCell ref="B182:D182"/>
    <mergeCell ref="B183:C183"/>
    <mergeCell ref="B184:C184"/>
    <mergeCell ref="B185:B189"/>
    <mergeCell ref="B160:C162"/>
    <mergeCell ref="B151:G151"/>
    <mergeCell ref="B152:D153"/>
    <mergeCell ref="E152:F152"/>
    <mergeCell ref="G152:G153"/>
    <mergeCell ref="B154:B159"/>
    <mergeCell ref="C154:C156"/>
    <mergeCell ref="C157:C159"/>
    <mergeCell ref="B137:B138"/>
    <mergeCell ref="B139:C139"/>
    <mergeCell ref="B140:B143"/>
    <mergeCell ref="B145:H145"/>
    <mergeCell ref="B146:B148"/>
    <mergeCell ref="C146:H146"/>
    <mergeCell ref="C147:D147"/>
    <mergeCell ref="E147:F147"/>
    <mergeCell ref="G147:H147"/>
    <mergeCell ref="B116:C118"/>
    <mergeCell ref="B129:D129"/>
    <mergeCell ref="B130:C130"/>
    <mergeCell ref="B131:C131"/>
    <mergeCell ref="B132:B136"/>
    <mergeCell ref="B107:G107"/>
    <mergeCell ref="B108:D109"/>
    <mergeCell ref="E108:F108"/>
    <mergeCell ref="G108:G109"/>
    <mergeCell ref="B110:B115"/>
    <mergeCell ref="C110:C112"/>
    <mergeCell ref="C113:C115"/>
    <mergeCell ref="B93:B94"/>
    <mergeCell ref="B95:C95"/>
    <mergeCell ref="B96:B99"/>
    <mergeCell ref="B101:H101"/>
    <mergeCell ref="B102:B104"/>
    <mergeCell ref="C102:H102"/>
    <mergeCell ref="C103:D103"/>
    <mergeCell ref="E103:F103"/>
    <mergeCell ref="G103:H103"/>
    <mergeCell ref="B72:C74"/>
    <mergeCell ref="B85:D85"/>
    <mergeCell ref="B86:C86"/>
    <mergeCell ref="B87:C87"/>
    <mergeCell ref="B88:B92"/>
    <mergeCell ref="B54:J54"/>
    <mergeCell ref="B55:D56"/>
    <mergeCell ref="E55:I55"/>
    <mergeCell ref="J55:J56"/>
    <mergeCell ref="B57:B71"/>
    <mergeCell ref="C57:C59"/>
    <mergeCell ref="C60:C62"/>
    <mergeCell ref="C63:C65"/>
    <mergeCell ref="C66:C68"/>
    <mergeCell ref="C69:C71"/>
    <mergeCell ref="B22:D22"/>
    <mergeCell ref="B23:C23"/>
    <mergeCell ref="B24:C24"/>
    <mergeCell ref="B25:B29"/>
    <mergeCell ref="B30:B31"/>
    <mergeCell ref="B48:H48"/>
    <mergeCell ref="B49:B51"/>
    <mergeCell ref="C49:H49"/>
    <mergeCell ref="C50:D50"/>
    <mergeCell ref="E50:F50"/>
    <mergeCell ref="G50:H50"/>
    <mergeCell ref="B32:C32"/>
    <mergeCell ref="B33:B36"/>
    <mergeCell ref="B41:H41"/>
    <mergeCell ref="B42:B44"/>
    <mergeCell ref="C42:H42"/>
    <mergeCell ref="C43:D43"/>
    <mergeCell ref="E43:F43"/>
    <mergeCell ref="G43:H43"/>
    <mergeCell ref="B306:H306"/>
    <mergeCell ref="B307:D308"/>
    <mergeCell ref="K324:M324"/>
    <mergeCell ref="H307:H308"/>
    <mergeCell ref="B309:B317"/>
    <mergeCell ref="C309:C311"/>
    <mergeCell ref="C312:C314"/>
    <mergeCell ref="C315:C317"/>
    <mergeCell ref="B318:C3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2022-08-23T18:30:32Z</dcterms:modified>
</cp:coreProperties>
</file>