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lakmi 76 644 4500\"/>
    </mc:Choice>
  </mc:AlternateContent>
  <xr:revisionPtr revIDLastSave="0" documentId="13_ncr:1_{289F1C52-1E2A-4794-82A1-7CA0C47732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05" i="1" l="1"/>
  <c r="F406" i="1"/>
  <c r="F407" i="1"/>
  <c r="F408" i="1"/>
  <c r="G405" i="1"/>
  <c r="G406" i="1" s="1"/>
  <c r="G407" i="1" s="1"/>
  <c r="G408" i="1" s="1"/>
  <c r="G404" i="1"/>
  <c r="F404" i="1"/>
  <c r="E409" i="1"/>
  <c r="E405" i="1"/>
  <c r="E406" i="1"/>
  <c r="E407" i="1"/>
  <c r="E408" i="1"/>
  <c r="E404" i="1"/>
  <c r="D409" i="1"/>
  <c r="E152" i="1"/>
  <c r="E153" i="1"/>
  <c r="E154" i="1"/>
  <c r="E155" i="1"/>
  <c r="F155" i="1" s="1"/>
  <c r="E156" i="1"/>
  <c r="E157" i="1"/>
  <c r="E151" i="1"/>
  <c r="D158" i="1"/>
  <c r="F157" i="1"/>
  <c r="F156" i="1"/>
  <c r="F154" i="1"/>
  <c r="F153" i="1"/>
  <c r="F152" i="1"/>
  <c r="D201" i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E209" i="1"/>
  <c r="F209" i="1" s="1"/>
  <c r="E210" i="1"/>
  <c r="E211" i="1"/>
  <c r="F211" i="1" s="1"/>
  <c r="E212" i="1"/>
  <c r="F212" i="1" s="1"/>
  <c r="E213" i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08" i="1"/>
  <c r="D220" i="1"/>
  <c r="F213" i="1"/>
  <c r="F210" i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0" i="1"/>
  <c r="F280" i="1" s="1"/>
  <c r="G280" i="1" s="1"/>
  <c r="D287" i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295" i="1"/>
  <c r="F295" i="1" s="1"/>
  <c r="G295" i="1" s="1"/>
  <c r="D305" i="1"/>
  <c r="E317" i="1"/>
  <c r="E318" i="1"/>
  <c r="E319" i="1"/>
  <c r="E320" i="1"/>
  <c r="E321" i="1"/>
  <c r="E322" i="1"/>
  <c r="E323" i="1"/>
  <c r="E324" i="1"/>
  <c r="E325" i="1"/>
  <c r="E326" i="1"/>
  <c r="E316" i="1"/>
  <c r="F316" i="1" s="1"/>
  <c r="G316" i="1" s="1"/>
  <c r="D327" i="1"/>
  <c r="F317" i="1"/>
  <c r="F318" i="1"/>
  <c r="F319" i="1"/>
  <c r="F320" i="1"/>
  <c r="F321" i="1"/>
  <c r="F322" i="1"/>
  <c r="F323" i="1"/>
  <c r="F324" i="1"/>
  <c r="F325" i="1"/>
  <c r="F326" i="1"/>
  <c r="E349" i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48" i="1"/>
  <c r="F348" i="1" s="1"/>
  <c r="G348" i="1" s="1"/>
  <c r="D359" i="1"/>
  <c r="E158" i="1" l="1"/>
  <c r="F151" i="1"/>
  <c r="E220" i="1"/>
  <c r="E201" i="1"/>
  <c r="F194" i="1"/>
  <c r="F201" i="1" s="1"/>
  <c r="G194" i="1"/>
  <c r="G195" i="1" s="1"/>
  <c r="G196" i="1" s="1"/>
  <c r="G197" i="1" s="1"/>
  <c r="G198" i="1" s="1"/>
  <c r="G199" i="1" s="1"/>
  <c r="G200" i="1" s="1"/>
  <c r="F208" i="1"/>
  <c r="G281" i="1"/>
  <c r="G282" i="1" s="1"/>
  <c r="G283" i="1" s="1"/>
  <c r="G284" i="1" s="1"/>
  <c r="G285" i="1" s="1"/>
  <c r="G286" i="1" s="1"/>
  <c r="E287" i="1"/>
  <c r="G296" i="1"/>
  <c r="G297" i="1" s="1"/>
  <c r="G298" i="1" s="1"/>
  <c r="G299" i="1" s="1"/>
  <c r="G300" i="1" s="1"/>
  <c r="G301" i="1" s="1"/>
  <c r="G302" i="1" s="1"/>
  <c r="G303" i="1" s="1"/>
  <c r="G304" i="1" s="1"/>
  <c r="E305" i="1"/>
  <c r="E327" i="1"/>
  <c r="G317" i="1"/>
  <c r="G318" i="1" s="1"/>
  <c r="G319" i="1" s="1"/>
  <c r="G320" i="1" s="1"/>
  <c r="G321" i="1" s="1"/>
  <c r="G322" i="1" s="1"/>
  <c r="G323" i="1" s="1"/>
  <c r="G324" i="1" s="1"/>
  <c r="G325" i="1" s="1"/>
  <c r="G326" i="1" s="1"/>
  <c r="E359" i="1"/>
  <c r="F349" i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F158" i="1" l="1"/>
  <c r="G151" i="1"/>
  <c r="G152" i="1" s="1"/>
  <c r="G153" i="1" s="1"/>
  <c r="G154" i="1" s="1"/>
  <c r="G155" i="1" s="1"/>
  <c r="G156" i="1" s="1"/>
  <c r="G157" i="1" s="1"/>
  <c r="G208" i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F220" i="1"/>
</calcChain>
</file>

<file path=xl/sharedStrings.xml><?xml version="1.0" encoding="utf-8"?>
<sst xmlns="http://schemas.openxmlformats.org/spreadsheetml/2006/main" count="318" uniqueCount="150">
  <si>
    <t>Your temporary usage period for IBM SPSS Statistics will expire in 4891 days.</t>
  </si>
  <si>
    <t>GET DATA</t>
  </si>
  <si>
    <t xml:space="preserve">  /TYPE=XLSX</t>
  </si>
  <si>
    <t xml:space="preserve">  /FILE='C:\SPSS\2022\lakmi 76 644 4500\edited.xlsx'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</si>
  <si>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</si>
  <si>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</si>
  <si>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</si>
  <si>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</si>
  <si>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</si>
  <si>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</si>
  <si>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</si>
  <si>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VARIABLES=@02.ඔබපාඨමාලාවහදාරන්නේ @03.පදිංචිප්‍රදේශයේස්වභා @04.ස්ත්‍රීපුරුෂභාවය @05.වයස</t>
  </si>
  <si>
    <t xml:space="preserve">    @06.ඔබමෙමවිෂයතෝරාගැනීමටහ @07.ඔබේපාඨමාලාවඅවසානයේජන @08.ඔබපාඨමාලාවඅවසානයේමාධ @09.මාධ්‍යවිෂයක්ලෙසහැදෑර</t>
  </si>
  <si>
    <t xml:space="preserve">    @10.මාධ්‍යක්ෂේත්‍රයේරැකි @11.මාධ්‍යක්ෂේත්‍රයේරැකි @12.අපරටේමාධ්‍යක්ෂේත්‍රය @13.මාධ්‍යක්ෂේත්‍රයේවෘත්</t>
  </si>
  <si>
    <t xml:space="preserve">    @14.විද්‍යුත්මාධ්‍යආයතනය @15.මාධ්‍යආයතනයේරැකියාවක @16.ආයතනිකකළමනාකරණයකැමරා @17.මාධ්‍යකර්මාන්තයේපවති</t>
  </si>
  <si>
    <t xml:space="preserve">    @18.මාධ්‍යආයතනයන්හිරැකිය @19.කාන්තාවගේවියපත්බවසමග @20.මාධ්‍යආයතනයක්රැකියාව @21.කාන්තාවක්මාධ්‍යආයතනය</t>
  </si>
  <si>
    <t xml:space="preserve">    @22.මාධ්‍යආයතනයකතීරණගැනී @23.ශ්‍රීලාංකේයමාධ්‍යවෙළ</t>
  </si>
  <si>
    <t xml:space="preserve">  /STATISTICS=STDDEV</t>
  </si>
  <si>
    <t xml:space="preserve">  /ORDER=ANALYSIS.</t>
  </si>
  <si>
    <t>Frequencies</t>
  </si>
  <si>
    <t>Notes</t>
  </si>
  <si>
    <t>Output Created</t>
  </si>
  <si>
    <t>10-AUG-2022 14:54:09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</si>
  <si>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</si>
  <si>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</si>
  <si>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</si>
  <si>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</si>
  <si>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</si>
  <si>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</si>
  <si>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</si>
  <si>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</si>
  <si>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</si>
  <si>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</si>
  <si>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</si>
  <si>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</si>
  <si>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</si>
  <si>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</si>
  <si>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</si>
  <si>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</si>
  <si>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VARIABLES=@02.ඔබපාඨමාලාවහදාරන්නේ @03.පදිංචිප්‍රදේශයේස්වභා @04.ස්ත්‍රීපුරුෂභාවය @05.වයස
    @06.ඔබමෙමවිෂයතෝරාගැනීමටහ @07.ඔබේපාඨමාලාවඅවසානයේජන @08.ඔබපාඨමාලාවඅවසානයේමාධ @09.මාධ්‍යවිෂයක්ලෙසහැදෑර
    @10.මාධ්‍යක්ෂේත්‍රයේරැකි @11.මාධ්‍යක්ෂේත්‍රයේරැකි @12.අපරටේමාධ්‍යක්ෂේත්‍රය @13.මාධ්‍යක්ෂේත්‍රයේවෘත්
    @14.විද්‍යුත්මාධ්‍යආයතනය @15.මාධ්‍යආයතනයේරැකියාවක @16.ආයතනිකකළමනාකරණයකැමරා @17.මාධ්‍යකර්මාන්තයේපවති
    @18.මාධ්‍යආයතනයන්හිරැකිය @19.කාන්තාවගේවියපත්බවසමග @20.මාධ්‍යආයතනයක්රැකියාව @21.කාන්තාවක්මාධ්‍යආයතනය
    @22.මාධ්‍යආයතනයකතීරණගැනී @23.ශ්‍රීලාංකේයමාධ්‍යවෙළ
  /STATISTICS=STDDEV
  /ORDER=ANALYSIS.</t>
  </si>
  <si>
    <t>Resources</t>
  </si>
  <si>
    <t>Processor Time</t>
  </si>
  <si>
    <t>00:00:00.05</t>
  </si>
  <si>
    <t>Elapsed Time</t>
  </si>
  <si>
    <t>00:00:00.04</t>
  </si>
  <si>
    <t xml:space="preserve">[DataSet1] </t>
  </si>
  <si>
    <t>Statistics</t>
  </si>
  <si>
    <t>02. ඔබ පාඨමාලාව හදාරන්නේ.?</t>
  </si>
  <si>
    <t>03. පදිංචි ප්‍රදේශයේ ස්වභාවය</t>
  </si>
  <si>
    <t>04. ස්ත්‍රී පුරුෂ භාවය</t>
  </si>
  <si>
    <t>05. වයස</t>
  </si>
  <si>
    <t>06. ඔබ මෙම විෂය තෝරා ගැනීමට හේතුව කුමක්ද.?</t>
  </si>
  <si>
    <t>07. ඔබේ පාඨමාලාව අවසානයේ ජනමාධ්‍ය ක්ෂේත්‍රයේ රැකියාවක් තෝරා ගන්නේද?</t>
  </si>
  <si>
    <t>08. ඔබ පාඨමාලාව අවසානයේ මාධ්‍ය කර්මාන්තය සම්බන්ධ නොවන වෙනත් රැකියාවක් තෝරා ගන්නේ නම් ඒ සඳහා බලපාන හේතුව වන්නේ කුමක්ද.?</t>
  </si>
  <si>
    <t>09. මාධ්‍ය විෂයක් ලෙස හැදෑරුව ද කාන්තාවට වඩා සුදුසු රැකියාව ලෙස ඔබ දකින්නේ.?</t>
  </si>
  <si>
    <t>10. මාධ්‍ය ක්ෂේත්‍රයේ රැකියාවකට පිවිසීමට හා රැඳී සිටීමට ස්ත්‍රී පුරුෂ භාවය බලපානු ලබන්නේ ද.</t>
  </si>
  <si>
    <t>11. මාධ්‍ය ක්ෂේත්‍රයේ රැකියාවකට පිවිසීමට හා රැඳී සිටීමට වයස බලපාන්නේ ද.</t>
  </si>
  <si>
    <t>12. අප රටේ මාධ්‍ය ක්ෂේත්‍රයේ රැකියාවකට පිවිසීමට සුදුසුකම් ලෙස ඔබ හඳුනාගෙන ඇත්තේ.?</t>
  </si>
  <si>
    <t>13. මාධ්‍ය ක්ෂේත්‍රයේ වෘත්තියකට පිවිසීමට කැමැති නම් ඉන් ඔබ වඩාත් ප්‍රිය කරන්නේ.</t>
  </si>
  <si>
    <t>14. විද්‍යුත් මාධ්‍ය ආයතනයක රැකියාව අතරින් කාන්තාවකට වඩා සුදුසු රැකියාව ලෙස ඔබ දකින්නේ.</t>
  </si>
  <si>
    <t>15. මාධ්‍ය ආයතනයේ රැකියාවක් ඔබ තෝරා ගන්නේ නම් උසස්වීම් ලබාගැනීමට (ඉහලට යාමට) කාන්තාවකට පවතින බාධා ලෙස ඔබ හිතන්නේ.?</t>
  </si>
  <si>
    <t>16. ආයතනික කළමනාකරණය, කැමරාකරණය, ශබ්ද පරිපාලනය, සංස්කරණය වැනි වෘත්තීන් කාන්තාවන් සිය රැකියාවක් ලෙස තෝරා ගැනීම නුසුදුසු හෝ ඔවුන්ට කළ නොහැකි දෙයක් බව සිතනවාද.?</t>
  </si>
  <si>
    <t>17. මාධ්‍ය කර්මාන්තයේ පවතින ආයතන අතරින් කාන්තාවකට වෘත්තියේ නියැලීමට සුදුසුම ආයතනය වන්නේ.</t>
  </si>
  <si>
    <t>18. මාධ්‍ය ආයතනයන්හි රැකියාවක් ලබා ගැනීමේදී කාන්තාවගේ රූමත් බව අනිවාර්ය සාධයක් ලෙස බලපානවා ද.?</t>
  </si>
  <si>
    <t>19. කාන්තාවගේ වියපත් බව සමග නිවේදනය වැනි වෘත්තීන්ගෙන් සමු ගැනීමට සිදුවන බව ඔබ සිතනවා ද?</t>
  </si>
  <si>
    <t>20. මාධ්‍ය ආයතනයක් රැකියාව ලෙස තෝරා ගැනීමේදී හා රැඳී සිටීමේ දී කාන්තාවකට ඉහළ නිලධාරීන්ගේ සහ සහෝදර නිලධාරින්ගේ බලපෑමට යටත් වීමට සිදුවනවා යැයි ඔබ සිතනවාද.?</t>
  </si>
  <si>
    <t>21. කාන්තාවක් මාධ්‍ය ආයතනයක රැකියාවක නිරතවීමේ දී ඇයට කායිකව හා මානසිකව හිරිහැර සිදු වනවා යැයි ඔබ සිතනවාද?</t>
  </si>
  <si>
    <t>22. මාධ්‍ය ආයතනයක තීරණ ගැනීමේ ක්‍රියාවලියට (කළමනාකරණ) කාන්තාවන් දායක කර ගැනීම සුදුසු යැයි ඔබ සිතන්නේද?</t>
  </si>
  <si>
    <t>23. ශ්‍රී ලාංකේය මාධ්‍ය වෙළඳපොළෙහි ස්ත්‍රී පුරුෂ නියෝජනය පිළිබඳ ඔබ සෑහීමකට පත්වන්නේද?</t>
  </si>
  <si>
    <t>N</t>
  </si>
  <si>
    <t>Valid</t>
  </si>
  <si>
    <t>Missing</t>
  </si>
  <si>
    <t>Frequency Table</t>
  </si>
  <si>
    <t>කැළණිය  විශ්වවිද්‍යාලයේ</t>
  </si>
  <si>
    <t>ජයවර්ධනපුර විශ්වවිද්‍යාලයේ</t>
  </si>
  <si>
    <t>රත්මලාන විශ්වවිද්‍යාල විද්‍යායතනය</t>
  </si>
  <si>
    <t>ශ්‍රීපාලි මණ්ඩපයේ</t>
  </si>
  <si>
    <t>අර්ධ නාගරික</t>
  </si>
  <si>
    <t>ග්‍රාමීය</t>
  </si>
  <si>
    <t>නාගරික</t>
  </si>
  <si>
    <t>පුරුෂ</t>
  </si>
  <si>
    <t>ස්ත්‍රී</t>
  </si>
  <si>
    <t>18-25</t>
  </si>
  <si>
    <t>26-35</t>
  </si>
  <si>
    <t>ජනමාධ්‍ය ක්ෂේත්‍රයේ රැකියාවක් බලාපොරොත්තු වන නිසා</t>
  </si>
  <si>
    <t>ජනමාධ්‍ය හැදෑරීමට කැමැත්ත තිබූ නිසා</t>
  </si>
  <si>
    <t>පාඨමාලාවෙන් දැනුම ලබාගෙන තමාගේම ආයතනයක් ඇරඹීමට අවශ්‍ය නිසා</t>
  </si>
  <si>
    <t>පාසල තුළ මාධ්‍ය විෂය හැදෑරීම නිසා ලැබූ අත්දැකීම්</t>
  </si>
  <si>
    <t>විශේෂ හේතුවක් නැත</t>
  </si>
  <si>
    <t>වෙනත් පාඨමාලාවක් අයදුම් කළ ද මෙම පාඨමාලාව ලැබූ නිසා</t>
  </si>
  <si>
    <t>ඔව්</t>
  </si>
  <si>
    <t>කිව නොහැක</t>
  </si>
  <si>
    <t>නැත</t>
  </si>
  <si>
    <t>කාන්තාවන්ට මාධ්‍ය ක්ෂේත්‍රයේ රැකියාවන්ට වඩා හොඳ රැකියා තිබීම</t>
  </si>
  <si>
    <t>නිවසින් හා වෙනත් පාර්ශව වලින් පවතින අකමැත්ත</t>
  </si>
  <si>
    <t>මාධ්‍ය ක්ෂේත්‍රයේ දිගු කාලීන පැවැත්මක් සහිතව රැඳී සිටීමට නොහැකි නිසා</t>
  </si>
  <si>
    <t>මෙම වෘත්තිය තුලින් ලබාගත හැකි වැටුපට වඩා වැඩි වැටුපක් වෙනත් රැකියාවකින් ලබාගත හැකිවීම</t>
  </si>
  <si>
    <t>මේම වෘත්තිය තුල වෙහෙස වී වැඩ කල නොහැකි වීම.</t>
  </si>
  <si>
    <t>වෙනත්</t>
  </si>
  <si>
    <t>සමාජයේ පවතින වෙනත් මතිමතාන්තර</t>
  </si>
  <si>
    <t>කාර්යාලයක සේවය කිරීම</t>
  </si>
  <si>
    <t>ගුරු වෘත්තිය</t>
  </si>
  <si>
    <t>ගෘහණියක් වීම</t>
  </si>
  <si>
    <t>පරිපාලන ක්ෂේත්‍රය</t>
  </si>
  <si>
    <t>පුවත්පත් මාධ්‍ය වේදිනියක් වීම</t>
  </si>
  <si>
    <t>රූපලාවණ්‍ය ශිල්පිනියක් වීම</t>
  </si>
  <si>
    <t>සූපවේදිනීයක් වීම</t>
  </si>
  <si>
    <t>අධ්‍යාපන සුදුසුකම්</t>
  </si>
  <si>
    <t>කඩවසම් හා රූමත් බව</t>
  </si>
  <si>
    <t>කුසලතාව හා හැකියාව</t>
  </si>
  <si>
    <t>ක්ෂේත්‍රයේ අයෙකු හා පවතින සබඳතාවය</t>
  </si>
  <si>
    <t>පළපුරුද්ද</t>
  </si>
  <si>
    <t>විෂය සම්බන්ධ පාඨමාලාවක් හෝ උපාධියක් හදාරා තිබීම</t>
  </si>
  <si>
    <t>අංග රචනය</t>
  </si>
  <si>
    <t>අධ්‍යක්ෂණය</t>
  </si>
  <si>
    <t>ආලෝකකරණය</t>
  </si>
  <si>
    <t>කැමරාකරණය</t>
  </si>
  <si>
    <t>තාක්ෂණික අංශය</t>
  </si>
  <si>
    <t>නිවේදනය</t>
  </si>
  <si>
    <t>නිෂ්පාදනය</t>
  </si>
  <si>
    <t>සංස්කරණ අංශය</t>
  </si>
  <si>
    <t>ප්‍රවෘත්ති නිවේදක</t>
  </si>
  <si>
    <t>වාර්තාකරණය</t>
  </si>
  <si>
    <t>ආයතනයේ ඉහළ නිලධාරීන්ගේ බලපෑමට යටත් නොවීම</t>
  </si>
  <si>
    <t>කළමනාකරණය අතින් දුර්වල වීම</t>
  </si>
  <si>
    <t>පළපුරුද්ද නොමැතිවීම</t>
  </si>
  <si>
    <t>පිරිමි වෘත්තිකයන් ඒ සඳහා අවස්ථාව ලබා නොදීම</t>
  </si>
  <si>
    <t>රාත්‍රි කාලයේ වෘත්තියෙහි නිරත වීමට නොහැකි වීම</t>
  </si>
  <si>
    <t>සමාජය තුළ පවතින නොයෙකුත් මතිමතාන්තර</t>
  </si>
  <si>
    <t>ixLHd;h</t>
  </si>
  <si>
    <t>m%;sY;h</t>
  </si>
  <si>
    <t>j&lt;x.= ixLHd;h</t>
  </si>
  <si>
    <t>tl;=j</t>
  </si>
  <si>
    <t>mqj;am;a wdh;k</t>
  </si>
  <si>
    <t>. =jkaúÿ,s wdh;k</t>
  </si>
  <si>
    <t>rEmjdyskS wdh;k</t>
  </si>
  <si>
    <t>fjk;a</t>
  </si>
  <si>
    <t>fj&lt;o oekaùï</t>
  </si>
  <si>
    <t>විවාහය හා පවුල හේතු වීම ම…</t>
  </si>
  <si>
    <t>වෙහෙස වී වැඩ කළ නොහැ…</t>
  </si>
  <si>
    <t>මාධ්‍ය ආයතනයක අධික පීඩනයට මුහුණ දීමට නොහැකි වීම</t>
  </si>
  <si>
    <t>ආයතනික අභ්‍යන්තරය තුළින් සිදුවන නොසලකා හැරීම</t>
  </si>
  <si>
    <t>iuqÉÑ; m%;sY;h</t>
  </si>
  <si>
    <t>තාක්ෂණික හා පරිපාලන අංශය</t>
  </si>
  <si>
    <t>ශබ්ද හා පරිපාලන අංශය</t>
  </si>
  <si>
    <t>ශබ්ද හා පරිපාලනය</t>
  </si>
  <si>
    <t>පිළිගැනීමේ නිලධාරිනියක් වීම</t>
  </si>
  <si>
    <t>නිවේදිකාවක් වීම</t>
  </si>
  <si>
    <t>මාධ්‍ය ආයතනයක ආලෝකකරණය, කැමරාකරණය, ඡායාරූප ශිල්පය වැනි අංශයක රැකියා කිරීම</t>
  </si>
  <si>
    <t>නිවසින් බලපෑම් කළ නිසා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</si>
</sst>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2"/>
    </font>
    <font>
      <b/>
      <sz val="14"/>
      <color rgb="FF000000"/>
      <name val="Arial Bold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rgb="FF000000"/>
      <name val="Courier New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Arial Bold"/>
      <family val="2"/>
    </font>
    <font>
      <sz val="12"/>
      <name val="Arial"/>
      <family val="2"/>
    </font>
    <font>
      <sz val="12"/>
      <name val="FMAbhaya"/>
    </font>
    <font>
      <sz val="12"/>
      <color theme="1"/>
      <name val="FMAbhaya"/>
    </font>
    <font>
      <sz val="12"/>
      <color rgb="FF264A60"/>
      <name val="FMAbhaya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</borders>
  <cellStyleXfs count="42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" borderId="3"/>
    <xf numFmtId="0" fontId="7" fillId="2" borderId="3"/>
    <xf numFmtId="0" fontId="7" fillId="2" borderId="3"/>
  </cellStyleXfs>
  <cellXfs count="76">
    <xf numFmtId="0" fontId="0" fillId="0" borderId="0" xfId="0"/>
    <xf numFmtId="0" fontId="5" fillId="2" borderId="9" xfId="13" applyFont="1" applyFill="1" applyBorder="1" applyAlignment="1">
      <alignment horizontal="right" vertical="top"/>
    </xf>
    <xf numFmtId="0" fontId="5" fillId="2" borderId="10" xfId="14" applyFont="1" applyFill="1" applyBorder="1" applyAlignment="1">
      <alignment horizontal="left" vertical="top" wrapText="1"/>
    </xf>
    <xf numFmtId="164" fontId="5" fillId="2" borderId="10" xfId="15" applyNumberFormat="1" applyFont="1" applyFill="1" applyBorder="1" applyAlignment="1">
      <alignment horizontal="right" vertical="top"/>
    </xf>
    <xf numFmtId="0" fontId="5" fillId="2" borderId="10" xfId="16" applyFont="1" applyFill="1" applyBorder="1" applyAlignment="1">
      <alignment horizontal="right" vertical="top"/>
    </xf>
    <xf numFmtId="0" fontId="5" fillId="2" borderId="11" xfId="17" applyFont="1" applyFill="1" applyBorder="1" applyAlignment="1">
      <alignment horizontal="right" vertical="top"/>
    </xf>
    <xf numFmtId="0" fontId="4" fillId="2" borderId="14" xfId="21" applyFont="1" applyFill="1" applyBorder="1" applyAlignment="1">
      <alignment horizontal="center" wrapText="1"/>
    </xf>
    <xf numFmtId="0" fontId="4" fillId="2" borderId="15" xfId="22" applyFont="1" applyFill="1" applyBorder="1" applyAlignment="1">
      <alignment horizontal="center" wrapText="1"/>
    </xf>
    <xf numFmtId="0" fontId="4" fillId="2" borderId="16" xfId="23" applyFont="1" applyFill="1" applyBorder="1" applyAlignment="1">
      <alignment horizontal="center" wrapText="1"/>
    </xf>
    <xf numFmtId="164" fontId="5" fillId="2" borderId="18" xfId="26" applyNumberFormat="1" applyFont="1" applyFill="1" applyBorder="1" applyAlignment="1">
      <alignment horizontal="right" vertical="top"/>
    </xf>
    <xf numFmtId="164" fontId="5" fillId="2" borderId="19" xfId="27" applyNumberFormat="1" applyFont="1" applyFill="1" applyBorder="1" applyAlignment="1">
      <alignment horizontal="right" vertical="top"/>
    </xf>
    <xf numFmtId="164" fontId="5" fillId="2" borderId="20" xfId="28" applyNumberFormat="1" applyFont="1" applyFill="1" applyBorder="1" applyAlignment="1">
      <alignment horizontal="right" vertical="top"/>
    </xf>
    <xf numFmtId="164" fontId="5" fillId="2" borderId="21" xfId="29" applyNumberFormat="1" applyFont="1" applyFill="1" applyBorder="1" applyAlignment="1">
      <alignment horizontal="right" vertical="top"/>
    </xf>
    <xf numFmtId="164" fontId="5" fillId="2" borderId="22" xfId="30" applyNumberFormat="1" applyFont="1" applyFill="1" applyBorder="1" applyAlignment="1">
      <alignment horizontal="right" vertical="top"/>
    </xf>
    <xf numFmtId="164" fontId="5" fillId="2" borderId="23" xfId="31" applyNumberFormat="1" applyFont="1" applyFill="1" applyBorder="1" applyAlignment="1">
      <alignment horizontal="right" vertical="top"/>
    </xf>
    <xf numFmtId="0" fontId="8" fillId="0" borderId="0" xfId="0" applyFont="1" applyFill="1"/>
    <xf numFmtId="0" fontId="0" fillId="0" borderId="3" xfId="0" applyBorder="1"/>
    <xf numFmtId="0" fontId="1" fillId="2" borderId="3" xfId="1" applyFont="1" applyFill="1" applyBorder="1"/>
    <xf numFmtId="0" fontId="2" fillId="2" borderId="3" xfId="2" applyFont="1" applyFill="1" applyBorder="1"/>
    <xf numFmtId="0" fontId="6" fillId="2" borderId="3" xfId="18" applyFont="1" applyFill="1" applyBorder="1"/>
    <xf numFmtId="0" fontId="10" fillId="0" borderId="3" xfId="19" applyFont="1" applyFill="1" applyBorder="1" applyAlignment="1">
      <alignment wrapText="1"/>
    </xf>
    <xf numFmtId="0" fontId="10" fillId="0" borderId="3" xfId="24" applyFont="1" applyFill="1" applyBorder="1" applyAlignment="1">
      <alignment vertical="top" wrapText="1"/>
    </xf>
    <xf numFmtId="0" fontId="10" fillId="0" borderId="3" xfId="9" applyFont="1" applyFill="1" applyBorder="1" applyAlignment="1">
      <alignment vertical="top" wrapText="1"/>
    </xf>
    <xf numFmtId="0" fontId="10" fillId="0" borderId="3" xfId="11" applyFont="1" applyFill="1" applyBorder="1" applyAlignment="1">
      <alignment vertical="top" wrapText="1"/>
    </xf>
    <xf numFmtId="0" fontId="8" fillId="0" borderId="3" xfId="0" applyFont="1" applyFill="1" applyBorder="1"/>
    <xf numFmtId="0" fontId="11" fillId="2" borderId="14" xfId="39" applyFont="1" applyBorder="1" applyAlignment="1">
      <alignment horizontal="center" wrapText="1"/>
    </xf>
    <xf numFmtId="0" fontId="11" fillId="2" borderId="15" xfId="40" applyFont="1" applyBorder="1" applyAlignment="1">
      <alignment horizontal="center" wrapText="1"/>
    </xf>
    <xf numFmtId="0" fontId="11" fillId="2" borderId="16" xfId="41" applyFont="1" applyBorder="1" applyAlignment="1">
      <alignment horizontal="center" wrapText="1"/>
    </xf>
    <xf numFmtId="0" fontId="11" fillId="0" borderId="8" xfId="12" applyFont="1" applyFill="1" applyBorder="1" applyAlignment="1">
      <alignment horizontal="left" vertical="top" wrapText="1"/>
    </xf>
    <xf numFmtId="0" fontId="11" fillId="0" borderId="3" xfId="12" applyFont="1" applyFill="1" applyBorder="1" applyAlignment="1">
      <alignment horizontal="left" vertical="top" wrapText="1"/>
    </xf>
    <xf numFmtId="164" fontId="10" fillId="0" borderId="3" xfId="29" applyNumberFormat="1" applyFont="1" applyFill="1" applyBorder="1" applyAlignment="1">
      <alignment horizontal="right" vertical="top"/>
    </xf>
    <xf numFmtId="165" fontId="10" fillId="0" borderId="3" xfId="37" applyNumberFormat="1" applyFont="1" applyFill="1" applyBorder="1" applyAlignment="1">
      <alignment horizontal="right" vertical="top"/>
    </xf>
    <xf numFmtId="0" fontId="10" fillId="0" borderId="3" xfId="38" applyFont="1" applyFill="1" applyBorder="1" applyAlignment="1">
      <alignment horizontal="left" vertical="top" wrapText="1"/>
    </xf>
    <xf numFmtId="0" fontId="11" fillId="0" borderId="17" xfId="25" applyFont="1" applyFill="1" applyBorder="1" applyAlignment="1">
      <alignment horizontal="left" vertical="top" wrapText="1"/>
    </xf>
    <xf numFmtId="0" fontId="11" fillId="0" borderId="7" xfId="10" applyFont="1" applyFill="1" applyBorder="1" applyAlignment="1">
      <alignment horizontal="left" vertical="top" wrapText="1"/>
    </xf>
    <xf numFmtId="0" fontId="13" fillId="3" borderId="7" xfId="10" applyFont="1" applyFill="1" applyBorder="1" applyAlignment="1">
      <alignment horizontal="left" vertical="top" wrapText="1"/>
    </xf>
    <xf numFmtId="0" fontId="13" fillId="3" borderId="8" xfId="12" applyFont="1" applyFill="1" applyBorder="1" applyAlignment="1">
      <alignment horizontal="left" vertical="top" wrapText="1"/>
    </xf>
    <xf numFmtId="0" fontId="13" fillId="3" borderId="17" xfId="25" applyFont="1" applyFill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1" fillId="0" borderId="13" xfId="20" applyFont="1" applyFill="1" applyBorder="1" applyAlignment="1">
      <alignment horizontal="left" vertical="top" wrapText="1"/>
    </xf>
    <xf numFmtId="0" fontId="11" fillId="0" borderId="0" xfId="0" applyFont="1" applyFill="1" applyAlignment="1">
      <alignment horizontal="left" vertical="top"/>
    </xf>
    <xf numFmtId="0" fontId="10" fillId="0" borderId="13" xfId="20" applyFont="1" applyFill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164" fontId="16" fillId="0" borderId="18" xfId="26" applyNumberFormat="1" applyFont="1" applyFill="1" applyBorder="1" applyAlignment="1">
      <alignment horizontal="right" vertical="top"/>
    </xf>
    <xf numFmtId="165" fontId="16" fillId="0" borderId="19" xfId="32" applyNumberFormat="1" applyFont="1" applyFill="1" applyBorder="1" applyAlignment="1">
      <alignment horizontal="right" vertical="top"/>
    </xf>
    <xf numFmtId="165" fontId="16" fillId="0" borderId="20" xfId="33" applyNumberFormat="1" applyFont="1" applyFill="1" applyBorder="1" applyAlignment="1">
      <alignment horizontal="right" vertical="top"/>
    </xf>
    <xf numFmtId="164" fontId="16" fillId="0" borderId="24" xfId="34" applyNumberFormat="1" applyFont="1" applyFill="1" applyBorder="1" applyAlignment="1">
      <alignment horizontal="right" vertical="top"/>
    </xf>
    <xf numFmtId="165" fontId="16" fillId="0" borderId="25" xfId="35" applyNumberFormat="1" applyFont="1" applyFill="1" applyBorder="1" applyAlignment="1">
      <alignment horizontal="right" vertical="top"/>
    </xf>
    <xf numFmtId="165" fontId="16" fillId="0" borderId="26" xfId="36" applyNumberFormat="1" applyFont="1" applyFill="1" applyBorder="1" applyAlignment="1">
      <alignment horizontal="right" vertical="top"/>
    </xf>
    <xf numFmtId="164" fontId="16" fillId="0" borderId="21" xfId="29" applyNumberFormat="1" applyFont="1" applyFill="1" applyBorder="1" applyAlignment="1">
      <alignment horizontal="right" vertical="top"/>
    </xf>
    <xf numFmtId="165" fontId="16" fillId="0" borderId="22" xfId="37" applyNumberFormat="1" applyFont="1" applyFill="1" applyBorder="1" applyAlignment="1">
      <alignment horizontal="right" vertical="top"/>
    </xf>
    <xf numFmtId="0" fontId="16" fillId="0" borderId="23" xfId="38" applyFont="1" applyFill="1" applyBorder="1" applyAlignment="1">
      <alignment horizontal="left" vertical="top" wrapText="1"/>
    </xf>
    <xf numFmtId="165" fontId="16" fillId="0" borderId="3" xfId="32" applyNumberFormat="1" applyFont="1" applyFill="1" applyBorder="1" applyAlignment="1">
      <alignment horizontal="right" vertical="top"/>
    </xf>
    <xf numFmtId="165" fontId="16" fillId="0" borderId="10" xfId="36" applyNumberFormat="1" applyFont="1" applyFill="1" applyBorder="1" applyAlignment="1">
      <alignment horizontal="right" vertical="top"/>
    </xf>
    <xf numFmtId="165" fontId="16" fillId="0" borderId="28" xfId="32" applyNumberFormat="1" applyFont="1" applyFill="1" applyBorder="1" applyAlignment="1">
      <alignment horizontal="right" vertical="top"/>
    </xf>
    <xf numFmtId="164" fontId="16" fillId="0" borderId="10" xfId="34" applyNumberFormat="1" applyFont="1" applyFill="1" applyBorder="1" applyAlignment="1">
      <alignment horizontal="right" vertical="top"/>
    </xf>
    <xf numFmtId="164" fontId="16" fillId="0" borderId="27" xfId="34" applyNumberFormat="1" applyFont="1" applyFill="1" applyBorder="1" applyAlignment="1">
      <alignment horizontal="right" vertical="top"/>
    </xf>
    <xf numFmtId="165" fontId="16" fillId="0" borderId="15" xfId="37" applyNumberFormat="1" applyFont="1" applyFill="1" applyBorder="1" applyAlignment="1">
      <alignment horizontal="right" vertical="top"/>
    </xf>
    <xf numFmtId="0" fontId="9" fillId="0" borderId="1" xfId="6" applyFont="1" applyFill="1" applyBorder="1" applyAlignment="1">
      <alignment horizontal="center" vertical="center" wrapText="1"/>
    </xf>
    <xf numFmtId="0" fontId="9" fillId="0" borderId="2" xfId="4" applyFont="1" applyFill="1" applyBorder="1" applyAlignment="1">
      <alignment horizontal="center" vertical="center" wrapText="1"/>
    </xf>
    <xf numFmtId="0" fontId="9" fillId="0" borderId="3" xfId="5" applyFont="1" applyFill="1" applyBorder="1" applyAlignment="1">
      <alignment horizontal="center" vertical="center" wrapText="1"/>
    </xf>
    <xf numFmtId="0" fontId="4" fillId="3" borderId="6" xfId="9" applyFont="1" applyFill="1" applyBorder="1" applyAlignment="1">
      <alignment horizontal="left" vertical="top" wrapText="1"/>
    </xf>
    <xf numFmtId="0" fontId="4" fillId="3" borderId="7" xfId="10" applyFont="1" applyFill="1" applyBorder="1" applyAlignment="1">
      <alignment horizontal="left" vertical="top" wrapText="1"/>
    </xf>
    <xf numFmtId="0" fontId="4" fillId="3" borderId="3" xfId="9" applyFont="1" applyFill="1" applyBorder="1" applyAlignment="1">
      <alignment horizontal="left" vertical="top" wrapText="1"/>
    </xf>
    <xf numFmtId="0" fontId="4" fillId="3" borderId="3" xfId="11" applyFont="1" applyFill="1" applyBorder="1" applyAlignment="1">
      <alignment horizontal="left" vertical="top" wrapText="1"/>
    </xf>
    <xf numFmtId="0" fontId="3" fillId="2" borderId="1" xfId="6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3" fillId="2" borderId="3" xfId="5" applyFont="1" applyFill="1" applyBorder="1" applyAlignment="1">
      <alignment horizontal="center" vertical="center" wrapText="1"/>
    </xf>
    <xf numFmtId="0" fontId="4" fillId="2" borderId="12" xfId="19" applyFont="1" applyFill="1" applyBorder="1" applyAlignment="1">
      <alignment horizontal="left" wrapText="1"/>
    </xf>
    <xf numFmtId="0" fontId="4" fillId="2" borderId="13" xfId="20" applyFont="1" applyFill="1" applyBorder="1" applyAlignment="1">
      <alignment horizontal="left" wrapText="1"/>
    </xf>
    <xf numFmtId="0" fontId="4" fillId="3" borderId="3" xfId="24" applyFont="1" applyFill="1" applyBorder="1" applyAlignment="1">
      <alignment horizontal="left" vertical="top" wrapText="1"/>
    </xf>
    <xf numFmtId="0" fontId="4" fillId="3" borderId="4" xfId="7" applyFont="1" applyFill="1" applyBorder="1" applyAlignment="1">
      <alignment horizontal="left" vertical="top" wrapText="1"/>
    </xf>
    <xf numFmtId="0" fontId="4" fillId="3" borderId="5" xfId="8" applyFont="1" applyFill="1" applyBorder="1" applyAlignment="1">
      <alignment horizontal="left" vertical="top" wrapText="1"/>
    </xf>
    <xf numFmtId="165" fontId="16" fillId="0" borderId="29" xfId="32" applyNumberFormat="1" applyFont="1" applyFill="1" applyBorder="1" applyAlignment="1">
      <alignment horizontal="right" vertical="top"/>
    </xf>
  </cellXfs>
  <cellStyles count="42">
    <cellStyle name="Normal" xfId="0" builtinId="0"/>
    <cellStyle name="style1640843387007" xfId="39" xr:uid="{61C754CC-0DCF-4A42-8FA9-61028A5BAEC4}"/>
    <cellStyle name="style1640843387084" xfId="40" xr:uid="{E36F2D84-C95F-4DAE-9FED-F4B06F5FEE23}"/>
    <cellStyle name="style1640843387177" xfId="41" xr:uid="{422FF481-F76B-48E8-BC80-9C820BCB65B1}"/>
    <cellStyle name="style1660123498079" xfId="1" xr:uid="{00000000-0005-0000-0000-000001000000}"/>
    <cellStyle name="style1660123498212" xfId="2" xr:uid="{00000000-0005-0000-0000-000002000000}"/>
    <cellStyle name="style1660123498300" xfId="3" xr:uid="{00000000-0005-0000-0000-000003000000}"/>
    <cellStyle name="style1660123498396" xfId="4" xr:uid="{00000000-0005-0000-0000-000004000000}"/>
    <cellStyle name="style1660123498493" xfId="5" xr:uid="{00000000-0005-0000-0000-000005000000}"/>
    <cellStyle name="style1660123498596" xfId="6" xr:uid="{00000000-0005-0000-0000-000006000000}"/>
    <cellStyle name="style1660123498685" xfId="7" xr:uid="{00000000-0005-0000-0000-000007000000}"/>
    <cellStyle name="style1660123498802" xfId="8" xr:uid="{00000000-0005-0000-0000-000008000000}"/>
    <cellStyle name="style1660123498887" xfId="9" xr:uid="{00000000-0005-0000-0000-000009000000}"/>
    <cellStyle name="style1660123498970" xfId="10" xr:uid="{00000000-0005-0000-0000-00000A000000}"/>
    <cellStyle name="style1660123499055" xfId="11" xr:uid="{00000000-0005-0000-0000-00000B000000}"/>
    <cellStyle name="style1660123499144" xfId="12" xr:uid="{00000000-0005-0000-0000-00000C000000}"/>
    <cellStyle name="style1660123499235" xfId="13" xr:uid="{00000000-0005-0000-0000-00000D000000}"/>
    <cellStyle name="style1660123499329" xfId="14" xr:uid="{00000000-0005-0000-0000-00000E000000}"/>
    <cellStyle name="style1660123499419" xfId="15" xr:uid="{00000000-0005-0000-0000-00000F000000}"/>
    <cellStyle name="style1660123499487" xfId="16" xr:uid="{00000000-0005-0000-0000-000010000000}"/>
    <cellStyle name="style1660123499554" xfId="17" xr:uid="{00000000-0005-0000-0000-000011000000}"/>
    <cellStyle name="style1660123499642" xfId="18" xr:uid="{00000000-0005-0000-0000-000012000000}"/>
    <cellStyle name="style1660123499717" xfId="19" xr:uid="{00000000-0005-0000-0000-000013000000}"/>
    <cellStyle name="style1660123499811" xfId="20" xr:uid="{00000000-0005-0000-0000-000014000000}"/>
    <cellStyle name="style1660123499900" xfId="21" xr:uid="{00000000-0005-0000-0000-000015000000}"/>
    <cellStyle name="style1660123499996" xfId="22" xr:uid="{00000000-0005-0000-0000-000016000000}"/>
    <cellStyle name="style1660123500104" xfId="23" xr:uid="{00000000-0005-0000-0000-000017000000}"/>
    <cellStyle name="style1660123500200" xfId="24" xr:uid="{00000000-0005-0000-0000-000018000000}"/>
    <cellStyle name="style1660123500282" xfId="25" xr:uid="{00000000-0005-0000-0000-000019000000}"/>
    <cellStyle name="style1660123500361" xfId="26" xr:uid="{00000000-0005-0000-0000-00001A000000}"/>
    <cellStyle name="style1660123500440" xfId="27" xr:uid="{00000000-0005-0000-0000-00001B000000}"/>
    <cellStyle name="style1660123500525" xfId="28" xr:uid="{00000000-0005-0000-0000-00001C000000}"/>
    <cellStyle name="style1660123500614" xfId="29" xr:uid="{00000000-0005-0000-0000-00001D000000}"/>
    <cellStyle name="style1660123500691" xfId="30" xr:uid="{00000000-0005-0000-0000-00001E000000}"/>
    <cellStyle name="style1660123500773" xfId="31" xr:uid="{00000000-0005-0000-0000-00001F000000}"/>
    <cellStyle name="style1660123500866" xfId="32" xr:uid="{00000000-0005-0000-0000-000020000000}"/>
    <cellStyle name="style1660123500941" xfId="33" xr:uid="{00000000-0005-0000-0000-000021000000}"/>
    <cellStyle name="style1660123501021" xfId="34" xr:uid="{00000000-0005-0000-0000-000022000000}"/>
    <cellStyle name="style1660123501112" xfId="35" xr:uid="{00000000-0005-0000-0000-000023000000}"/>
    <cellStyle name="style1660123501196" xfId="36" xr:uid="{00000000-0005-0000-0000-000024000000}"/>
    <cellStyle name="style1660123501273" xfId="37" xr:uid="{00000000-0005-0000-0000-000025000000}"/>
    <cellStyle name="style1660123501334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Sheet1!$C$550:$C$552</c:f>
              <c:strCache>
                <c:ptCount val="3"/>
                <c:pt idx="0">
                  <c:v>ඔව්</c:v>
                </c:pt>
                <c:pt idx="1">
                  <c:v>කිව නොහැක</c:v>
                </c:pt>
                <c:pt idx="2">
                  <c:v>නැත</c:v>
                </c:pt>
              </c:strCache>
            </c:strRef>
          </c:cat>
          <c:val>
            <c:numRef>
              <c:f>Sheet1!$D$550:$D$552</c:f>
              <c:numCache>
                <c:formatCode>###0</c:formatCode>
                <c:ptCount val="3"/>
                <c:pt idx="0">
                  <c:v>19</c:v>
                </c:pt>
                <c:pt idx="1">
                  <c:v>23</c:v>
                </c:pt>
                <c:pt idx="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4-4D53-8849-A3F619899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273088"/>
        <c:axId val="569273416"/>
      </c:barChart>
      <c:catAx>
        <c:axId val="5692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73416"/>
        <c:crosses val="autoZero"/>
        <c:auto val="1"/>
        <c:lblAlgn val="ctr"/>
        <c:lblOffset val="100"/>
        <c:noMultiLvlLbl val="0"/>
      </c:catAx>
      <c:valAx>
        <c:axId val="56927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7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Sheet1!$C$316:$C$326</c:f>
              <c:strCache>
                <c:ptCount val="11"/>
                <c:pt idx="0">
                  <c:v>නිවේදනය</c:v>
                </c:pt>
                <c:pt idx="1">
                  <c:v>තාක්ෂණික හා පරිපාලන අංශය</c:v>
                </c:pt>
                <c:pt idx="2">
                  <c:v>අංග රචනය</c:v>
                </c:pt>
                <c:pt idx="3">
                  <c:v>කැමරාකරණය</c:v>
                </c:pt>
                <c:pt idx="4">
                  <c:v>ආලෝකකරණය</c:v>
                </c:pt>
                <c:pt idx="5">
                  <c:v>අධ්‍යක්ෂණය</c:v>
                </c:pt>
                <c:pt idx="6">
                  <c:v>නිෂ්පාදනය</c:v>
                </c:pt>
                <c:pt idx="7">
                  <c:v>ශබ්ද හා පරිපාලන අංශය</c:v>
                </c:pt>
                <c:pt idx="8">
                  <c:v>සංස්කරණ අංශය</c:v>
                </c:pt>
                <c:pt idx="9">
                  <c:v>ප්‍රවෘත්ති නිවේදක</c:v>
                </c:pt>
                <c:pt idx="10">
                  <c:v>වාර්තාකරණය</c:v>
                </c:pt>
              </c:strCache>
            </c:strRef>
          </c:cat>
          <c:val>
            <c:numRef>
              <c:f>Sheet1!$D$316:$D$326</c:f>
              <c:numCache>
                <c:formatCode>###0</c:formatCode>
                <c:ptCount val="11"/>
                <c:pt idx="0">
                  <c:v>107</c:v>
                </c:pt>
                <c:pt idx="1">
                  <c:v>17</c:v>
                </c:pt>
                <c:pt idx="2">
                  <c:v>72</c:v>
                </c:pt>
                <c:pt idx="3">
                  <c:v>24</c:v>
                </c:pt>
                <c:pt idx="4">
                  <c:v>16</c:v>
                </c:pt>
                <c:pt idx="5">
                  <c:v>42</c:v>
                </c:pt>
                <c:pt idx="6">
                  <c:v>47</c:v>
                </c:pt>
                <c:pt idx="7">
                  <c:v>22</c:v>
                </c:pt>
                <c:pt idx="8">
                  <c:v>28</c:v>
                </c:pt>
                <c:pt idx="9">
                  <c:v>97</c:v>
                </c:pt>
                <c:pt idx="1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C-4C7F-94E4-C79661548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105368"/>
        <c:axId val="565106024"/>
      </c:barChart>
      <c:catAx>
        <c:axId val="56510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06024"/>
        <c:crosses val="autoZero"/>
        <c:auto val="1"/>
        <c:lblAlgn val="ctr"/>
        <c:lblOffset val="100"/>
        <c:noMultiLvlLbl val="0"/>
      </c:catAx>
      <c:valAx>
        <c:axId val="56510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0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Sheet1!$C$295:$C$304</c:f>
              <c:strCache>
                <c:ptCount val="10"/>
                <c:pt idx="0">
                  <c:v>නිවේදනය</c:v>
                </c:pt>
                <c:pt idx="1">
                  <c:v>තාක්ෂණික අංශය</c:v>
                </c:pt>
                <c:pt idx="2">
                  <c:v>අංග රචනය</c:v>
                </c:pt>
                <c:pt idx="3">
                  <c:v>කැමරාකරණය</c:v>
                </c:pt>
                <c:pt idx="4">
                  <c:v>ආලෝකකරණය</c:v>
                </c:pt>
                <c:pt idx="5">
                  <c:v>අධ්‍යක්ෂණය</c:v>
                </c:pt>
                <c:pt idx="6">
                  <c:v>නිෂ්පාදනය</c:v>
                </c:pt>
                <c:pt idx="7">
                  <c:v>ශබ්ද හා පරිපාලනය</c:v>
                </c:pt>
                <c:pt idx="8">
                  <c:v>සංස්කරණ අංශය</c:v>
                </c:pt>
                <c:pt idx="9">
                  <c:v>වෙනත්</c:v>
                </c:pt>
              </c:strCache>
            </c:strRef>
          </c:cat>
          <c:val>
            <c:numRef>
              <c:f>Sheet1!$D$295:$D$304</c:f>
              <c:numCache>
                <c:formatCode>###0</c:formatCode>
                <c:ptCount val="10"/>
                <c:pt idx="0">
                  <c:v>43</c:v>
                </c:pt>
                <c:pt idx="1">
                  <c:v>27</c:v>
                </c:pt>
                <c:pt idx="2">
                  <c:v>13</c:v>
                </c:pt>
                <c:pt idx="3">
                  <c:v>54</c:v>
                </c:pt>
                <c:pt idx="4">
                  <c:v>10</c:v>
                </c:pt>
                <c:pt idx="5">
                  <c:v>36</c:v>
                </c:pt>
                <c:pt idx="6">
                  <c:v>50</c:v>
                </c:pt>
                <c:pt idx="7">
                  <c:v>11</c:v>
                </c:pt>
                <c:pt idx="8">
                  <c:v>63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6-4C74-8D05-9FD4DA6A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892384"/>
        <c:axId val="621892712"/>
      </c:barChart>
      <c:catAx>
        <c:axId val="6218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92712"/>
        <c:crosses val="autoZero"/>
        <c:auto val="1"/>
        <c:lblAlgn val="ctr"/>
        <c:lblOffset val="100"/>
        <c:noMultiLvlLbl val="0"/>
      </c:catAx>
      <c:valAx>
        <c:axId val="62189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Sheet1!$C$280:$C$286</c:f>
              <c:strCache>
                <c:ptCount val="7"/>
                <c:pt idx="0">
                  <c:v>අධ්‍යාපන සුදුසුකම්</c:v>
                </c:pt>
                <c:pt idx="1">
                  <c:v>විෂය සම්බන්ධ පාඨමාලාවක් හෝ උපාධියක් හදාරා තිබීම</c:v>
                </c:pt>
                <c:pt idx="2">
                  <c:v>කඩවසම් හා රූමත් බව</c:v>
                </c:pt>
                <c:pt idx="3">
                  <c:v>පළපුරුද්ද</c:v>
                </c:pt>
                <c:pt idx="4">
                  <c:v>කුසලතාව හා හැකියාව</c:v>
                </c:pt>
                <c:pt idx="5">
                  <c:v>ක්ෂේත්‍රයේ අයෙකු හා පවතින සබඳතාවය</c:v>
                </c:pt>
                <c:pt idx="6">
                  <c:v>වෙනත්</c:v>
                </c:pt>
              </c:strCache>
            </c:strRef>
          </c:cat>
          <c:val>
            <c:numRef>
              <c:f>Sheet1!$D$280:$D$286</c:f>
              <c:numCache>
                <c:formatCode>###0</c:formatCode>
                <c:ptCount val="7"/>
                <c:pt idx="0">
                  <c:v>61</c:v>
                </c:pt>
                <c:pt idx="1">
                  <c:v>74</c:v>
                </c:pt>
                <c:pt idx="2">
                  <c:v>35</c:v>
                </c:pt>
                <c:pt idx="3">
                  <c:v>71</c:v>
                </c:pt>
                <c:pt idx="4">
                  <c:v>109</c:v>
                </c:pt>
                <c:pt idx="5">
                  <c:v>75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E-467A-A47A-FA1C795CA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890088"/>
        <c:axId val="565794624"/>
      </c:barChart>
      <c:catAx>
        <c:axId val="62189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94624"/>
        <c:crosses val="autoZero"/>
        <c:auto val="1"/>
        <c:lblAlgn val="ctr"/>
        <c:lblOffset val="100"/>
        <c:noMultiLvlLbl val="0"/>
      </c:catAx>
      <c:valAx>
        <c:axId val="5657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9C-41A3-89C7-754963F66A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9C-41A3-89C7-754963F66A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9C-41A3-89C7-754963F66A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9C-41A3-89C7-754963F66A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9C-41A3-89C7-754963F66A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19C-41A3-89C7-754963F66A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19C-41A3-89C7-754963F66A5E}"/>
              </c:ext>
            </c:extLst>
          </c:dPt>
          <c:cat>
            <c:strRef>
              <c:f>Sheet1!$C$280:$C$286</c:f>
              <c:strCache>
                <c:ptCount val="7"/>
                <c:pt idx="0">
                  <c:v>අධ්‍යාපන සුදුසුකම්</c:v>
                </c:pt>
                <c:pt idx="1">
                  <c:v>විෂය සම්බන්ධ පාඨමාලාවක් හෝ උපාධියක් හදාරා තිබීම</c:v>
                </c:pt>
                <c:pt idx="2">
                  <c:v>කඩවසම් හා රූමත් බව</c:v>
                </c:pt>
                <c:pt idx="3">
                  <c:v>පළපුරුද්ද</c:v>
                </c:pt>
                <c:pt idx="4">
                  <c:v>කුසලතාව හා හැකියාව</c:v>
                </c:pt>
                <c:pt idx="5">
                  <c:v>ක්ෂේත්‍රයේ අයෙකු හා පවතින සබඳතාවය</c:v>
                </c:pt>
                <c:pt idx="6">
                  <c:v>වෙනත්</c:v>
                </c:pt>
              </c:strCache>
            </c:strRef>
          </c:cat>
          <c:val>
            <c:numRef>
              <c:f>Sheet1!$D$280:$D$286</c:f>
              <c:numCache>
                <c:formatCode>###0</c:formatCode>
                <c:ptCount val="7"/>
                <c:pt idx="0">
                  <c:v>61</c:v>
                </c:pt>
                <c:pt idx="1">
                  <c:v>74</c:v>
                </c:pt>
                <c:pt idx="2">
                  <c:v>35</c:v>
                </c:pt>
                <c:pt idx="3">
                  <c:v>71</c:v>
                </c:pt>
                <c:pt idx="4">
                  <c:v>109</c:v>
                </c:pt>
                <c:pt idx="5">
                  <c:v>75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6-48E3-9AF4-861311A85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Sheet1!$C$255:$C$257</c:f>
              <c:strCache>
                <c:ptCount val="3"/>
                <c:pt idx="0">
                  <c:v>ඔව්</c:v>
                </c:pt>
                <c:pt idx="1">
                  <c:v>කිව නොහැක</c:v>
                </c:pt>
                <c:pt idx="2">
                  <c:v>නැත</c:v>
                </c:pt>
              </c:strCache>
            </c:strRef>
          </c:cat>
          <c:val>
            <c:numRef>
              <c:f>Sheet1!$D$255:$D$257</c:f>
              <c:numCache>
                <c:formatCode>###0</c:formatCode>
                <c:ptCount val="3"/>
                <c:pt idx="0">
                  <c:v>47</c:v>
                </c:pt>
                <c:pt idx="1">
                  <c:v>42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4-409F-9AD7-25CE743B3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321664"/>
        <c:axId val="490321992"/>
      </c:barChart>
      <c:catAx>
        <c:axId val="4903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21992"/>
        <c:crosses val="autoZero"/>
        <c:auto val="1"/>
        <c:lblAlgn val="ctr"/>
        <c:lblOffset val="100"/>
        <c:noMultiLvlLbl val="0"/>
      </c:catAx>
      <c:valAx>
        <c:axId val="49032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2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9F-4118-85E1-D7B194A7C4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9F-4118-85E1-D7B194A7C4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9F-4118-85E1-D7B194A7C4A5}"/>
              </c:ext>
            </c:extLst>
          </c:dPt>
          <c:cat>
            <c:strRef>
              <c:f>Sheet1!$C$255:$C$257</c:f>
              <c:strCache>
                <c:ptCount val="3"/>
                <c:pt idx="0">
                  <c:v>ඔව්</c:v>
                </c:pt>
                <c:pt idx="1">
                  <c:v>කිව නොහැක</c:v>
                </c:pt>
                <c:pt idx="2">
                  <c:v>නැත</c:v>
                </c:pt>
              </c:strCache>
            </c:strRef>
          </c:cat>
          <c:val>
            <c:numRef>
              <c:f>Sheet1!$D$255:$D$257</c:f>
              <c:numCache>
                <c:formatCode>###0</c:formatCode>
                <c:ptCount val="3"/>
                <c:pt idx="0">
                  <c:v>47</c:v>
                </c:pt>
                <c:pt idx="1">
                  <c:v>42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9-45A0-A2C6-412405E05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Sheet1!$C$231:$C$233</c:f>
              <c:strCache>
                <c:ptCount val="3"/>
                <c:pt idx="0">
                  <c:v>ඔව්</c:v>
                </c:pt>
                <c:pt idx="1">
                  <c:v>කිව නොහැක</c:v>
                </c:pt>
                <c:pt idx="2">
                  <c:v>නැත</c:v>
                </c:pt>
              </c:strCache>
            </c:strRef>
          </c:cat>
          <c:val>
            <c:numRef>
              <c:f>Sheet1!$D$231:$D$233</c:f>
              <c:numCache>
                <c:formatCode>###0</c:formatCode>
                <c:ptCount val="3"/>
                <c:pt idx="0">
                  <c:v>35</c:v>
                </c:pt>
                <c:pt idx="1">
                  <c:v>30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1-4342-BD10-0C7BA470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173952"/>
        <c:axId val="570174936"/>
      </c:barChart>
      <c:catAx>
        <c:axId val="5701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74936"/>
        <c:crosses val="autoZero"/>
        <c:auto val="1"/>
        <c:lblAlgn val="ctr"/>
        <c:lblOffset val="100"/>
        <c:noMultiLvlLbl val="0"/>
      </c:catAx>
      <c:valAx>
        <c:axId val="57017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7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3-46FB-8127-174A375C14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3-46FB-8127-174A375C14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E3-46FB-8127-174A375C149A}"/>
              </c:ext>
            </c:extLst>
          </c:dPt>
          <c:cat>
            <c:strRef>
              <c:f>Sheet1!$C$231:$C$233</c:f>
              <c:strCache>
                <c:ptCount val="3"/>
                <c:pt idx="0">
                  <c:v>ඔව්</c:v>
                </c:pt>
                <c:pt idx="1">
                  <c:v>කිව නොහැක</c:v>
                </c:pt>
                <c:pt idx="2">
                  <c:v>නැත</c:v>
                </c:pt>
              </c:strCache>
            </c:strRef>
          </c:cat>
          <c:val>
            <c:numRef>
              <c:f>Sheet1!$D$231:$D$233</c:f>
              <c:numCache>
                <c:formatCode>###0</c:formatCode>
                <c:ptCount val="3"/>
                <c:pt idx="0">
                  <c:v>35</c:v>
                </c:pt>
                <c:pt idx="1">
                  <c:v>30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2-4CEE-9EF4-1D48D32D2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Sheet1!$C$208:$C$219</c:f>
              <c:strCache>
                <c:ptCount val="12"/>
                <c:pt idx="0">
                  <c:v>ගෘහණියක් වීම</c:v>
                </c:pt>
                <c:pt idx="1">
                  <c:v>පරිපාලන ක්ෂේත්‍රය</c:v>
                </c:pt>
                <c:pt idx="2">
                  <c:v>ගුරු වෘත්තිය</c:v>
                </c:pt>
                <c:pt idx="3">
                  <c:v>රූපලාවණ්‍ය ශිල්පිනියක් වීම</c:v>
                </c:pt>
                <c:pt idx="4">
                  <c:v>සූපවේදිනීයක් වීම</c:v>
                </c:pt>
                <c:pt idx="5">
                  <c:v>කාර්යාලයක සේවය කිරීම</c:v>
                </c:pt>
                <c:pt idx="6">
                  <c:v>පිළිගැනීමේ නිලධාරිනියක් වීම</c:v>
                </c:pt>
                <c:pt idx="7">
                  <c:v>නිවේදිකාවක් වීම</c:v>
                </c:pt>
                <c:pt idx="8">
                  <c:v>පුවත්පත් මාධ්‍ය වේදිනියක් වීම</c:v>
                </c:pt>
                <c:pt idx="9">
                  <c:v>මාධ්‍ය ආයතනයක ආලෝකකරණය, කැමරාකරණය, ඡායාරූප ශිල්පය වැනි අංශයක රැකියා කිරීම</c:v>
                </c:pt>
                <c:pt idx="10">
                  <c:v>මාධ්‍ය ආයතනයක ආලෝකකරණය, කැමරාකරණය, ඡායාරූප ශිල්පය වැනි අංශයක රැකියා කිරීම</c:v>
                </c:pt>
                <c:pt idx="11">
                  <c:v>වෙනත්</c:v>
                </c:pt>
              </c:strCache>
            </c:strRef>
          </c:cat>
          <c:val>
            <c:numRef>
              <c:f>Sheet1!$D$208:$D$219</c:f>
              <c:numCache>
                <c:formatCode>###0</c:formatCode>
                <c:ptCount val="12"/>
                <c:pt idx="0">
                  <c:v>61</c:v>
                </c:pt>
                <c:pt idx="1">
                  <c:v>74</c:v>
                </c:pt>
                <c:pt idx="2">
                  <c:v>35</c:v>
                </c:pt>
                <c:pt idx="3">
                  <c:v>71</c:v>
                </c:pt>
                <c:pt idx="4">
                  <c:v>109</c:v>
                </c:pt>
                <c:pt idx="5">
                  <c:v>75</c:v>
                </c:pt>
                <c:pt idx="6">
                  <c:v>10</c:v>
                </c:pt>
                <c:pt idx="7">
                  <c:v>35</c:v>
                </c:pt>
                <c:pt idx="8">
                  <c:v>71</c:v>
                </c:pt>
                <c:pt idx="9">
                  <c:v>109</c:v>
                </c:pt>
                <c:pt idx="10">
                  <c:v>75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D-4AE8-A7BC-62A652B85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178544"/>
        <c:axId val="570180184"/>
      </c:barChart>
      <c:catAx>
        <c:axId val="57017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80184"/>
        <c:crosses val="autoZero"/>
        <c:auto val="1"/>
        <c:lblAlgn val="ctr"/>
        <c:lblOffset val="100"/>
        <c:noMultiLvlLbl val="0"/>
      </c:catAx>
      <c:valAx>
        <c:axId val="57018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7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Sheet1!$C$169:$C$171</c:f>
              <c:strCache>
                <c:ptCount val="3"/>
                <c:pt idx="0">
                  <c:v>ඔව්</c:v>
                </c:pt>
                <c:pt idx="1">
                  <c:v>කිව නොහැක</c:v>
                </c:pt>
                <c:pt idx="2">
                  <c:v>නැත</c:v>
                </c:pt>
              </c:strCache>
            </c:strRef>
          </c:cat>
          <c:val>
            <c:numRef>
              <c:f>Sheet1!$D$169:$D$171</c:f>
              <c:numCache>
                <c:formatCode>###0</c:formatCode>
                <c:ptCount val="3"/>
                <c:pt idx="0">
                  <c:v>56</c:v>
                </c:pt>
                <c:pt idx="1">
                  <c:v>81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E-42E9-84EF-F3FE033DB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050376"/>
        <c:axId val="568053656"/>
      </c:barChart>
      <c:catAx>
        <c:axId val="56805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53656"/>
        <c:crosses val="autoZero"/>
        <c:auto val="1"/>
        <c:lblAlgn val="ctr"/>
        <c:lblOffset val="100"/>
        <c:noMultiLvlLbl val="0"/>
      </c:catAx>
      <c:valAx>
        <c:axId val="56805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5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Sheet1!$C$526:$C$528</c:f>
              <c:strCache>
                <c:ptCount val="3"/>
                <c:pt idx="0">
                  <c:v>ඔව්</c:v>
                </c:pt>
                <c:pt idx="1">
                  <c:v>කිව නොහැක</c:v>
                </c:pt>
                <c:pt idx="2">
                  <c:v>නැත</c:v>
                </c:pt>
              </c:strCache>
            </c:strRef>
          </c:cat>
          <c:val>
            <c:numRef>
              <c:f>Sheet1!$D$526:$D$528</c:f>
              <c:numCache>
                <c:formatCode>###0</c:formatCode>
                <c:ptCount val="3"/>
                <c:pt idx="0">
                  <c:v>130</c:v>
                </c:pt>
                <c:pt idx="1">
                  <c:v>11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5-4058-B34D-35AABF260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419064"/>
        <c:axId val="563419392"/>
      </c:barChart>
      <c:catAx>
        <c:axId val="56341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19392"/>
        <c:crosses val="autoZero"/>
        <c:auto val="1"/>
        <c:lblAlgn val="ctr"/>
        <c:lblOffset val="100"/>
        <c:noMultiLvlLbl val="0"/>
      </c:catAx>
      <c:valAx>
        <c:axId val="5634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1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Sheet1!$C$194:$C$200</c:f>
              <c:strCache>
                <c:ptCount val="7"/>
                <c:pt idx="0">
                  <c:v>නිවසින් හා වෙනත් පාර්ශව වලින් පවතින අකමැත්ත</c:v>
                </c:pt>
                <c:pt idx="1">
                  <c:v>සමාජයේ පවතින වෙනත් මතිමතාන්තර</c:v>
                </c:pt>
                <c:pt idx="2">
                  <c:v>මේම වෘත්තිය තුල වෙහෙස වී වැඩ කල නොහැකි වීම.</c:v>
                </c:pt>
                <c:pt idx="3">
                  <c:v>මෙම වෘත්තිය තුලින් ලබාගත හැකි වැටුපට වඩා වැඩි වැටුපක් වෙනත් රැකියාවකින් ලබාගත හැකිවීම</c:v>
                </c:pt>
                <c:pt idx="4">
                  <c:v>කාන්තාවන්ට මාධ්‍ය ක්ෂේත්‍රයේ රැකියාවන්ට වඩා හොඳ රැකියා තිබීම</c:v>
                </c:pt>
                <c:pt idx="5">
                  <c:v>මාධ්‍ය ක්ෂේත්‍රයේ දිගු කාලීන පැවැත්මක් සහිතව රැඳී සිටීමට නොහැකි නිසා</c:v>
                </c:pt>
                <c:pt idx="6">
                  <c:v>වෙනත්</c:v>
                </c:pt>
              </c:strCache>
            </c:strRef>
          </c:cat>
          <c:val>
            <c:numRef>
              <c:f>Sheet1!$D$194:$D$200</c:f>
              <c:numCache>
                <c:formatCode>###0</c:formatCode>
                <c:ptCount val="7"/>
                <c:pt idx="0">
                  <c:v>61</c:v>
                </c:pt>
                <c:pt idx="1">
                  <c:v>74</c:v>
                </c:pt>
                <c:pt idx="2">
                  <c:v>35</c:v>
                </c:pt>
                <c:pt idx="3">
                  <c:v>71</c:v>
                </c:pt>
                <c:pt idx="4">
                  <c:v>109</c:v>
                </c:pt>
                <c:pt idx="5">
                  <c:v>75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C-49D9-A837-9D955456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900624"/>
        <c:axId val="614900952"/>
      </c:barChart>
      <c:catAx>
        <c:axId val="6149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00952"/>
        <c:crosses val="autoZero"/>
        <c:auto val="1"/>
        <c:lblAlgn val="ctr"/>
        <c:lblOffset val="100"/>
        <c:noMultiLvlLbl val="0"/>
      </c:catAx>
      <c:valAx>
        <c:axId val="61490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0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Sheet1!$C$151:$C$157</c:f>
              <c:strCache>
                <c:ptCount val="7"/>
                <c:pt idx="0">
                  <c:v>නිවසින් බලපෑම් කළ නිසා</c:v>
                </c:pt>
                <c:pt idx="1">
                  <c:v>ජනමාධ්‍ය හැදෑරීමට කැමැත්ත තිබූ නිසා</c:v>
                </c:pt>
                <c:pt idx="2">
                  <c:v>ජනමාධ්‍ය ක්ෂේත්‍රයේ රැකියාවක් බලාපොරොත්තු වන නිසා</c:v>
                </c:pt>
                <c:pt idx="3">
                  <c:v>වෙනත් පාඨමාලාවක් අයදුම් කළ ද මෙම පාඨමාලාව ලැබූ නිසා</c:v>
                </c:pt>
                <c:pt idx="4">
                  <c:v>පාසල තුළ මාධ්‍ය විෂය හැදෑරීම නිසා ලැබූ අත්දැකීම්</c:v>
                </c:pt>
                <c:pt idx="5">
                  <c:v>පාඨමාලාවෙන් දැනුම ලබාගෙන තමාගේම ආයතනයක් ඇරඹීමට අවශ්‍ය නිසා</c:v>
                </c:pt>
                <c:pt idx="6">
                  <c:v>විශේෂ හේතුවක් නැත</c:v>
                </c:pt>
              </c:strCache>
            </c:strRef>
          </c:cat>
          <c:val>
            <c:numRef>
              <c:f>Sheet1!$D$151:$D$157</c:f>
              <c:numCache>
                <c:formatCode>###0</c:formatCode>
                <c:ptCount val="7"/>
                <c:pt idx="0">
                  <c:v>1</c:v>
                </c:pt>
                <c:pt idx="1">
                  <c:v>81</c:v>
                </c:pt>
                <c:pt idx="2">
                  <c:v>46</c:v>
                </c:pt>
                <c:pt idx="3">
                  <c:v>8</c:v>
                </c:pt>
                <c:pt idx="4">
                  <c:v>23</c:v>
                </c:pt>
                <c:pt idx="5">
                  <c:v>9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2-463D-9B4C-EDDD65793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060528"/>
        <c:axId val="350379632"/>
      </c:barChart>
      <c:catAx>
        <c:axId val="5620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79632"/>
        <c:crosses val="autoZero"/>
        <c:auto val="1"/>
        <c:lblAlgn val="ctr"/>
        <c:lblOffset val="100"/>
        <c:noMultiLvlLbl val="0"/>
      </c:catAx>
      <c:valAx>
        <c:axId val="3503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6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Sheet1!$C$127:$C$128</c:f>
              <c:strCache>
                <c:ptCount val="2"/>
                <c:pt idx="0">
                  <c:v>18-25</c:v>
                </c:pt>
                <c:pt idx="1">
                  <c:v>26-35</c:v>
                </c:pt>
              </c:strCache>
            </c:strRef>
          </c:cat>
          <c:val>
            <c:numRef>
              <c:f>Sheet1!$D$127:$D$128</c:f>
              <c:numCache>
                <c:formatCode>###0</c:formatCode>
                <c:ptCount val="2"/>
                <c:pt idx="0">
                  <c:v>71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8-465E-945C-8000899A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027328"/>
        <c:axId val="569022736"/>
      </c:barChart>
      <c:catAx>
        <c:axId val="56902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22736"/>
        <c:crosses val="autoZero"/>
        <c:auto val="1"/>
        <c:lblAlgn val="ctr"/>
        <c:lblOffset val="100"/>
        <c:noMultiLvlLbl val="0"/>
      </c:catAx>
      <c:valAx>
        <c:axId val="5690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2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Sheet1!$C$104:$C$105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Sheet1!$D$104:$D$105</c:f>
              <c:numCache>
                <c:formatCode>###0</c:formatCode>
                <c:ptCount val="2"/>
                <c:pt idx="0">
                  <c:v>56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3-437D-AE4B-CCBE5C46F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09896"/>
        <c:axId val="567510224"/>
      </c:barChart>
      <c:catAx>
        <c:axId val="5675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10224"/>
        <c:crosses val="autoZero"/>
        <c:auto val="1"/>
        <c:lblAlgn val="ctr"/>
        <c:lblOffset val="100"/>
        <c:noMultiLvlLbl val="0"/>
      </c:catAx>
      <c:valAx>
        <c:axId val="5675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Sheet1!$C$80:$C$82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Sheet1!$D$80:$D$82</c:f>
              <c:numCache>
                <c:formatCode>###0</c:formatCode>
                <c:ptCount val="3"/>
                <c:pt idx="0">
                  <c:v>57</c:v>
                </c:pt>
                <c:pt idx="1">
                  <c:v>69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5-4125-89A7-40B12CEB2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311824"/>
        <c:axId val="490309528"/>
      </c:barChart>
      <c:catAx>
        <c:axId val="49031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09528"/>
        <c:crosses val="autoZero"/>
        <c:auto val="1"/>
        <c:lblAlgn val="ctr"/>
        <c:lblOffset val="100"/>
        <c:noMultiLvlLbl val="0"/>
      </c:catAx>
      <c:valAx>
        <c:axId val="4903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1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Sheet1!$C$54:$C$57</c:f>
              <c:strCache>
                <c:ptCount val="4"/>
                <c:pt idx="0">
                  <c:v>කැළණිය  විශ්වවිද්‍යාලයේ</c:v>
                </c:pt>
                <c:pt idx="1">
                  <c:v>ජයවර්ධනපුර විශ්වවිද්‍යාලයේ</c:v>
                </c:pt>
                <c:pt idx="2">
                  <c:v>රත්මලාන විශ්වවිද්‍යාල විද්‍යායතනය</c:v>
                </c:pt>
                <c:pt idx="3">
                  <c:v>ශ්‍රීපාලි මණ්ඩපයේ</c:v>
                </c:pt>
              </c:strCache>
            </c:strRef>
          </c:cat>
          <c:val>
            <c:numRef>
              <c:f>Sheet1!$D$54:$D$57</c:f>
              <c:numCache>
                <c:formatCode>###0</c:formatCode>
                <c:ptCount val="4"/>
                <c:pt idx="0">
                  <c:v>40</c:v>
                </c:pt>
                <c:pt idx="1">
                  <c:v>35</c:v>
                </c:pt>
                <c:pt idx="2">
                  <c:v>20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2-4541-84D3-6D5FD803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81376"/>
        <c:axId val="95281704"/>
      </c:barChart>
      <c:catAx>
        <c:axId val="952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1704"/>
        <c:crosses val="autoZero"/>
        <c:auto val="1"/>
        <c:lblAlgn val="ctr"/>
        <c:lblOffset val="100"/>
        <c:noMultiLvlLbl val="0"/>
      </c:catAx>
      <c:valAx>
        <c:axId val="9528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1B-4790-BEFF-2FFF448D33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1B-4790-BEFF-2FFF448D33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1B-4790-BEFF-2FFF448D3382}"/>
              </c:ext>
            </c:extLst>
          </c:dPt>
          <c:cat>
            <c:strRef>
              <c:f>Sheet1!$C$550:$C$552</c:f>
              <c:strCache>
                <c:ptCount val="3"/>
                <c:pt idx="0">
                  <c:v>ඔව්</c:v>
                </c:pt>
                <c:pt idx="1">
                  <c:v>කිව නොහැක</c:v>
                </c:pt>
                <c:pt idx="2">
                  <c:v>නැත</c:v>
                </c:pt>
              </c:strCache>
            </c:strRef>
          </c:cat>
          <c:val>
            <c:numRef>
              <c:f>Sheet1!$D$550:$D$552</c:f>
              <c:numCache>
                <c:formatCode>###0</c:formatCode>
                <c:ptCount val="3"/>
                <c:pt idx="0">
                  <c:v>19</c:v>
                </c:pt>
                <c:pt idx="1">
                  <c:v>23</c:v>
                </c:pt>
                <c:pt idx="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A-422F-9D63-6F4865160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7-4745-A314-AA9454DE8D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7-4745-A314-AA9454DE8D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E7-4745-A314-AA9454DE8DB7}"/>
              </c:ext>
            </c:extLst>
          </c:dPt>
          <c:cat>
            <c:strRef>
              <c:f>Sheet1!$C$526:$C$528</c:f>
              <c:strCache>
                <c:ptCount val="3"/>
                <c:pt idx="0">
                  <c:v>ඔව්</c:v>
                </c:pt>
                <c:pt idx="1">
                  <c:v>කිව නොහැක</c:v>
                </c:pt>
                <c:pt idx="2">
                  <c:v>නැත</c:v>
                </c:pt>
              </c:strCache>
            </c:strRef>
          </c:cat>
          <c:val>
            <c:numRef>
              <c:f>Sheet1!$D$526:$D$528</c:f>
              <c:numCache>
                <c:formatCode>###0</c:formatCode>
                <c:ptCount val="3"/>
                <c:pt idx="0">
                  <c:v>130</c:v>
                </c:pt>
                <c:pt idx="1">
                  <c:v>11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5-4FC1-8381-6CB17E742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EC-4D5B-991F-45B8648375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EC-4D5B-991F-45B8648375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EC-4D5B-991F-45B86483752C}"/>
              </c:ext>
            </c:extLst>
          </c:dPt>
          <c:cat>
            <c:strRef>
              <c:f>Sheet1!$C$502:$C$504</c:f>
              <c:strCache>
                <c:ptCount val="3"/>
                <c:pt idx="0">
                  <c:v>ඔව්</c:v>
                </c:pt>
                <c:pt idx="1">
                  <c:v>කිව නොහැක</c:v>
                </c:pt>
                <c:pt idx="2">
                  <c:v>නැත</c:v>
                </c:pt>
              </c:strCache>
            </c:strRef>
          </c:cat>
          <c:val>
            <c:numRef>
              <c:f>Sheet1!$D$502:$D$504</c:f>
              <c:numCache>
                <c:formatCode>###0</c:formatCode>
                <c:ptCount val="3"/>
                <c:pt idx="0">
                  <c:v>100</c:v>
                </c:pt>
                <c:pt idx="1">
                  <c:v>41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7-46F3-B490-DF1B13CB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40-466D-AE45-175C887533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40-466D-AE45-175C887533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40-466D-AE45-175C88753347}"/>
              </c:ext>
            </c:extLst>
          </c:dPt>
          <c:cat>
            <c:strRef>
              <c:f>Sheet1!$C$478:$C$480</c:f>
              <c:strCache>
                <c:ptCount val="3"/>
                <c:pt idx="0">
                  <c:v>ඔව්</c:v>
                </c:pt>
                <c:pt idx="1">
                  <c:v>කිව නොහැක</c:v>
                </c:pt>
                <c:pt idx="2">
                  <c:v>නැත</c:v>
                </c:pt>
              </c:strCache>
            </c:strRef>
          </c:cat>
          <c:val>
            <c:numRef>
              <c:f>Sheet1!$D$478:$D$480</c:f>
              <c:numCache>
                <c:formatCode>###0</c:formatCode>
                <c:ptCount val="3"/>
                <c:pt idx="0">
                  <c:v>101</c:v>
                </c:pt>
                <c:pt idx="1">
                  <c:v>36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8-48B0-984A-458AD6774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Sheet1!$C$502:$C$504</c:f>
              <c:strCache>
                <c:ptCount val="3"/>
                <c:pt idx="0">
                  <c:v>ඔව්</c:v>
                </c:pt>
                <c:pt idx="1">
                  <c:v>කිව නොහැක</c:v>
                </c:pt>
                <c:pt idx="2">
                  <c:v>නැත</c:v>
                </c:pt>
              </c:strCache>
            </c:strRef>
          </c:cat>
          <c:val>
            <c:numRef>
              <c:f>Sheet1!$D$502:$D$504</c:f>
              <c:numCache>
                <c:formatCode>###0</c:formatCode>
                <c:ptCount val="3"/>
                <c:pt idx="0">
                  <c:v>100</c:v>
                </c:pt>
                <c:pt idx="1">
                  <c:v>41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7-4E6B-BA07-B672CA11C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133376"/>
        <c:axId val="615134032"/>
      </c:barChart>
      <c:catAx>
        <c:axId val="61513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34032"/>
        <c:crosses val="autoZero"/>
        <c:auto val="1"/>
        <c:lblAlgn val="ctr"/>
        <c:lblOffset val="100"/>
        <c:noMultiLvlLbl val="0"/>
      </c:catAx>
      <c:valAx>
        <c:axId val="6151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3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D4-4507-BF30-A9CC106D6B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D4-4507-BF30-A9CC106D6B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D4-4507-BF30-A9CC106D6B81}"/>
              </c:ext>
            </c:extLst>
          </c:dPt>
          <c:cat>
            <c:strRef>
              <c:f>Sheet1!$C$454:$C$456</c:f>
              <c:strCache>
                <c:ptCount val="3"/>
                <c:pt idx="0">
                  <c:v>ඔව්</c:v>
                </c:pt>
                <c:pt idx="1">
                  <c:v>කිව නොහැක</c:v>
                </c:pt>
                <c:pt idx="2">
                  <c:v>නැත</c:v>
                </c:pt>
              </c:strCache>
            </c:strRef>
          </c:cat>
          <c:val>
            <c:numRef>
              <c:f>Sheet1!$D$454:$D$456</c:f>
              <c:numCache>
                <c:formatCode>###0</c:formatCode>
                <c:ptCount val="3"/>
                <c:pt idx="0">
                  <c:v>47</c:v>
                </c:pt>
                <c:pt idx="1">
                  <c:v>49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0-478E-811A-871164D98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53-4096-BA0D-05D0A2427B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53-4096-BA0D-05D0A2427B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53-4096-BA0D-05D0A2427BD7}"/>
              </c:ext>
            </c:extLst>
          </c:dPt>
          <c:cat>
            <c:strRef>
              <c:f>Sheet1!$C$430:$C$432</c:f>
              <c:strCache>
                <c:ptCount val="3"/>
                <c:pt idx="0">
                  <c:v>ඔව්</c:v>
                </c:pt>
                <c:pt idx="1">
                  <c:v>කිව නොහැක</c:v>
                </c:pt>
                <c:pt idx="2">
                  <c:v>නැත</c:v>
                </c:pt>
              </c:strCache>
            </c:strRef>
          </c:cat>
          <c:val>
            <c:numRef>
              <c:f>Sheet1!$D$430:$D$432</c:f>
              <c:numCache>
                <c:formatCode>###0</c:formatCode>
                <c:ptCount val="3"/>
                <c:pt idx="0">
                  <c:v>38</c:v>
                </c:pt>
                <c:pt idx="1">
                  <c:v>35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D-4F00-955C-81CB01130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24-493A-95E7-BEC06442D1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24-493A-95E7-BEC06442D1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24-493A-95E7-BEC06442D1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24-493A-95E7-BEC06442D1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24-493A-95E7-BEC06442D18E}"/>
              </c:ext>
            </c:extLst>
          </c:dPt>
          <c:cat>
            <c:strRef>
              <c:f>Sheet1!$C$404:$C$408</c:f>
              <c:strCache>
                <c:ptCount val="5"/>
                <c:pt idx="0">
                  <c:v>mqj;am;a wdh;k</c:v>
                </c:pt>
                <c:pt idx="1">
                  <c:v>fj&lt;o oekaùï</c:v>
                </c:pt>
                <c:pt idx="2">
                  <c:v>. =jkaúÿ,s wdh;k</c:v>
                </c:pt>
                <c:pt idx="3">
                  <c:v>rEmjdyskS wdh;k</c:v>
                </c:pt>
                <c:pt idx="4">
                  <c:v>fjk;a</c:v>
                </c:pt>
              </c:strCache>
            </c:strRef>
          </c:cat>
          <c:val>
            <c:numRef>
              <c:f>Sheet1!$D$404:$D$408</c:f>
              <c:numCache>
                <c:formatCode>###0</c:formatCode>
                <c:ptCount val="5"/>
                <c:pt idx="0">
                  <c:v>98</c:v>
                </c:pt>
                <c:pt idx="1">
                  <c:v>66</c:v>
                </c:pt>
                <c:pt idx="2">
                  <c:v>95</c:v>
                </c:pt>
                <c:pt idx="3">
                  <c:v>73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1-4CA3-B7EF-4E9854B3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3D-4EA3-BB4D-65EA841E7F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3D-4EA3-BB4D-65EA841E7F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3D-4EA3-BB4D-65EA841E7F76}"/>
              </c:ext>
            </c:extLst>
          </c:dPt>
          <c:cat>
            <c:strRef>
              <c:f>Sheet1!$C$380:$C$382</c:f>
              <c:strCache>
                <c:ptCount val="3"/>
                <c:pt idx="0">
                  <c:v>ඔව්</c:v>
                </c:pt>
                <c:pt idx="1">
                  <c:v>කිව නොහැක</c:v>
                </c:pt>
                <c:pt idx="2">
                  <c:v>නැත</c:v>
                </c:pt>
              </c:strCache>
            </c:strRef>
          </c:cat>
          <c:val>
            <c:numRef>
              <c:f>Sheet1!$D$380:$D$382</c:f>
              <c:numCache>
                <c:formatCode>###0</c:formatCode>
                <c:ptCount val="3"/>
                <c:pt idx="0">
                  <c:v>5</c:v>
                </c:pt>
                <c:pt idx="1">
                  <c:v>8</c:v>
                </c:pt>
                <c:pt idx="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7-4D32-8414-CB46BCD09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B6-48B5-ADAE-7C483150FD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B6-48B5-ADAE-7C483150FD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B6-48B5-ADAE-7C483150FDAF}"/>
              </c:ext>
            </c:extLst>
          </c:dPt>
          <c:cat>
            <c:strRef>
              <c:f>Sheet1!$C$169:$C$171</c:f>
              <c:strCache>
                <c:ptCount val="3"/>
                <c:pt idx="0">
                  <c:v>ඔව්</c:v>
                </c:pt>
                <c:pt idx="1">
                  <c:v>කිව නොහැක</c:v>
                </c:pt>
                <c:pt idx="2">
                  <c:v>නැත</c:v>
                </c:pt>
              </c:strCache>
            </c:strRef>
          </c:cat>
          <c:val>
            <c:numRef>
              <c:f>Sheet1!$D$169:$D$171</c:f>
              <c:numCache>
                <c:formatCode>###0</c:formatCode>
                <c:ptCount val="3"/>
                <c:pt idx="0">
                  <c:v>56</c:v>
                </c:pt>
                <c:pt idx="1">
                  <c:v>81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5-4848-9E7C-D2ADBE641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8A-4034-AC29-C86CC5DA9D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8A-4034-AC29-C86CC5DA9D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8A-4034-AC29-C86CC5DA9D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8A-4034-AC29-C86CC5DA9D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8A-4034-AC29-C86CC5DA9D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B8A-4034-AC29-C86CC5DA9D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B8A-4034-AC29-C86CC5DA9D66}"/>
              </c:ext>
            </c:extLst>
          </c:dPt>
          <c:cat>
            <c:strRef>
              <c:f>Sheet1!$C$151:$C$157</c:f>
              <c:strCache>
                <c:ptCount val="7"/>
                <c:pt idx="0">
                  <c:v>නිවසින් බලපෑම් කළ නිසා</c:v>
                </c:pt>
                <c:pt idx="1">
                  <c:v>ජනමාධ්‍ය හැදෑරීමට කැමැත්ත තිබූ නිසා</c:v>
                </c:pt>
                <c:pt idx="2">
                  <c:v>ජනමාධ්‍ය ක්ෂේත්‍රයේ රැකියාවක් බලාපොරොත්තු වන නිසා</c:v>
                </c:pt>
                <c:pt idx="3">
                  <c:v>වෙනත් පාඨමාලාවක් අයදුම් කළ ද මෙම පාඨමාලාව ලැබූ නිසා</c:v>
                </c:pt>
                <c:pt idx="4">
                  <c:v>පාසල තුළ මාධ්‍ය විෂය හැදෑරීම නිසා ලැබූ අත්දැකීම්</c:v>
                </c:pt>
                <c:pt idx="5">
                  <c:v>පාඨමාලාවෙන් දැනුම ලබාගෙන තමාගේම ආයතනයක් ඇරඹීමට අවශ්‍ය නිසා</c:v>
                </c:pt>
                <c:pt idx="6">
                  <c:v>විශේෂ හේතුවක් නැත</c:v>
                </c:pt>
              </c:strCache>
            </c:strRef>
          </c:cat>
          <c:val>
            <c:numRef>
              <c:f>Sheet1!$D$151:$D$157</c:f>
              <c:numCache>
                <c:formatCode>###0</c:formatCode>
                <c:ptCount val="7"/>
                <c:pt idx="0">
                  <c:v>1</c:v>
                </c:pt>
                <c:pt idx="1">
                  <c:v>81</c:v>
                </c:pt>
                <c:pt idx="2">
                  <c:v>46</c:v>
                </c:pt>
                <c:pt idx="3">
                  <c:v>8</c:v>
                </c:pt>
                <c:pt idx="4">
                  <c:v>23</c:v>
                </c:pt>
                <c:pt idx="5">
                  <c:v>9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5-4EE6-ACCF-EEA843EEC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B7-4FDB-A6AD-519B007861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B7-4FDB-A6AD-519B00786148}"/>
              </c:ext>
            </c:extLst>
          </c:dPt>
          <c:cat>
            <c:strRef>
              <c:f>Sheet1!$C$127:$C$128</c:f>
              <c:strCache>
                <c:ptCount val="2"/>
                <c:pt idx="0">
                  <c:v>18-25</c:v>
                </c:pt>
                <c:pt idx="1">
                  <c:v>26-35</c:v>
                </c:pt>
              </c:strCache>
            </c:strRef>
          </c:cat>
          <c:val>
            <c:numRef>
              <c:f>Sheet1!$D$127:$D$128</c:f>
              <c:numCache>
                <c:formatCode>###0</c:formatCode>
                <c:ptCount val="2"/>
                <c:pt idx="0">
                  <c:v>71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A-4F97-8454-5EC572056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39-465D-9997-A7D6C4E598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39-465D-9997-A7D6C4E5983A}"/>
              </c:ext>
            </c:extLst>
          </c:dPt>
          <c:cat>
            <c:strRef>
              <c:f>Sheet1!$C$104:$C$105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Sheet1!$D$104:$D$105</c:f>
              <c:numCache>
                <c:formatCode>###0</c:formatCode>
                <c:ptCount val="2"/>
                <c:pt idx="0">
                  <c:v>56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E-42E4-9A8B-556ED0EA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8B-48E2-B610-0B259DCD8E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8B-48E2-B610-0B259DCD8E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8B-48E2-B610-0B259DCD8E64}"/>
              </c:ext>
            </c:extLst>
          </c:dPt>
          <c:cat>
            <c:strRef>
              <c:f>Sheet1!$C$80:$C$82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Sheet1!$D$80:$D$82</c:f>
              <c:numCache>
                <c:formatCode>###0</c:formatCode>
                <c:ptCount val="3"/>
                <c:pt idx="0">
                  <c:v>57</c:v>
                </c:pt>
                <c:pt idx="1">
                  <c:v>69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E-4D19-A826-FBF254CCB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10-46C2-A070-DA8F139791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10-46C2-A070-DA8F139791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10-46C2-A070-DA8F139791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10-46C2-A070-DA8F139791B1}"/>
              </c:ext>
            </c:extLst>
          </c:dPt>
          <c:cat>
            <c:strRef>
              <c:f>Sheet1!$C$54:$C$57</c:f>
              <c:strCache>
                <c:ptCount val="4"/>
                <c:pt idx="0">
                  <c:v>කැළණිය  විශ්වවිද්‍යාලයේ</c:v>
                </c:pt>
                <c:pt idx="1">
                  <c:v>ජයවර්ධනපුර විශ්වවිද්‍යාලයේ</c:v>
                </c:pt>
                <c:pt idx="2">
                  <c:v>රත්මලාන විශ්වවිද්‍යාල විද්‍යායතනය</c:v>
                </c:pt>
                <c:pt idx="3">
                  <c:v>ශ්‍රීපාලි මණ්ඩපයේ</c:v>
                </c:pt>
              </c:strCache>
            </c:strRef>
          </c:cat>
          <c:val>
            <c:numRef>
              <c:f>Sheet1!$D$54:$D$57</c:f>
              <c:numCache>
                <c:formatCode>###0</c:formatCode>
                <c:ptCount val="4"/>
                <c:pt idx="0">
                  <c:v>40</c:v>
                </c:pt>
                <c:pt idx="1">
                  <c:v>35</c:v>
                </c:pt>
                <c:pt idx="2">
                  <c:v>20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4-4E22-A505-C63AC4FD9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Sheet1!$C$478:$C$480</c:f>
              <c:strCache>
                <c:ptCount val="3"/>
                <c:pt idx="0">
                  <c:v>ඔව්</c:v>
                </c:pt>
                <c:pt idx="1">
                  <c:v>කිව නොහැක</c:v>
                </c:pt>
                <c:pt idx="2">
                  <c:v>නැත</c:v>
                </c:pt>
              </c:strCache>
            </c:strRef>
          </c:cat>
          <c:val>
            <c:numRef>
              <c:f>Sheet1!$D$478:$D$480</c:f>
              <c:numCache>
                <c:formatCode>###0</c:formatCode>
                <c:ptCount val="3"/>
                <c:pt idx="0">
                  <c:v>101</c:v>
                </c:pt>
                <c:pt idx="1">
                  <c:v>36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3-4961-9ED0-6EDDEF4CD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108648"/>
        <c:axId val="565106680"/>
      </c:barChart>
      <c:catAx>
        <c:axId val="56510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06680"/>
        <c:crosses val="autoZero"/>
        <c:auto val="1"/>
        <c:lblAlgn val="ctr"/>
        <c:lblOffset val="100"/>
        <c:noMultiLvlLbl val="0"/>
      </c:catAx>
      <c:valAx>
        <c:axId val="56510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0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Sheet1!$C$454:$C$456</c:f>
              <c:strCache>
                <c:ptCount val="3"/>
                <c:pt idx="0">
                  <c:v>ඔව්</c:v>
                </c:pt>
                <c:pt idx="1">
                  <c:v>කිව නොහැක</c:v>
                </c:pt>
                <c:pt idx="2">
                  <c:v>නැත</c:v>
                </c:pt>
              </c:strCache>
            </c:strRef>
          </c:cat>
          <c:val>
            <c:numRef>
              <c:f>Sheet1!$D$454:$D$456</c:f>
              <c:numCache>
                <c:formatCode>###0</c:formatCode>
                <c:ptCount val="3"/>
                <c:pt idx="0">
                  <c:v>47</c:v>
                </c:pt>
                <c:pt idx="1">
                  <c:v>49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1-4C79-AB1D-300461C2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132392"/>
        <c:axId val="615131736"/>
      </c:barChart>
      <c:catAx>
        <c:axId val="61513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31736"/>
        <c:crosses val="autoZero"/>
        <c:auto val="1"/>
        <c:lblAlgn val="ctr"/>
        <c:lblOffset val="100"/>
        <c:noMultiLvlLbl val="0"/>
      </c:catAx>
      <c:valAx>
        <c:axId val="61513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3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Sheet1!$C$430:$C$432</c:f>
              <c:strCache>
                <c:ptCount val="3"/>
                <c:pt idx="0">
                  <c:v>ඔව්</c:v>
                </c:pt>
                <c:pt idx="1">
                  <c:v>කිව නොහැක</c:v>
                </c:pt>
                <c:pt idx="2">
                  <c:v>නැත</c:v>
                </c:pt>
              </c:strCache>
            </c:strRef>
          </c:cat>
          <c:val>
            <c:numRef>
              <c:f>Sheet1!$D$430:$D$432</c:f>
              <c:numCache>
                <c:formatCode>###0</c:formatCode>
                <c:ptCount val="3"/>
                <c:pt idx="0">
                  <c:v>38</c:v>
                </c:pt>
                <c:pt idx="1">
                  <c:v>35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0-4048-AF9B-582ADE0C1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591224"/>
        <c:axId val="417589256"/>
      </c:barChart>
      <c:catAx>
        <c:axId val="41759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89256"/>
        <c:crosses val="autoZero"/>
        <c:auto val="1"/>
        <c:lblAlgn val="ctr"/>
        <c:lblOffset val="100"/>
        <c:noMultiLvlLbl val="0"/>
      </c:catAx>
      <c:valAx>
        <c:axId val="41758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9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Sheet1!$C$404:$C$408</c:f>
              <c:strCache>
                <c:ptCount val="5"/>
                <c:pt idx="0">
                  <c:v>mqj;am;a wdh;k</c:v>
                </c:pt>
                <c:pt idx="1">
                  <c:v>fj&lt;o oekaùï</c:v>
                </c:pt>
                <c:pt idx="2">
                  <c:v>. =jkaúÿ,s wdh;k</c:v>
                </c:pt>
                <c:pt idx="3">
                  <c:v>rEmjdyskS wdh;k</c:v>
                </c:pt>
                <c:pt idx="4">
                  <c:v>fjk;a</c:v>
                </c:pt>
              </c:strCache>
            </c:strRef>
          </c:cat>
          <c:val>
            <c:numRef>
              <c:f>Sheet1!$D$404:$D$408</c:f>
              <c:numCache>
                <c:formatCode>###0</c:formatCode>
                <c:ptCount val="5"/>
                <c:pt idx="0">
                  <c:v>98</c:v>
                </c:pt>
                <c:pt idx="1">
                  <c:v>66</c:v>
                </c:pt>
                <c:pt idx="2">
                  <c:v>95</c:v>
                </c:pt>
                <c:pt idx="3">
                  <c:v>73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1-41D6-B354-23C355BC4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058232"/>
        <c:axId val="562058560"/>
      </c:barChart>
      <c:catAx>
        <c:axId val="56205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2058560"/>
        <c:crosses val="autoZero"/>
        <c:auto val="1"/>
        <c:lblAlgn val="ctr"/>
        <c:lblOffset val="100"/>
        <c:noMultiLvlLbl val="0"/>
      </c:catAx>
      <c:valAx>
        <c:axId val="5620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205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Sheet1!$C$380:$C$382</c:f>
              <c:strCache>
                <c:ptCount val="3"/>
                <c:pt idx="0">
                  <c:v>ඔව්</c:v>
                </c:pt>
                <c:pt idx="1">
                  <c:v>කිව නොහැක</c:v>
                </c:pt>
                <c:pt idx="2">
                  <c:v>නැත</c:v>
                </c:pt>
              </c:strCache>
            </c:strRef>
          </c:cat>
          <c:val>
            <c:numRef>
              <c:f>Sheet1!$D$380:$D$382</c:f>
              <c:numCache>
                <c:formatCode>###0</c:formatCode>
                <c:ptCount val="3"/>
                <c:pt idx="0">
                  <c:v>5</c:v>
                </c:pt>
                <c:pt idx="1">
                  <c:v>8</c:v>
                </c:pt>
                <c:pt idx="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3-423D-B969-9B4682243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065136"/>
        <c:axId val="566066448"/>
      </c:barChart>
      <c:catAx>
        <c:axId val="5660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66448"/>
        <c:crosses val="autoZero"/>
        <c:auto val="1"/>
        <c:lblAlgn val="ctr"/>
        <c:lblOffset val="100"/>
        <c:noMultiLvlLbl val="0"/>
      </c:catAx>
      <c:valAx>
        <c:axId val="5660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Sheet1!$C$348:$C$358</c:f>
              <c:strCache>
                <c:ptCount val="11"/>
                <c:pt idx="0">
                  <c:v>පළපුරුද්ද නොමැතිවීම</c:v>
                </c:pt>
                <c:pt idx="1">
                  <c:v>විවාහය හා පවුල හේතු වීම ම…</c:v>
                </c:pt>
                <c:pt idx="2">
                  <c:v>වෙහෙස වී වැඩ කළ නොහැ…</c:v>
                </c:pt>
                <c:pt idx="3">
                  <c:v>කළමනාකරණය අතින් දුර්වල වීම</c:v>
                </c:pt>
                <c:pt idx="4">
                  <c:v>මාධ්‍ය ආයතනයක අධික පීඩනයට මුහුණ දීමට නොහැකි වීම</c:v>
                </c:pt>
                <c:pt idx="5">
                  <c:v>රාත්‍රි කාලයේ වෘත්තියෙහි නිරත වීමට නොහැකි වීම</c:v>
                </c:pt>
                <c:pt idx="6">
                  <c:v>ආයතනික අභ්‍යන්තරය තුළින් සිදුවන නොසලකා හැරීම</c:v>
                </c:pt>
                <c:pt idx="7">
                  <c:v>පිරිමි වෘත්තිකයන් ඒ සඳහා අවස්ථාව ලබා නොදීම</c:v>
                </c:pt>
                <c:pt idx="8">
                  <c:v>ආයතනයේ ඉහළ නිලධාරීන්ගේ බලපෑමට යටත් නොවීම</c:v>
                </c:pt>
                <c:pt idx="9">
                  <c:v>සමාජය තුළ පවතින නොයෙකුත් මතිමතාන්තර</c:v>
                </c:pt>
                <c:pt idx="10">
                  <c:v>වෙනත්</c:v>
                </c:pt>
              </c:strCache>
            </c:strRef>
          </c:cat>
          <c:val>
            <c:numRef>
              <c:f>Sheet1!$D$348:$D$358</c:f>
              <c:numCache>
                <c:formatCode>###0</c:formatCode>
                <c:ptCount val="11"/>
                <c:pt idx="0">
                  <c:v>19</c:v>
                </c:pt>
                <c:pt idx="1">
                  <c:v>107</c:v>
                </c:pt>
                <c:pt idx="2">
                  <c:v>15</c:v>
                </c:pt>
                <c:pt idx="3">
                  <c:v>11</c:v>
                </c:pt>
                <c:pt idx="4">
                  <c:v>29</c:v>
                </c:pt>
                <c:pt idx="5">
                  <c:v>52</c:v>
                </c:pt>
                <c:pt idx="6">
                  <c:v>57</c:v>
                </c:pt>
                <c:pt idx="7">
                  <c:v>56</c:v>
                </c:pt>
                <c:pt idx="8">
                  <c:v>65</c:v>
                </c:pt>
                <c:pt idx="9">
                  <c:v>69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4-4D83-8060-BFAC1AEE4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106320"/>
        <c:axId val="489104680"/>
      </c:barChart>
      <c:catAx>
        <c:axId val="48910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04680"/>
        <c:crosses val="autoZero"/>
        <c:auto val="1"/>
        <c:lblAlgn val="ctr"/>
        <c:lblOffset val="100"/>
        <c:noMultiLvlLbl val="0"/>
      </c:catAx>
      <c:valAx>
        <c:axId val="48910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0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9" Type="http://schemas.openxmlformats.org/officeDocument/2006/relationships/chart" Target="../charts/chart38.xml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34" Type="http://schemas.openxmlformats.org/officeDocument/2006/relationships/chart" Target="../charts/chart3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33" Type="http://schemas.openxmlformats.org/officeDocument/2006/relationships/chart" Target="../charts/chart32.xml"/><Relationship Id="rId38" Type="http://schemas.openxmlformats.org/officeDocument/2006/relationships/chart" Target="../charts/chart37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29" Type="http://schemas.openxmlformats.org/officeDocument/2006/relationships/chart" Target="../charts/chart2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37" Type="http://schemas.openxmlformats.org/officeDocument/2006/relationships/chart" Target="../charts/chart36.xml"/><Relationship Id="rId40" Type="http://schemas.openxmlformats.org/officeDocument/2006/relationships/chart" Target="../charts/chart39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36" Type="http://schemas.openxmlformats.org/officeDocument/2006/relationships/chart" Target="../charts/chart35.xml"/><Relationship Id="rId10" Type="http://schemas.openxmlformats.org/officeDocument/2006/relationships/image" Target="../media/image1.png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Relationship Id="rId35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553</xdr:row>
      <xdr:rowOff>152400</xdr:rowOff>
    </xdr:from>
    <xdr:to>
      <xdr:col>6</xdr:col>
      <xdr:colOff>285750</xdr:colOff>
      <xdr:row>568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C0EF0-F263-674D-EC96-2A10E491C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1400175</xdr:colOff>
      <xdr:row>531</xdr:row>
      <xdr:rowOff>171450</xdr:rowOff>
    </xdr:from>
    <xdr:to>
      <xdr:col>5</xdr:col>
      <xdr:colOff>609600</xdr:colOff>
      <xdr:row>544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EC4C88-E221-E559-89C7-EE9BB52F7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409575</xdr:colOff>
      <xdr:row>507</xdr:row>
      <xdr:rowOff>171450</xdr:rowOff>
    </xdr:from>
    <xdr:to>
      <xdr:col>6</xdr:col>
      <xdr:colOff>123825</xdr:colOff>
      <xdr:row>520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985C65-A481-F3D2-4096-2E9E2DC6C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266700</xdr:colOff>
      <xdr:row>482</xdr:row>
      <xdr:rowOff>200025</xdr:rowOff>
    </xdr:from>
    <xdr:to>
      <xdr:col>5</xdr:col>
      <xdr:colOff>885825</xdr:colOff>
      <xdr:row>496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C4EBAD-3B91-1EB4-2A55-2EC41044D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1362075</xdr:colOff>
      <xdr:row>458</xdr:row>
      <xdr:rowOff>133350</xdr:rowOff>
    </xdr:from>
    <xdr:to>
      <xdr:col>5</xdr:col>
      <xdr:colOff>571500</xdr:colOff>
      <xdr:row>471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24F8D7-6011-7CB1-6E95-F8D9DD6C9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19050</xdr:colOff>
      <xdr:row>434</xdr:row>
      <xdr:rowOff>200025</xdr:rowOff>
    </xdr:from>
    <xdr:to>
      <xdr:col>5</xdr:col>
      <xdr:colOff>638175</xdr:colOff>
      <xdr:row>448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FF8479-5FB1-CFCF-0D17-BFB39459A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352425</xdr:colOff>
      <xdr:row>411</xdr:row>
      <xdr:rowOff>57150</xdr:rowOff>
    </xdr:from>
    <xdr:to>
      <xdr:col>6</xdr:col>
      <xdr:colOff>66675</xdr:colOff>
      <xdr:row>424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E9625E-1AA4-8C4B-5A93-632B1FE1D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542925</xdr:colOff>
      <xdr:row>385</xdr:row>
      <xdr:rowOff>76200</xdr:rowOff>
    </xdr:from>
    <xdr:to>
      <xdr:col>6</xdr:col>
      <xdr:colOff>257175</xdr:colOff>
      <xdr:row>398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9C74AA-842E-E4FF-23EB-E85546F78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1352550</xdr:colOff>
      <xdr:row>360</xdr:row>
      <xdr:rowOff>19050</xdr:rowOff>
    </xdr:from>
    <xdr:to>
      <xdr:col>5</xdr:col>
      <xdr:colOff>561975</xdr:colOff>
      <xdr:row>373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F763A8-9451-6159-177A-D8BFD3C34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</xdr:col>
      <xdr:colOff>467032</xdr:colOff>
      <xdr:row>313</xdr:row>
      <xdr:rowOff>114300</xdr:rowOff>
    </xdr:from>
    <xdr:to>
      <xdr:col>15</xdr:col>
      <xdr:colOff>152399</xdr:colOff>
      <xdr:row>327</xdr:row>
      <xdr:rowOff>89940</xdr:rowOff>
    </xdr:to>
    <xdr:pic>
      <xdr:nvPicPr>
        <xdr:cNvPr id="11" name="Picture 10" descr="Forms response chart. Question title: 14. විද්‍යුත් මාධ්‍ය ආයතනයක රැකියාව අතරින් කාන්තාවකට වඩා සුදුසු රැකියාව ලෙස ඔබ දකින්නේ.. Number of responses: 150 responses.">
          <a:extLst>
            <a:ext uri="{FF2B5EF4-FFF2-40B4-BE49-F238E27FC236}">
              <a16:creationId xmlns:a16="http://schemas.microsoft.com/office/drawing/2014/main" id="{B86C0FD6-8316-01E0-F049-244A4BC83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957" y="94611825"/>
          <a:ext cx="6924367" cy="3518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1400175</xdr:colOff>
      <xdr:row>329</xdr:row>
      <xdr:rowOff>0</xdr:rowOff>
    </xdr:from>
    <xdr:to>
      <xdr:col>5</xdr:col>
      <xdr:colOff>609600</xdr:colOff>
      <xdr:row>342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B6A692C-2BFB-5D4C-98F0-91492DF3F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514350</xdr:colOff>
      <xdr:row>293</xdr:row>
      <xdr:rowOff>200025</xdr:rowOff>
    </xdr:from>
    <xdr:to>
      <xdr:col>12</xdr:col>
      <xdr:colOff>561975</xdr:colOff>
      <xdr:row>306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CAA1862-97AE-4EC3-E48A-031D79D35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581025</xdr:colOff>
      <xdr:row>277</xdr:row>
      <xdr:rowOff>104775</xdr:rowOff>
    </xdr:from>
    <xdr:to>
      <xdr:col>12</xdr:col>
      <xdr:colOff>628650</xdr:colOff>
      <xdr:row>290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9F1D029-5102-7728-DF3F-267C5081A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885825</xdr:colOff>
      <xdr:row>277</xdr:row>
      <xdr:rowOff>114300</xdr:rowOff>
    </xdr:from>
    <xdr:to>
      <xdr:col>18</xdr:col>
      <xdr:colOff>28575</xdr:colOff>
      <xdr:row>290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C87DABF-6161-DCED-2B65-58A517765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209550</xdr:colOff>
      <xdr:row>259</xdr:row>
      <xdr:rowOff>152400</xdr:rowOff>
    </xdr:from>
    <xdr:to>
      <xdr:col>5</xdr:col>
      <xdr:colOff>828675</xdr:colOff>
      <xdr:row>272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42D656A-A820-3788-C01E-98A6379D6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228600</xdr:colOff>
      <xdr:row>260</xdr:row>
      <xdr:rowOff>38100</xdr:rowOff>
    </xdr:from>
    <xdr:to>
      <xdr:col>11</xdr:col>
      <xdr:colOff>276225</xdr:colOff>
      <xdr:row>273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F0CFDE-EF28-5B9D-4F5E-144E3FAB5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504825</xdr:colOff>
      <xdr:row>236</xdr:row>
      <xdr:rowOff>66675</xdr:rowOff>
    </xdr:from>
    <xdr:to>
      <xdr:col>6</xdr:col>
      <xdr:colOff>219075</xdr:colOff>
      <xdr:row>249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0DBE412-339D-4CB3-B81A-730F18192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571500</xdr:colOff>
      <xdr:row>236</xdr:row>
      <xdr:rowOff>85725</xdr:rowOff>
    </xdr:from>
    <xdr:to>
      <xdr:col>11</xdr:col>
      <xdr:colOff>619125</xdr:colOff>
      <xdr:row>249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102186-CC9D-2DE4-D518-35C2DB6A1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790575</xdr:colOff>
      <xdr:row>206</xdr:row>
      <xdr:rowOff>171450</xdr:rowOff>
    </xdr:from>
    <xdr:to>
      <xdr:col>12</xdr:col>
      <xdr:colOff>838200</xdr:colOff>
      <xdr:row>219</xdr:row>
      <xdr:rowOff>190500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7EB8DA6-A462-3229-2212-084047204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647700</xdr:colOff>
      <xdr:row>173</xdr:row>
      <xdr:rowOff>133350</xdr:rowOff>
    </xdr:from>
    <xdr:to>
      <xdr:col>6</xdr:col>
      <xdr:colOff>361950</xdr:colOff>
      <xdr:row>186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B39FECD-25B2-21F7-CEB3-839ED5DF3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352425</xdr:colOff>
      <xdr:row>191</xdr:row>
      <xdr:rowOff>28575</xdr:rowOff>
    </xdr:from>
    <xdr:to>
      <xdr:col>13</xdr:col>
      <xdr:colOff>400050</xdr:colOff>
      <xdr:row>203</xdr:row>
      <xdr:rowOff>47625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410D30A-2D9F-4B01-276A-E86A8D828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285750</xdr:colOff>
      <xdr:row>148</xdr:row>
      <xdr:rowOff>161925</xdr:rowOff>
    </xdr:from>
    <xdr:to>
      <xdr:col>12</xdr:col>
      <xdr:colOff>333375</xdr:colOff>
      <xdr:row>160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AAF72D-89A5-7BAF-7EA1-D9F22E89D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619125</xdr:colOff>
      <xdr:row>132</xdr:row>
      <xdr:rowOff>38100</xdr:rowOff>
    </xdr:from>
    <xdr:to>
      <xdr:col>6</xdr:col>
      <xdr:colOff>333375</xdr:colOff>
      <xdr:row>145</xdr:row>
      <xdr:rowOff>57150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56CCC20-B6DB-005A-0B49-81DC4A0BE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771525</xdr:colOff>
      <xdr:row>108</xdr:row>
      <xdr:rowOff>142875</xdr:rowOff>
    </xdr:from>
    <xdr:to>
      <xdr:col>6</xdr:col>
      <xdr:colOff>485775</xdr:colOff>
      <xdr:row>121</xdr:row>
      <xdr:rowOff>161925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E56C135-A758-2948-0DBE-AFA4DE375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514350</xdr:colOff>
      <xdr:row>84</xdr:row>
      <xdr:rowOff>66675</xdr:rowOff>
    </xdr:from>
    <xdr:to>
      <xdr:col>6</xdr:col>
      <xdr:colOff>228600</xdr:colOff>
      <xdr:row>97</xdr:row>
      <xdr:rowOff>85725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4A50F8-9904-775D-8C97-B941088F4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561975</xdr:colOff>
      <xdr:row>59</xdr:row>
      <xdr:rowOff>171450</xdr:rowOff>
    </xdr:from>
    <xdr:to>
      <xdr:col>6</xdr:col>
      <xdr:colOff>276225</xdr:colOff>
      <xdr:row>72</xdr:row>
      <xdr:rowOff>190500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DE9769C-E271-EAE3-2D28-49D6FEBE3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742950</xdr:colOff>
      <xdr:row>553</xdr:row>
      <xdr:rowOff>133350</xdr:rowOff>
    </xdr:from>
    <xdr:to>
      <xdr:col>11</xdr:col>
      <xdr:colOff>790575</xdr:colOff>
      <xdr:row>567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B5C28DD-B6BC-656D-F6CE-8C413966C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323850</xdr:colOff>
      <xdr:row>531</xdr:row>
      <xdr:rowOff>104775</xdr:rowOff>
    </xdr:from>
    <xdr:to>
      <xdr:col>11</xdr:col>
      <xdr:colOff>371475</xdr:colOff>
      <xdr:row>544</xdr:row>
      <xdr:rowOff>123825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F68B90D-96FE-D683-61EB-05BEE3587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838200</xdr:colOff>
      <xdr:row>507</xdr:row>
      <xdr:rowOff>180975</xdr:rowOff>
    </xdr:from>
    <xdr:to>
      <xdr:col>11</xdr:col>
      <xdr:colOff>885825</xdr:colOff>
      <xdr:row>520</xdr:row>
      <xdr:rowOff>200025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8688024-DC0E-6E61-8498-B986AB365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361950</xdr:colOff>
      <xdr:row>482</xdr:row>
      <xdr:rowOff>171450</xdr:rowOff>
    </xdr:from>
    <xdr:to>
      <xdr:col>11</xdr:col>
      <xdr:colOff>409575</xdr:colOff>
      <xdr:row>495</xdr:row>
      <xdr:rowOff>190500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2EC7C21-785B-0244-31BA-7630E92AF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714375</xdr:colOff>
      <xdr:row>458</xdr:row>
      <xdr:rowOff>133350</xdr:rowOff>
    </xdr:from>
    <xdr:to>
      <xdr:col>10</xdr:col>
      <xdr:colOff>762000</xdr:colOff>
      <xdr:row>471</xdr:row>
      <xdr:rowOff>152400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B3662C6-F41A-7C9A-22B8-419D3A723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95250</xdr:colOff>
      <xdr:row>435</xdr:row>
      <xdr:rowOff>9525</xdr:rowOff>
    </xdr:from>
    <xdr:to>
      <xdr:col>11</xdr:col>
      <xdr:colOff>142875</xdr:colOff>
      <xdr:row>448</xdr:row>
      <xdr:rowOff>28575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0D01AE4-6AE4-B4D2-7A60-3DC5C48D1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609600</xdr:colOff>
      <xdr:row>410</xdr:row>
      <xdr:rowOff>123825</xdr:rowOff>
    </xdr:from>
    <xdr:to>
      <xdr:col>11</xdr:col>
      <xdr:colOff>657225</xdr:colOff>
      <xdr:row>423</xdr:row>
      <xdr:rowOff>142875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05B56BB-1071-2E37-48F9-450C45AF2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571500</xdr:colOff>
      <xdr:row>385</xdr:row>
      <xdr:rowOff>47625</xdr:rowOff>
    </xdr:from>
    <xdr:to>
      <xdr:col>11</xdr:col>
      <xdr:colOff>619125</xdr:colOff>
      <xdr:row>398</xdr:row>
      <xdr:rowOff>66675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4A13E7C-7FBE-D296-B8A8-160A88C5C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9525</xdr:colOff>
      <xdr:row>173</xdr:row>
      <xdr:rowOff>152400</xdr:rowOff>
    </xdr:from>
    <xdr:to>
      <xdr:col>12</xdr:col>
      <xdr:colOff>57150</xdr:colOff>
      <xdr:row>186</xdr:row>
      <xdr:rowOff>171450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BB5908A-C3A7-4E01-E031-8B590191B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552450</xdr:colOff>
      <xdr:row>148</xdr:row>
      <xdr:rowOff>180975</xdr:rowOff>
    </xdr:from>
    <xdr:to>
      <xdr:col>17</xdr:col>
      <xdr:colOff>600075</xdr:colOff>
      <xdr:row>160</xdr:row>
      <xdr:rowOff>190500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75A88AA-EC9F-71B5-432F-3BE2BF561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561975</xdr:colOff>
      <xdr:row>132</xdr:row>
      <xdr:rowOff>85725</xdr:rowOff>
    </xdr:from>
    <xdr:to>
      <xdr:col>11</xdr:col>
      <xdr:colOff>609600</xdr:colOff>
      <xdr:row>145</xdr:row>
      <xdr:rowOff>104775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8A1893A-81D8-DA74-467C-9529F4312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733425</xdr:colOff>
      <xdr:row>108</xdr:row>
      <xdr:rowOff>152400</xdr:rowOff>
    </xdr:from>
    <xdr:to>
      <xdr:col>11</xdr:col>
      <xdr:colOff>781050</xdr:colOff>
      <xdr:row>121</xdr:row>
      <xdr:rowOff>171450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99E95EF-2D04-A35A-FFBA-E5969CCDE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447675</xdr:colOff>
      <xdr:row>84</xdr:row>
      <xdr:rowOff>47625</xdr:rowOff>
    </xdr:from>
    <xdr:to>
      <xdr:col>11</xdr:col>
      <xdr:colOff>495300</xdr:colOff>
      <xdr:row>97</xdr:row>
      <xdr:rowOff>66675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E22C6CF-0F83-9F1A-539D-82748698A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581025</xdr:colOff>
      <xdr:row>60</xdr:row>
      <xdr:rowOff>0</xdr:rowOff>
    </xdr:from>
    <xdr:to>
      <xdr:col>11</xdr:col>
      <xdr:colOff>628650</xdr:colOff>
      <xdr:row>73</xdr:row>
      <xdr:rowOff>19050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9C8ADED-0152-9FDD-A491-8E00DE7CB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556"/>
  <sheetViews>
    <sheetView tabSelected="1" topLeftCell="A394" workbookViewId="0">
      <selection activeCell="K404" sqref="K404"/>
    </sheetView>
  </sheetViews>
  <sheetFormatPr defaultRowHeight="15.75" x14ac:dyDescent="0.25"/>
  <cols>
    <col min="2" max="2" width="21.140625" style="16" customWidth="1"/>
    <col min="3" max="3" width="22.7109375" style="40" customWidth="1"/>
    <col min="4" max="4" width="23" customWidth="1"/>
    <col min="5" max="25" width="13.5703125" customWidth="1"/>
  </cols>
  <sheetData>
    <row r="2" spans="2:2" x14ac:dyDescent="0.25">
      <c r="B2" s="17" t="s">
        <v>0</v>
      </c>
    </row>
    <row r="5" spans="2:2" x14ac:dyDescent="0.25">
      <c r="B5" s="17" t="s">
        <v>1</v>
      </c>
    </row>
    <row r="6" spans="2:2" x14ac:dyDescent="0.25">
      <c r="B6" s="17" t="s">
        <v>2</v>
      </c>
    </row>
    <row r="7" spans="2:2" x14ac:dyDescent="0.25">
      <c r="B7" s="17" t="s">
        <v>3</v>
      </c>
    </row>
    <row r="8" spans="2:2" x14ac:dyDescent="0.25">
      <c r="B8" s="17" t="s">
        <v>4</v>
      </c>
    </row>
    <row r="9" spans="2:2" x14ac:dyDescent="0.25">
      <c r="B9" s="17" t="s">
        <v>5</v>
      </c>
    </row>
    <row r="10" spans="2:2" x14ac:dyDescent="0.25">
      <c r="B10" s="17" t="s">
        <v>6</v>
      </c>
    </row>
    <row r="11" spans="2:2" x14ac:dyDescent="0.25">
      <c r="B11" s="17" t="s">
        <v>7</v>
      </c>
    </row>
    <row r="12" spans="2:2" x14ac:dyDescent="0.25">
      <c r="B12" s="17" t="s">
        <v>8</v>
      </c>
    </row>
    <row r="13" spans="2:2" x14ac:dyDescent="0.25">
      <c r="B13" s="17" t="s">
        <v>9</v>
      </c>
    </row>
    <row r="14" spans="2:2" x14ac:dyDescent="0.25">
      <c r="B14" s="17" t="s">
        <v>10</v>
      </c>
    </row>
    <row r="15" spans="2:2" x14ac:dyDescent="0.25">
      <c r="B15" s="17" t="s">
        <v>11</v>
      </c>
    </row>
    <row r="16" spans="2:2" x14ac:dyDescent="0.25">
      <c r="B16" s="17" t="s">
        <v>12</v>
      </c>
    </row>
    <row r="17" spans="2:4" x14ac:dyDescent="0.25">
      <c r="B17" s="17" t="s">
        <v>13</v>
      </c>
    </row>
    <row r="18" spans="2:4" x14ac:dyDescent="0.25">
      <c r="B18" s="17" t="s">
        <v>14</v>
      </c>
    </row>
    <row r="19" spans="2:4" x14ac:dyDescent="0.25">
      <c r="B19" s="17" t="s">
        <v>15</v>
      </c>
    </row>
    <row r="20" spans="2:4" x14ac:dyDescent="0.25">
      <c r="B20" s="17" t="s">
        <v>16</v>
      </c>
    </row>
    <row r="21" spans="2:4" x14ac:dyDescent="0.25">
      <c r="B21" s="17" t="s">
        <v>17</v>
      </c>
    </row>
    <row r="22" spans="2:4" x14ac:dyDescent="0.25">
      <c r="B22" s="17" t="s">
        <v>18</v>
      </c>
    </row>
    <row r="25" spans="2:4" ht="18" x14ac:dyDescent="0.25">
      <c r="B25" s="18" t="s">
        <v>19</v>
      </c>
    </row>
    <row r="27" spans="2:4" ht="21" customHeight="1" x14ac:dyDescent="0.25">
      <c r="B27" s="67" t="s">
        <v>20</v>
      </c>
      <c r="C27" s="68"/>
      <c r="D27" s="69"/>
    </row>
    <row r="28" spans="2:4" ht="17.100000000000001" customHeight="1" x14ac:dyDescent="0.25">
      <c r="B28" s="73" t="s">
        <v>21</v>
      </c>
      <c r="C28" s="74"/>
      <c r="D28" s="1" t="s">
        <v>22</v>
      </c>
    </row>
    <row r="29" spans="2:4" ht="17.100000000000001" customHeight="1" x14ac:dyDescent="0.25">
      <c r="B29" s="63" t="s">
        <v>23</v>
      </c>
      <c r="C29" s="64"/>
      <c r="D29" s="2" t="s">
        <v>24</v>
      </c>
    </row>
    <row r="30" spans="2:4" ht="17.100000000000001" customHeight="1" x14ac:dyDescent="0.25">
      <c r="B30" s="65" t="s">
        <v>25</v>
      </c>
      <c r="C30" s="35" t="s">
        <v>26</v>
      </c>
      <c r="D30" s="2" t="s">
        <v>27</v>
      </c>
    </row>
    <row r="31" spans="2:4" ht="17.100000000000001" customHeight="1" x14ac:dyDescent="0.25">
      <c r="B31" s="65"/>
      <c r="C31" s="35" t="s">
        <v>28</v>
      </c>
      <c r="D31" s="2" t="s">
        <v>29</v>
      </c>
    </row>
    <row r="32" spans="2:4" ht="17.100000000000001" customHeight="1" x14ac:dyDescent="0.25">
      <c r="B32" s="65"/>
      <c r="C32" s="35" t="s">
        <v>30</v>
      </c>
      <c r="D32" s="2" t="s">
        <v>29</v>
      </c>
    </row>
    <row r="33" spans="2:25" ht="17.100000000000001" customHeight="1" x14ac:dyDescent="0.25">
      <c r="B33" s="65"/>
      <c r="C33" s="35" t="s">
        <v>31</v>
      </c>
      <c r="D33" s="2" t="s">
        <v>29</v>
      </c>
    </row>
    <row r="34" spans="2:25" ht="30" customHeight="1" x14ac:dyDescent="0.25">
      <c r="B34" s="65"/>
      <c r="C34" s="35" t="s">
        <v>32</v>
      </c>
      <c r="D34" s="3">
        <v>150</v>
      </c>
    </row>
    <row r="35" spans="2:25" ht="45.95" customHeight="1" x14ac:dyDescent="0.25">
      <c r="B35" s="65" t="s">
        <v>33</v>
      </c>
      <c r="C35" s="35" t="s">
        <v>34</v>
      </c>
      <c r="D35" s="2" t="s">
        <v>35</v>
      </c>
    </row>
    <row r="36" spans="2:25" ht="30" customHeight="1" x14ac:dyDescent="0.25">
      <c r="B36" s="65"/>
      <c r="C36" s="35" t="s">
        <v>36</v>
      </c>
      <c r="D36" s="2" t="s">
        <v>37</v>
      </c>
    </row>
    <row r="37" spans="2:25" ht="409.6" customHeight="1" x14ac:dyDescent="0.25">
      <c r="B37" s="63" t="s">
        <v>38</v>
      </c>
      <c r="C37" s="64"/>
      <c r="D37" s="2" t="s">
        <v>39</v>
      </c>
    </row>
    <row r="38" spans="2:25" ht="17.100000000000001" customHeight="1" x14ac:dyDescent="0.25">
      <c r="B38" s="65" t="s">
        <v>40</v>
      </c>
      <c r="C38" s="35" t="s">
        <v>41</v>
      </c>
      <c r="D38" s="4" t="s">
        <v>42</v>
      </c>
    </row>
    <row r="39" spans="2:25" ht="17.100000000000001" customHeight="1" x14ac:dyDescent="0.25">
      <c r="B39" s="66"/>
      <c r="C39" s="36" t="s">
        <v>43</v>
      </c>
      <c r="D39" s="5" t="s">
        <v>44</v>
      </c>
    </row>
    <row r="42" spans="2:25" x14ac:dyDescent="0.25">
      <c r="B42" s="19" t="s">
        <v>45</v>
      </c>
    </row>
    <row r="44" spans="2:25" ht="21" customHeight="1" x14ac:dyDescent="0.25">
      <c r="B44" s="67" t="s">
        <v>46</v>
      </c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9"/>
    </row>
    <row r="45" spans="2:25" ht="285.95" customHeight="1" x14ac:dyDescent="0.25">
      <c r="B45" s="70"/>
      <c r="C45" s="71"/>
      <c r="D45" s="6" t="s">
        <v>47</v>
      </c>
      <c r="E45" s="7" t="s">
        <v>48</v>
      </c>
      <c r="F45" s="7" t="s">
        <v>49</v>
      </c>
      <c r="G45" s="7" t="s">
        <v>50</v>
      </c>
      <c r="H45" s="7" t="s">
        <v>51</v>
      </c>
      <c r="I45" s="7" t="s">
        <v>52</v>
      </c>
      <c r="J45" s="7" t="s">
        <v>53</v>
      </c>
      <c r="K45" s="7" t="s">
        <v>54</v>
      </c>
      <c r="L45" s="7" t="s">
        <v>55</v>
      </c>
      <c r="M45" s="7" t="s">
        <v>56</v>
      </c>
      <c r="N45" s="7" t="s">
        <v>57</v>
      </c>
      <c r="O45" s="7" t="s">
        <v>58</v>
      </c>
      <c r="P45" s="7" t="s">
        <v>59</v>
      </c>
      <c r="Q45" s="7" t="s">
        <v>60</v>
      </c>
      <c r="R45" s="7" t="s">
        <v>61</v>
      </c>
      <c r="S45" s="7" t="s">
        <v>62</v>
      </c>
      <c r="T45" s="7" t="s">
        <v>63</v>
      </c>
      <c r="U45" s="7" t="s">
        <v>64</v>
      </c>
      <c r="V45" s="7" t="s">
        <v>65</v>
      </c>
      <c r="W45" s="7" t="s">
        <v>66</v>
      </c>
      <c r="X45" s="7" t="s">
        <v>67</v>
      </c>
      <c r="Y45" s="8" t="s">
        <v>68</v>
      </c>
    </row>
    <row r="46" spans="2:25" ht="17.100000000000001" customHeight="1" x14ac:dyDescent="0.25">
      <c r="B46" s="72" t="s">
        <v>69</v>
      </c>
      <c r="C46" s="37" t="s">
        <v>70</v>
      </c>
      <c r="D46" s="9">
        <v>150</v>
      </c>
      <c r="E46" s="10">
        <v>150</v>
      </c>
      <c r="F46" s="10">
        <v>150</v>
      </c>
      <c r="G46" s="10">
        <v>150</v>
      </c>
      <c r="H46" s="10">
        <v>150</v>
      </c>
      <c r="I46" s="10">
        <v>150</v>
      </c>
      <c r="J46" s="10">
        <v>150</v>
      </c>
      <c r="K46" s="10">
        <v>150</v>
      </c>
      <c r="L46" s="10">
        <v>150</v>
      </c>
      <c r="M46" s="10">
        <v>150</v>
      </c>
      <c r="N46" s="10">
        <v>150</v>
      </c>
      <c r="O46" s="10">
        <v>150</v>
      </c>
      <c r="P46" s="10">
        <v>150</v>
      </c>
      <c r="Q46" s="10">
        <v>150</v>
      </c>
      <c r="R46" s="10">
        <v>150</v>
      </c>
      <c r="S46" s="10">
        <v>150</v>
      </c>
      <c r="T46" s="10">
        <v>150</v>
      </c>
      <c r="U46" s="10">
        <v>150</v>
      </c>
      <c r="V46" s="10">
        <v>150</v>
      </c>
      <c r="W46" s="10">
        <v>150</v>
      </c>
      <c r="X46" s="10">
        <v>150</v>
      </c>
      <c r="Y46" s="11">
        <v>150</v>
      </c>
    </row>
    <row r="47" spans="2:25" ht="17.100000000000001" customHeight="1" x14ac:dyDescent="0.25">
      <c r="B47" s="66"/>
      <c r="C47" s="36" t="s">
        <v>71</v>
      </c>
      <c r="D47" s="12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4">
        <v>0</v>
      </c>
    </row>
    <row r="50" spans="1:7" ht="18" x14ac:dyDescent="0.25">
      <c r="B50" s="18" t="s">
        <v>72</v>
      </c>
    </row>
    <row r="52" spans="1:7" ht="21" customHeight="1" x14ac:dyDescent="0.25">
      <c r="A52" s="15"/>
      <c r="B52" s="60" t="s">
        <v>47</v>
      </c>
      <c r="C52" s="61"/>
      <c r="D52" s="61"/>
      <c r="E52" s="61"/>
      <c r="F52" s="61"/>
      <c r="G52" s="62"/>
    </row>
    <row r="53" spans="1:7" ht="29.1" customHeight="1" x14ac:dyDescent="0.25">
      <c r="A53" s="15"/>
      <c r="B53" s="20"/>
      <c r="C53" s="41"/>
      <c r="D53" s="25" t="s">
        <v>129</v>
      </c>
      <c r="E53" s="26" t="s">
        <v>130</v>
      </c>
      <c r="F53" s="26" t="s">
        <v>131</v>
      </c>
      <c r="G53" s="27" t="s">
        <v>142</v>
      </c>
    </row>
    <row r="54" spans="1:7" ht="30" customHeight="1" x14ac:dyDescent="0.25">
      <c r="A54" s="15"/>
      <c r="B54" s="21"/>
      <c r="C54" s="33" t="s">
        <v>73</v>
      </c>
      <c r="D54" s="45">
        <v>40</v>
      </c>
      <c r="E54" s="46">
        <v>26.666666666666668</v>
      </c>
      <c r="F54" s="46">
        <v>26.666666666666668</v>
      </c>
      <c r="G54" s="47">
        <v>26.666666666666668</v>
      </c>
    </row>
    <row r="55" spans="1:7" ht="30" customHeight="1" x14ac:dyDescent="0.25">
      <c r="A55" s="15"/>
      <c r="B55" s="22"/>
      <c r="C55" s="34" t="s">
        <v>74</v>
      </c>
      <c r="D55" s="48">
        <v>35</v>
      </c>
      <c r="E55" s="49">
        <v>23.333333333333332</v>
      </c>
      <c r="F55" s="49">
        <v>23.333333333333332</v>
      </c>
      <c r="G55" s="50">
        <v>50</v>
      </c>
    </row>
    <row r="56" spans="1:7" ht="45.95" customHeight="1" x14ac:dyDescent="0.25">
      <c r="A56" s="15"/>
      <c r="B56" s="22"/>
      <c r="C56" s="34" t="s">
        <v>75</v>
      </c>
      <c r="D56" s="48">
        <v>20</v>
      </c>
      <c r="E56" s="49">
        <v>13.333333333333334</v>
      </c>
      <c r="F56" s="49">
        <v>13.333333333333334</v>
      </c>
      <c r="G56" s="50">
        <v>63.333333333333329</v>
      </c>
    </row>
    <row r="57" spans="1:7" ht="17.100000000000001" customHeight="1" x14ac:dyDescent="0.25">
      <c r="A57" s="15"/>
      <c r="B57" s="22"/>
      <c r="C57" s="34" t="s">
        <v>76</v>
      </c>
      <c r="D57" s="48">
        <v>55</v>
      </c>
      <c r="E57" s="49">
        <v>36.666666666666664</v>
      </c>
      <c r="F57" s="49">
        <v>36.666666666666664</v>
      </c>
      <c r="G57" s="50">
        <v>100</v>
      </c>
    </row>
    <row r="58" spans="1:7" ht="17.100000000000001" customHeight="1" x14ac:dyDescent="0.25">
      <c r="A58" s="15"/>
      <c r="B58" s="23"/>
      <c r="C58" s="28" t="s">
        <v>132</v>
      </c>
      <c r="D58" s="51">
        <v>150</v>
      </c>
      <c r="E58" s="52">
        <v>100</v>
      </c>
      <c r="F58" s="52">
        <v>100</v>
      </c>
      <c r="G58" s="53"/>
    </row>
    <row r="59" spans="1:7" ht="17.100000000000001" customHeight="1" x14ac:dyDescent="0.25">
      <c r="A59" s="15"/>
      <c r="B59" s="23"/>
      <c r="C59" s="29"/>
      <c r="D59" s="30"/>
      <c r="E59" s="31"/>
      <c r="F59" s="31"/>
      <c r="G59" s="32"/>
    </row>
    <row r="60" spans="1:7" ht="17.100000000000001" customHeight="1" x14ac:dyDescent="0.25">
      <c r="A60" s="15"/>
      <c r="B60" s="23"/>
      <c r="C60" s="29"/>
      <c r="D60" s="30"/>
      <c r="E60" s="31"/>
      <c r="F60" s="31"/>
      <c r="G60" s="32"/>
    </row>
    <row r="61" spans="1:7" ht="17.100000000000001" customHeight="1" x14ac:dyDescent="0.25">
      <c r="A61" s="15"/>
      <c r="B61" s="23"/>
      <c r="C61" s="29"/>
      <c r="D61" s="30"/>
      <c r="E61" s="31"/>
      <c r="F61" s="31"/>
      <c r="G61" s="32"/>
    </row>
    <row r="62" spans="1:7" ht="17.100000000000001" customHeight="1" x14ac:dyDescent="0.25">
      <c r="A62" s="15"/>
      <c r="B62" s="23"/>
      <c r="C62" s="29"/>
      <c r="D62" s="30"/>
      <c r="E62" s="31"/>
      <c r="F62" s="31"/>
      <c r="G62" s="32"/>
    </row>
    <row r="63" spans="1:7" ht="17.100000000000001" customHeight="1" x14ac:dyDescent="0.25">
      <c r="A63" s="15"/>
      <c r="B63" s="23"/>
      <c r="C63" s="29"/>
      <c r="D63" s="30"/>
      <c r="E63" s="31"/>
      <c r="F63" s="31"/>
      <c r="G63" s="32"/>
    </row>
    <row r="64" spans="1:7" ht="17.100000000000001" customHeight="1" x14ac:dyDescent="0.25">
      <c r="A64" s="15"/>
      <c r="B64" s="23"/>
      <c r="C64" s="29"/>
      <c r="D64" s="30"/>
      <c r="E64" s="31"/>
      <c r="F64" s="31"/>
      <c r="G64" s="32"/>
    </row>
    <row r="65" spans="1:7" ht="17.100000000000001" customHeight="1" x14ac:dyDescent="0.25">
      <c r="A65" s="15"/>
      <c r="B65" s="23"/>
      <c r="C65" s="29"/>
      <c r="D65" s="30"/>
      <c r="E65" s="31"/>
      <c r="F65" s="31"/>
      <c r="G65" s="32"/>
    </row>
    <row r="66" spans="1:7" ht="17.100000000000001" customHeight="1" x14ac:dyDescent="0.25">
      <c r="A66" s="15"/>
      <c r="B66" s="23"/>
      <c r="C66" s="29"/>
      <c r="D66" s="30"/>
      <c r="E66" s="31"/>
      <c r="F66" s="31"/>
      <c r="G66" s="32"/>
    </row>
    <row r="67" spans="1:7" ht="17.100000000000001" customHeight="1" x14ac:dyDescent="0.25">
      <c r="A67" s="15"/>
      <c r="B67" s="23"/>
      <c r="C67" s="29"/>
      <c r="D67" s="30"/>
      <c r="E67" s="31"/>
      <c r="F67" s="31"/>
      <c r="G67" s="32"/>
    </row>
    <row r="68" spans="1:7" ht="17.100000000000001" customHeight="1" x14ac:dyDescent="0.25">
      <c r="A68" s="15"/>
      <c r="B68" s="23"/>
      <c r="C68" s="29"/>
      <c r="D68" s="30"/>
      <c r="E68" s="31"/>
      <c r="F68" s="31"/>
      <c r="G68" s="32"/>
    </row>
    <row r="69" spans="1:7" ht="17.100000000000001" customHeight="1" x14ac:dyDescent="0.25">
      <c r="A69" s="15"/>
      <c r="B69" s="23"/>
      <c r="C69" s="29"/>
      <c r="D69" s="30"/>
      <c r="E69" s="31"/>
      <c r="F69" s="31"/>
      <c r="G69" s="32"/>
    </row>
    <row r="70" spans="1:7" ht="17.100000000000001" customHeight="1" x14ac:dyDescent="0.25">
      <c r="A70" s="15"/>
      <c r="B70" s="23"/>
      <c r="C70" s="29"/>
      <c r="D70" s="30"/>
      <c r="E70" s="31"/>
      <c r="F70" s="31"/>
      <c r="G70" s="32"/>
    </row>
    <row r="71" spans="1:7" ht="17.100000000000001" customHeight="1" x14ac:dyDescent="0.25">
      <c r="A71" s="15"/>
      <c r="B71" s="23"/>
      <c r="C71" s="29"/>
      <c r="D71" s="30"/>
      <c r="E71" s="31"/>
      <c r="F71" s="31"/>
      <c r="G71" s="32"/>
    </row>
    <row r="72" spans="1:7" ht="17.100000000000001" customHeight="1" x14ac:dyDescent="0.25">
      <c r="A72" s="15"/>
      <c r="B72" s="23"/>
      <c r="C72" s="29"/>
      <c r="D72" s="30"/>
      <c r="E72" s="31"/>
      <c r="F72" s="31"/>
      <c r="G72" s="32"/>
    </row>
    <row r="73" spans="1:7" ht="17.100000000000001" customHeight="1" x14ac:dyDescent="0.25">
      <c r="A73" s="15"/>
      <c r="B73" s="23"/>
      <c r="C73" s="29"/>
      <c r="D73" s="30"/>
      <c r="E73" s="31"/>
      <c r="F73" s="31"/>
      <c r="G73" s="32"/>
    </row>
    <row r="74" spans="1:7" ht="17.100000000000001" customHeight="1" x14ac:dyDescent="0.25">
      <c r="A74" s="15"/>
      <c r="B74" s="23"/>
      <c r="C74" s="29"/>
      <c r="D74" s="30"/>
      <c r="E74" s="31"/>
      <c r="F74" s="31"/>
      <c r="G74" s="32"/>
    </row>
    <row r="75" spans="1:7" ht="17.100000000000001" customHeight="1" x14ac:dyDescent="0.25">
      <c r="A75" s="15"/>
      <c r="B75" s="23"/>
      <c r="C75" s="29"/>
      <c r="D75" s="30"/>
      <c r="E75" s="31"/>
      <c r="F75" s="31"/>
      <c r="G75" s="32"/>
    </row>
    <row r="76" spans="1:7" ht="17.100000000000001" customHeight="1" x14ac:dyDescent="0.25">
      <c r="A76" s="15"/>
      <c r="B76" s="23"/>
      <c r="C76" s="29"/>
      <c r="D76" s="30"/>
      <c r="E76" s="31"/>
      <c r="F76" s="31"/>
      <c r="G76" s="32"/>
    </row>
    <row r="77" spans="1:7" x14ac:dyDescent="0.25">
      <c r="A77" s="15"/>
      <c r="B77" s="24"/>
      <c r="C77" s="42"/>
      <c r="D77" s="15"/>
      <c r="E77" s="15"/>
      <c r="F77" s="15"/>
      <c r="G77" s="15"/>
    </row>
    <row r="78" spans="1:7" ht="21" customHeight="1" x14ac:dyDescent="0.25">
      <c r="A78" s="15"/>
      <c r="B78" s="60" t="s">
        <v>48</v>
      </c>
      <c r="C78" s="61"/>
      <c r="D78" s="61"/>
      <c r="E78" s="61"/>
      <c r="F78" s="61"/>
      <c r="G78" s="62"/>
    </row>
    <row r="79" spans="1:7" ht="29.1" customHeight="1" x14ac:dyDescent="0.25">
      <c r="A79" s="15"/>
      <c r="B79" s="20"/>
      <c r="C79" s="41"/>
      <c r="D79" s="25" t="s">
        <v>129</v>
      </c>
      <c r="E79" s="26" t="s">
        <v>130</v>
      </c>
      <c r="F79" s="26" t="s">
        <v>131</v>
      </c>
      <c r="G79" s="27" t="s">
        <v>142</v>
      </c>
    </row>
    <row r="80" spans="1:7" ht="17.100000000000001" customHeight="1" x14ac:dyDescent="0.25">
      <c r="A80" s="15"/>
      <c r="B80" s="21"/>
      <c r="C80" s="33" t="s">
        <v>77</v>
      </c>
      <c r="D80" s="45">
        <v>57</v>
      </c>
      <c r="E80" s="46">
        <v>38</v>
      </c>
      <c r="F80" s="46">
        <v>38</v>
      </c>
      <c r="G80" s="47">
        <v>38</v>
      </c>
    </row>
    <row r="81" spans="1:7" ht="17.100000000000001" customHeight="1" x14ac:dyDescent="0.25">
      <c r="A81" s="15"/>
      <c r="B81" s="22"/>
      <c r="C81" s="34" t="s">
        <v>78</v>
      </c>
      <c r="D81" s="48">
        <v>69</v>
      </c>
      <c r="E81" s="49">
        <v>46</v>
      </c>
      <c r="F81" s="49">
        <v>46</v>
      </c>
      <c r="G81" s="50">
        <v>84</v>
      </c>
    </row>
    <row r="82" spans="1:7" ht="17.100000000000001" customHeight="1" x14ac:dyDescent="0.25">
      <c r="A82" s="15"/>
      <c r="B82" s="22"/>
      <c r="C82" s="34" t="s">
        <v>79</v>
      </c>
      <c r="D82" s="48">
        <v>24</v>
      </c>
      <c r="E82" s="49">
        <v>16</v>
      </c>
      <c r="F82" s="49">
        <v>16</v>
      </c>
      <c r="G82" s="50">
        <v>100</v>
      </c>
    </row>
    <row r="83" spans="1:7" ht="17.100000000000001" customHeight="1" x14ac:dyDescent="0.25">
      <c r="A83" s="15"/>
      <c r="B83" s="23"/>
      <c r="C83" s="28" t="s">
        <v>132</v>
      </c>
      <c r="D83" s="51">
        <v>150</v>
      </c>
      <c r="E83" s="52">
        <v>100</v>
      </c>
      <c r="F83" s="52">
        <v>100</v>
      </c>
      <c r="G83" s="53"/>
    </row>
    <row r="84" spans="1:7" ht="17.100000000000001" customHeight="1" x14ac:dyDescent="0.25">
      <c r="A84" s="15"/>
      <c r="B84" s="23"/>
      <c r="C84" s="29"/>
      <c r="D84" s="30"/>
      <c r="E84" s="31"/>
      <c r="F84" s="31"/>
      <c r="G84" s="32"/>
    </row>
    <row r="85" spans="1:7" ht="17.100000000000001" customHeight="1" x14ac:dyDescent="0.25">
      <c r="A85" s="15"/>
      <c r="B85" s="23"/>
      <c r="C85" s="29"/>
      <c r="D85" s="30"/>
      <c r="E85" s="31"/>
      <c r="F85" s="31"/>
      <c r="G85" s="32"/>
    </row>
    <row r="86" spans="1:7" ht="17.100000000000001" customHeight="1" x14ac:dyDescent="0.25">
      <c r="A86" s="15"/>
      <c r="B86" s="23"/>
      <c r="C86" s="29"/>
      <c r="D86" s="30"/>
      <c r="E86" s="31"/>
      <c r="F86" s="31"/>
      <c r="G86" s="32"/>
    </row>
    <row r="87" spans="1:7" ht="17.100000000000001" customHeight="1" x14ac:dyDescent="0.25">
      <c r="A87" s="15"/>
      <c r="B87" s="23"/>
      <c r="C87" s="29"/>
      <c r="D87" s="30"/>
      <c r="E87" s="31"/>
      <c r="F87" s="31"/>
      <c r="G87" s="32"/>
    </row>
    <row r="88" spans="1:7" ht="17.100000000000001" customHeight="1" x14ac:dyDescent="0.25">
      <c r="A88" s="15"/>
      <c r="B88" s="23"/>
      <c r="C88" s="29"/>
      <c r="D88" s="30"/>
      <c r="E88" s="31"/>
      <c r="F88" s="31"/>
      <c r="G88" s="32"/>
    </row>
    <row r="89" spans="1:7" ht="17.100000000000001" customHeight="1" x14ac:dyDescent="0.25">
      <c r="A89" s="15"/>
      <c r="B89" s="23"/>
      <c r="C89" s="29"/>
      <c r="D89" s="30"/>
      <c r="E89" s="31"/>
      <c r="F89" s="31"/>
      <c r="G89" s="32"/>
    </row>
    <row r="90" spans="1:7" ht="17.100000000000001" customHeight="1" x14ac:dyDescent="0.25">
      <c r="A90" s="15"/>
      <c r="B90" s="23"/>
      <c r="C90" s="29"/>
      <c r="D90" s="30"/>
      <c r="E90" s="31"/>
      <c r="F90" s="31"/>
      <c r="G90" s="32"/>
    </row>
    <row r="91" spans="1:7" ht="17.100000000000001" customHeight="1" x14ac:dyDescent="0.25">
      <c r="A91" s="15"/>
      <c r="B91" s="23"/>
      <c r="C91" s="29"/>
      <c r="D91" s="30"/>
      <c r="E91" s="31"/>
      <c r="F91" s="31"/>
      <c r="G91" s="32"/>
    </row>
    <row r="92" spans="1:7" ht="17.100000000000001" customHeight="1" x14ac:dyDescent="0.25">
      <c r="A92" s="15"/>
      <c r="B92" s="23"/>
      <c r="C92" s="29"/>
      <c r="D92" s="30"/>
      <c r="E92" s="31"/>
      <c r="F92" s="31"/>
      <c r="G92" s="32"/>
    </row>
    <row r="93" spans="1:7" ht="17.100000000000001" customHeight="1" x14ac:dyDescent="0.25">
      <c r="A93" s="15"/>
      <c r="B93" s="23"/>
      <c r="C93" s="29"/>
      <c r="D93" s="30"/>
      <c r="E93" s="31"/>
      <c r="F93" s="31"/>
      <c r="G93" s="32"/>
    </row>
    <row r="94" spans="1:7" ht="17.100000000000001" customHeight="1" x14ac:dyDescent="0.25">
      <c r="A94" s="15"/>
      <c r="B94" s="23"/>
      <c r="C94" s="29"/>
      <c r="D94" s="30"/>
      <c r="E94" s="31"/>
      <c r="F94" s="31"/>
      <c r="G94" s="32"/>
    </row>
    <row r="95" spans="1:7" ht="17.100000000000001" customHeight="1" x14ac:dyDescent="0.25">
      <c r="A95" s="15"/>
      <c r="B95" s="23"/>
      <c r="C95" s="29"/>
      <c r="D95" s="30"/>
      <c r="E95" s="31"/>
      <c r="F95" s="31"/>
      <c r="G95" s="32"/>
    </row>
    <row r="96" spans="1:7" ht="17.100000000000001" customHeight="1" x14ac:dyDescent="0.25">
      <c r="A96" s="15"/>
      <c r="B96" s="23"/>
      <c r="C96" s="29"/>
      <c r="D96" s="30"/>
      <c r="E96" s="31"/>
      <c r="F96" s="31"/>
      <c r="G96" s="32"/>
    </row>
    <row r="97" spans="1:7" ht="17.100000000000001" customHeight="1" x14ac:dyDescent="0.25">
      <c r="A97" s="15"/>
      <c r="B97" s="23"/>
      <c r="C97" s="29"/>
      <c r="D97" s="30"/>
      <c r="E97" s="31"/>
      <c r="F97" s="31"/>
      <c r="G97" s="32"/>
    </row>
    <row r="98" spans="1:7" ht="17.100000000000001" customHeight="1" x14ac:dyDescent="0.25">
      <c r="A98" s="15"/>
      <c r="B98" s="23"/>
      <c r="C98" s="29"/>
      <c r="D98" s="30"/>
      <c r="E98" s="31"/>
      <c r="F98" s="31"/>
      <c r="G98" s="32"/>
    </row>
    <row r="99" spans="1:7" ht="17.100000000000001" customHeight="1" x14ac:dyDescent="0.25">
      <c r="A99" s="15"/>
      <c r="B99" s="23"/>
      <c r="C99" s="29"/>
      <c r="D99" s="30"/>
      <c r="E99" s="31"/>
      <c r="F99" s="31"/>
      <c r="G99" s="32"/>
    </row>
    <row r="100" spans="1:7" ht="17.100000000000001" customHeight="1" x14ac:dyDescent="0.25">
      <c r="A100" s="15"/>
      <c r="B100" s="23"/>
      <c r="C100" s="29"/>
      <c r="D100" s="30"/>
      <c r="E100" s="31"/>
      <c r="F100" s="31"/>
      <c r="G100" s="32"/>
    </row>
    <row r="101" spans="1:7" x14ac:dyDescent="0.25">
      <c r="A101" s="15"/>
      <c r="B101" s="24"/>
      <c r="C101" s="42"/>
      <c r="D101" s="15"/>
      <c r="E101" s="15"/>
      <c r="F101" s="15"/>
      <c r="G101" s="15"/>
    </row>
    <row r="102" spans="1:7" ht="21" customHeight="1" x14ac:dyDescent="0.25">
      <c r="A102" s="15"/>
      <c r="B102" s="60" t="s">
        <v>49</v>
      </c>
      <c r="C102" s="61"/>
      <c r="D102" s="61"/>
      <c r="E102" s="61"/>
      <c r="F102" s="61"/>
      <c r="G102" s="62"/>
    </row>
    <row r="103" spans="1:7" ht="29.1" customHeight="1" x14ac:dyDescent="0.25">
      <c r="A103" s="15"/>
      <c r="B103" s="20"/>
      <c r="C103" s="41"/>
      <c r="D103" s="25" t="s">
        <v>129</v>
      </c>
      <c r="E103" s="26" t="s">
        <v>130</v>
      </c>
      <c r="F103" s="26" t="s">
        <v>131</v>
      </c>
      <c r="G103" s="27" t="s">
        <v>142</v>
      </c>
    </row>
    <row r="104" spans="1:7" ht="17.100000000000001" customHeight="1" x14ac:dyDescent="0.25">
      <c r="A104" s="15"/>
      <c r="B104" s="21"/>
      <c r="C104" s="33" t="s">
        <v>80</v>
      </c>
      <c r="D104" s="45">
        <v>56</v>
      </c>
      <c r="E104" s="46">
        <v>37.333333333333336</v>
      </c>
      <c r="F104" s="46">
        <v>37.333333333333336</v>
      </c>
      <c r="G104" s="47">
        <v>37.333333333333336</v>
      </c>
    </row>
    <row r="105" spans="1:7" ht="17.100000000000001" customHeight="1" x14ac:dyDescent="0.25">
      <c r="A105" s="15"/>
      <c r="B105" s="22"/>
      <c r="C105" s="34" t="s">
        <v>81</v>
      </c>
      <c r="D105" s="48">
        <v>94</v>
      </c>
      <c r="E105" s="49">
        <v>62.666666666666671</v>
      </c>
      <c r="F105" s="49">
        <v>62.666666666666671</v>
      </c>
      <c r="G105" s="50">
        <v>100</v>
      </c>
    </row>
    <row r="106" spans="1:7" ht="17.100000000000001" customHeight="1" x14ac:dyDescent="0.25">
      <c r="A106" s="15"/>
      <c r="B106" s="23"/>
      <c r="C106" s="28" t="s">
        <v>132</v>
      </c>
      <c r="D106" s="51">
        <v>150</v>
      </c>
      <c r="E106" s="52">
        <v>100</v>
      </c>
      <c r="F106" s="52">
        <v>100</v>
      </c>
      <c r="G106" s="53"/>
    </row>
    <row r="107" spans="1:7" ht="17.100000000000001" customHeight="1" x14ac:dyDescent="0.25">
      <c r="A107" s="15"/>
      <c r="B107" s="23"/>
      <c r="C107" s="29"/>
      <c r="D107" s="30"/>
      <c r="E107" s="31"/>
      <c r="F107" s="31"/>
      <c r="G107" s="32"/>
    </row>
    <row r="108" spans="1:7" ht="17.100000000000001" customHeight="1" x14ac:dyDescent="0.25">
      <c r="A108" s="15"/>
      <c r="B108" s="23"/>
      <c r="C108" s="29"/>
      <c r="D108" s="30"/>
      <c r="E108" s="31"/>
      <c r="F108" s="31"/>
      <c r="G108" s="32"/>
    </row>
    <row r="109" spans="1:7" ht="17.100000000000001" customHeight="1" x14ac:dyDescent="0.25">
      <c r="A109" s="15"/>
      <c r="B109" s="23"/>
      <c r="C109" s="29"/>
      <c r="D109" s="30"/>
      <c r="E109" s="31"/>
      <c r="F109" s="31"/>
      <c r="G109" s="32"/>
    </row>
    <row r="110" spans="1:7" ht="17.100000000000001" customHeight="1" x14ac:dyDescent="0.25">
      <c r="A110" s="15"/>
      <c r="B110" s="23"/>
      <c r="C110" s="29"/>
      <c r="D110" s="30"/>
      <c r="E110" s="31"/>
      <c r="F110" s="31"/>
      <c r="G110" s="32"/>
    </row>
    <row r="111" spans="1:7" ht="17.100000000000001" customHeight="1" x14ac:dyDescent="0.25">
      <c r="A111" s="15"/>
      <c r="B111" s="23"/>
      <c r="C111" s="29"/>
      <c r="D111" s="30"/>
      <c r="E111" s="31"/>
      <c r="F111" s="31"/>
      <c r="G111" s="32"/>
    </row>
    <row r="112" spans="1:7" ht="17.100000000000001" customHeight="1" x14ac:dyDescent="0.25">
      <c r="A112" s="15"/>
      <c r="B112" s="23"/>
      <c r="C112" s="29"/>
      <c r="D112" s="30"/>
      <c r="E112" s="31"/>
      <c r="F112" s="31"/>
      <c r="G112" s="32"/>
    </row>
    <row r="113" spans="1:7" ht="17.100000000000001" customHeight="1" x14ac:dyDescent="0.25">
      <c r="A113" s="15"/>
      <c r="B113" s="23"/>
      <c r="C113" s="29"/>
      <c r="D113" s="30"/>
      <c r="E113" s="31"/>
      <c r="F113" s="31"/>
      <c r="G113" s="32"/>
    </row>
    <row r="114" spans="1:7" ht="17.100000000000001" customHeight="1" x14ac:dyDescent="0.25">
      <c r="A114" s="15"/>
      <c r="B114" s="23"/>
      <c r="C114" s="29"/>
      <c r="D114" s="30"/>
      <c r="E114" s="31"/>
      <c r="F114" s="31"/>
      <c r="G114" s="32"/>
    </row>
    <row r="115" spans="1:7" ht="17.100000000000001" customHeight="1" x14ac:dyDescent="0.25">
      <c r="A115" s="15"/>
      <c r="B115" s="23"/>
      <c r="C115" s="29"/>
      <c r="D115" s="30"/>
      <c r="E115" s="31"/>
      <c r="F115" s="31"/>
      <c r="G115" s="32"/>
    </row>
    <row r="116" spans="1:7" ht="17.100000000000001" customHeight="1" x14ac:dyDescent="0.25">
      <c r="A116" s="15"/>
      <c r="B116" s="23"/>
      <c r="C116" s="29"/>
      <c r="D116" s="30"/>
      <c r="E116" s="31"/>
      <c r="F116" s="31"/>
      <c r="G116" s="32"/>
    </row>
    <row r="117" spans="1:7" ht="17.100000000000001" customHeight="1" x14ac:dyDescent="0.25">
      <c r="A117" s="15"/>
      <c r="B117" s="23"/>
      <c r="C117" s="29"/>
      <c r="D117" s="30"/>
      <c r="E117" s="31"/>
      <c r="F117" s="31"/>
      <c r="G117" s="32"/>
    </row>
    <row r="118" spans="1:7" ht="17.100000000000001" customHeight="1" x14ac:dyDescent="0.25">
      <c r="A118" s="15"/>
      <c r="B118" s="23"/>
      <c r="C118" s="29"/>
      <c r="D118" s="30"/>
      <c r="E118" s="31"/>
      <c r="F118" s="31"/>
      <c r="G118" s="32"/>
    </row>
    <row r="119" spans="1:7" ht="17.100000000000001" customHeight="1" x14ac:dyDescent="0.25">
      <c r="A119" s="15"/>
      <c r="B119" s="23"/>
      <c r="C119" s="29"/>
      <c r="D119" s="30"/>
      <c r="E119" s="31"/>
      <c r="F119" s="31"/>
      <c r="G119" s="32"/>
    </row>
    <row r="120" spans="1:7" ht="17.100000000000001" customHeight="1" x14ac:dyDescent="0.25">
      <c r="A120" s="15"/>
      <c r="B120" s="23"/>
      <c r="C120" s="29"/>
      <c r="D120" s="30"/>
      <c r="E120" s="31"/>
      <c r="F120" s="31"/>
      <c r="G120" s="32"/>
    </row>
    <row r="121" spans="1:7" ht="17.100000000000001" customHeight="1" x14ac:dyDescent="0.25">
      <c r="A121" s="15"/>
      <c r="B121" s="23"/>
      <c r="C121" s="29"/>
      <c r="D121" s="30"/>
      <c r="E121" s="31"/>
      <c r="F121" s="31"/>
      <c r="G121" s="32"/>
    </row>
    <row r="122" spans="1:7" ht="17.100000000000001" customHeight="1" x14ac:dyDescent="0.25">
      <c r="A122" s="15"/>
      <c r="B122" s="23"/>
      <c r="C122" s="29"/>
      <c r="D122" s="30"/>
      <c r="E122" s="31"/>
      <c r="F122" s="31"/>
      <c r="G122" s="32"/>
    </row>
    <row r="123" spans="1:7" ht="17.100000000000001" customHeight="1" x14ac:dyDescent="0.25">
      <c r="A123" s="15"/>
      <c r="B123" s="23"/>
      <c r="C123" s="29"/>
      <c r="D123" s="30"/>
      <c r="E123" s="31"/>
      <c r="F123" s="31"/>
      <c r="G123" s="32"/>
    </row>
    <row r="124" spans="1:7" x14ac:dyDescent="0.25">
      <c r="A124" s="15"/>
      <c r="B124" s="24"/>
      <c r="C124" s="42"/>
      <c r="D124" s="15"/>
      <c r="E124" s="15"/>
      <c r="F124" s="15"/>
      <c r="G124" s="15"/>
    </row>
    <row r="125" spans="1:7" ht="21" customHeight="1" x14ac:dyDescent="0.25">
      <c r="A125" s="15"/>
      <c r="B125" s="60" t="s">
        <v>50</v>
      </c>
      <c r="C125" s="61"/>
      <c r="D125" s="61"/>
      <c r="E125" s="61"/>
      <c r="F125" s="61"/>
      <c r="G125" s="62"/>
    </row>
    <row r="126" spans="1:7" ht="29.1" customHeight="1" x14ac:dyDescent="0.25">
      <c r="A126" s="15"/>
      <c r="B126" s="20"/>
      <c r="C126" s="41"/>
      <c r="D126" s="25" t="s">
        <v>129</v>
      </c>
      <c r="E126" s="26" t="s">
        <v>130</v>
      </c>
      <c r="F126" s="26" t="s">
        <v>131</v>
      </c>
      <c r="G126" s="27" t="s">
        <v>142</v>
      </c>
    </row>
    <row r="127" spans="1:7" ht="17.100000000000001" customHeight="1" x14ac:dyDescent="0.25">
      <c r="A127" s="15"/>
      <c r="B127" s="21"/>
      <c r="C127" s="33" t="s">
        <v>82</v>
      </c>
      <c r="D127" s="45">
        <v>71</v>
      </c>
      <c r="E127" s="46">
        <v>47.333333333333336</v>
      </c>
      <c r="F127" s="46">
        <v>47.333333333333336</v>
      </c>
      <c r="G127" s="47">
        <v>47.333333333333336</v>
      </c>
    </row>
    <row r="128" spans="1:7" ht="17.100000000000001" customHeight="1" x14ac:dyDescent="0.25">
      <c r="A128" s="15"/>
      <c r="B128" s="22"/>
      <c r="C128" s="34" t="s">
        <v>83</v>
      </c>
      <c r="D128" s="48">
        <v>79</v>
      </c>
      <c r="E128" s="49">
        <v>52.666666666666664</v>
      </c>
      <c r="F128" s="49">
        <v>52.666666666666664</v>
      </c>
      <c r="G128" s="50">
        <v>100</v>
      </c>
    </row>
    <row r="129" spans="1:7" ht="17.100000000000001" customHeight="1" x14ac:dyDescent="0.25">
      <c r="A129" s="15"/>
      <c r="B129" s="23"/>
      <c r="C129" s="28" t="s">
        <v>132</v>
      </c>
      <c r="D129" s="51">
        <v>150</v>
      </c>
      <c r="E129" s="52">
        <v>100</v>
      </c>
      <c r="F129" s="52">
        <v>100</v>
      </c>
      <c r="G129" s="53"/>
    </row>
    <row r="130" spans="1:7" ht="17.100000000000001" customHeight="1" x14ac:dyDescent="0.25">
      <c r="A130" s="15"/>
      <c r="B130" s="23"/>
      <c r="C130" s="29"/>
      <c r="D130" s="30"/>
      <c r="E130" s="31"/>
      <c r="F130" s="31"/>
      <c r="G130" s="32"/>
    </row>
    <row r="131" spans="1:7" ht="17.100000000000001" customHeight="1" x14ac:dyDescent="0.25">
      <c r="A131" s="15"/>
      <c r="B131" s="23"/>
      <c r="C131" s="29"/>
      <c r="D131" s="30"/>
      <c r="E131" s="31"/>
      <c r="F131" s="31"/>
      <c r="G131" s="32"/>
    </row>
    <row r="132" spans="1:7" ht="17.100000000000001" customHeight="1" x14ac:dyDescent="0.25">
      <c r="A132" s="15"/>
      <c r="B132" s="23"/>
      <c r="C132" s="29"/>
      <c r="D132" s="30"/>
      <c r="E132" s="31"/>
      <c r="F132" s="31"/>
      <c r="G132" s="32"/>
    </row>
    <row r="133" spans="1:7" ht="17.100000000000001" customHeight="1" x14ac:dyDescent="0.25">
      <c r="A133" s="15"/>
      <c r="B133" s="23"/>
      <c r="C133" s="29"/>
      <c r="D133" s="30"/>
      <c r="E133" s="31"/>
      <c r="F133" s="31"/>
      <c r="G133" s="32"/>
    </row>
    <row r="134" spans="1:7" ht="17.100000000000001" customHeight="1" x14ac:dyDescent="0.25">
      <c r="A134" s="15"/>
      <c r="B134" s="23"/>
      <c r="C134" s="29"/>
      <c r="D134" s="30"/>
      <c r="E134" s="31"/>
      <c r="F134" s="31"/>
      <c r="G134" s="32"/>
    </row>
    <row r="135" spans="1:7" ht="17.100000000000001" customHeight="1" x14ac:dyDescent="0.25">
      <c r="A135" s="15"/>
      <c r="B135" s="23"/>
      <c r="C135" s="29"/>
      <c r="D135" s="30"/>
      <c r="E135" s="31"/>
      <c r="F135" s="31"/>
      <c r="G135" s="32"/>
    </row>
    <row r="136" spans="1:7" ht="17.100000000000001" customHeight="1" x14ac:dyDescent="0.25">
      <c r="A136" s="15"/>
      <c r="B136" s="23"/>
      <c r="C136" s="29"/>
      <c r="D136" s="30"/>
      <c r="E136" s="31"/>
      <c r="F136" s="31"/>
      <c r="G136" s="32"/>
    </row>
    <row r="137" spans="1:7" ht="17.100000000000001" customHeight="1" x14ac:dyDescent="0.25">
      <c r="A137" s="15"/>
      <c r="B137" s="23"/>
      <c r="C137" s="29"/>
      <c r="D137" s="30"/>
      <c r="E137" s="31"/>
      <c r="F137" s="31"/>
      <c r="G137" s="32"/>
    </row>
    <row r="138" spans="1:7" ht="17.100000000000001" customHeight="1" x14ac:dyDescent="0.25">
      <c r="A138" s="15"/>
      <c r="B138" s="23"/>
      <c r="C138" s="29"/>
      <c r="D138" s="30"/>
      <c r="E138" s="31"/>
      <c r="F138" s="31"/>
      <c r="G138" s="32"/>
    </row>
    <row r="139" spans="1:7" ht="17.100000000000001" customHeight="1" x14ac:dyDescent="0.25">
      <c r="A139" s="15"/>
      <c r="B139" s="23"/>
      <c r="C139" s="29"/>
      <c r="D139" s="30"/>
      <c r="E139" s="31"/>
      <c r="F139" s="31"/>
      <c r="G139" s="32"/>
    </row>
    <row r="140" spans="1:7" ht="17.100000000000001" customHeight="1" x14ac:dyDescent="0.25">
      <c r="A140" s="15"/>
      <c r="B140" s="23"/>
      <c r="C140" s="29"/>
      <c r="D140" s="30"/>
      <c r="E140" s="31"/>
      <c r="F140" s="31"/>
      <c r="G140" s="32"/>
    </row>
    <row r="141" spans="1:7" ht="17.100000000000001" customHeight="1" x14ac:dyDescent="0.25">
      <c r="A141" s="15"/>
      <c r="B141" s="23"/>
      <c r="C141" s="29"/>
      <c r="D141" s="30"/>
      <c r="E141" s="31"/>
      <c r="F141" s="31"/>
      <c r="G141" s="32"/>
    </row>
    <row r="142" spans="1:7" ht="17.100000000000001" customHeight="1" x14ac:dyDescent="0.25">
      <c r="A142" s="15"/>
      <c r="B142" s="23"/>
      <c r="C142" s="29"/>
      <c r="D142" s="30"/>
      <c r="E142" s="31"/>
      <c r="F142" s="31"/>
      <c r="G142" s="32"/>
    </row>
    <row r="143" spans="1:7" ht="17.100000000000001" customHeight="1" x14ac:dyDescent="0.25">
      <c r="A143" s="15"/>
      <c r="B143" s="23"/>
      <c r="C143" s="29"/>
      <c r="D143" s="30"/>
      <c r="E143" s="31"/>
      <c r="F143" s="31"/>
      <c r="G143" s="32"/>
    </row>
    <row r="144" spans="1:7" ht="17.100000000000001" customHeight="1" x14ac:dyDescent="0.25">
      <c r="A144" s="15"/>
      <c r="B144" s="23"/>
      <c r="C144" s="29"/>
      <c r="D144" s="30"/>
      <c r="E144" s="31"/>
      <c r="F144" s="31"/>
      <c r="G144" s="32"/>
    </row>
    <row r="145" spans="1:7" ht="17.100000000000001" customHeight="1" x14ac:dyDescent="0.25">
      <c r="A145" s="15"/>
      <c r="B145" s="23"/>
      <c r="C145" s="29"/>
      <c r="D145" s="30"/>
      <c r="E145" s="31"/>
      <c r="F145" s="31"/>
      <c r="G145" s="32"/>
    </row>
    <row r="146" spans="1:7" ht="17.100000000000001" customHeight="1" x14ac:dyDescent="0.25">
      <c r="A146" s="15"/>
      <c r="B146" s="23"/>
      <c r="C146" s="29"/>
      <c r="D146" s="30"/>
      <c r="E146" s="31"/>
      <c r="F146" s="31"/>
      <c r="G146" s="32"/>
    </row>
    <row r="147" spans="1:7" x14ac:dyDescent="0.25">
      <c r="A147" s="15"/>
      <c r="B147" s="24"/>
      <c r="C147" s="42"/>
      <c r="D147" s="15"/>
      <c r="E147" s="15"/>
      <c r="F147" s="15"/>
      <c r="G147" s="15"/>
    </row>
    <row r="148" spans="1:7" ht="21" customHeight="1" x14ac:dyDescent="0.25">
      <c r="A148" s="15"/>
      <c r="B148" s="60" t="s">
        <v>51</v>
      </c>
      <c r="C148" s="61"/>
      <c r="D148" s="61"/>
      <c r="E148" s="61"/>
      <c r="F148" s="61"/>
      <c r="G148" s="62"/>
    </row>
    <row r="149" spans="1:7" ht="17.100000000000001" customHeight="1" x14ac:dyDescent="0.25">
      <c r="A149" s="15"/>
      <c r="B149" s="23"/>
      <c r="C149" s="29"/>
      <c r="D149" s="30"/>
      <c r="E149" s="31"/>
      <c r="F149" s="31"/>
      <c r="G149" s="32"/>
    </row>
    <row r="150" spans="1:7" ht="33.75" customHeight="1" x14ac:dyDescent="0.25">
      <c r="A150" s="15"/>
      <c r="B150" s="23"/>
      <c r="C150" s="41"/>
      <c r="D150" s="25" t="s">
        <v>129</v>
      </c>
      <c r="E150" s="26" t="s">
        <v>130</v>
      </c>
      <c r="F150" s="26" t="s">
        <v>131</v>
      </c>
      <c r="G150" s="27" t="s">
        <v>142</v>
      </c>
    </row>
    <row r="151" spans="1:7" ht="17.100000000000001" customHeight="1" x14ac:dyDescent="0.25">
      <c r="A151" s="15"/>
      <c r="B151" s="23"/>
      <c r="C151" s="38" t="s">
        <v>149</v>
      </c>
      <c r="D151" s="45">
        <v>1</v>
      </c>
      <c r="E151" s="54">
        <f>D151/199*100</f>
        <v>0.50251256281407031</v>
      </c>
      <c r="F151" s="54">
        <f t="shared" ref="F151:F157" si="0">E151</f>
        <v>0.50251256281407031</v>
      </c>
      <c r="G151" s="55">
        <f>F151</f>
        <v>0.50251256281407031</v>
      </c>
    </row>
    <row r="152" spans="1:7" ht="17.100000000000001" customHeight="1" x14ac:dyDescent="0.25">
      <c r="A152" s="15"/>
      <c r="B152" s="23"/>
      <c r="C152" s="39" t="s">
        <v>85</v>
      </c>
      <c r="D152" s="48">
        <v>81</v>
      </c>
      <c r="E152" s="54">
        <f t="shared" ref="E152:E157" si="1">D152/199*100</f>
        <v>40.7035175879397</v>
      </c>
      <c r="F152" s="54">
        <f t="shared" si="0"/>
        <v>40.7035175879397</v>
      </c>
      <c r="G152" s="55">
        <f t="shared" ref="G152:G157" si="2">F152+G151</f>
        <v>41.206030150753769</v>
      </c>
    </row>
    <row r="153" spans="1:7" ht="17.100000000000001" customHeight="1" x14ac:dyDescent="0.25">
      <c r="A153" s="15"/>
      <c r="B153" s="23"/>
      <c r="C153" s="39" t="s">
        <v>84</v>
      </c>
      <c r="D153" s="48">
        <v>46</v>
      </c>
      <c r="E153" s="54">
        <f t="shared" si="1"/>
        <v>23.115577889447238</v>
      </c>
      <c r="F153" s="54">
        <f t="shared" si="0"/>
        <v>23.115577889447238</v>
      </c>
      <c r="G153" s="55">
        <f t="shared" si="2"/>
        <v>64.321608040200999</v>
      </c>
    </row>
    <row r="154" spans="1:7" ht="17.100000000000001" customHeight="1" x14ac:dyDescent="0.25">
      <c r="A154" s="15"/>
      <c r="B154" s="23"/>
      <c r="C154" s="39" t="s">
        <v>89</v>
      </c>
      <c r="D154" s="48">
        <v>8</v>
      </c>
      <c r="E154" s="54">
        <f t="shared" si="1"/>
        <v>4.0201005025125625</v>
      </c>
      <c r="F154" s="54">
        <f t="shared" si="0"/>
        <v>4.0201005025125625</v>
      </c>
      <c r="G154" s="55">
        <f t="shared" si="2"/>
        <v>68.341708542713562</v>
      </c>
    </row>
    <row r="155" spans="1:7" ht="17.100000000000001" customHeight="1" x14ac:dyDescent="0.25">
      <c r="A155" s="15"/>
      <c r="B155" s="23"/>
      <c r="C155" s="39" t="s">
        <v>87</v>
      </c>
      <c r="D155" s="48">
        <v>23</v>
      </c>
      <c r="E155" s="54">
        <f t="shared" si="1"/>
        <v>11.557788944723619</v>
      </c>
      <c r="F155" s="54">
        <f t="shared" si="0"/>
        <v>11.557788944723619</v>
      </c>
      <c r="G155" s="55">
        <f t="shared" si="2"/>
        <v>79.899497487437174</v>
      </c>
    </row>
    <row r="156" spans="1:7" ht="17.100000000000001" customHeight="1" x14ac:dyDescent="0.25">
      <c r="A156" s="15"/>
      <c r="B156" s="23"/>
      <c r="C156" s="39" t="s">
        <v>86</v>
      </c>
      <c r="D156" s="48">
        <v>9</v>
      </c>
      <c r="E156" s="54">
        <f t="shared" si="1"/>
        <v>4.5226130653266337</v>
      </c>
      <c r="F156" s="54">
        <f t="shared" si="0"/>
        <v>4.5226130653266337</v>
      </c>
      <c r="G156" s="55">
        <f t="shared" si="2"/>
        <v>84.422110552763812</v>
      </c>
    </row>
    <row r="157" spans="1:7" ht="17.100000000000001" customHeight="1" x14ac:dyDescent="0.25">
      <c r="A157" s="15"/>
      <c r="B157" s="23"/>
      <c r="C157" s="38" t="s">
        <v>88</v>
      </c>
      <c r="D157" s="48">
        <v>31</v>
      </c>
      <c r="E157" s="54">
        <f t="shared" si="1"/>
        <v>15.577889447236181</v>
      </c>
      <c r="F157" s="54">
        <f t="shared" si="0"/>
        <v>15.577889447236181</v>
      </c>
      <c r="G157" s="55">
        <f t="shared" si="2"/>
        <v>100</v>
      </c>
    </row>
    <row r="158" spans="1:7" ht="17.100000000000001" customHeight="1" x14ac:dyDescent="0.25">
      <c r="A158" s="15"/>
      <c r="B158" s="23"/>
      <c r="C158" s="28" t="s">
        <v>132</v>
      </c>
      <c r="D158" s="51">
        <f>SUM(D151:D157)</f>
        <v>199</v>
      </c>
      <c r="E158" s="52">
        <f>SUM(E151:E157)</f>
        <v>100</v>
      </c>
      <c r="F158" s="52">
        <f>SUM(F151:F157)</f>
        <v>100</v>
      </c>
      <c r="G158" s="53"/>
    </row>
    <row r="159" spans="1:7" ht="17.100000000000001" customHeight="1" x14ac:dyDescent="0.25">
      <c r="A159" s="15"/>
      <c r="B159" s="23"/>
      <c r="C159" s="29"/>
      <c r="D159" s="30"/>
      <c r="E159" s="31"/>
      <c r="F159" s="31"/>
      <c r="G159" s="32"/>
    </row>
    <row r="160" spans="1:7" ht="17.100000000000001" customHeight="1" x14ac:dyDescent="0.25">
      <c r="A160" s="15"/>
      <c r="B160" s="23"/>
      <c r="C160" s="29"/>
      <c r="D160" s="30"/>
      <c r="E160" s="31"/>
      <c r="F160" s="31"/>
      <c r="G160" s="32"/>
    </row>
    <row r="161" spans="1:7" ht="17.100000000000001" customHeight="1" x14ac:dyDescent="0.25">
      <c r="A161" s="15"/>
      <c r="B161" s="23"/>
      <c r="C161" s="29"/>
      <c r="D161" s="30"/>
      <c r="E161" s="31"/>
      <c r="F161" s="31"/>
      <c r="G161" s="32"/>
    </row>
    <row r="162" spans="1:7" ht="17.100000000000001" customHeight="1" x14ac:dyDescent="0.25">
      <c r="A162" s="15"/>
      <c r="B162" s="23"/>
      <c r="C162" s="29"/>
      <c r="D162" s="30"/>
      <c r="E162" s="31"/>
      <c r="F162" s="31"/>
      <c r="G162" s="32"/>
    </row>
    <row r="163" spans="1:7" ht="17.100000000000001" customHeight="1" x14ac:dyDescent="0.25">
      <c r="A163" s="15"/>
      <c r="B163" s="23"/>
      <c r="C163" s="29"/>
      <c r="D163" s="30"/>
      <c r="E163" s="31"/>
      <c r="F163" s="31"/>
      <c r="G163" s="32"/>
    </row>
    <row r="164" spans="1:7" ht="17.100000000000001" customHeight="1" x14ac:dyDescent="0.25">
      <c r="A164" s="15"/>
      <c r="B164" s="23"/>
      <c r="C164" s="29"/>
      <c r="D164" s="30"/>
      <c r="E164" s="31"/>
      <c r="F164" s="31"/>
      <c r="G164" s="32"/>
    </row>
    <row r="165" spans="1:7" ht="17.100000000000001" customHeight="1" x14ac:dyDescent="0.25">
      <c r="A165" s="15"/>
      <c r="B165" s="23"/>
      <c r="C165" s="29"/>
      <c r="D165" s="30"/>
      <c r="E165" s="31"/>
      <c r="F165" s="31"/>
      <c r="G165" s="32"/>
    </row>
    <row r="166" spans="1:7" x14ac:dyDescent="0.25">
      <c r="A166" s="15"/>
      <c r="B166" s="24"/>
      <c r="C166" s="42"/>
      <c r="D166" s="15"/>
      <c r="E166" s="15"/>
      <c r="F166" s="15"/>
      <c r="G166" s="15"/>
    </row>
    <row r="167" spans="1:7" ht="36" customHeight="1" x14ac:dyDescent="0.25">
      <c r="A167" s="15"/>
      <c r="B167" s="60" t="s">
        <v>52</v>
      </c>
      <c r="C167" s="61"/>
      <c r="D167" s="61"/>
      <c r="E167" s="61"/>
      <c r="F167" s="61"/>
      <c r="G167" s="62"/>
    </row>
    <row r="168" spans="1:7" ht="29.1" customHeight="1" x14ac:dyDescent="0.25">
      <c r="A168" s="15"/>
      <c r="B168" s="20"/>
      <c r="C168" s="43"/>
      <c r="D168" s="25" t="s">
        <v>129</v>
      </c>
      <c r="E168" s="26" t="s">
        <v>130</v>
      </c>
      <c r="F168" s="26" t="s">
        <v>131</v>
      </c>
      <c r="G168" s="27" t="s">
        <v>142</v>
      </c>
    </row>
    <row r="169" spans="1:7" ht="17.100000000000001" customHeight="1" x14ac:dyDescent="0.25">
      <c r="A169" s="15"/>
      <c r="B169" s="21"/>
      <c r="C169" s="33" t="s">
        <v>90</v>
      </c>
      <c r="D169" s="45">
        <v>56</v>
      </c>
      <c r="E169" s="46">
        <v>37.333333333333336</v>
      </c>
      <c r="F169" s="46">
        <v>37.333333333333336</v>
      </c>
      <c r="G169" s="47">
        <v>37.333333333333336</v>
      </c>
    </row>
    <row r="170" spans="1:7" ht="17.100000000000001" customHeight="1" x14ac:dyDescent="0.25">
      <c r="A170" s="15"/>
      <c r="B170" s="22"/>
      <c r="C170" s="34" t="s">
        <v>91</v>
      </c>
      <c r="D170" s="48">
        <v>81</v>
      </c>
      <c r="E170" s="49">
        <v>54</v>
      </c>
      <c r="F170" s="49">
        <v>54</v>
      </c>
      <c r="G170" s="50">
        <v>91.333333333333329</v>
      </c>
    </row>
    <row r="171" spans="1:7" ht="17.100000000000001" customHeight="1" x14ac:dyDescent="0.25">
      <c r="A171" s="15"/>
      <c r="B171" s="22"/>
      <c r="C171" s="34" t="s">
        <v>92</v>
      </c>
      <c r="D171" s="48">
        <v>13</v>
      </c>
      <c r="E171" s="49">
        <v>8.6666666666666679</v>
      </c>
      <c r="F171" s="49">
        <v>8.6666666666666679</v>
      </c>
      <c r="G171" s="50">
        <v>100</v>
      </c>
    </row>
    <row r="172" spans="1:7" ht="17.100000000000001" customHeight="1" x14ac:dyDescent="0.25">
      <c r="A172" s="15"/>
      <c r="B172" s="23"/>
      <c r="C172" s="28" t="s">
        <v>132</v>
      </c>
      <c r="D172" s="51">
        <v>150</v>
      </c>
      <c r="E172" s="52">
        <v>100</v>
      </c>
      <c r="F172" s="52">
        <v>100</v>
      </c>
      <c r="G172" s="53"/>
    </row>
    <row r="173" spans="1:7" ht="17.100000000000001" customHeight="1" x14ac:dyDescent="0.25">
      <c r="A173" s="15"/>
      <c r="B173" s="23"/>
      <c r="C173" s="29"/>
      <c r="D173" s="30"/>
      <c r="E173" s="31"/>
      <c r="F173" s="31"/>
      <c r="G173" s="32"/>
    </row>
    <row r="174" spans="1:7" ht="17.100000000000001" customHeight="1" x14ac:dyDescent="0.25">
      <c r="A174" s="15"/>
      <c r="B174" s="23"/>
      <c r="C174" s="29"/>
      <c r="D174" s="30"/>
      <c r="E174" s="31"/>
      <c r="F174" s="31"/>
      <c r="G174" s="32"/>
    </row>
    <row r="175" spans="1:7" ht="17.100000000000001" customHeight="1" x14ac:dyDescent="0.25">
      <c r="A175" s="15"/>
      <c r="B175" s="23"/>
      <c r="C175" s="29"/>
      <c r="D175" s="30"/>
      <c r="E175" s="31"/>
      <c r="F175" s="31"/>
      <c r="G175" s="32"/>
    </row>
    <row r="176" spans="1:7" ht="17.100000000000001" customHeight="1" x14ac:dyDescent="0.25">
      <c r="A176" s="15"/>
      <c r="B176" s="23"/>
      <c r="C176" s="29"/>
      <c r="D176" s="30"/>
      <c r="E176" s="31"/>
      <c r="F176" s="31"/>
      <c r="G176" s="32"/>
    </row>
    <row r="177" spans="1:7" ht="17.100000000000001" customHeight="1" x14ac:dyDescent="0.25">
      <c r="A177" s="15"/>
      <c r="B177" s="23"/>
      <c r="C177" s="29"/>
      <c r="D177" s="30"/>
      <c r="E177" s="31"/>
      <c r="F177" s="31"/>
      <c r="G177" s="32"/>
    </row>
    <row r="178" spans="1:7" ht="17.100000000000001" customHeight="1" x14ac:dyDescent="0.25">
      <c r="A178" s="15"/>
      <c r="B178" s="23"/>
      <c r="C178" s="29"/>
      <c r="D178" s="30"/>
      <c r="E178" s="31"/>
      <c r="F178" s="31"/>
      <c r="G178" s="32"/>
    </row>
    <row r="179" spans="1:7" ht="17.100000000000001" customHeight="1" x14ac:dyDescent="0.25">
      <c r="A179" s="15"/>
      <c r="B179" s="23"/>
      <c r="C179" s="29"/>
      <c r="D179" s="30"/>
      <c r="E179" s="31"/>
      <c r="F179" s="31"/>
      <c r="G179" s="32"/>
    </row>
    <row r="180" spans="1:7" ht="17.100000000000001" customHeight="1" x14ac:dyDescent="0.25">
      <c r="A180" s="15"/>
      <c r="B180" s="23"/>
      <c r="C180" s="29"/>
      <c r="D180" s="30"/>
      <c r="E180" s="31"/>
      <c r="F180" s="31"/>
      <c r="G180" s="32"/>
    </row>
    <row r="181" spans="1:7" ht="17.100000000000001" customHeight="1" x14ac:dyDescent="0.25">
      <c r="A181" s="15"/>
      <c r="B181" s="23"/>
      <c r="C181" s="29"/>
      <c r="D181" s="30"/>
      <c r="E181" s="31"/>
      <c r="F181" s="31"/>
      <c r="G181" s="32"/>
    </row>
    <row r="182" spans="1:7" ht="17.100000000000001" customHeight="1" x14ac:dyDescent="0.25">
      <c r="A182" s="15"/>
      <c r="B182" s="23"/>
      <c r="C182" s="29"/>
      <c r="D182" s="30"/>
      <c r="E182" s="31"/>
      <c r="F182" s="31"/>
      <c r="G182" s="32"/>
    </row>
    <row r="183" spans="1:7" ht="17.100000000000001" customHeight="1" x14ac:dyDescent="0.25">
      <c r="A183" s="15"/>
      <c r="B183" s="23"/>
      <c r="C183" s="29"/>
      <c r="D183" s="30"/>
      <c r="E183" s="31"/>
      <c r="F183" s="31"/>
      <c r="G183" s="32"/>
    </row>
    <row r="184" spans="1:7" ht="17.100000000000001" customHeight="1" x14ac:dyDescent="0.25">
      <c r="A184" s="15"/>
      <c r="B184" s="23"/>
      <c r="C184" s="29"/>
      <c r="D184" s="30"/>
      <c r="E184" s="31"/>
      <c r="F184" s="31"/>
      <c r="G184" s="32"/>
    </row>
    <row r="185" spans="1:7" ht="17.100000000000001" customHeight="1" x14ac:dyDescent="0.25">
      <c r="A185" s="15"/>
      <c r="B185" s="23"/>
      <c r="C185" s="29"/>
      <c r="D185" s="30"/>
      <c r="E185" s="31"/>
      <c r="F185" s="31"/>
      <c r="G185" s="32"/>
    </row>
    <row r="186" spans="1:7" ht="17.100000000000001" customHeight="1" x14ac:dyDescent="0.25">
      <c r="A186" s="15"/>
      <c r="B186" s="23"/>
      <c r="C186" s="29"/>
      <c r="D186" s="30"/>
      <c r="E186" s="31"/>
      <c r="F186" s="31"/>
      <c r="G186" s="32"/>
    </row>
    <row r="187" spans="1:7" ht="17.100000000000001" customHeight="1" x14ac:dyDescent="0.25">
      <c r="A187" s="15"/>
      <c r="B187" s="23"/>
      <c r="C187" s="29"/>
      <c r="D187" s="30"/>
      <c r="E187" s="31"/>
      <c r="F187" s="31"/>
      <c r="G187" s="32"/>
    </row>
    <row r="188" spans="1:7" ht="17.100000000000001" customHeight="1" x14ac:dyDescent="0.25">
      <c r="A188" s="15"/>
      <c r="B188" s="23"/>
      <c r="C188" s="29"/>
      <c r="D188" s="30"/>
      <c r="E188" s="31"/>
      <c r="F188" s="31"/>
      <c r="G188" s="32"/>
    </row>
    <row r="189" spans="1:7" ht="17.100000000000001" customHeight="1" x14ac:dyDescent="0.25">
      <c r="A189" s="15"/>
      <c r="B189" s="23"/>
      <c r="C189" s="29"/>
      <c r="D189" s="30"/>
      <c r="E189" s="31"/>
      <c r="F189" s="31"/>
      <c r="G189" s="32"/>
    </row>
    <row r="190" spans="1:7" x14ac:dyDescent="0.25">
      <c r="A190" s="15"/>
      <c r="B190" s="24"/>
      <c r="C190" s="42"/>
      <c r="D190" s="15"/>
      <c r="E190" s="15"/>
      <c r="F190" s="15"/>
      <c r="G190" s="15"/>
    </row>
    <row r="191" spans="1:7" ht="54.95" customHeight="1" x14ac:dyDescent="0.25">
      <c r="A191" s="15"/>
      <c r="B191" s="60" t="s">
        <v>53</v>
      </c>
      <c r="C191" s="61"/>
      <c r="D191" s="61"/>
      <c r="E191" s="61"/>
      <c r="F191" s="61"/>
      <c r="G191" s="62"/>
    </row>
    <row r="192" spans="1:7" ht="17.100000000000001" customHeight="1" x14ac:dyDescent="0.25">
      <c r="A192" s="15"/>
      <c r="B192" s="23"/>
      <c r="C192" s="29"/>
      <c r="D192" s="30"/>
      <c r="E192" s="31"/>
      <c r="F192" s="31"/>
      <c r="G192" s="32"/>
    </row>
    <row r="193" spans="1:7" ht="33" customHeight="1" x14ac:dyDescent="0.25">
      <c r="A193" s="15"/>
      <c r="B193" s="23"/>
      <c r="C193" s="41"/>
      <c r="D193" s="25" t="s">
        <v>129</v>
      </c>
      <c r="E193" s="26" t="s">
        <v>130</v>
      </c>
      <c r="F193" s="26" t="s">
        <v>131</v>
      </c>
      <c r="G193" s="27" t="s">
        <v>142</v>
      </c>
    </row>
    <row r="194" spans="1:7" ht="17.100000000000001" customHeight="1" x14ac:dyDescent="0.25">
      <c r="A194" s="15"/>
      <c r="B194" s="23"/>
      <c r="C194" s="39" t="s">
        <v>94</v>
      </c>
      <c r="D194" s="45">
        <v>61</v>
      </c>
      <c r="E194" s="54">
        <f>D194/735*100</f>
        <v>8.2993197278911559</v>
      </c>
      <c r="F194" s="54">
        <f t="shared" ref="F194:F200" si="3">E194</f>
        <v>8.2993197278911559</v>
      </c>
      <c r="G194" s="55">
        <f>F194</f>
        <v>8.2993197278911559</v>
      </c>
    </row>
    <row r="195" spans="1:7" ht="17.100000000000001" customHeight="1" x14ac:dyDescent="0.25">
      <c r="A195" s="15"/>
      <c r="B195" s="23"/>
      <c r="C195" s="39" t="s">
        <v>99</v>
      </c>
      <c r="D195" s="48">
        <v>74</v>
      </c>
      <c r="E195" s="54">
        <f t="shared" ref="E195:E200" si="4">D195/735*100</f>
        <v>10.068027210884352</v>
      </c>
      <c r="F195" s="54">
        <f t="shared" si="3"/>
        <v>10.068027210884352</v>
      </c>
      <c r="G195" s="55">
        <f t="shared" ref="G195:G200" si="5">F195+G194</f>
        <v>18.367346938775508</v>
      </c>
    </row>
    <row r="196" spans="1:7" ht="17.100000000000001" customHeight="1" x14ac:dyDescent="0.25">
      <c r="A196" s="15"/>
      <c r="B196" s="23"/>
      <c r="C196" s="39" t="s">
        <v>97</v>
      </c>
      <c r="D196" s="48">
        <v>35</v>
      </c>
      <c r="E196" s="54">
        <f t="shared" si="4"/>
        <v>4.7619047619047619</v>
      </c>
      <c r="F196" s="54">
        <f t="shared" si="3"/>
        <v>4.7619047619047619</v>
      </c>
      <c r="G196" s="55">
        <f t="shared" si="5"/>
        <v>23.129251700680271</v>
      </c>
    </row>
    <row r="197" spans="1:7" ht="17.100000000000001" customHeight="1" x14ac:dyDescent="0.25">
      <c r="A197" s="15"/>
      <c r="B197" s="23"/>
      <c r="C197" s="39" t="s">
        <v>96</v>
      </c>
      <c r="D197" s="48">
        <v>71</v>
      </c>
      <c r="E197" s="54">
        <f t="shared" si="4"/>
        <v>9.6598639455782322</v>
      </c>
      <c r="F197" s="54">
        <f t="shared" si="3"/>
        <v>9.6598639455782322</v>
      </c>
      <c r="G197" s="55">
        <f t="shared" si="5"/>
        <v>32.789115646258502</v>
      </c>
    </row>
    <row r="198" spans="1:7" ht="17.100000000000001" customHeight="1" x14ac:dyDescent="0.25">
      <c r="A198" s="15"/>
      <c r="B198" s="23"/>
      <c r="C198" s="39" t="s">
        <v>93</v>
      </c>
      <c r="D198" s="48">
        <v>109</v>
      </c>
      <c r="E198" s="54">
        <f t="shared" si="4"/>
        <v>14.829931972789115</v>
      </c>
      <c r="F198" s="54">
        <f t="shared" si="3"/>
        <v>14.829931972789115</v>
      </c>
      <c r="G198" s="55">
        <f t="shared" si="5"/>
        <v>47.61904761904762</v>
      </c>
    </row>
    <row r="199" spans="1:7" ht="17.100000000000001" customHeight="1" x14ac:dyDescent="0.25">
      <c r="A199" s="15"/>
      <c r="B199" s="23"/>
      <c r="C199" s="39" t="s">
        <v>95</v>
      </c>
      <c r="D199" s="48">
        <v>75</v>
      </c>
      <c r="E199" s="54">
        <f t="shared" si="4"/>
        <v>10.204081632653061</v>
      </c>
      <c r="F199" s="54">
        <f t="shared" si="3"/>
        <v>10.204081632653061</v>
      </c>
      <c r="G199" s="55">
        <f t="shared" si="5"/>
        <v>57.823129251700678</v>
      </c>
    </row>
    <row r="200" spans="1:7" ht="17.100000000000001" customHeight="1" x14ac:dyDescent="0.25">
      <c r="A200" s="15"/>
      <c r="B200" s="23"/>
      <c r="C200" s="38" t="s">
        <v>98</v>
      </c>
      <c r="D200" s="48">
        <v>10</v>
      </c>
      <c r="E200" s="54">
        <f t="shared" si="4"/>
        <v>1.3605442176870748</v>
      </c>
      <c r="F200" s="54">
        <f t="shared" si="3"/>
        <v>1.3605442176870748</v>
      </c>
      <c r="G200" s="55">
        <f t="shared" si="5"/>
        <v>59.183673469387756</v>
      </c>
    </row>
    <row r="201" spans="1:7" ht="17.100000000000001" customHeight="1" x14ac:dyDescent="0.25">
      <c r="A201" s="15"/>
      <c r="B201" s="23"/>
      <c r="C201" s="28" t="s">
        <v>132</v>
      </c>
      <c r="D201" s="51">
        <f>SUM(D194:D200)</f>
        <v>435</v>
      </c>
      <c r="E201" s="52">
        <f>SUM(E194:E200)</f>
        <v>59.183673469387756</v>
      </c>
      <c r="F201" s="52">
        <f>SUM(F194:F200)</f>
        <v>59.183673469387756</v>
      </c>
      <c r="G201" s="53"/>
    </row>
    <row r="202" spans="1:7" ht="17.100000000000001" customHeight="1" x14ac:dyDescent="0.25">
      <c r="A202" s="15"/>
      <c r="B202" s="23"/>
      <c r="C202" s="29"/>
      <c r="D202" s="30"/>
      <c r="E202" s="31"/>
      <c r="F202" s="31"/>
      <c r="G202" s="32"/>
    </row>
    <row r="203" spans="1:7" ht="17.100000000000001" customHeight="1" x14ac:dyDescent="0.25">
      <c r="A203" s="15"/>
      <c r="B203" s="23"/>
      <c r="C203" s="29"/>
      <c r="D203" s="30"/>
      <c r="E203" s="31"/>
      <c r="F203" s="31"/>
      <c r="G203" s="32"/>
    </row>
    <row r="204" spans="1:7" x14ac:dyDescent="0.25">
      <c r="A204" s="15"/>
      <c r="B204" s="24"/>
      <c r="C204" s="42"/>
      <c r="D204" s="15"/>
      <c r="E204" s="15"/>
      <c r="F204" s="15"/>
      <c r="G204" s="15"/>
    </row>
    <row r="205" spans="1:7" ht="36" customHeight="1" x14ac:dyDescent="0.25">
      <c r="A205" s="15"/>
      <c r="B205" s="60" t="s">
        <v>54</v>
      </c>
      <c r="C205" s="61"/>
      <c r="D205" s="61"/>
      <c r="E205" s="61"/>
      <c r="F205" s="61"/>
      <c r="G205" s="62"/>
    </row>
    <row r="206" spans="1:7" ht="17.100000000000001" customHeight="1" x14ac:dyDescent="0.25">
      <c r="A206" s="15"/>
      <c r="B206" s="23"/>
      <c r="C206" s="29"/>
      <c r="D206" s="30"/>
      <c r="E206" s="31"/>
      <c r="F206" s="31"/>
      <c r="G206" s="32"/>
    </row>
    <row r="207" spans="1:7" ht="40.5" customHeight="1" x14ac:dyDescent="0.25">
      <c r="A207" s="15"/>
      <c r="B207" s="23"/>
      <c r="C207" s="41"/>
      <c r="D207" s="25" t="s">
        <v>129</v>
      </c>
      <c r="E207" s="26" t="s">
        <v>130</v>
      </c>
      <c r="F207" s="26" t="s">
        <v>131</v>
      </c>
      <c r="G207" s="27" t="s">
        <v>142</v>
      </c>
    </row>
    <row r="208" spans="1:7" ht="17.100000000000001" customHeight="1" x14ac:dyDescent="0.25">
      <c r="A208" s="15"/>
      <c r="B208" s="23"/>
      <c r="C208" s="38" t="s">
        <v>102</v>
      </c>
      <c r="D208" s="45">
        <v>61</v>
      </c>
      <c r="E208" s="54">
        <f>D208/735*100</f>
        <v>8.2993197278911559</v>
      </c>
      <c r="F208" s="54">
        <f t="shared" ref="F208:F219" si="6">E208</f>
        <v>8.2993197278911559</v>
      </c>
      <c r="G208" s="55">
        <f>F208</f>
        <v>8.2993197278911559</v>
      </c>
    </row>
    <row r="209" spans="1:7" ht="17.100000000000001" customHeight="1" x14ac:dyDescent="0.25">
      <c r="A209" s="15"/>
      <c r="B209" s="23"/>
      <c r="C209" s="38" t="s">
        <v>103</v>
      </c>
      <c r="D209" s="48">
        <v>74</v>
      </c>
      <c r="E209" s="54">
        <f t="shared" ref="E209:E219" si="7">D209/735*100</f>
        <v>10.068027210884352</v>
      </c>
      <c r="F209" s="54">
        <f t="shared" si="6"/>
        <v>10.068027210884352</v>
      </c>
      <c r="G209" s="55">
        <f t="shared" ref="G209:G214" si="8">F209+G208</f>
        <v>18.367346938775508</v>
      </c>
    </row>
    <row r="210" spans="1:7" ht="17.100000000000001" customHeight="1" x14ac:dyDescent="0.25">
      <c r="A210" s="15"/>
      <c r="B210" s="23"/>
      <c r="C210" s="38" t="s">
        <v>101</v>
      </c>
      <c r="D210" s="48">
        <v>35</v>
      </c>
      <c r="E210" s="54">
        <f t="shared" si="7"/>
        <v>4.7619047619047619</v>
      </c>
      <c r="F210" s="54">
        <f t="shared" si="6"/>
        <v>4.7619047619047619</v>
      </c>
      <c r="G210" s="55">
        <f t="shared" si="8"/>
        <v>23.129251700680271</v>
      </c>
    </row>
    <row r="211" spans="1:7" ht="16.5" customHeight="1" x14ac:dyDescent="0.25">
      <c r="A211" s="15"/>
      <c r="B211" s="23"/>
      <c r="C211" s="38" t="s">
        <v>105</v>
      </c>
      <c r="D211" s="48">
        <v>71</v>
      </c>
      <c r="E211" s="54">
        <f t="shared" si="7"/>
        <v>9.6598639455782322</v>
      </c>
      <c r="F211" s="54">
        <f t="shared" si="6"/>
        <v>9.6598639455782322</v>
      </c>
      <c r="G211" s="55">
        <f t="shared" si="8"/>
        <v>32.789115646258502</v>
      </c>
    </row>
    <row r="212" spans="1:7" ht="17.100000000000001" customHeight="1" x14ac:dyDescent="0.25">
      <c r="A212" s="15"/>
      <c r="B212" s="23"/>
      <c r="C212" s="38" t="s">
        <v>106</v>
      </c>
      <c r="D212" s="48">
        <v>109</v>
      </c>
      <c r="E212" s="54">
        <f t="shared" si="7"/>
        <v>14.829931972789115</v>
      </c>
      <c r="F212" s="54">
        <f t="shared" si="6"/>
        <v>14.829931972789115</v>
      </c>
      <c r="G212" s="55">
        <f t="shared" si="8"/>
        <v>47.61904761904762</v>
      </c>
    </row>
    <row r="213" spans="1:7" ht="17.100000000000001" customHeight="1" x14ac:dyDescent="0.25">
      <c r="A213" s="15"/>
      <c r="B213" s="23"/>
      <c r="C213" s="38" t="s">
        <v>100</v>
      </c>
      <c r="D213" s="48">
        <v>75</v>
      </c>
      <c r="E213" s="54">
        <f t="shared" si="7"/>
        <v>10.204081632653061</v>
      </c>
      <c r="F213" s="54">
        <f t="shared" si="6"/>
        <v>10.204081632653061</v>
      </c>
      <c r="G213" s="55">
        <f t="shared" si="8"/>
        <v>57.823129251700678</v>
      </c>
    </row>
    <row r="214" spans="1:7" ht="17.100000000000001" customHeight="1" x14ac:dyDescent="0.25">
      <c r="A214" s="15"/>
      <c r="B214" s="23"/>
      <c r="C214" s="38" t="s">
        <v>146</v>
      </c>
      <c r="D214" s="48">
        <v>10</v>
      </c>
      <c r="E214" s="54">
        <f t="shared" si="7"/>
        <v>1.3605442176870748</v>
      </c>
      <c r="F214" s="54">
        <f t="shared" si="6"/>
        <v>1.3605442176870748</v>
      </c>
      <c r="G214" s="55">
        <f t="shared" si="8"/>
        <v>59.183673469387756</v>
      </c>
    </row>
    <row r="215" spans="1:7" ht="17.100000000000001" customHeight="1" x14ac:dyDescent="0.25">
      <c r="A215" s="15"/>
      <c r="B215" s="23"/>
      <c r="C215" s="38" t="s">
        <v>147</v>
      </c>
      <c r="D215" s="48">
        <v>35</v>
      </c>
      <c r="E215" s="54">
        <f t="shared" si="7"/>
        <v>4.7619047619047619</v>
      </c>
      <c r="F215" s="54">
        <f t="shared" si="6"/>
        <v>4.7619047619047619</v>
      </c>
      <c r="G215" s="55">
        <f t="shared" ref="G215:G219" si="9">F215+G214</f>
        <v>63.945578231292515</v>
      </c>
    </row>
    <row r="216" spans="1:7" ht="16.5" customHeight="1" x14ac:dyDescent="0.25">
      <c r="A216" s="15"/>
      <c r="B216" s="23"/>
      <c r="C216" s="38" t="s">
        <v>104</v>
      </c>
      <c r="D216" s="48">
        <v>71</v>
      </c>
      <c r="E216" s="54">
        <f t="shared" si="7"/>
        <v>9.6598639455782322</v>
      </c>
      <c r="F216" s="54">
        <f t="shared" si="6"/>
        <v>9.6598639455782322</v>
      </c>
      <c r="G216" s="55">
        <f t="shared" si="9"/>
        <v>73.605442176870753</v>
      </c>
    </row>
    <row r="217" spans="1:7" ht="17.100000000000001" customHeight="1" x14ac:dyDescent="0.25">
      <c r="A217" s="15"/>
      <c r="B217" s="23"/>
      <c r="C217" s="39" t="s">
        <v>148</v>
      </c>
      <c r="D217" s="48">
        <v>109</v>
      </c>
      <c r="E217" s="54">
        <f t="shared" si="7"/>
        <v>14.829931972789115</v>
      </c>
      <c r="F217" s="54">
        <f t="shared" si="6"/>
        <v>14.829931972789115</v>
      </c>
      <c r="G217" s="55">
        <f t="shared" si="9"/>
        <v>88.435374149659864</v>
      </c>
    </row>
    <row r="218" spans="1:7" ht="17.100000000000001" customHeight="1" x14ac:dyDescent="0.25">
      <c r="A218" s="15"/>
      <c r="B218" s="23"/>
      <c r="C218" s="39" t="s">
        <v>148</v>
      </c>
      <c r="D218" s="48">
        <v>75</v>
      </c>
      <c r="E218" s="54">
        <f t="shared" si="7"/>
        <v>10.204081632653061</v>
      </c>
      <c r="F218" s="54">
        <f t="shared" si="6"/>
        <v>10.204081632653061</v>
      </c>
      <c r="G218" s="55">
        <f t="shared" si="9"/>
        <v>98.639455782312922</v>
      </c>
    </row>
    <row r="219" spans="1:7" ht="17.100000000000001" customHeight="1" x14ac:dyDescent="0.25">
      <c r="A219" s="15"/>
      <c r="B219" s="23"/>
      <c r="C219" s="38" t="s">
        <v>98</v>
      </c>
      <c r="D219" s="48">
        <v>10</v>
      </c>
      <c r="E219" s="54">
        <f t="shared" si="7"/>
        <v>1.3605442176870748</v>
      </c>
      <c r="F219" s="54">
        <f t="shared" si="6"/>
        <v>1.3605442176870748</v>
      </c>
      <c r="G219" s="55">
        <f t="shared" si="9"/>
        <v>100</v>
      </c>
    </row>
    <row r="220" spans="1:7" ht="17.100000000000001" customHeight="1" x14ac:dyDescent="0.25">
      <c r="A220" s="15"/>
      <c r="B220" s="23"/>
      <c r="C220" s="28" t="s">
        <v>132</v>
      </c>
      <c r="D220" s="51">
        <f>SUM(D208:D219)</f>
        <v>735</v>
      </c>
      <c r="E220" s="52">
        <f>SUM(E208:E219)</f>
        <v>100</v>
      </c>
      <c r="F220" s="52">
        <f>SUM(F208:F219)</f>
        <v>100</v>
      </c>
      <c r="G220" s="53"/>
    </row>
    <row r="221" spans="1:7" ht="17.100000000000001" customHeight="1" x14ac:dyDescent="0.25">
      <c r="A221" s="15"/>
      <c r="B221" s="23"/>
      <c r="C221" s="29"/>
      <c r="D221" s="30"/>
      <c r="E221" s="31"/>
      <c r="F221" s="31"/>
      <c r="G221" s="32"/>
    </row>
    <row r="222" spans="1:7" ht="17.100000000000001" customHeight="1" x14ac:dyDescent="0.25">
      <c r="A222" s="15"/>
      <c r="B222" s="23"/>
      <c r="C222" s="29"/>
      <c r="D222" s="30"/>
      <c r="E222" s="31"/>
      <c r="F222" s="31"/>
      <c r="G222" s="32"/>
    </row>
    <row r="223" spans="1:7" ht="17.100000000000001" customHeight="1" x14ac:dyDescent="0.25">
      <c r="A223" s="15"/>
      <c r="B223" s="23"/>
      <c r="C223" s="29"/>
      <c r="D223" s="30"/>
      <c r="E223" s="31"/>
      <c r="F223" s="31"/>
      <c r="G223" s="32"/>
    </row>
    <row r="224" spans="1:7" ht="17.100000000000001" customHeight="1" x14ac:dyDescent="0.25">
      <c r="A224" s="15"/>
      <c r="B224" s="23"/>
      <c r="C224" s="29"/>
      <c r="D224" s="30"/>
      <c r="E224" s="31"/>
      <c r="F224" s="31"/>
      <c r="G224" s="32"/>
    </row>
    <row r="225" spans="1:7" ht="17.100000000000001" customHeight="1" x14ac:dyDescent="0.25">
      <c r="A225" s="15"/>
      <c r="B225" s="23"/>
      <c r="C225" s="29"/>
      <c r="D225" s="30"/>
      <c r="E225" s="31"/>
      <c r="F225" s="31"/>
      <c r="G225" s="32"/>
    </row>
    <row r="226" spans="1:7" ht="17.100000000000001" customHeight="1" x14ac:dyDescent="0.25">
      <c r="A226" s="15"/>
      <c r="B226" s="23"/>
      <c r="C226" s="29"/>
      <c r="D226" s="30"/>
      <c r="E226" s="31"/>
      <c r="F226" s="31"/>
      <c r="G226" s="32"/>
    </row>
    <row r="227" spans="1:7" ht="17.100000000000001" customHeight="1" x14ac:dyDescent="0.25">
      <c r="A227" s="15"/>
      <c r="B227" s="23"/>
      <c r="C227" s="29"/>
      <c r="D227" s="30"/>
      <c r="E227" s="31"/>
      <c r="F227" s="31"/>
      <c r="G227" s="32"/>
    </row>
    <row r="228" spans="1:7" x14ac:dyDescent="0.25">
      <c r="A228" s="15"/>
      <c r="B228" s="24"/>
      <c r="C228" s="42"/>
      <c r="D228" s="15"/>
      <c r="E228" s="15"/>
      <c r="F228" s="15"/>
      <c r="G228" s="15"/>
    </row>
    <row r="229" spans="1:7" ht="36" customHeight="1" x14ac:dyDescent="0.25">
      <c r="A229" s="15"/>
      <c r="B229" s="60" t="s">
        <v>55</v>
      </c>
      <c r="C229" s="61"/>
      <c r="D229" s="61"/>
      <c r="E229" s="61"/>
      <c r="F229" s="61"/>
      <c r="G229" s="62"/>
    </row>
    <row r="230" spans="1:7" ht="29.1" customHeight="1" x14ac:dyDescent="0.25">
      <c r="A230" s="15"/>
      <c r="B230" s="20"/>
      <c r="C230" s="41"/>
      <c r="D230" s="25" t="s">
        <v>129</v>
      </c>
      <c r="E230" s="26" t="s">
        <v>130</v>
      </c>
      <c r="F230" s="26" t="s">
        <v>131</v>
      </c>
      <c r="G230" s="27" t="s">
        <v>142</v>
      </c>
    </row>
    <row r="231" spans="1:7" ht="17.100000000000001" customHeight="1" x14ac:dyDescent="0.25">
      <c r="A231" s="15"/>
      <c r="B231" s="21"/>
      <c r="C231" s="33" t="s">
        <v>90</v>
      </c>
      <c r="D231" s="45">
        <v>35</v>
      </c>
      <c r="E231" s="46">
        <v>23.333333333333332</v>
      </c>
      <c r="F231" s="46">
        <v>23.333333333333332</v>
      </c>
      <c r="G231" s="47">
        <v>23.333333333333332</v>
      </c>
    </row>
    <row r="232" spans="1:7" ht="17.100000000000001" customHeight="1" x14ac:dyDescent="0.25">
      <c r="A232" s="15"/>
      <c r="B232" s="22"/>
      <c r="C232" s="34" t="s">
        <v>91</v>
      </c>
      <c r="D232" s="48">
        <v>30</v>
      </c>
      <c r="E232" s="49">
        <v>20</v>
      </c>
      <c r="F232" s="49">
        <v>20</v>
      </c>
      <c r="G232" s="50">
        <v>43.333333333333336</v>
      </c>
    </row>
    <row r="233" spans="1:7" ht="17.100000000000001" customHeight="1" x14ac:dyDescent="0.25">
      <c r="A233" s="15"/>
      <c r="B233" s="22"/>
      <c r="C233" s="34" t="s">
        <v>92</v>
      </c>
      <c r="D233" s="48">
        <v>85</v>
      </c>
      <c r="E233" s="49">
        <v>56.666666666666664</v>
      </c>
      <c r="F233" s="49">
        <v>56.666666666666664</v>
      </c>
      <c r="G233" s="50">
        <v>100</v>
      </c>
    </row>
    <row r="234" spans="1:7" ht="17.100000000000001" customHeight="1" x14ac:dyDescent="0.25">
      <c r="A234" s="15"/>
      <c r="B234" s="23"/>
      <c r="C234" s="28" t="s">
        <v>132</v>
      </c>
      <c r="D234" s="51">
        <v>150</v>
      </c>
      <c r="E234" s="52">
        <v>100</v>
      </c>
      <c r="F234" s="52">
        <v>100</v>
      </c>
      <c r="G234" s="53"/>
    </row>
    <row r="235" spans="1:7" ht="17.100000000000001" customHeight="1" x14ac:dyDescent="0.25">
      <c r="A235" s="15"/>
      <c r="B235" s="23"/>
      <c r="C235" s="29"/>
      <c r="D235" s="30"/>
      <c r="E235" s="31"/>
      <c r="F235" s="31"/>
      <c r="G235" s="32"/>
    </row>
    <row r="236" spans="1:7" ht="17.100000000000001" customHeight="1" x14ac:dyDescent="0.25">
      <c r="A236" s="15"/>
      <c r="B236" s="23"/>
      <c r="C236" s="29"/>
      <c r="D236" s="30"/>
      <c r="E236" s="31"/>
      <c r="F236" s="31"/>
      <c r="G236" s="32"/>
    </row>
    <row r="237" spans="1:7" ht="17.100000000000001" customHeight="1" x14ac:dyDescent="0.25">
      <c r="A237" s="15"/>
      <c r="B237" s="23"/>
      <c r="C237" s="29"/>
      <c r="D237" s="30"/>
      <c r="E237" s="31"/>
      <c r="F237" s="31"/>
      <c r="G237" s="32"/>
    </row>
    <row r="238" spans="1:7" ht="17.100000000000001" customHeight="1" x14ac:dyDescent="0.25">
      <c r="A238" s="15"/>
      <c r="B238" s="23"/>
      <c r="C238" s="29"/>
      <c r="D238" s="30"/>
      <c r="E238" s="31"/>
      <c r="F238" s="31"/>
      <c r="G238" s="32"/>
    </row>
    <row r="239" spans="1:7" ht="17.100000000000001" customHeight="1" x14ac:dyDescent="0.25">
      <c r="A239" s="15"/>
      <c r="B239" s="23"/>
      <c r="C239" s="29"/>
      <c r="D239" s="30"/>
      <c r="E239" s="31"/>
      <c r="F239" s="31"/>
      <c r="G239" s="32"/>
    </row>
    <row r="240" spans="1:7" ht="17.100000000000001" customHeight="1" x14ac:dyDescent="0.25">
      <c r="A240" s="15"/>
      <c r="B240" s="23"/>
      <c r="C240" s="29"/>
      <c r="D240" s="30"/>
      <c r="E240" s="31"/>
      <c r="F240" s="31"/>
      <c r="G240" s="32"/>
    </row>
    <row r="241" spans="1:7" ht="17.100000000000001" customHeight="1" x14ac:dyDescent="0.25">
      <c r="A241" s="15"/>
      <c r="B241" s="23"/>
      <c r="C241" s="29"/>
      <c r="D241" s="30"/>
      <c r="E241" s="31"/>
      <c r="F241" s="31"/>
      <c r="G241" s="32"/>
    </row>
    <row r="242" spans="1:7" ht="17.100000000000001" customHeight="1" x14ac:dyDescent="0.25">
      <c r="A242" s="15"/>
      <c r="B242" s="23"/>
      <c r="C242" s="29"/>
      <c r="D242" s="30"/>
      <c r="E242" s="31"/>
      <c r="F242" s="31"/>
      <c r="G242" s="32"/>
    </row>
    <row r="243" spans="1:7" ht="17.100000000000001" customHeight="1" x14ac:dyDescent="0.25">
      <c r="A243" s="15"/>
      <c r="B243" s="23"/>
      <c r="C243" s="29"/>
      <c r="D243" s="30"/>
      <c r="E243" s="31"/>
      <c r="F243" s="31"/>
      <c r="G243" s="32"/>
    </row>
    <row r="244" spans="1:7" ht="17.100000000000001" customHeight="1" x14ac:dyDescent="0.25">
      <c r="A244" s="15"/>
      <c r="B244" s="23"/>
      <c r="C244" s="29"/>
      <c r="D244" s="30"/>
      <c r="E244" s="31"/>
      <c r="F244" s="31"/>
      <c r="G244" s="32"/>
    </row>
    <row r="245" spans="1:7" ht="17.100000000000001" customHeight="1" x14ac:dyDescent="0.25">
      <c r="A245" s="15"/>
      <c r="B245" s="23"/>
      <c r="C245" s="29"/>
      <c r="D245" s="30"/>
      <c r="E245" s="31"/>
      <c r="F245" s="31"/>
      <c r="G245" s="32"/>
    </row>
    <row r="246" spans="1:7" ht="17.100000000000001" customHeight="1" x14ac:dyDescent="0.25">
      <c r="A246" s="15"/>
      <c r="B246" s="23"/>
      <c r="C246" s="29"/>
      <c r="D246" s="30"/>
      <c r="E246" s="31"/>
      <c r="F246" s="31"/>
      <c r="G246" s="32"/>
    </row>
    <row r="247" spans="1:7" ht="17.100000000000001" customHeight="1" x14ac:dyDescent="0.25">
      <c r="A247" s="15"/>
      <c r="B247" s="23"/>
      <c r="C247" s="29"/>
      <c r="D247" s="30"/>
      <c r="E247" s="31"/>
      <c r="F247" s="31"/>
      <c r="G247" s="32"/>
    </row>
    <row r="248" spans="1:7" ht="17.100000000000001" customHeight="1" x14ac:dyDescent="0.25">
      <c r="A248" s="15"/>
      <c r="B248" s="23"/>
      <c r="C248" s="29"/>
      <c r="D248" s="30"/>
      <c r="E248" s="31"/>
      <c r="F248" s="31"/>
      <c r="G248" s="32"/>
    </row>
    <row r="249" spans="1:7" ht="17.100000000000001" customHeight="1" x14ac:dyDescent="0.25">
      <c r="A249" s="15"/>
      <c r="B249" s="23"/>
      <c r="C249" s="29"/>
      <c r="D249" s="30"/>
      <c r="E249" s="31"/>
      <c r="F249" s="31"/>
      <c r="G249" s="32"/>
    </row>
    <row r="250" spans="1:7" ht="17.100000000000001" customHeight="1" x14ac:dyDescent="0.25">
      <c r="A250" s="15"/>
      <c r="B250" s="23"/>
      <c r="C250" s="29"/>
      <c r="D250" s="30"/>
      <c r="E250" s="31"/>
      <c r="F250" s="31"/>
      <c r="G250" s="32"/>
    </row>
    <row r="251" spans="1:7" ht="17.100000000000001" customHeight="1" x14ac:dyDescent="0.25">
      <c r="A251" s="15"/>
      <c r="B251" s="23"/>
      <c r="C251" s="29"/>
      <c r="D251" s="30"/>
      <c r="E251" s="31"/>
      <c r="F251" s="31"/>
      <c r="G251" s="32"/>
    </row>
    <row r="252" spans="1:7" x14ac:dyDescent="0.25">
      <c r="A252" s="15"/>
      <c r="B252" s="24"/>
      <c r="C252" s="42"/>
      <c r="D252" s="15"/>
      <c r="E252" s="15"/>
      <c r="F252" s="15"/>
      <c r="G252" s="15"/>
    </row>
    <row r="253" spans="1:7" ht="36" customHeight="1" x14ac:dyDescent="0.25">
      <c r="A253" s="15"/>
      <c r="B253" s="60" t="s">
        <v>56</v>
      </c>
      <c r="C253" s="61"/>
      <c r="D253" s="61"/>
      <c r="E253" s="61"/>
      <c r="F253" s="61"/>
      <c r="G253" s="62"/>
    </row>
    <row r="254" spans="1:7" ht="29.1" customHeight="1" x14ac:dyDescent="0.25">
      <c r="A254" s="15"/>
      <c r="B254" s="20"/>
      <c r="C254" s="41"/>
      <c r="D254" s="25" t="s">
        <v>129</v>
      </c>
      <c r="E254" s="26" t="s">
        <v>130</v>
      </c>
      <c r="F254" s="26" t="s">
        <v>131</v>
      </c>
      <c r="G254" s="27" t="s">
        <v>142</v>
      </c>
    </row>
    <row r="255" spans="1:7" ht="17.100000000000001" customHeight="1" x14ac:dyDescent="0.25">
      <c r="A255" s="15"/>
      <c r="B255" s="21"/>
      <c r="C255" s="33" t="s">
        <v>90</v>
      </c>
      <c r="D255" s="45">
        <v>47</v>
      </c>
      <c r="E255" s="46">
        <v>31.333333333333336</v>
      </c>
      <c r="F255" s="46">
        <v>31.333333333333336</v>
      </c>
      <c r="G255" s="47">
        <v>31.333333333333336</v>
      </c>
    </row>
    <row r="256" spans="1:7" ht="17.100000000000001" customHeight="1" x14ac:dyDescent="0.25">
      <c r="A256" s="15"/>
      <c r="B256" s="22"/>
      <c r="C256" s="34" t="s">
        <v>91</v>
      </c>
      <c r="D256" s="48">
        <v>42</v>
      </c>
      <c r="E256" s="49">
        <v>28.000000000000004</v>
      </c>
      <c r="F256" s="49">
        <v>28.000000000000004</v>
      </c>
      <c r="G256" s="50">
        <v>59.333333333333336</v>
      </c>
    </row>
    <row r="257" spans="1:7" ht="17.100000000000001" customHeight="1" x14ac:dyDescent="0.25">
      <c r="A257" s="15"/>
      <c r="B257" s="22"/>
      <c r="C257" s="34" t="s">
        <v>92</v>
      </c>
      <c r="D257" s="48">
        <v>61</v>
      </c>
      <c r="E257" s="49">
        <v>40.666666666666664</v>
      </c>
      <c r="F257" s="49">
        <v>40.666666666666664</v>
      </c>
      <c r="G257" s="50">
        <v>100</v>
      </c>
    </row>
    <row r="258" spans="1:7" ht="17.100000000000001" customHeight="1" x14ac:dyDescent="0.25">
      <c r="A258" s="15"/>
      <c r="B258" s="23"/>
      <c r="C258" s="28" t="s">
        <v>132</v>
      </c>
      <c r="D258" s="51">
        <v>150</v>
      </c>
      <c r="E258" s="52">
        <v>100</v>
      </c>
      <c r="F258" s="52">
        <v>100</v>
      </c>
      <c r="G258" s="53"/>
    </row>
    <row r="259" spans="1:7" ht="17.100000000000001" customHeight="1" x14ac:dyDescent="0.25">
      <c r="A259" s="15"/>
      <c r="B259" s="23"/>
      <c r="C259" s="29"/>
      <c r="D259" s="30"/>
      <c r="E259" s="31"/>
      <c r="F259" s="31"/>
      <c r="G259" s="32"/>
    </row>
    <row r="260" spans="1:7" ht="17.100000000000001" customHeight="1" x14ac:dyDescent="0.25">
      <c r="A260" s="15"/>
      <c r="B260" s="23"/>
      <c r="C260" s="29"/>
      <c r="D260" s="30"/>
      <c r="E260" s="31"/>
      <c r="F260" s="31"/>
      <c r="G260" s="32"/>
    </row>
    <row r="261" spans="1:7" ht="17.100000000000001" customHeight="1" x14ac:dyDescent="0.25">
      <c r="A261" s="15"/>
      <c r="B261" s="23"/>
      <c r="C261" s="29"/>
      <c r="D261" s="30"/>
      <c r="E261" s="31"/>
      <c r="F261" s="31"/>
      <c r="G261" s="32"/>
    </row>
    <row r="262" spans="1:7" ht="17.100000000000001" customHeight="1" x14ac:dyDescent="0.25">
      <c r="A262" s="15"/>
      <c r="B262" s="23"/>
      <c r="C262" s="29"/>
      <c r="D262" s="30"/>
      <c r="E262" s="31"/>
      <c r="F262" s="31"/>
      <c r="G262" s="32"/>
    </row>
    <row r="263" spans="1:7" ht="17.100000000000001" customHeight="1" x14ac:dyDescent="0.25">
      <c r="A263" s="15"/>
      <c r="B263" s="23"/>
      <c r="C263" s="29"/>
      <c r="D263" s="30"/>
      <c r="E263" s="31"/>
      <c r="F263" s="31"/>
      <c r="G263" s="32"/>
    </row>
    <row r="264" spans="1:7" ht="17.100000000000001" customHeight="1" x14ac:dyDescent="0.25">
      <c r="A264" s="15"/>
      <c r="B264" s="23"/>
      <c r="C264" s="29"/>
      <c r="D264" s="30"/>
      <c r="E264" s="31"/>
      <c r="F264" s="31"/>
      <c r="G264" s="32"/>
    </row>
    <row r="265" spans="1:7" ht="17.100000000000001" customHeight="1" x14ac:dyDescent="0.25">
      <c r="A265" s="15"/>
      <c r="B265" s="23"/>
      <c r="C265" s="29"/>
      <c r="D265" s="30"/>
      <c r="E265" s="31"/>
      <c r="F265" s="31"/>
      <c r="G265" s="32"/>
    </row>
    <row r="266" spans="1:7" ht="17.100000000000001" customHeight="1" x14ac:dyDescent="0.25">
      <c r="A266" s="15"/>
      <c r="B266" s="23"/>
      <c r="C266" s="29"/>
      <c r="D266" s="30"/>
      <c r="E266" s="31"/>
      <c r="F266" s="31"/>
      <c r="G266" s="32"/>
    </row>
    <row r="267" spans="1:7" ht="17.100000000000001" customHeight="1" x14ac:dyDescent="0.25">
      <c r="A267" s="15"/>
      <c r="B267" s="23"/>
      <c r="C267" s="29"/>
      <c r="D267" s="30"/>
      <c r="E267" s="31"/>
      <c r="F267" s="31"/>
      <c r="G267" s="32"/>
    </row>
    <row r="268" spans="1:7" ht="17.100000000000001" customHeight="1" x14ac:dyDescent="0.25">
      <c r="A268" s="15"/>
      <c r="B268" s="23"/>
      <c r="C268" s="29"/>
      <c r="D268" s="30"/>
      <c r="E268" s="31"/>
      <c r="F268" s="31"/>
      <c r="G268" s="32"/>
    </row>
    <row r="269" spans="1:7" ht="17.100000000000001" customHeight="1" x14ac:dyDescent="0.25">
      <c r="A269" s="15"/>
      <c r="B269" s="23"/>
      <c r="C269" s="29"/>
      <c r="D269" s="30"/>
      <c r="E269" s="31"/>
      <c r="F269" s="31"/>
      <c r="G269" s="32"/>
    </row>
    <row r="270" spans="1:7" ht="17.100000000000001" customHeight="1" x14ac:dyDescent="0.25">
      <c r="A270" s="15"/>
      <c r="B270" s="23"/>
      <c r="C270" s="29"/>
      <c r="D270" s="30"/>
      <c r="E270" s="31"/>
      <c r="F270" s="31"/>
      <c r="G270" s="32"/>
    </row>
    <row r="271" spans="1:7" ht="17.100000000000001" customHeight="1" x14ac:dyDescent="0.25">
      <c r="A271" s="15"/>
      <c r="B271" s="23"/>
      <c r="C271" s="29"/>
      <c r="D271" s="30"/>
      <c r="E271" s="31"/>
      <c r="F271" s="31"/>
      <c r="G271" s="32"/>
    </row>
    <row r="272" spans="1:7" ht="17.100000000000001" customHeight="1" x14ac:dyDescent="0.25">
      <c r="A272" s="15"/>
      <c r="B272" s="23"/>
      <c r="C272" s="29"/>
      <c r="D272" s="30"/>
      <c r="E272" s="31"/>
      <c r="F272" s="31"/>
      <c r="G272" s="32"/>
    </row>
    <row r="273" spans="1:7" ht="17.100000000000001" customHeight="1" x14ac:dyDescent="0.25">
      <c r="A273" s="15"/>
      <c r="B273" s="23"/>
      <c r="C273" s="29"/>
      <c r="D273" s="30"/>
      <c r="E273" s="31"/>
      <c r="F273" s="31"/>
      <c r="G273" s="32"/>
    </row>
    <row r="274" spans="1:7" ht="17.100000000000001" customHeight="1" x14ac:dyDescent="0.25">
      <c r="A274" s="15"/>
      <c r="B274" s="23"/>
      <c r="C274" s="29"/>
      <c r="D274" s="30"/>
      <c r="E274" s="31"/>
      <c r="F274" s="31"/>
      <c r="G274" s="32"/>
    </row>
    <row r="275" spans="1:7" ht="17.100000000000001" customHeight="1" x14ac:dyDescent="0.25">
      <c r="A275" s="15"/>
      <c r="B275" s="23"/>
      <c r="C275" s="29"/>
      <c r="D275" s="30"/>
      <c r="E275" s="31"/>
      <c r="F275" s="31"/>
      <c r="G275" s="32"/>
    </row>
    <row r="276" spans="1:7" x14ac:dyDescent="0.25">
      <c r="A276" s="15"/>
      <c r="B276" s="24"/>
      <c r="C276" s="42"/>
      <c r="D276" s="15"/>
      <c r="E276" s="15"/>
      <c r="F276" s="15"/>
      <c r="G276" s="15"/>
    </row>
    <row r="277" spans="1:7" ht="36" customHeight="1" x14ac:dyDescent="0.25">
      <c r="A277" s="15"/>
      <c r="B277" s="60" t="s">
        <v>57</v>
      </c>
      <c r="C277" s="61"/>
      <c r="D277" s="61"/>
      <c r="E277" s="61"/>
      <c r="F277" s="61"/>
      <c r="G277" s="62"/>
    </row>
    <row r="278" spans="1:7" ht="17.100000000000001" customHeight="1" x14ac:dyDescent="0.25">
      <c r="A278" s="15"/>
      <c r="B278" s="23"/>
      <c r="C278" s="29"/>
      <c r="D278" s="30"/>
      <c r="E278" s="31"/>
      <c r="F278" s="31"/>
      <c r="G278" s="32"/>
    </row>
    <row r="279" spans="1:7" ht="17.100000000000001" customHeight="1" x14ac:dyDescent="0.25">
      <c r="A279" s="15"/>
      <c r="B279" s="23"/>
      <c r="C279" s="41"/>
      <c r="D279" s="25" t="s">
        <v>129</v>
      </c>
      <c r="E279" s="26" t="s">
        <v>130</v>
      </c>
      <c r="F279" s="26" t="s">
        <v>131</v>
      </c>
      <c r="G279" s="27" t="s">
        <v>142</v>
      </c>
    </row>
    <row r="280" spans="1:7" ht="17.100000000000001" customHeight="1" x14ac:dyDescent="0.25">
      <c r="A280" s="15"/>
      <c r="B280" s="23"/>
      <c r="C280" s="38" t="s">
        <v>107</v>
      </c>
      <c r="D280" s="45">
        <v>61</v>
      </c>
      <c r="E280" s="54">
        <f>D280/435*100</f>
        <v>14.022988505747128</v>
      </c>
      <c r="F280" s="54">
        <f t="shared" ref="F280:F286" si="10">E280</f>
        <v>14.022988505747128</v>
      </c>
      <c r="G280" s="55">
        <f>F280</f>
        <v>14.022988505747128</v>
      </c>
    </row>
    <row r="281" spans="1:7" ht="17.100000000000001" customHeight="1" x14ac:dyDescent="0.25">
      <c r="A281" s="15"/>
      <c r="B281" s="23"/>
      <c r="C281" s="39" t="s">
        <v>112</v>
      </c>
      <c r="D281" s="48">
        <v>74</v>
      </c>
      <c r="E281" s="54">
        <f t="shared" ref="E281:E286" si="11">D281/435*100</f>
        <v>17.011494252873565</v>
      </c>
      <c r="F281" s="54">
        <f t="shared" si="10"/>
        <v>17.011494252873565</v>
      </c>
      <c r="G281" s="55">
        <f t="shared" ref="G281:G286" si="12">F281+G280</f>
        <v>31.03448275862069</v>
      </c>
    </row>
    <row r="282" spans="1:7" ht="17.100000000000001" customHeight="1" x14ac:dyDescent="0.25">
      <c r="A282" s="15"/>
      <c r="B282" s="23"/>
      <c r="C282" s="38" t="s">
        <v>108</v>
      </c>
      <c r="D282" s="48">
        <v>35</v>
      </c>
      <c r="E282" s="54">
        <f t="shared" si="11"/>
        <v>8.0459770114942533</v>
      </c>
      <c r="F282" s="54">
        <f t="shared" si="10"/>
        <v>8.0459770114942533</v>
      </c>
      <c r="G282" s="55">
        <f t="shared" si="12"/>
        <v>39.080459770114942</v>
      </c>
    </row>
    <row r="283" spans="1:7" ht="17.100000000000001" customHeight="1" x14ac:dyDescent="0.25">
      <c r="A283" s="15"/>
      <c r="B283" s="23"/>
      <c r="C283" s="38" t="s">
        <v>111</v>
      </c>
      <c r="D283" s="48">
        <v>71</v>
      </c>
      <c r="E283" s="54">
        <f t="shared" si="11"/>
        <v>16.321839080459771</v>
      </c>
      <c r="F283" s="54">
        <f t="shared" si="10"/>
        <v>16.321839080459771</v>
      </c>
      <c r="G283" s="55">
        <f t="shared" si="12"/>
        <v>55.402298850574709</v>
      </c>
    </row>
    <row r="284" spans="1:7" ht="17.100000000000001" customHeight="1" x14ac:dyDescent="0.25">
      <c r="A284" s="15"/>
      <c r="B284" s="23"/>
      <c r="C284" s="38" t="s">
        <v>109</v>
      </c>
      <c r="D284" s="48">
        <v>109</v>
      </c>
      <c r="E284" s="54">
        <f t="shared" si="11"/>
        <v>25.057471264367813</v>
      </c>
      <c r="F284" s="54">
        <f t="shared" si="10"/>
        <v>25.057471264367813</v>
      </c>
      <c r="G284" s="55">
        <f t="shared" si="12"/>
        <v>80.459770114942529</v>
      </c>
    </row>
    <row r="285" spans="1:7" ht="17.100000000000001" customHeight="1" x14ac:dyDescent="0.25">
      <c r="A285" s="15"/>
      <c r="B285" s="23"/>
      <c r="C285" s="39" t="s">
        <v>110</v>
      </c>
      <c r="D285" s="48">
        <v>75</v>
      </c>
      <c r="E285" s="54">
        <f t="shared" si="11"/>
        <v>17.241379310344829</v>
      </c>
      <c r="F285" s="54">
        <f t="shared" si="10"/>
        <v>17.241379310344829</v>
      </c>
      <c r="G285" s="55">
        <f t="shared" si="12"/>
        <v>97.701149425287355</v>
      </c>
    </row>
    <row r="286" spans="1:7" ht="17.100000000000001" customHeight="1" x14ac:dyDescent="0.25">
      <c r="A286" s="15"/>
      <c r="B286" s="23"/>
      <c r="C286" s="38" t="s">
        <v>98</v>
      </c>
      <c r="D286" s="48">
        <v>10</v>
      </c>
      <c r="E286" s="54">
        <f t="shared" si="11"/>
        <v>2.2988505747126435</v>
      </c>
      <c r="F286" s="54">
        <f t="shared" si="10"/>
        <v>2.2988505747126435</v>
      </c>
      <c r="G286" s="55">
        <f t="shared" si="12"/>
        <v>100</v>
      </c>
    </row>
    <row r="287" spans="1:7" ht="17.100000000000001" customHeight="1" x14ac:dyDescent="0.25">
      <c r="A287" s="15"/>
      <c r="B287" s="23"/>
      <c r="C287" s="28" t="s">
        <v>132</v>
      </c>
      <c r="D287" s="51">
        <f>SUM(D280:D286)</f>
        <v>435</v>
      </c>
      <c r="E287" s="52">
        <f>SUM(E280:E286)</f>
        <v>100</v>
      </c>
      <c r="F287" s="52">
        <v>100</v>
      </c>
      <c r="G287" s="53"/>
    </row>
    <row r="288" spans="1:7" ht="17.100000000000001" customHeight="1" x14ac:dyDescent="0.25">
      <c r="A288" s="15"/>
      <c r="B288" s="23"/>
      <c r="C288" s="29"/>
      <c r="D288" s="30"/>
      <c r="E288" s="31"/>
      <c r="F288" s="31"/>
      <c r="G288" s="32"/>
    </row>
    <row r="289" spans="1:7" ht="17.100000000000001" customHeight="1" x14ac:dyDescent="0.25">
      <c r="A289" s="15"/>
      <c r="B289" s="23"/>
      <c r="C289" s="29"/>
      <c r="D289" s="30"/>
      <c r="E289" s="31"/>
      <c r="F289" s="31"/>
      <c r="G289" s="32"/>
    </row>
    <row r="290" spans="1:7" ht="17.100000000000001" customHeight="1" x14ac:dyDescent="0.25">
      <c r="A290" s="15"/>
      <c r="B290" s="23"/>
      <c r="C290" s="29"/>
      <c r="D290" s="30"/>
      <c r="E290" s="31"/>
      <c r="F290" s="31"/>
      <c r="G290" s="32"/>
    </row>
    <row r="291" spans="1:7" ht="17.100000000000001" customHeight="1" x14ac:dyDescent="0.25">
      <c r="A291" s="15"/>
      <c r="B291" s="23"/>
      <c r="C291" s="29"/>
      <c r="D291" s="30"/>
      <c r="E291" s="31"/>
      <c r="F291" s="31"/>
      <c r="G291" s="32"/>
    </row>
    <row r="292" spans="1:7" x14ac:dyDescent="0.25">
      <c r="A292" s="15"/>
      <c r="B292" s="24"/>
      <c r="C292" s="42"/>
      <c r="D292" s="15"/>
      <c r="E292" s="15"/>
      <c r="F292" s="15"/>
      <c r="G292" s="15"/>
    </row>
    <row r="293" spans="1:7" ht="36" customHeight="1" x14ac:dyDescent="0.25">
      <c r="A293" s="15"/>
      <c r="B293" s="60" t="s">
        <v>58</v>
      </c>
      <c r="C293" s="61"/>
      <c r="D293" s="61"/>
      <c r="E293" s="61"/>
      <c r="F293" s="61"/>
      <c r="G293" s="62"/>
    </row>
    <row r="294" spans="1:7" ht="29.1" customHeight="1" x14ac:dyDescent="0.25">
      <c r="A294" s="15"/>
      <c r="B294" s="20"/>
      <c r="C294" s="41"/>
      <c r="D294" s="25" t="s">
        <v>129</v>
      </c>
      <c r="E294" s="26" t="s">
        <v>130</v>
      </c>
      <c r="F294" s="26" t="s">
        <v>131</v>
      </c>
      <c r="G294" s="27" t="s">
        <v>142</v>
      </c>
    </row>
    <row r="295" spans="1:7" ht="17.100000000000001" customHeight="1" x14ac:dyDescent="0.25">
      <c r="A295" s="15"/>
      <c r="B295" s="21"/>
      <c r="C295" s="38" t="s">
        <v>118</v>
      </c>
      <c r="D295" s="45">
        <v>43</v>
      </c>
      <c r="E295" s="54">
        <f>D295/313*100</f>
        <v>13.738019169329075</v>
      </c>
      <c r="F295" s="54">
        <f t="shared" ref="F295:F304" si="13">E295</f>
        <v>13.738019169329075</v>
      </c>
      <c r="G295" s="55">
        <f>F295</f>
        <v>13.738019169329075</v>
      </c>
    </row>
    <row r="296" spans="1:7" ht="17.100000000000001" customHeight="1" x14ac:dyDescent="0.25">
      <c r="A296" s="15"/>
      <c r="B296" s="23"/>
      <c r="C296" s="38" t="s">
        <v>117</v>
      </c>
      <c r="D296" s="48">
        <v>27</v>
      </c>
      <c r="E296" s="54">
        <f t="shared" ref="E296:E304" si="14">D296/313*100</f>
        <v>8.6261980830670915</v>
      </c>
      <c r="F296" s="54">
        <f t="shared" si="13"/>
        <v>8.6261980830670915</v>
      </c>
      <c r="G296" s="55">
        <f t="shared" ref="G296:G304" si="15">F296+G295</f>
        <v>22.364217252396166</v>
      </c>
    </row>
    <row r="297" spans="1:7" ht="17.100000000000001" customHeight="1" x14ac:dyDescent="0.25">
      <c r="A297" s="15"/>
      <c r="B297" s="23"/>
      <c r="C297" s="38" t="s">
        <v>113</v>
      </c>
      <c r="D297" s="48">
        <v>13</v>
      </c>
      <c r="E297" s="54">
        <f t="shared" si="14"/>
        <v>4.1533546325878596</v>
      </c>
      <c r="F297" s="54">
        <f t="shared" si="13"/>
        <v>4.1533546325878596</v>
      </c>
      <c r="G297" s="55">
        <f t="shared" si="15"/>
        <v>26.517571884984026</v>
      </c>
    </row>
    <row r="298" spans="1:7" ht="17.100000000000001" customHeight="1" x14ac:dyDescent="0.25">
      <c r="A298" s="15"/>
      <c r="B298" s="23"/>
      <c r="C298" s="38" t="s">
        <v>116</v>
      </c>
      <c r="D298" s="48">
        <v>54</v>
      </c>
      <c r="E298" s="54">
        <f t="shared" si="14"/>
        <v>17.252396166134183</v>
      </c>
      <c r="F298" s="54">
        <f t="shared" si="13"/>
        <v>17.252396166134183</v>
      </c>
      <c r="G298" s="55">
        <f t="shared" si="15"/>
        <v>43.769968051118212</v>
      </c>
    </row>
    <row r="299" spans="1:7" ht="17.100000000000001" customHeight="1" x14ac:dyDescent="0.25">
      <c r="A299" s="15"/>
      <c r="B299" s="23"/>
      <c r="C299" s="38" t="s">
        <v>115</v>
      </c>
      <c r="D299" s="48">
        <v>10</v>
      </c>
      <c r="E299" s="54">
        <f t="shared" si="14"/>
        <v>3.1948881789137378</v>
      </c>
      <c r="F299" s="54">
        <f t="shared" si="13"/>
        <v>3.1948881789137378</v>
      </c>
      <c r="G299" s="55">
        <f t="shared" si="15"/>
        <v>46.964856230031948</v>
      </c>
    </row>
    <row r="300" spans="1:7" ht="17.100000000000001" customHeight="1" x14ac:dyDescent="0.25">
      <c r="A300" s="15"/>
      <c r="B300" s="23"/>
      <c r="C300" s="38" t="s">
        <v>114</v>
      </c>
      <c r="D300" s="48">
        <v>36</v>
      </c>
      <c r="E300" s="54">
        <f t="shared" si="14"/>
        <v>11.501597444089457</v>
      </c>
      <c r="F300" s="54">
        <f t="shared" si="13"/>
        <v>11.501597444089457</v>
      </c>
      <c r="G300" s="55">
        <f t="shared" si="15"/>
        <v>58.466453674121404</v>
      </c>
    </row>
    <row r="301" spans="1:7" ht="17.100000000000001" customHeight="1" x14ac:dyDescent="0.25">
      <c r="A301" s="15"/>
      <c r="B301" s="23"/>
      <c r="C301" s="38" t="s">
        <v>119</v>
      </c>
      <c r="D301" s="48">
        <v>50</v>
      </c>
      <c r="E301" s="54">
        <f t="shared" si="14"/>
        <v>15.974440894568689</v>
      </c>
      <c r="F301" s="54">
        <f t="shared" si="13"/>
        <v>15.974440894568689</v>
      </c>
      <c r="G301" s="55">
        <f t="shared" si="15"/>
        <v>74.440894568690098</v>
      </c>
    </row>
    <row r="302" spans="1:7" ht="17.100000000000001" customHeight="1" x14ac:dyDescent="0.25">
      <c r="A302" s="15"/>
      <c r="B302" s="23"/>
      <c r="C302" s="38" t="s">
        <v>145</v>
      </c>
      <c r="D302" s="48">
        <v>11</v>
      </c>
      <c r="E302" s="54">
        <f t="shared" si="14"/>
        <v>3.5143769968051117</v>
      </c>
      <c r="F302" s="54">
        <f t="shared" si="13"/>
        <v>3.5143769968051117</v>
      </c>
      <c r="G302" s="55">
        <f t="shared" si="15"/>
        <v>77.95527156549521</v>
      </c>
    </row>
    <row r="303" spans="1:7" ht="17.100000000000001" customHeight="1" x14ac:dyDescent="0.25">
      <c r="A303" s="15"/>
      <c r="B303" s="23"/>
      <c r="C303" s="38" t="s">
        <v>120</v>
      </c>
      <c r="D303" s="48">
        <v>63</v>
      </c>
      <c r="E303" s="54">
        <f t="shared" si="14"/>
        <v>20.12779552715655</v>
      </c>
      <c r="F303" s="54">
        <f t="shared" si="13"/>
        <v>20.12779552715655</v>
      </c>
      <c r="G303" s="55">
        <f t="shared" si="15"/>
        <v>98.08306709265176</v>
      </c>
    </row>
    <row r="304" spans="1:7" ht="17.100000000000001" customHeight="1" x14ac:dyDescent="0.25">
      <c r="A304" s="15"/>
      <c r="B304" s="23"/>
      <c r="C304" s="38" t="s">
        <v>98</v>
      </c>
      <c r="D304" s="48">
        <v>6</v>
      </c>
      <c r="E304" s="54">
        <f t="shared" si="14"/>
        <v>1.9169329073482428</v>
      </c>
      <c r="F304" s="54">
        <f t="shared" si="13"/>
        <v>1.9169329073482428</v>
      </c>
      <c r="G304" s="55">
        <f t="shared" si="15"/>
        <v>100</v>
      </c>
    </row>
    <row r="305" spans="1:7" ht="17.100000000000001" customHeight="1" x14ac:dyDescent="0.25">
      <c r="A305" s="15"/>
      <c r="B305" s="23"/>
      <c r="C305" s="28" t="s">
        <v>132</v>
      </c>
      <c r="D305" s="51">
        <f>SUM(D295:D304)</f>
        <v>313</v>
      </c>
      <c r="E305" s="52">
        <f>SUM(E295:E304)</f>
        <v>100</v>
      </c>
      <c r="F305" s="52">
        <v>100</v>
      </c>
      <c r="G305" s="53"/>
    </row>
    <row r="306" spans="1:7" ht="17.100000000000001" customHeight="1" x14ac:dyDescent="0.25">
      <c r="A306" s="15"/>
      <c r="B306" s="23"/>
      <c r="C306" s="29"/>
      <c r="D306" s="30"/>
      <c r="E306" s="31"/>
      <c r="F306" s="31"/>
      <c r="G306" s="32"/>
    </row>
    <row r="307" spans="1:7" ht="17.100000000000001" customHeight="1" x14ac:dyDescent="0.25">
      <c r="A307" s="15"/>
      <c r="B307" s="23"/>
      <c r="C307" s="29"/>
      <c r="D307" s="30"/>
      <c r="E307" s="31"/>
      <c r="F307" s="31"/>
      <c r="G307" s="32"/>
    </row>
    <row r="308" spans="1:7" ht="17.100000000000001" customHeight="1" x14ac:dyDescent="0.25">
      <c r="A308" s="15"/>
      <c r="B308" s="23"/>
      <c r="C308" s="29"/>
      <c r="D308" s="30"/>
      <c r="E308" s="31"/>
      <c r="F308" s="31"/>
      <c r="G308" s="32"/>
    </row>
    <row r="309" spans="1:7" ht="17.100000000000001" customHeight="1" x14ac:dyDescent="0.25">
      <c r="A309" s="15"/>
      <c r="B309" s="23"/>
      <c r="C309" s="29"/>
      <c r="D309" s="30"/>
      <c r="E309" s="31"/>
      <c r="F309" s="31"/>
      <c r="G309" s="32"/>
    </row>
    <row r="310" spans="1:7" ht="17.100000000000001" customHeight="1" x14ac:dyDescent="0.25">
      <c r="A310" s="15"/>
      <c r="B310" s="23"/>
      <c r="C310" s="29"/>
      <c r="D310" s="30"/>
      <c r="E310" s="31"/>
      <c r="F310" s="31"/>
      <c r="G310" s="32"/>
    </row>
    <row r="311" spans="1:7" ht="17.100000000000001" customHeight="1" x14ac:dyDescent="0.25">
      <c r="A311" s="15"/>
      <c r="B311" s="23"/>
      <c r="C311" s="29"/>
      <c r="D311" s="30"/>
      <c r="E311" s="31"/>
      <c r="F311" s="31"/>
      <c r="G311" s="32"/>
    </row>
    <row r="312" spans="1:7" ht="17.100000000000001" customHeight="1" x14ac:dyDescent="0.25">
      <c r="A312" s="15"/>
      <c r="B312" s="23"/>
      <c r="C312" s="29"/>
      <c r="D312" s="30"/>
      <c r="E312" s="31"/>
      <c r="F312" s="31"/>
      <c r="G312" s="32"/>
    </row>
    <row r="313" spans="1:7" x14ac:dyDescent="0.25">
      <c r="A313" s="15"/>
      <c r="B313" s="24"/>
      <c r="C313" s="42"/>
      <c r="D313" s="15"/>
      <c r="E313" s="15"/>
      <c r="F313" s="15"/>
      <c r="G313" s="15"/>
    </row>
    <row r="314" spans="1:7" ht="36" customHeight="1" x14ac:dyDescent="0.25">
      <c r="A314" s="15"/>
      <c r="B314" s="60" t="s">
        <v>59</v>
      </c>
      <c r="C314" s="61"/>
      <c r="D314" s="61"/>
      <c r="E314" s="61"/>
      <c r="F314" s="61"/>
      <c r="G314" s="62"/>
    </row>
    <row r="315" spans="1:7" ht="29.1" customHeight="1" x14ac:dyDescent="0.25">
      <c r="A315" s="15"/>
      <c r="B315" s="20"/>
      <c r="C315" s="41"/>
      <c r="D315" s="25" t="s">
        <v>129</v>
      </c>
      <c r="E315" s="26" t="s">
        <v>130</v>
      </c>
      <c r="F315" s="26" t="s">
        <v>131</v>
      </c>
      <c r="G315" s="27" t="s">
        <v>142</v>
      </c>
    </row>
    <row r="316" spans="1:7" ht="17.100000000000001" customHeight="1" x14ac:dyDescent="0.25">
      <c r="A316" s="15"/>
      <c r="B316" s="21"/>
      <c r="C316" s="38" t="s">
        <v>118</v>
      </c>
      <c r="D316" s="45">
        <v>107</v>
      </c>
      <c r="E316" s="54">
        <f>D316/524*100</f>
        <v>20.419847328244277</v>
      </c>
      <c r="F316" s="54">
        <f t="shared" ref="F316:F326" si="16">E316</f>
        <v>20.419847328244277</v>
      </c>
      <c r="G316" s="55">
        <f>F316</f>
        <v>20.419847328244277</v>
      </c>
    </row>
    <row r="317" spans="1:7" ht="32.25" customHeight="1" x14ac:dyDescent="0.25">
      <c r="A317" s="15"/>
      <c r="B317" s="22"/>
      <c r="C317" s="44" t="s">
        <v>143</v>
      </c>
      <c r="D317" s="48">
        <v>17</v>
      </c>
      <c r="E317" s="54">
        <f t="shared" ref="E317:E326" si="17">D317/524*100</f>
        <v>3.2442748091603053</v>
      </c>
      <c r="F317" s="54">
        <f t="shared" si="16"/>
        <v>3.2442748091603053</v>
      </c>
      <c r="G317" s="55">
        <f t="shared" ref="G317:G326" si="18">F317+G316</f>
        <v>23.664122137404583</v>
      </c>
    </row>
    <row r="318" spans="1:7" ht="17.100000000000001" customHeight="1" x14ac:dyDescent="0.25">
      <c r="A318" s="15"/>
      <c r="B318" s="22"/>
      <c r="C318" s="38" t="s">
        <v>113</v>
      </c>
      <c r="D318" s="48">
        <v>72</v>
      </c>
      <c r="E318" s="54">
        <f t="shared" si="17"/>
        <v>13.740458015267176</v>
      </c>
      <c r="F318" s="54">
        <f t="shared" si="16"/>
        <v>13.740458015267176</v>
      </c>
      <c r="G318" s="55">
        <f t="shared" si="18"/>
        <v>37.404580152671755</v>
      </c>
    </row>
    <row r="319" spans="1:7" ht="17.100000000000001" customHeight="1" x14ac:dyDescent="0.25">
      <c r="A319" s="15"/>
      <c r="B319" s="22"/>
      <c r="C319" s="38" t="s">
        <v>116</v>
      </c>
      <c r="D319" s="48">
        <v>24</v>
      </c>
      <c r="E319" s="54">
        <f t="shared" si="17"/>
        <v>4.5801526717557248</v>
      </c>
      <c r="F319" s="54">
        <f t="shared" si="16"/>
        <v>4.5801526717557248</v>
      </c>
      <c r="G319" s="55">
        <f t="shared" si="18"/>
        <v>41.984732824427482</v>
      </c>
    </row>
    <row r="320" spans="1:7" ht="17.100000000000001" customHeight="1" x14ac:dyDescent="0.25">
      <c r="A320" s="15"/>
      <c r="B320" s="22"/>
      <c r="C320" s="38" t="s">
        <v>115</v>
      </c>
      <c r="D320" s="48">
        <v>16</v>
      </c>
      <c r="E320" s="54">
        <f t="shared" si="17"/>
        <v>3.0534351145038165</v>
      </c>
      <c r="F320" s="54">
        <f t="shared" si="16"/>
        <v>3.0534351145038165</v>
      </c>
      <c r="G320" s="55">
        <f t="shared" si="18"/>
        <v>45.038167938931295</v>
      </c>
    </row>
    <row r="321" spans="1:7" ht="17.100000000000001" customHeight="1" x14ac:dyDescent="0.25">
      <c r="A321" s="15"/>
      <c r="B321" s="22"/>
      <c r="C321" s="38" t="s">
        <v>114</v>
      </c>
      <c r="D321" s="48">
        <v>42</v>
      </c>
      <c r="E321" s="54">
        <f t="shared" si="17"/>
        <v>8.015267175572518</v>
      </c>
      <c r="F321" s="54">
        <f t="shared" si="16"/>
        <v>8.015267175572518</v>
      </c>
      <c r="G321" s="55">
        <f t="shared" si="18"/>
        <v>53.053435114503813</v>
      </c>
    </row>
    <row r="322" spans="1:7" ht="17.100000000000001" customHeight="1" x14ac:dyDescent="0.25">
      <c r="A322" s="15"/>
      <c r="B322" s="22"/>
      <c r="C322" s="38" t="s">
        <v>119</v>
      </c>
      <c r="D322" s="48">
        <v>47</v>
      </c>
      <c r="E322" s="54">
        <f t="shared" si="17"/>
        <v>8.9694656488549622</v>
      </c>
      <c r="F322" s="54">
        <f t="shared" si="16"/>
        <v>8.9694656488549622</v>
      </c>
      <c r="G322" s="55">
        <f t="shared" si="18"/>
        <v>62.022900763358777</v>
      </c>
    </row>
    <row r="323" spans="1:7" ht="17.100000000000001" customHeight="1" x14ac:dyDescent="0.25">
      <c r="A323" s="15"/>
      <c r="B323" s="22"/>
      <c r="C323" s="38" t="s">
        <v>144</v>
      </c>
      <c r="D323" s="48">
        <v>22</v>
      </c>
      <c r="E323" s="54">
        <f t="shared" si="17"/>
        <v>4.1984732824427482</v>
      </c>
      <c r="F323" s="54">
        <f t="shared" si="16"/>
        <v>4.1984732824427482</v>
      </c>
      <c r="G323" s="55">
        <f t="shared" si="18"/>
        <v>66.221374045801525</v>
      </c>
    </row>
    <row r="324" spans="1:7" ht="17.100000000000001" customHeight="1" x14ac:dyDescent="0.25">
      <c r="A324" s="15"/>
      <c r="B324" s="22"/>
      <c r="C324" s="38" t="s">
        <v>120</v>
      </c>
      <c r="D324" s="48">
        <v>28</v>
      </c>
      <c r="E324" s="54">
        <f t="shared" si="17"/>
        <v>5.343511450381679</v>
      </c>
      <c r="F324" s="54">
        <f t="shared" si="16"/>
        <v>5.343511450381679</v>
      </c>
      <c r="G324" s="55">
        <f t="shared" si="18"/>
        <v>71.564885496183209</v>
      </c>
    </row>
    <row r="325" spans="1:7" ht="17.100000000000001" customHeight="1" x14ac:dyDescent="0.25">
      <c r="A325" s="15"/>
      <c r="B325" s="22"/>
      <c r="C325" s="38" t="s">
        <v>121</v>
      </c>
      <c r="D325" s="48">
        <v>97</v>
      </c>
      <c r="E325" s="54">
        <f t="shared" si="17"/>
        <v>18.511450381679388</v>
      </c>
      <c r="F325" s="54">
        <f t="shared" si="16"/>
        <v>18.511450381679388</v>
      </c>
      <c r="G325" s="55">
        <f t="shared" si="18"/>
        <v>90.07633587786259</v>
      </c>
    </row>
    <row r="326" spans="1:7" ht="17.25" customHeight="1" x14ac:dyDescent="0.25">
      <c r="A326" s="15"/>
      <c r="B326" s="22"/>
      <c r="C326" s="38" t="s">
        <v>122</v>
      </c>
      <c r="D326" s="48">
        <v>52</v>
      </c>
      <c r="E326" s="54">
        <f t="shared" si="17"/>
        <v>9.9236641221374047</v>
      </c>
      <c r="F326" s="54">
        <f t="shared" si="16"/>
        <v>9.9236641221374047</v>
      </c>
      <c r="G326" s="55">
        <f t="shared" si="18"/>
        <v>100</v>
      </c>
    </row>
    <row r="327" spans="1:7" ht="17.100000000000001" customHeight="1" x14ac:dyDescent="0.25">
      <c r="A327" s="15"/>
      <c r="B327" s="23"/>
      <c r="C327" s="28" t="s">
        <v>132</v>
      </c>
      <c r="D327" s="51">
        <f>SUM(D316:D326)</f>
        <v>524</v>
      </c>
      <c r="E327" s="52">
        <f>SUM(E316:E326)</f>
        <v>100</v>
      </c>
      <c r="F327" s="52">
        <v>100</v>
      </c>
      <c r="G327" s="53"/>
    </row>
    <row r="328" spans="1:7" ht="17.100000000000001" customHeight="1" x14ac:dyDescent="0.25">
      <c r="A328" s="15"/>
      <c r="B328" s="23"/>
      <c r="C328" s="29"/>
      <c r="D328" s="30"/>
      <c r="E328" s="31"/>
      <c r="F328" s="31"/>
      <c r="G328" s="32"/>
    </row>
    <row r="329" spans="1:7" ht="17.100000000000001" customHeight="1" x14ac:dyDescent="0.25">
      <c r="A329" s="15"/>
      <c r="B329" s="23"/>
      <c r="C329" s="29"/>
      <c r="D329" s="30"/>
      <c r="E329" s="31"/>
      <c r="F329" s="31"/>
      <c r="G329" s="32"/>
    </row>
    <row r="330" spans="1:7" ht="17.100000000000001" customHeight="1" x14ac:dyDescent="0.25">
      <c r="A330" s="15"/>
      <c r="B330" s="23"/>
      <c r="C330" s="29"/>
      <c r="D330" s="30"/>
      <c r="E330" s="31"/>
      <c r="F330" s="31"/>
      <c r="G330" s="32"/>
    </row>
    <row r="331" spans="1:7" ht="17.100000000000001" customHeight="1" x14ac:dyDescent="0.25">
      <c r="A331" s="15"/>
      <c r="B331" s="23"/>
      <c r="C331" s="29"/>
      <c r="D331" s="30"/>
      <c r="E331" s="31"/>
      <c r="F331" s="31"/>
      <c r="G331" s="32"/>
    </row>
    <row r="332" spans="1:7" ht="17.100000000000001" customHeight="1" x14ac:dyDescent="0.25">
      <c r="A332" s="15"/>
      <c r="B332" s="23"/>
      <c r="C332" s="29"/>
      <c r="D332" s="30"/>
      <c r="E332" s="31"/>
      <c r="F332" s="31"/>
      <c r="G332" s="32"/>
    </row>
    <row r="333" spans="1:7" ht="17.100000000000001" customHeight="1" x14ac:dyDescent="0.25">
      <c r="A333" s="15"/>
      <c r="B333" s="23"/>
      <c r="C333" s="29"/>
      <c r="D333" s="30"/>
      <c r="E333" s="31"/>
      <c r="F333" s="31"/>
      <c r="G333" s="32"/>
    </row>
    <row r="334" spans="1:7" ht="17.100000000000001" customHeight="1" x14ac:dyDescent="0.25">
      <c r="A334" s="15"/>
      <c r="B334" s="23"/>
      <c r="C334" s="29"/>
      <c r="D334" s="30"/>
      <c r="E334" s="31"/>
      <c r="F334" s="31"/>
      <c r="G334" s="32"/>
    </row>
    <row r="335" spans="1:7" ht="17.100000000000001" customHeight="1" x14ac:dyDescent="0.25">
      <c r="A335" s="15"/>
      <c r="B335" s="23"/>
      <c r="C335" s="29"/>
      <c r="D335" s="30"/>
      <c r="E335" s="31"/>
      <c r="F335" s="31"/>
      <c r="G335" s="32"/>
    </row>
    <row r="336" spans="1:7" ht="17.100000000000001" customHeight="1" x14ac:dyDescent="0.25">
      <c r="A336" s="15"/>
      <c r="B336" s="23"/>
      <c r="C336" s="29"/>
      <c r="D336" s="30"/>
      <c r="E336" s="31"/>
      <c r="F336" s="31"/>
      <c r="G336" s="32"/>
    </row>
    <row r="337" spans="1:7" ht="17.100000000000001" customHeight="1" x14ac:dyDescent="0.25">
      <c r="A337" s="15"/>
      <c r="B337" s="23"/>
      <c r="C337" s="29"/>
      <c r="D337" s="30"/>
      <c r="E337" s="31"/>
      <c r="F337" s="31"/>
      <c r="G337" s="32"/>
    </row>
    <row r="338" spans="1:7" ht="17.100000000000001" customHeight="1" x14ac:dyDescent="0.25">
      <c r="A338" s="15"/>
      <c r="B338" s="23"/>
      <c r="C338" s="29"/>
      <c r="D338" s="30"/>
      <c r="E338" s="31"/>
      <c r="F338" s="31"/>
      <c r="G338" s="32"/>
    </row>
    <row r="339" spans="1:7" ht="17.100000000000001" customHeight="1" x14ac:dyDescent="0.25">
      <c r="A339" s="15"/>
      <c r="B339" s="23"/>
      <c r="C339" s="29"/>
      <c r="D339" s="30"/>
      <c r="E339" s="31"/>
      <c r="F339" s="31"/>
      <c r="G339" s="32"/>
    </row>
    <row r="340" spans="1:7" ht="17.100000000000001" customHeight="1" x14ac:dyDescent="0.25">
      <c r="A340" s="15"/>
      <c r="B340" s="23"/>
      <c r="C340" s="29"/>
      <c r="D340" s="30"/>
      <c r="E340" s="31"/>
      <c r="F340" s="31"/>
      <c r="G340" s="32"/>
    </row>
    <row r="341" spans="1:7" ht="17.100000000000001" customHeight="1" x14ac:dyDescent="0.25">
      <c r="A341" s="15"/>
      <c r="B341" s="23"/>
      <c r="C341" s="29"/>
      <c r="D341" s="30"/>
      <c r="E341" s="31"/>
      <c r="F341" s="31"/>
      <c r="G341" s="32"/>
    </row>
    <row r="342" spans="1:7" ht="17.100000000000001" customHeight="1" x14ac:dyDescent="0.25">
      <c r="A342" s="15"/>
      <c r="B342" s="23"/>
      <c r="C342" s="29"/>
      <c r="D342" s="30"/>
      <c r="E342" s="31"/>
      <c r="F342" s="31"/>
      <c r="G342" s="32"/>
    </row>
    <row r="343" spans="1:7" ht="17.100000000000001" customHeight="1" x14ac:dyDescent="0.25">
      <c r="A343" s="15"/>
      <c r="B343" s="23"/>
      <c r="C343" s="29"/>
      <c r="D343" s="30"/>
      <c r="E343" s="31"/>
      <c r="F343" s="31"/>
      <c r="G343" s="32"/>
    </row>
    <row r="344" spans="1:7" ht="17.100000000000001" customHeight="1" x14ac:dyDescent="0.25">
      <c r="A344" s="15"/>
      <c r="B344" s="23"/>
      <c r="C344" s="29"/>
      <c r="D344" s="30"/>
      <c r="E344" s="31"/>
      <c r="F344" s="31"/>
      <c r="G344" s="32"/>
    </row>
    <row r="345" spans="1:7" x14ac:dyDescent="0.25">
      <c r="A345" s="15"/>
      <c r="B345" s="24"/>
      <c r="C345" s="42"/>
      <c r="D345" s="15"/>
      <c r="E345" s="15"/>
      <c r="F345" s="15"/>
      <c r="G345" s="15"/>
    </row>
    <row r="346" spans="1:7" ht="54.95" customHeight="1" x14ac:dyDescent="0.25">
      <c r="A346" s="15"/>
      <c r="B346" s="60" t="s">
        <v>60</v>
      </c>
      <c r="C346" s="61"/>
      <c r="D346" s="61"/>
      <c r="E346" s="61"/>
      <c r="F346" s="61"/>
      <c r="G346" s="62"/>
    </row>
    <row r="347" spans="1:7" ht="29.1" customHeight="1" x14ac:dyDescent="0.25">
      <c r="A347" s="15"/>
      <c r="B347" s="20"/>
      <c r="C347" s="41"/>
      <c r="D347" s="25" t="s">
        <v>129</v>
      </c>
      <c r="E347" s="26" t="s">
        <v>130</v>
      </c>
      <c r="F347" s="26" t="s">
        <v>131</v>
      </c>
      <c r="G347" s="27" t="s">
        <v>142</v>
      </c>
    </row>
    <row r="348" spans="1:7" ht="15" customHeight="1" x14ac:dyDescent="0.25">
      <c r="A348" s="15"/>
      <c r="B348" s="21"/>
      <c r="C348" s="38" t="s">
        <v>125</v>
      </c>
      <c r="D348" s="45">
        <v>19</v>
      </c>
      <c r="E348" s="56">
        <f>D348/492*100</f>
        <v>3.8617886178861789</v>
      </c>
      <c r="F348" s="56">
        <f>E348</f>
        <v>3.8617886178861789</v>
      </c>
      <c r="G348" s="47">
        <f>F348</f>
        <v>3.8617886178861789</v>
      </c>
    </row>
    <row r="349" spans="1:7" ht="15.75" customHeight="1" x14ac:dyDescent="0.25">
      <c r="A349" s="15"/>
      <c r="B349" s="22"/>
      <c r="C349" s="38" t="s">
        <v>138</v>
      </c>
      <c r="D349" s="57">
        <v>107</v>
      </c>
      <c r="E349" s="54">
        <f t="shared" ref="E349:E358" si="19">D349/492*100</f>
        <v>21.747967479674795</v>
      </c>
      <c r="F349" s="54">
        <f t="shared" ref="F349:F358" si="20">E349</f>
        <v>21.747967479674795</v>
      </c>
      <c r="G349" s="55">
        <f>F349+G348</f>
        <v>25.609756097560975</v>
      </c>
    </row>
    <row r="350" spans="1:7" ht="20.25" customHeight="1" x14ac:dyDescent="0.25">
      <c r="A350" s="15"/>
      <c r="B350" s="22"/>
      <c r="C350" s="38" t="s">
        <v>139</v>
      </c>
      <c r="D350" s="57">
        <v>15</v>
      </c>
      <c r="E350" s="54">
        <f t="shared" si="19"/>
        <v>3.0487804878048781</v>
      </c>
      <c r="F350" s="54">
        <f t="shared" si="20"/>
        <v>3.0487804878048781</v>
      </c>
      <c r="G350" s="55">
        <f t="shared" ref="G350:G358" si="21">F350+G349</f>
        <v>28.658536585365852</v>
      </c>
    </row>
    <row r="351" spans="1:7" ht="19.5" customHeight="1" x14ac:dyDescent="0.25">
      <c r="A351" s="15"/>
      <c r="B351" s="22"/>
      <c r="C351" s="39" t="s">
        <v>124</v>
      </c>
      <c r="D351" s="57">
        <v>11</v>
      </c>
      <c r="E351" s="54">
        <f t="shared" si="19"/>
        <v>2.2357723577235773</v>
      </c>
      <c r="F351" s="54">
        <f t="shared" si="20"/>
        <v>2.2357723577235773</v>
      </c>
      <c r="G351" s="55">
        <f t="shared" si="21"/>
        <v>30.894308943089428</v>
      </c>
    </row>
    <row r="352" spans="1:7" ht="30" customHeight="1" x14ac:dyDescent="0.25">
      <c r="A352" s="15"/>
      <c r="B352" s="22"/>
      <c r="C352" s="39" t="s">
        <v>140</v>
      </c>
      <c r="D352" s="57">
        <v>29</v>
      </c>
      <c r="E352" s="54">
        <f t="shared" si="19"/>
        <v>5.8943089430894311</v>
      </c>
      <c r="F352" s="54">
        <f t="shared" si="20"/>
        <v>5.8943089430894311</v>
      </c>
      <c r="G352" s="55">
        <f t="shared" si="21"/>
        <v>36.788617886178855</v>
      </c>
    </row>
    <row r="353" spans="1:7" ht="28.5" customHeight="1" x14ac:dyDescent="0.25">
      <c r="A353" s="15"/>
      <c r="B353" s="22"/>
      <c r="C353" s="39" t="s">
        <v>127</v>
      </c>
      <c r="D353" s="57">
        <v>52</v>
      </c>
      <c r="E353" s="54">
        <f t="shared" si="19"/>
        <v>10.569105691056912</v>
      </c>
      <c r="F353" s="54">
        <f t="shared" si="20"/>
        <v>10.569105691056912</v>
      </c>
      <c r="G353" s="55">
        <f t="shared" si="21"/>
        <v>47.357723577235767</v>
      </c>
    </row>
    <row r="354" spans="1:7" ht="24.75" customHeight="1" x14ac:dyDescent="0.25">
      <c r="A354" s="15"/>
      <c r="B354" s="22"/>
      <c r="C354" s="39" t="s">
        <v>141</v>
      </c>
      <c r="D354" s="58">
        <v>57</v>
      </c>
      <c r="E354" s="54">
        <f t="shared" si="19"/>
        <v>11.585365853658537</v>
      </c>
      <c r="F354" s="54">
        <f t="shared" si="20"/>
        <v>11.585365853658537</v>
      </c>
      <c r="G354" s="55">
        <f t="shared" si="21"/>
        <v>58.943089430894304</v>
      </c>
    </row>
    <row r="355" spans="1:7" ht="25.5" customHeight="1" x14ac:dyDescent="0.25">
      <c r="A355" s="15"/>
      <c r="B355" s="22"/>
      <c r="C355" s="39" t="s">
        <v>126</v>
      </c>
      <c r="D355" s="58">
        <v>56</v>
      </c>
      <c r="E355" s="54">
        <f t="shared" si="19"/>
        <v>11.38211382113821</v>
      </c>
      <c r="F355" s="54">
        <f t="shared" si="20"/>
        <v>11.38211382113821</v>
      </c>
      <c r="G355" s="55">
        <f t="shared" si="21"/>
        <v>70.325203252032509</v>
      </c>
    </row>
    <row r="356" spans="1:7" ht="20.25" customHeight="1" x14ac:dyDescent="0.25">
      <c r="A356" s="15"/>
      <c r="B356" s="22"/>
      <c r="C356" s="39" t="s">
        <v>123</v>
      </c>
      <c r="D356" s="58">
        <v>65</v>
      </c>
      <c r="E356" s="54">
        <f t="shared" si="19"/>
        <v>13.211382113821138</v>
      </c>
      <c r="F356" s="54">
        <f t="shared" si="20"/>
        <v>13.211382113821138</v>
      </c>
      <c r="G356" s="55">
        <f t="shared" si="21"/>
        <v>83.536585365853654</v>
      </c>
    </row>
    <row r="357" spans="1:7" ht="21.75" customHeight="1" x14ac:dyDescent="0.25">
      <c r="A357" s="15"/>
      <c r="B357" s="22"/>
      <c r="C357" s="39" t="s">
        <v>128</v>
      </c>
      <c r="D357" s="58">
        <v>69</v>
      </c>
      <c r="E357" s="54">
        <f t="shared" si="19"/>
        <v>14.02439024390244</v>
      </c>
      <c r="F357" s="54">
        <f t="shared" si="20"/>
        <v>14.02439024390244</v>
      </c>
      <c r="G357" s="55">
        <f t="shared" si="21"/>
        <v>97.560975609756099</v>
      </c>
    </row>
    <row r="358" spans="1:7" ht="20.25" customHeight="1" x14ac:dyDescent="0.25">
      <c r="A358" s="15"/>
      <c r="B358" s="22"/>
      <c r="C358" s="38" t="s">
        <v>98</v>
      </c>
      <c r="D358" s="58">
        <v>12</v>
      </c>
      <c r="E358" s="54">
        <f t="shared" si="19"/>
        <v>2.4390243902439024</v>
      </c>
      <c r="F358" s="54">
        <f t="shared" si="20"/>
        <v>2.4390243902439024</v>
      </c>
      <c r="G358" s="55">
        <f t="shared" si="21"/>
        <v>100</v>
      </c>
    </row>
    <row r="359" spans="1:7" ht="17.100000000000001" customHeight="1" x14ac:dyDescent="0.25">
      <c r="A359" s="15"/>
      <c r="B359" s="23"/>
      <c r="C359" s="28" t="s">
        <v>132</v>
      </c>
      <c r="D359" s="51">
        <f>SUM(D348:D358)</f>
        <v>492</v>
      </c>
      <c r="E359" s="59">
        <f>SUM(E348:E358)</f>
        <v>100</v>
      </c>
      <c r="F359" s="59">
        <v>100</v>
      </c>
      <c r="G359" s="53"/>
    </row>
    <row r="360" spans="1:7" ht="17.100000000000001" customHeight="1" x14ac:dyDescent="0.25">
      <c r="A360" s="15"/>
      <c r="B360" s="23"/>
      <c r="C360" s="29"/>
      <c r="D360" s="30"/>
      <c r="E360" s="31"/>
      <c r="F360" s="31"/>
      <c r="G360" s="32"/>
    </row>
    <row r="361" spans="1:7" ht="17.100000000000001" customHeight="1" x14ac:dyDescent="0.25">
      <c r="A361" s="15"/>
      <c r="B361" s="23"/>
      <c r="C361" s="29"/>
      <c r="D361" s="30"/>
      <c r="E361" s="31"/>
      <c r="F361" s="31"/>
      <c r="G361" s="32"/>
    </row>
    <row r="362" spans="1:7" ht="17.100000000000001" customHeight="1" x14ac:dyDescent="0.25">
      <c r="A362" s="15"/>
      <c r="B362" s="23"/>
      <c r="C362" s="29"/>
      <c r="D362" s="30"/>
      <c r="E362" s="31"/>
      <c r="F362" s="31"/>
      <c r="G362" s="32"/>
    </row>
    <row r="363" spans="1:7" ht="17.100000000000001" customHeight="1" x14ac:dyDescent="0.25">
      <c r="A363" s="15"/>
      <c r="B363" s="23"/>
      <c r="C363" s="29"/>
      <c r="D363" s="30"/>
      <c r="E363" s="31"/>
      <c r="F363" s="31"/>
      <c r="G363" s="32"/>
    </row>
    <row r="364" spans="1:7" ht="17.100000000000001" customHeight="1" x14ac:dyDescent="0.25">
      <c r="A364" s="15"/>
      <c r="B364" s="23"/>
      <c r="C364" s="29"/>
      <c r="D364" s="30"/>
      <c r="E364" s="31"/>
      <c r="F364" s="31"/>
      <c r="G364" s="32"/>
    </row>
    <row r="365" spans="1:7" ht="17.100000000000001" customHeight="1" x14ac:dyDescent="0.25">
      <c r="A365" s="15"/>
      <c r="B365" s="23"/>
      <c r="C365" s="29"/>
      <c r="D365" s="30"/>
      <c r="E365" s="31"/>
      <c r="F365" s="31"/>
      <c r="G365" s="32"/>
    </row>
    <row r="366" spans="1:7" ht="17.100000000000001" customHeight="1" x14ac:dyDescent="0.25">
      <c r="A366" s="15"/>
      <c r="B366" s="23"/>
      <c r="C366" s="29"/>
      <c r="D366" s="30"/>
      <c r="E366" s="31"/>
      <c r="F366" s="31"/>
      <c r="G366" s="32"/>
    </row>
    <row r="367" spans="1:7" ht="17.100000000000001" customHeight="1" x14ac:dyDescent="0.25">
      <c r="A367" s="15"/>
      <c r="B367" s="23"/>
      <c r="C367" s="29"/>
      <c r="D367" s="30"/>
      <c r="E367" s="31"/>
      <c r="F367" s="31"/>
      <c r="G367" s="32"/>
    </row>
    <row r="368" spans="1:7" ht="17.100000000000001" customHeight="1" x14ac:dyDescent="0.25">
      <c r="A368" s="15"/>
      <c r="B368" s="23"/>
      <c r="C368" s="29"/>
      <c r="D368" s="30"/>
      <c r="E368" s="31"/>
      <c r="F368" s="31"/>
      <c r="G368" s="32"/>
    </row>
    <row r="369" spans="1:7" ht="17.100000000000001" customHeight="1" x14ac:dyDescent="0.25">
      <c r="A369" s="15"/>
      <c r="B369" s="23"/>
      <c r="C369" s="29"/>
      <c r="D369" s="30"/>
      <c r="E369" s="31"/>
      <c r="F369" s="31"/>
      <c r="G369" s="32"/>
    </row>
    <row r="370" spans="1:7" ht="17.100000000000001" customHeight="1" x14ac:dyDescent="0.25">
      <c r="A370" s="15"/>
      <c r="B370" s="23"/>
      <c r="C370" s="29"/>
      <c r="D370" s="30"/>
      <c r="E370" s="31"/>
      <c r="F370" s="31"/>
      <c r="G370" s="32"/>
    </row>
    <row r="371" spans="1:7" ht="17.100000000000001" customHeight="1" x14ac:dyDescent="0.25">
      <c r="A371" s="15"/>
      <c r="B371" s="23"/>
      <c r="C371" s="29"/>
      <c r="D371" s="30"/>
      <c r="E371" s="31"/>
      <c r="F371" s="31"/>
      <c r="G371" s="32"/>
    </row>
    <row r="372" spans="1:7" ht="17.100000000000001" customHeight="1" x14ac:dyDescent="0.25">
      <c r="A372" s="15"/>
      <c r="B372" s="23"/>
      <c r="C372" s="29"/>
      <c r="D372" s="30"/>
      <c r="E372" s="31"/>
      <c r="F372" s="31"/>
      <c r="G372" s="32"/>
    </row>
    <row r="373" spans="1:7" ht="17.100000000000001" customHeight="1" x14ac:dyDescent="0.25">
      <c r="A373" s="15"/>
      <c r="B373" s="23"/>
      <c r="C373" s="29"/>
      <c r="D373" s="30"/>
      <c r="E373" s="31"/>
      <c r="F373" s="31"/>
      <c r="G373" s="32"/>
    </row>
    <row r="374" spans="1:7" ht="17.100000000000001" customHeight="1" x14ac:dyDescent="0.25">
      <c r="A374" s="15"/>
      <c r="B374" s="23"/>
      <c r="C374" s="29"/>
      <c r="D374" s="30"/>
      <c r="E374" s="31"/>
      <c r="F374" s="31"/>
      <c r="G374" s="32"/>
    </row>
    <row r="375" spans="1:7" ht="17.100000000000001" customHeight="1" x14ac:dyDescent="0.25">
      <c r="A375" s="15"/>
      <c r="B375" s="23"/>
      <c r="C375" s="29"/>
      <c r="D375" s="30"/>
      <c r="E375" s="31"/>
      <c r="F375" s="31"/>
      <c r="G375" s="32"/>
    </row>
    <row r="376" spans="1:7" ht="17.100000000000001" customHeight="1" x14ac:dyDescent="0.25">
      <c r="A376" s="15"/>
      <c r="B376" s="23"/>
      <c r="C376" s="29"/>
      <c r="D376" s="30"/>
      <c r="E376" s="31"/>
      <c r="F376" s="31"/>
      <c r="G376" s="32"/>
    </row>
    <row r="377" spans="1:7" x14ac:dyDescent="0.25">
      <c r="A377" s="15"/>
      <c r="B377" s="24"/>
      <c r="C377" s="42"/>
      <c r="D377" s="15"/>
      <c r="E377" s="15"/>
      <c r="F377" s="15"/>
      <c r="G377" s="15"/>
    </row>
    <row r="378" spans="1:7" ht="71.099999999999994" customHeight="1" x14ac:dyDescent="0.25">
      <c r="A378" s="15"/>
      <c r="B378" s="60" t="s">
        <v>61</v>
      </c>
      <c r="C378" s="61"/>
      <c r="D378" s="61"/>
      <c r="E378" s="61"/>
      <c r="F378" s="61"/>
      <c r="G378" s="62"/>
    </row>
    <row r="379" spans="1:7" ht="29.1" customHeight="1" x14ac:dyDescent="0.25">
      <c r="A379" s="15"/>
      <c r="B379" s="20"/>
      <c r="C379" s="41"/>
      <c r="D379" s="25" t="s">
        <v>129</v>
      </c>
      <c r="E379" s="26" t="s">
        <v>130</v>
      </c>
      <c r="F379" s="26" t="s">
        <v>131</v>
      </c>
      <c r="G379" s="27" t="s">
        <v>142</v>
      </c>
    </row>
    <row r="380" spans="1:7" ht="17.100000000000001" customHeight="1" x14ac:dyDescent="0.25">
      <c r="A380" s="15"/>
      <c r="B380" s="21"/>
      <c r="C380" s="33" t="s">
        <v>90</v>
      </c>
      <c r="D380" s="45">
        <v>5</v>
      </c>
      <c r="E380" s="46">
        <v>3.3333333333333335</v>
      </c>
      <c r="F380" s="46">
        <v>3.3333333333333335</v>
      </c>
      <c r="G380" s="47">
        <v>3.3333333333333335</v>
      </c>
    </row>
    <row r="381" spans="1:7" ht="17.100000000000001" customHeight="1" x14ac:dyDescent="0.25">
      <c r="A381" s="15"/>
      <c r="B381" s="22"/>
      <c r="C381" s="34" t="s">
        <v>91</v>
      </c>
      <c r="D381" s="48">
        <v>8</v>
      </c>
      <c r="E381" s="49">
        <v>5.3333333333333339</v>
      </c>
      <c r="F381" s="49">
        <v>5.3333333333333339</v>
      </c>
      <c r="G381" s="50">
        <v>8.6666666666666679</v>
      </c>
    </row>
    <row r="382" spans="1:7" ht="17.100000000000001" customHeight="1" x14ac:dyDescent="0.25">
      <c r="A382" s="15"/>
      <c r="B382" s="22"/>
      <c r="C382" s="34" t="s">
        <v>92</v>
      </c>
      <c r="D382" s="48">
        <v>137</v>
      </c>
      <c r="E382" s="49">
        <v>91.333333333333329</v>
      </c>
      <c r="F382" s="49">
        <v>91.333333333333329</v>
      </c>
      <c r="G382" s="50">
        <v>100</v>
      </c>
    </row>
    <row r="383" spans="1:7" ht="17.100000000000001" customHeight="1" x14ac:dyDescent="0.25">
      <c r="A383" s="15"/>
      <c r="B383" s="23"/>
      <c r="C383" s="28" t="s">
        <v>132</v>
      </c>
      <c r="D383" s="51">
        <v>150</v>
      </c>
      <c r="E383" s="52">
        <v>100</v>
      </c>
      <c r="F383" s="52">
        <v>100</v>
      </c>
      <c r="G383" s="53"/>
    </row>
    <row r="384" spans="1:7" ht="17.100000000000001" customHeight="1" x14ac:dyDescent="0.25">
      <c r="A384" s="15"/>
      <c r="B384" s="23"/>
      <c r="C384" s="29"/>
      <c r="D384" s="30"/>
      <c r="E384" s="31"/>
      <c r="F384" s="31"/>
      <c r="G384" s="32"/>
    </row>
    <row r="385" spans="1:7" ht="17.100000000000001" customHeight="1" x14ac:dyDescent="0.25">
      <c r="A385" s="15"/>
      <c r="B385" s="23"/>
      <c r="C385" s="29"/>
      <c r="D385" s="30"/>
      <c r="E385" s="31"/>
      <c r="F385" s="31"/>
      <c r="G385" s="32"/>
    </row>
    <row r="386" spans="1:7" ht="17.100000000000001" customHeight="1" x14ac:dyDescent="0.25">
      <c r="A386" s="15"/>
      <c r="B386" s="23"/>
      <c r="C386" s="29"/>
      <c r="D386" s="30"/>
      <c r="E386" s="31"/>
      <c r="F386" s="31"/>
      <c r="G386" s="32"/>
    </row>
    <row r="387" spans="1:7" ht="17.100000000000001" customHeight="1" x14ac:dyDescent="0.25">
      <c r="A387" s="15"/>
      <c r="B387" s="23"/>
      <c r="C387" s="29"/>
      <c r="D387" s="30"/>
      <c r="E387" s="31"/>
      <c r="F387" s="31"/>
      <c r="G387" s="32"/>
    </row>
    <row r="388" spans="1:7" ht="17.100000000000001" customHeight="1" x14ac:dyDescent="0.25">
      <c r="A388" s="15"/>
      <c r="B388" s="23"/>
      <c r="C388" s="29"/>
      <c r="D388" s="30"/>
      <c r="E388" s="31"/>
      <c r="F388" s="31"/>
      <c r="G388" s="32"/>
    </row>
    <row r="389" spans="1:7" ht="17.100000000000001" customHeight="1" x14ac:dyDescent="0.25">
      <c r="A389" s="15"/>
      <c r="B389" s="23"/>
      <c r="C389" s="29"/>
      <c r="D389" s="30"/>
      <c r="E389" s="31"/>
      <c r="F389" s="31"/>
      <c r="G389" s="32"/>
    </row>
    <row r="390" spans="1:7" ht="17.100000000000001" customHeight="1" x14ac:dyDescent="0.25">
      <c r="A390" s="15"/>
      <c r="B390" s="23"/>
      <c r="C390" s="29"/>
      <c r="D390" s="30"/>
      <c r="E390" s="31"/>
      <c r="F390" s="31"/>
      <c r="G390" s="32"/>
    </row>
    <row r="391" spans="1:7" ht="17.100000000000001" customHeight="1" x14ac:dyDescent="0.25">
      <c r="A391" s="15"/>
      <c r="B391" s="23"/>
      <c r="C391" s="29"/>
      <c r="D391" s="30"/>
      <c r="E391" s="31"/>
      <c r="F391" s="31"/>
      <c r="G391" s="32"/>
    </row>
    <row r="392" spans="1:7" ht="17.100000000000001" customHeight="1" x14ac:dyDescent="0.25">
      <c r="A392" s="15"/>
      <c r="B392" s="23"/>
      <c r="C392" s="29"/>
      <c r="D392" s="30"/>
      <c r="E392" s="31"/>
      <c r="F392" s="31"/>
      <c r="G392" s="32"/>
    </row>
    <row r="393" spans="1:7" ht="17.100000000000001" customHeight="1" x14ac:dyDescent="0.25">
      <c r="A393" s="15"/>
      <c r="B393" s="23"/>
      <c r="C393" s="29"/>
      <c r="D393" s="30"/>
      <c r="E393" s="31"/>
      <c r="F393" s="31"/>
      <c r="G393" s="32"/>
    </row>
    <row r="394" spans="1:7" ht="17.100000000000001" customHeight="1" x14ac:dyDescent="0.25">
      <c r="A394" s="15"/>
      <c r="B394" s="23"/>
      <c r="C394" s="29"/>
      <c r="D394" s="30"/>
      <c r="E394" s="31"/>
      <c r="F394" s="31"/>
      <c r="G394" s="32"/>
    </row>
    <row r="395" spans="1:7" ht="17.100000000000001" customHeight="1" x14ac:dyDescent="0.25">
      <c r="A395" s="15"/>
      <c r="B395" s="23"/>
      <c r="C395" s="29"/>
      <c r="D395" s="30"/>
      <c r="E395" s="31"/>
      <c r="F395" s="31"/>
      <c r="G395" s="32"/>
    </row>
    <row r="396" spans="1:7" ht="17.100000000000001" customHeight="1" x14ac:dyDescent="0.25">
      <c r="A396" s="15"/>
      <c r="B396" s="23"/>
      <c r="C396" s="29"/>
      <c r="D396" s="30"/>
      <c r="E396" s="31"/>
      <c r="F396" s="31"/>
      <c r="G396" s="32"/>
    </row>
    <row r="397" spans="1:7" ht="17.100000000000001" customHeight="1" x14ac:dyDescent="0.25">
      <c r="A397" s="15"/>
      <c r="B397" s="23"/>
      <c r="C397" s="29"/>
      <c r="D397" s="30"/>
      <c r="E397" s="31"/>
      <c r="F397" s="31"/>
      <c r="G397" s="32"/>
    </row>
    <row r="398" spans="1:7" ht="17.100000000000001" customHeight="1" x14ac:dyDescent="0.25">
      <c r="A398" s="15"/>
      <c r="B398" s="23"/>
      <c r="C398" s="29"/>
      <c r="D398" s="30"/>
      <c r="E398" s="31"/>
      <c r="F398" s="31"/>
      <c r="G398" s="32"/>
    </row>
    <row r="399" spans="1:7" ht="17.100000000000001" customHeight="1" x14ac:dyDescent="0.25">
      <c r="A399" s="15"/>
      <c r="B399" s="23"/>
      <c r="C399" s="29"/>
      <c r="D399" s="30"/>
      <c r="E399" s="31"/>
      <c r="F399" s="31"/>
      <c r="G399" s="32"/>
    </row>
    <row r="400" spans="1:7" ht="17.100000000000001" customHeight="1" x14ac:dyDescent="0.25">
      <c r="A400" s="15"/>
      <c r="B400" s="23"/>
      <c r="C400" s="29"/>
      <c r="D400" s="30"/>
      <c r="E400" s="31"/>
      <c r="F400" s="31"/>
      <c r="G400" s="32"/>
    </row>
    <row r="401" spans="1:7" x14ac:dyDescent="0.25">
      <c r="A401" s="15"/>
      <c r="B401" s="24"/>
      <c r="C401" s="42"/>
      <c r="D401" s="15"/>
      <c r="E401" s="15"/>
      <c r="F401" s="15"/>
      <c r="G401" s="15"/>
    </row>
    <row r="402" spans="1:7" ht="36" customHeight="1" x14ac:dyDescent="0.25">
      <c r="A402" s="15"/>
      <c r="B402" s="60" t="s">
        <v>62</v>
      </c>
      <c r="C402" s="61"/>
      <c r="D402" s="61"/>
      <c r="E402" s="61"/>
      <c r="F402" s="61"/>
      <c r="G402" s="62"/>
    </row>
    <row r="403" spans="1:7" ht="29.1" customHeight="1" x14ac:dyDescent="0.25">
      <c r="A403" s="15"/>
      <c r="B403" s="20"/>
      <c r="C403" s="41"/>
      <c r="D403" s="25" t="s">
        <v>129</v>
      </c>
      <c r="E403" s="26" t="s">
        <v>130</v>
      </c>
      <c r="F403" s="26" t="s">
        <v>131</v>
      </c>
      <c r="G403" s="27" t="s">
        <v>142</v>
      </c>
    </row>
    <row r="404" spans="1:7" ht="17.100000000000001" customHeight="1" x14ac:dyDescent="0.25">
      <c r="A404" s="15"/>
      <c r="B404" s="21"/>
      <c r="C404" s="40" t="s">
        <v>133</v>
      </c>
      <c r="D404" s="45">
        <v>98</v>
      </c>
      <c r="E404" s="56">
        <f>D404/347*100</f>
        <v>28.24207492795389</v>
      </c>
      <c r="F404" s="56">
        <f>E404</f>
        <v>28.24207492795389</v>
      </c>
      <c r="G404" s="47">
        <f>F404</f>
        <v>28.24207492795389</v>
      </c>
    </row>
    <row r="405" spans="1:7" ht="18" customHeight="1" x14ac:dyDescent="0.25">
      <c r="A405" s="15"/>
      <c r="B405" s="22"/>
      <c r="C405" s="40" t="s">
        <v>137</v>
      </c>
      <c r="D405" s="57">
        <v>66</v>
      </c>
      <c r="E405" s="54">
        <f t="shared" ref="E405:E408" si="22">D405/347*100</f>
        <v>19.020172910662826</v>
      </c>
      <c r="F405" s="54">
        <f t="shared" ref="F405:F408" si="23">E405</f>
        <v>19.020172910662826</v>
      </c>
      <c r="G405" s="55">
        <f>F405+G404</f>
        <v>47.262247838616716</v>
      </c>
    </row>
    <row r="406" spans="1:7" ht="18" customHeight="1" x14ac:dyDescent="0.25">
      <c r="A406" s="15"/>
      <c r="B406" s="22"/>
      <c r="C406" s="40" t="s">
        <v>134</v>
      </c>
      <c r="D406" s="57">
        <v>95</v>
      </c>
      <c r="E406" s="54">
        <f t="shared" si="22"/>
        <v>27.377521613832851</v>
      </c>
      <c r="F406" s="54">
        <f t="shared" si="23"/>
        <v>27.377521613832851</v>
      </c>
      <c r="G406" s="55">
        <f t="shared" ref="G406:G408" si="24">F406+G405</f>
        <v>74.639769452449571</v>
      </c>
    </row>
    <row r="407" spans="1:7" ht="17.100000000000001" customHeight="1" x14ac:dyDescent="0.25">
      <c r="A407" s="15"/>
      <c r="B407" s="22"/>
      <c r="C407" s="40" t="s">
        <v>135</v>
      </c>
      <c r="D407" s="57">
        <v>73</v>
      </c>
      <c r="E407" s="54">
        <f t="shared" si="22"/>
        <v>21.037463976945244</v>
      </c>
      <c r="F407" s="54">
        <f t="shared" si="23"/>
        <v>21.037463976945244</v>
      </c>
      <c r="G407" s="55">
        <f t="shared" si="24"/>
        <v>95.677233429394818</v>
      </c>
    </row>
    <row r="408" spans="1:7" ht="16.5" customHeight="1" x14ac:dyDescent="0.25">
      <c r="A408" s="15"/>
      <c r="B408" s="22"/>
      <c r="C408" s="40" t="s">
        <v>136</v>
      </c>
      <c r="D408" s="48">
        <v>15</v>
      </c>
      <c r="E408" s="75">
        <f t="shared" si="22"/>
        <v>4.3227665706051877</v>
      </c>
      <c r="F408" s="75">
        <f t="shared" si="23"/>
        <v>4.3227665706051877</v>
      </c>
      <c r="G408" s="50">
        <f t="shared" si="24"/>
        <v>100</v>
      </c>
    </row>
    <row r="409" spans="1:7" ht="17.100000000000001" customHeight="1" x14ac:dyDescent="0.25">
      <c r="A409" s="15"/>
      <c r="B409" s="23"/>
      <c r="C409" s="28" t="s">
        <v>132</v>
      </c>
      <c r="D409" s="51">
        <f>SUM(D404:D408)</f>
        <v>347</v>
      </c>
      <c r="E409" s="52">
        <f>SUM(E404:E408)</f>
        <v>100</v>
      </c>
      <c r="F409" s="52">
        <v>100</v>
      </c>
      <c r="G409" s="53"/>
    </row>
    <row r="410" spans="1:7" ht="17.100000000000001" customHeight="1" x14ac:dyDescent="0.25">
      <c r="A410" s="15"/>
      <c r="B410" s="23"/>
      <c r="C410" s="29"/>
      <c r="D410" s="30"/>
      <c r="E410" s="31"/>
      <c r="F410" s="31"/>
      <c r="G410" s="32"/>
    </row>
    <row r="411" spans="1:7" ht="17.100000000000001" customHeight="1" x14ac:dyDescent="0.25">
      <c r="A411" s="15"/>
      <c r="B411" s="23"/>
      <c r="C411" s="29"/>
      <c r="D411" s="30"/>
      <c r="E411" s="31"/>
      <c r="F411" s="31"/>
      <c r="G411" s="32"/>
    </row>
    <row r="412" spans="1:7" ht="17.100000000000001" customHeight="1" x14ac:dyDescent="0.25">
      <c r="A412" s="15"/>
      <c r="B412" s="23"/>
      <c r="C412" s="29"/>
      <c r="D412" s="30"/>
      <c r="E412" s="31"/>
      <c r="F412" s="31"/>
      <c r="G412" s="32"/>
    </row>
    <row r="413" spans="1:7" ht="17.100000000000001" customHeight="1" x14ac:dyDescent="0.25">
      <c r="A413" s="15"/>
      <c r="B413" s="23"/>
      <c r="C413" s="29"/>
      <c r="D413" s="30"/>
      <c r="E413" s="31"/>
      <c r="F413" s="31"/>
      <c r="G413" s="32"/>
    </row>
    <row r="414" spans="1:7" ht="17.100000000000001" customHeight="1" x14ac:dyDescent="0.25">
      <c r="A414" s="15"/>
      <c r="B414" s="23"/>
      <c r="C414" s="29"/>
      <c r="D414" s="30"/>
      <c r="E414" s="31"/>
      <c r="F414" s="31"/>
      <c r="G414" s="32"/>
    </row>
    <row r="415" spans="1:7" ht="17.100000000000001" customHeight="1" x14ac:dyDescent="0.25">
      <c r="A415" s="15"/>
      <c r="B415" s="23"/>
      <c r="C415" s="29"/>
      <c r="D415" s="30"/>
      <c r="E415" s="31"/>
      <c r="F415" s="31"/>
      <c r="G415" s="32"/>
    </row>
    <row r="416" spans="1:7" ht="17.100000000000001" customHeight="1" x14ac:dyDescent="0.25">
      <c r="A416" s="15"/>
      <c r="B416" s="23"/>
      <c r="C416" s="29"/>
      <c r="D416" s="30"/>
      <c r="E416" s="31"/>
      <c r="F416" s="31"/>
      <c r="G416" s="32"/>
    </row>
    <row r="417" spans="1:7" ht="17.100000000000001" customHeight="1" x14ac:dyDescent="0.25">
      <c r="A417" s="15"/>
      <c r="B417" s="23"/>
      <c r="C417" s="29"/>
      <c r="D417" s="30"/>
      <c r="E417" s="31"/>
      <c r="F417" s="31"/>
      <c r="G417" s="32"/>
    </row>
    <row r="418" spans="1:7" ht="17.100000000000001" customHeight="1" x14ac:dyDescent="0.25">
      <c r="A418" s="15"/>
      <c r="B418" s="23"/>
      <c r="C418" s="29"/>
      <c r="D418" s="30"/>
      <c r="E418" s="31"/>
      <c r="F418" s="31"/>
      <c r="G418" s="32"/>
    </row>
    <row r="419" spans="1:7" ht="17.100000000000001" customHeight="1" x14ac:dyDescent="0.25">
      <c r="A419" s="15"/>
      <c r="B419" s="23"/>
      <c r="C419" s="29"/>
      <c r="D419" s="30"/>
      <c r="E419" s="31"/>
      <c r="F419" s="31"/>
      <c r="G419" s="32"/>
    </row>
    <row r="420" spans="1:7" ht="17.100000000000001" customHeight="1" x14ac:dyDescent="0.25">
      <c r="A420" s="15"/>
      <c r="B420" s="23"/>
      <c r="C420" s="29"/>
      <c r="D420" s="30"/>
      <c r="E420" s="31"/>
      <c r="F420" s="31"/>
      <c r="G420" s="32"/>
    </row>
    <row r="421" spans="1:7" ht="17.100000000000001" customHeight="1" x14ac:dyDescent="0.25">
      <c r="A421" s="15"/>
      <c r="B421" s="23"/>
      <c r="C421" s="29"/>
      <c r="D421" s="30"/>
      <c r="E421" s="31"/>
      <c r="F421" s="31"/>
      <c r="G421" s="32"/>
    </row>
    <row r="422" spans="1:7" ht="17.100000000000001" customHeight="1" x14ac:dyDescent="0.25">
      <c r="A422" s="15"/>
      <c r="B422" s="23"/>
      <c r="C422" s="29"/>
      <c r="D422" s="30"/>
      <c r="E422" s="31"/>
      <c r="F422" s="31"/>
      <c r="G422" s="32"/>
    </row>
    <row r="423" spans="1:7" ht="17.100000000000001" customHeight="1" x14ac:dyDescent="0.25">
      <c r="A423" s="15"/>
      <c r="B423" s="23"/>
      <c r="C423" s="29"/>
      <c r="D423" s="30"/>
      <c r="E423" s="31"/>
      <c r="F423" s="31"/>
      <c r="G423" s="32"/>
    </row>
    <row r="424" spans="1:7" ht="17.100000000000001" customHeight="1" x14ac:dyDescent="0.25">
      <c r="A424" s="15"/>
      <c r="B424" s="23"/>
      <c r="C424" s="29"/>
      <c r="D424" s="30"/>
      <c r="E424" s="31"/>
      <c r="F424" s="31"/>
      <c r="G424" s="32"/>
    </row>
    <row r="425" spans="1:7" ht="17.100000000000001" customHeight="1" x14ac:dyDescent="0.25">
      <c r="A425" s="15"/>
      <c r="B425" s="23"/>
      <c r="C425" s="29"/>
      <c r="D425" s="30"/>
      <c r="E425" s="31"/>
      <c r="F425" s="31"/>
      <c r="G425" s="32"/>
    </row>
    <row r="426" spans="1:7" ht="17.100000000000001" customHeight="1" x14ac:dyDescent="0.25">
      <c r="A426" s="15"/>
      <c r="B426" s="23"/>
      <c r="C426" s="29"/>
      <c r="D426" s="30"/>
      <c r="E426" s="31"/>
      <c r="F426" s="31"/>
      <c r="G426" s="32"/>
    </row>
    <row r="427" spans="1:7" x14ac:dyDescent="0.25">
      <c r="A427" s="15"/>
      <c r="B427" s="24"/>
      <c r="C427" s="42"/>
      <c r="D427" s="15"/>
      <c r="E427" s="15"/>
      <c r="F427" s="15"/>
      <c r="G427" s="15"/>
    </row>
    <row r="428" spans="1:7" ht="54.95" customHeight="1" x14ac:dyDescent="0.25">
      <c r="A428" s="15"/>
      <c r="B428" s="60" t="s">
        <v>63</v>
      </c>
      <c r="C428" s="61"/>
      <c r="D428" s="61"/>
      <c r="E428" s="61"/>
      <c r="F428" s="61"/>
      <c r="G428" s="62"/>
    </row>
    <row r="429" spans="1:7" ht="29.1" customHeight="1" x14ac:dyDescent="0.25">
      <c r="A429" s="15"/>
      <c r="B429" s="20"/>
      <c r="C429" s="41"/>
      <c r="D429" s="25" t="s">
        <v>129</v>
      </c>
      <c r="E429" s="26" t="s">
        <v>130</v>
      </c>
      <c r="F429" s="26" t="s">
        <v>131</v>
      </c>
      <c r="G429" s="27" t="s">
        <v>142</v>
      </c>
    </row>
    <row r="430" spans="1:7" ht="17.100000000000001" customHeight="1" x14ac:dyDescent="0.25">
      <c r="A430" s="15"/>
      <c r="B430" s="21"/>
      <c r="C430" s="33" t="s">
        <v>90</v>
      </c>
      <c r="D430" s="45">
        <v>38</v>
      </c>
      <c r="E430" s="46">
        <v>25.333333333333336</v>
      </c>
      <c r="F430" s="46">
        <v>25.333333333333336</v>
      </c>
      <c r="G430" s="47">
        <v>25.333333333333336</v>
      </c>
    </row>
    <row r="431" spans="1:7" ht="17.100000000000001" customHeight="1" x14ac:dyDescent="0.25">
      <c r="A431" s="15"/>
      <c r="B431" s="22"/>
      <c r="C431" s="34" t="s">
        <v>91</v>
      </c>
      <c r="D431" s="48">
        <v>35</v>
      </c>
      <c r="E431" s="49">
        <v>23.333333333333332</v>
      </c>
      <c r="F431" s="49">
        <v>23.333333333333332</v>
      </c>
      <c r="G431" s="50">
        <v>48.666666666666671</v>
      </c>
    </row>
    <row r="432" spans="1:7" ht="17.100000000000001" customHeight="1" x14ac:dyDescent="0.25">
      <c r="A432" s="15"/>
      <c r="B432" s="22"/>
      <c r="C432" s="34" t="s">
        <v>92</v>
      </c>
      <c r="D432" s="48">
        <v>77</v>
      </c>
      <c r="E432" s="49">
        <v>51.333333333333329</v>
      </c>
      <c r="F432" s="49">
        <v>51.333333333333329</v>
      </c>
      <c r="G432" s="50">
        <v>100</v>
      </c>
    </row>
    <row r="433" spans="1:7" ht="17.100000000000001" customHeight="1" x14ac:dyDescent="0.25">
      <c r="A433" s="15"/>
      <c r="B433" s="23"/>
      <c r="C433" s="28" t="s">
        <v>132</v>
      </c>
      <c r="D433" s="51">
        <v>150</v>
      </c>
      <c r="E433" s="52">
        <v>100</v>
      </c>
      <c r="F433" s="52">
        <v>100</v>
      </c>
      <c r="G433" s="53"/>
    </row>
    <row r="434" spans="1:7" ht="17.100000000000001" customHeight="1" x14ac:dyDescent="0.25">
      <c r="A434" s="15"/>
      <c r="B434" s="23"/>
      <c r="C434" s="29"/>
      <c r="D434" s="30"/>
      <c r="E434" s="31"/>
      <c r="F434" s="31"/>
      <c r="G434" s="32"/>
    </row>
    <row r="435" spans="1:7" ht="17.100000000000001" customHeight="1" x14ac:dyDescent="0.25">
      <c r="A435" s="15"/>
      <c r="B435" s="23"/>
      <c r="C435" s="29"/>
      <c r="D435" s="30"/>
      <c r="E435" s="31"/>
      <c r="F435" s="31"/>
      <c r="G435" s="32"/>
    </row>
    <row r="436" spans="1:7" ht="17.100000000000001" customHeight="1" x14ac:dyDescent="0.25">
      <c r="A436" s="15"/>
      <c r="B436" s="23"/>
      <c r="C436" s="29"/>
      <c r="D436" s="30"/>
      <c r="E436" s="31"/>
      <c r="F436" s="31"/>
      <c r="G436" s="32"/>
    </row>
    <row r="437" spans="1:7" ht="17.100000000000001" customHeight="1" x14ac:dyDescent="0.25">
      <c r="A437" s="15"/>
      <c r="B437" s="23"/>
      <c r="C437" s="29"/>
      <c r="D437" s="30"/>
      <c r="E437" s="31"/>
      <c r="F437" s="31"/>
      <c r="G437" s="32"/>
    </row>
    <row r="438" spans="1:7" ht="17.100000000000001" customHeight="1" x14ac:dyDescent="0.25">
      <c r="A438" s="15"/>
      <c r="B438" s="23"/>
      <c r="C438" s="29"/>
      <c r="D438" s="30"/>
      <c r="E438" s="31"/>
      <c r="F438" s="31"/>
      <c r="G438" s="32"/>
    </row>
    <row r="439" spans="1:7" ht="17.100000000000001" customHeight="1" x14ac:dyDescent="0.25">
      <c r="A439" s="15"/>
      <c r="B439" s="23"/>
      <c r="C439" s="29"/>
      <c r="D439" s="30"/>
      <c r="E439" s="31"/>
      <c r="F439" s="31"/>
      <c r="G439" s="32"/>
    </row>
    <row r="440" spans="1:7" ht="17.100000000000001" customHeight="1" x14ac:dyDescent="0.25">
      <c r="A440" s="15"/>
      <c r="B440" s="23"/>
      <c r="C440" s="29"/>
      <c r="D440" s="30"/>
      <c r="E440" s="31"/>
      <c r="F440" s="31"/>
      <c r="G440" s="32"/>
    </row>
    <row r="441" spans="1:7" ht="17.100000000000001" customHeight="1" x14ac:dyDescent="0.25">
      <c r="A441" s="15"/>
      <c r="B441" s="23"/>
      <c r="C441" s="29"/>
      <c r="D441" s="30"/>
      <c r="E441" s="31"/>
      <c r="F441" s="31"/>
      <c r="G441" s="32"/>
    </row>
    <row r="442" spans="1:7" ht="17.100000000000001" customHeight="1" x14ac:dyDescent="0.25">
      <c r="A442" s="15"/>
      <c r="B442" s="23"/>
      <c r="C442" s="29"/>
      <c r="D442" s="30"/>
      <c r="E442" s="31"/>
      <c r="F442" s="31"/>
      <c r="G442" s="32"/>
    </row>
    <row r="443" spans="1:7" ht="17.100000000000001" customHeight="1" x14ac:dyDescent="0.25">
      <c r="A443" s="15"/>
      <c r="B443" s="23"/>
      <c r="C443" s="29"/>
      <c r="D443" s="30"/>
      <c r="E443" s="31"/>
      <c r="F443" s="31"/>
      <c r="G443" s="32"/>
    </row>
    <row r="444" spans="1:7" ht="17.100000000000001" customHeight="1" x14ac:dyDescent="0.25">
      <c r="A444" s="15"/>
      <c r="B444" s="23"/>
      <c r="C444" s="29"/>
      <c r="D444" s="30"/>
      <c r="E444" s="31"/>
      <c r="F444" s="31"/>
      <c r="G444" s="32"/>
    </row>
    <row r="445" spans="1:7" ht="17.100000000000001" customHeight="1" x14ac:dyDescent="0.25">
      <c r="A445" s="15"/>
      <c r="B445" s="23"/>
      <c r="C445" s="29"/>
      <c r="D445" s="30"/>
      <c r="E445" s="31"/>
      <c r="F445" s="31"/>
      <c r="G445" s="32"/>
    </row>
    <row r="446" spans="1:7" ht="17.100000000000001" customHeight="1" x14ac:dyDescent="0.25">
      <c r="A446" s="15"/>
      <c r="B446" s="23"/>
      <c r="C446" s="29"/>
      <c r="D446" s="30"/>
      <c r="E446" s="31"/>
      <c r="F446" s="31"/>
      <c r="G446" s="32"/>
    </row>
    <row r="447" spans="1:7" ht="17.100000000000001" customHeight="1" x14ac:dyDescent="0.25">
      <c r="A447" s="15"/>
      <c r="B447" s="23"/>
      <c r="C447" s="29"/>
      <c r="D447" s="30"/>
      <c r="E447" s="31"/>
      <c r="F447" s="31"/>
      <c r="G447" s="32"/>
    </row>
    <row r="448" spans="1:7" ht="17.100000000000001" customHeight="1" x14ac:dyDescent="0.25">
      <c r="A448" s="15"/>
      <c r="B448" s="23"/>
      <c r="C448" s="29"/>
      <c r="D448" s="30"/>
      <c r="E448" s="31"/>
      <c r="F448" s="31"/>
      <c r="G448" s="32"/>
    </row>
    <row r="449" spans="1:7" ht="17.100000000000001" customHeight="1" x14ac:dyDescent="0.25">
      <c r="A449" s="15"/>
      <c r="B449" s="23"/>
      <c r="C449" s="29"/>
      <c r="D449" s="30"/>
      <c r="E449" s="31"/>
      <c r="F449" s="31"/>
      <c r="G449" s="32"/>
    </row>
    <row r="450" spans="1:7" ht="17.100000000000001" customHeight="1" x14ac:dyDescent="0.25">
      <c r="A450" s="15"/>
      <c r="B450" s="23"/>
      <c r="C450" s="29"/>
      <c r="D450" s="30"/>
      <c r="E450" s="31"/>
      <c r="F450" s="31"/>
      <c r="G450" s="32"/>
    </row>
    <row r="451" spans="1:7" x14ac:dyDescent="0.25">
      <c r="A451" s="15"/>
      <c r="B451" s="24"/>
      <c r="C451" s="42"/>
      <c r="D451" s="15"/>
      <c r="E451" s="15"/>
      <c r="F451" s="15"/>
      <c r="G451" s="15"/>
    </row>
    <row r="452" spans="1:7" ht="36" customHeight="1" x14ac:dyDescent="0.25">
      <c r="A452" s="15"/>
      <c r="B452" s="60" t="s">
        <v>64</v>
      </c>
      <c r="C452" s="61"/>
      <c r="D452" s="61"/>
      <c r="E452" s="61"/>
      <c r="F452" s="61"/>
      <c r="G452" s="62"/>
    </row>
    <row r="453" spans="1:7" ht="29.1" customHeight="1" x14ac:dyDescent="0.25">
      <c r="A453" s="15"/>
      <c r="B453" s="20"/>
      <c r="C453" s="41"/>
      <c r="D453" s="25" t="s">
        <v>129</v>
      </c>
      <c r="E453" s="26" t="s">
        <v>130</v>
      </c>
      <c r="F453" s="26" t="s">
        <v>131</v>
      </c>
      <c r="G453" s="27" t="s">
        <v>142</v>
      </c>
    </row>
    <row r="454" spans="1:7" ht="17.100000000000001" customHeight="1" x14ac:dyDescent="0.25">
      <c r="A454" s="15"/>
      <c r="B454" s="21"/>
      <c r="C454" s="33" t="s">
        <v>90</v>
      </c>
      <c r="D454" s="45">
        <v>47</v>
      </c>
      <c r="E454" s="46">
        <v>31.333333333333336</v>
      </c>
      <c r="F454" s="46">
        <v>31.333333333333336</v>
      </c>
      <c r="G454" s="47">
        <v>31.333333333333336</v>
      </c>
    </row>
    <row r="455" spans="1:7" ht="17.100000000000001" customHeight="1" x14ac:dyDescent="0.25">
      <c r="A455" s="15"/>
      <c r="B455" s="22"/>
      <c r="C455" s="34" t="s">
        <v>91</v>
      </c>
      <c r="D455" s="48">
        <v>49</v>
      </c>
      <c r="E455" s="49">
        <v>32.666666666666664</v>
      </c>
      <c r="F455" s="49">
        <v>32.666666666666664</v>
      </c>
      <c r="G455" s="50">
        <v>64</v>
      </c>
    </row>
    <row r="456" spans="1:7" ht="17.100000000000001" customHeight="1" x14ac:dyDescent="0.25">
      <c r="A456" s="15"/>
      <c r="B456" s="22"/>
      <c r="C456" s="34" t="s">
        <v>92</v>
      </c>
      <c r="D456" s="48">
        <v>54</v>
      </c>
      <c r="E456" s="49">
        <v>36</v>
      </c>
      <c r="F456" s="49">
        <v>36</v>
      </c>
      <c r="G456" s="50">
        <v>100</v>
      </c>
    </row>
    <row r="457" spans="1:7" ht="17.100000000000001" customHeight="1" x14ac:dyDescent="0.25">
      <c r="A457" s="15"/>
      <c r="B457" s="23"/>
      <c r="C457" s="28" t="s">
        <v>132</v>
      </c>
      <c r="D457" s="51">
        <v>150</v>
      </c>
      <c r="E457" s="52">
        <v>100</v>
      </c>
      <c r="F457" s="52">
        <v>100</v>
      </c>
      <c r="G457" s="53"/>
    </row>
    <row r="458" spans="1:7" ht="17.100000000000001" customHeight="1" x14ac:dyDescent="0.25">
      <c r="A458" s="15"/>
      <c r="B458" s="23"/>
      <c r="C458" s="29"/>
      <c r="D458" s="30"/>
      <c r="E458" s="31"/>
      <c r="F458" s="31"/>
      <c r="G458" s="32"/>
    </row>
    <row r="459" spans="1:7" ht="17.100000000000001" customHeight="1" x14ac:dyDescent="0.25">
      <c r="A459" s="15"/>
      <c r="B459" s="23"/>
      <c r="C459" s="29"/>
      <c r="D459" s="30"/>
      <c r="E459" s="31"/>
      <c r="F459" s="31"/>
      <c r="G459" s="32"/>
    </row>
    <row r="460" spans="1:7" ht="17.100000000000001" customHeight="1" x14ac:dyDescent="0.25">
      <c r="A460" s="15"/>
      <c r="B460" s="23"/>
      <c r="C460" s="29"/>
      <c r="D460" s="30"/>
      <c r="E460" s="31"/>
      <c r="F460" s="31"/>
      <c r="G460" s="32"/>
    </row>
    <row r="461" spans="1:7" ht="17.100000000000001" customHeight="1" x14ac:dyDescent="0.25">
      <c r="A461" s="15"/>
      <c r="B461" s="23"/>
      <c r="C461" s="29"/>
      <c r="D461" s="30"/>
      <c r="E461" s="31"/>
      <c r="F461" s="31"/>
      <c r="G461" s="32"/>
    </row>
    <row r="462" spans="1:7" ht="17.100000000000001" customHeight="1" x14ac:dyDescent="0.25">
      <c r="A462" s="15"/>
      <c r="B462" s="23"/>
      <c r="C462" s="29"/>
      <c r="D462" s="30"/>
      <c r="E462" s="31"/>
      <c r="F462" s="31"/>
      <c r="G462" s="32"/>
    </row>
    <row r="463" spans="1:7" ht="17.100000000000001" customHeight="1" x14ac:dyDescent="0.25">
      <c r="A463" s="15"/>
      <c r="B463" s="23"/>
      <c r="C463" s="29"/>
      <c r="D463" s="30"/>
      <c r="E463" s="31"/>
      <c r="F463" s="31"/>
      <c r="G463" s="32"/>
    </row>
    <row r="464" spans="1:7" ht="17.100000000000001" customHeight="1" x14ac:dyDescent="0.25">
      <c r="A464" s="15"/>
      <c r="B464" s="23"/>
      <c r="C464" s="29"/>
      <c r="D464" s="30"/>
      <c r="E464" s="31"/>
      <c r="F464" s="31"/>
      <c r="G464" s="32"/>
    </row>
    <row r="465" spans="1:7" ht="17.100000000000001" customHeight="1" x14ac:dyDescent="0.25">
      <c r="A465" s="15"/>
      <c r="B465" s="23"/>
      <c r="C465" s="29"/>
      <c r="D465" s="30"/>
      <c r="E465" s="31"/>
      <c r="F465" s="31"/>
      <c r="G465" s="32"/>
    </row>
    <row r="466" spans="1:7" ht="17.100000000000001" customHeight="1" x14ac:dyDescent="0.25">
      <c r="A466" s="15"/>
      <c r="B466" s="23"/>
      <c r="C466" s="29"/>
      <c r="D466" s="30"/>
      <c r="E466" s="31"/>
      <c r="F466" s="31"/>
      <c r="G466" s="32"/>
    </row>
    <row r="467" spans="1:7" ht="17.100000000000001" customHeight="1" x14ac:dyDescent="0.25">
      <c r="A467" s="15"/>
      <c r="B467" s="23"/>
      <c r="C467" s="29"/>
      <c r="D467" s="30"/>
      <c r="E467" s="31"/>
      <c r="F467" s="31"/>
      <c r="G467" s="32"/>
    </row>
    <row r="468" spans="1:7" ht="17.100000000000001" customHeight="1" x14ac:dyDescent="0.25">
      <c r="A468" s="15"/>
      <c r="B468" s="23"/>
      <c r="C468" s="29"/>
      <c r="D468" s="30"/>
      <c r="E468" s="31"/>
      <c r="F468" s="31"/>
      <c r="G468" s="32"/>
    </row>
    <row r="469" spans="1:7" ht="17.100000000000001" customHeight="1" x14ac:dyDescent="0.25">
      <c r="A469" s="15"/>
      <c r="B469" s="23"/>
      <c r="C469" s="29"/>
      <c r="D469" s="30"/>
      <c r="E469" s="31"/>
      <c r="F469" s="31"/>
      <c r="G469" s="32"/>
    </row>
    <row r="470" spans="1:7" ht="17.100000000000001" customHeight="1" x14ac:dyDescent="0.25">
      <c r="A470" s="15"/>
      <c r="B470" s="23"/>
      <c r="C470" s="29"/>
      <c r="D470" s="30"/>
      <c r="E470" s="31"/>
      <c r="F470" s="31"/>
      <c r="G470" s="32"/>
    </row>
    <row r="471" spans="1:7" ht="17.100000000000001" customHeight="1" x14ac:dyDescent="0.25">
      <c r="A471" s="15"/>
      <c r="B471" s="23"/>
      <c r="C471" s="29"/>
      <c r="D471" s="30"/>
      <c r="E471" s="31"/>
      <c r="F471" s="31"/>
      <c r="G471" s="32"/>
    </row>
    <row r="472" spans="1:7" ht="17.100000000000001" customHeight="1" x14ac:dyDescent="0.25">
      <c r="A472" s="15"/>
      <c r="B472" s="23"/>
      <c r="C472" s="29"/>
      <c r="D472" s="30"/>
      <c r="E472" s="31"/>
      <c r="F472" s="31"/>
      <c r="G472" s="32"/>
    </row>
    <row r="473" spans="1:7" ht="17.100000000000001" customHeight="1" x14ac:dyDescent="0.25">
      <c r="A473" s="15"/>
      <c r="B473" s="23"/>
      <c r="C473" s="29"/>
      <c r="D473" s="30"/>
      <c r="E473" s="31"/>
      <c r="F473" s="31"/>
      <c r="G473" s="32"/>
    </row>
    <row r="474" spans="1:7" ht="17.100000000000001" customHeight="1" x14ac:dyDescent="0.25">
      <c r="A474" s="15"/>
      <c r="B474" s="23"/>
      <c r="C474" s="29"/>
      <c r="D474" s="30"/>
      <c r="E474" s="31"/>
      <c r="F474" s="31"/>
      <c r="G474" s="32"/>
    </row>
    <row r="475" spans="1:7" x14ac:dyDescent="0.25">
      <c r="A475" s="15"/>
      <c r="B475" s="24"/>
      <c r="C475" s="42"/>
      <c r="D475" s="15"/>
      <c r="E475" s="15"/>
      <c r="F475" s="15"/>
      <c r="G475" s="15"/>
    </row>
    <row r="476" spans="1:7" ht="71.099999999999994" customHeight="1" x14ac:dyDescent="0.25">
      <c r="A476" s="15"/>
      <c r="B476" s="60" t="s">
        <v>65</v>
      </c>
      <c r="C476" s="61"/>
      <c r="D476" s="61"/>
      <c r="E476" s="61"/>
      <c r="F476" s="61"/>
      <c r="G476" s="62"/>
    </row>
    <row r="477" spans="1:7" ht="29.1" customHeight="1" x14ac:dyDescent="0.25">
      <c r="A477" s="15"/>
      <c r="B477" s="20"/>
      <c r="C477" s="41"/>
      <c r="D477" s="25" t="s">
        <v>129</v>
      </c>
      <c r="E477" s="26" t="s">
        <v>130</v>
      </c>
      <c r="F477" s="26" t="s">
        <v>131</v>
      </c>
      <c r="G477" s="27" t="s">
        <v>142</v>
      </c>
    </row>
    <row r="478" spans="1:7" ht="17.100000000000001" customHeight="1" x14ac:dyDescent="0.25">
      <c r="A478" s="15"/>
      <c r="B478" s="21"/>
      <c r="C478" s="33" t="s">
        <v>90</v>
      </c>
      <c r="D478" s="45">
        <v>101</v>
      </c>
      <c r="E478" s="46">
        <v>67.333333333333329</v>
      </c>
      <c r="F478" s="46">
        <v>67.333333333333329</v>
      </c>
      <c r="G478" s="47">
        <v>67.333333333333329</v>
      </c>
    </row>
    <row r="479" spans="1:7" ht="17.100000000000001" customHeight="1" x14ac:dyDescent="0.25">
      <c r="A479" s="15"/>
      <c r="B479" s="22"/>
      <c r="C479" s="34" t="s">
        <v>91</v>
      </c>
      <c r="D479" s="48">
        <v>36</v>
      </c>
      <c r="E479" s="49">
        <v>24</v>
      </c>
      <c r="F479" s="49">
        <v>24</v>
      </c>
      <c r="G479" s="50">
        <v>91.333333333333329</v>
      </c>
    </row>
    <row r="480" spans="1:7" ht="17.100000000000001" customHeight="1" x14ac:dyDescent="0.25">
      <c r="A480" s="15"/>
      <c r="B480" s="22"/>
      <c r="C480" s="34" t="s">
        <v>92</v>
      </c>
      <c r="D480" s="48">
        <v>13</v>
      </c>
      <c r="E480" s="49">
        <v>8.6666666666666679</v>
      </c>
      <c r="F480" s="49">
        <v>8.6666666666666679</v>
      </c>
      <c r="G480" s="50">
        <v>100</v>
      </c>
    </row>
    <row r="481" spans="1:7" ht="17.100000000000001" customHeight="1" x14ac:dyDescent="0.25">
      <c r="A481" s="15"/>
      <c r="B481" s="23"/>
      <c r="C481" s="28" t="s">
        <v>132</v>
      </c>
      <c r="D481" s="51">
        <v>150</v>
      </c>
      <c r="E481" s="52">
        <v>100</v>
      </c>
      <c r="F481" s="52">
        <v>100</v>
      </c>
      <c r="G481" s="53"/>
    </row>
    <row r="482" spans="1:7" ht="17.100000000000001" customHeight="1" x14ac:dyDescent="0.25">
      <c r="A482" s="15"/>
      <c r="B482" s="23"/>
      <c r="C482" s="29"/>
      <c r="D482" s="30"/>
      <c r="E482" s="31"/>
      <c r="F482" s="31"/>
      <c r="G482" s="32"/>
    </row>
    <row r="483" spans="1:7" ht="17.100000000000001" customHeight="1" x14ac:dyDescent="0.25">
      <c r="A483" s="15"/>
      <c r="B483" s="23"/>
      <c r="C483" s="29"/>
      <c r="D483" s="30"/>
      <c r="E483" s="31"/>
      <c r="F483" s="31"/>
      <c r="G483" s="32"/>
    </row>
    <row r="484" spans="1:7" ht="17.100000000000001" customHeight="1" x14ac:dyDescent="0.25">
      <c r="A484" s="15"/>
      <c r="B484" s="23"/>
      <c r="C484" s="29"/>
      <c r="D484" s="30"/>
      <c r="E484" s="31"/>
      <c r="F484" s="31"/>
      <c r="G484" s="32"/>
    </row>
    <row r="485" spans="1:7" ht="17.100000000000001" customHeight="1" x14ac:dyDescent="0.25">
      <c r="A485" s="15"/>
      <c r="B485" s="23"/>
      <c r="C485" s="29"/>
      <c r="D485" s="30"/>
      <c r="E485" s="31"/>
      <c r="F485" s="31"/>
      <c r="G485" s="32"/>
    </row>
    <row r="486" spans="1:7" ht="17.100000000000001" customHeight="1" x14ac:dyDescent="0.25">
      <c r="A486" s="15"/>
      <c r="B486" s="23"/>
      <c r="C486" s="29"/>
      <c r="D486" s="30"/>
      <c r="E486" s="31"/>
      <c r="F486" s="31"/>
      <c r="G486" s="32"/>
    </row>
    <row r="487" spans="1:7" ht="17.100000000000001" customHeight="1" x14ac:dyDescent="0.25">
      <c r="A487" s="15"/>
      <c r="B487" s="23"/>
      <c r="C487" s="29"/>
      <c r="D487" s="30"/>
      <c r="E487" s="31"/>
      <c r="F487" s="31"/>
      <c r="G487" s="32"/>
    </row>
    <row r="488" spans="1:7" ht="17.100000000000001" customHeight="1" x14ac:dyDescent="0.25">
      <c r="A488" s="15"/>
      <c r="B488" s="23"/>
      <c r="C488" s="29"/>
      <c r="D488" s="30"/>
      <c r="E488" s="31"/>
      <c r="F488" s="31"/>
      <c r="G488" s="32"/>
    </row>
    <row r="489" spans="1:7" ht="17.100000000000001" customHeight="1" x14ac:dyDescent="0.25">
      <c r="A489" s="15"/>
      <c r="B489" s="23"/>
      <c r="C489" s="29"/>
      <c r="D489" s="30"/>
      <c r="E489" s="31"/>
      <c r="F489" s="31"/>
      <c r="G489" s="32"/>
    </row>
    <row r="490" spans="1:7" ht="17.100000000000001" customHeight="1" x14ac:dyDescent="0.25">
      <c r="A490" s="15"/>
      <c r="B490" s="23"/>
      <c r="C490" s="29"/>
      <c r="D490" s="30"/>
      <c r="E490" s="31"/>
      <c r="F490" s="31"/>
      <c r="G490" s="32"/>
    </row>
    <row r="491" spans="1:7" ht="17.100000000000001" customHeight="1" x14ac:dyDescent="0.25">
      <c r="A491" s="15"/>
      <c r="B491" s="23"/>
      <c r="C491" s="29"/>
      <c r="D491" s="30"/>
      <c r="E491" s="31"/>
      <c r="F491" s="31"/>
      <c r="G491" s="32"/>
    </row>
    <row r="492" spans="1:7" ht="17.100000000000001" customHeight="1" x14ac:dyDescent="0.25">
      <c r="A492" s="15"/>
      <c r="B492" s="23"/>
      <c r="C492" s="29"/>
      <c r="D492" s="30"/>
      <c r="E492" s="31"/>
      <c r="F492" s="31"/>
      <c r="G492" s="32"/>
    </row>
    <row r="493" spans="1:7" ht="17.100000000000001" customHeight="1" x14ac:dyDescent="0.25">
      <c r="A493" s="15"/>
      <c r="B493" s="23"/>
      <c r="C493" s="29"/>
      <c r="D493" s="30"/>
      <c r="E493" s="31"/>
      <c r="F493" s="31"/>
      <c r="G493" s="32"/>
    </row>
    <row r="494" spans="1:7" ht="17.100000000000001" customHeight="1" x14ac:dyDescent="0.25">
      <c r="A494" s="15"/>
      <c r="B494" s="23"/>
      <c r="C494" s="29"/>
      <c r="D494" s="30"/>
      <c r="E494" s="31"/>
      <c r="F494" s="31"/>
      <c r="G494" s="32"/>
    </row>
    <row r="495" spans="1:7" ht="17.100000000000001" customHeight="1" x14ac:dyDescent="0.25">
      <c r="A495" s="15"/>
      <c r="B495" s="23"/>
      <c r="C495" s="29"/>
      <c r="D495" s="30"/>
      <c r="E495" s="31"/>
      <c r="F495" s="31"/>
      <c r="G495" s="32"/>
    </row>
    <row r="496" spans="1:7" ht="17.100000000000001" customHeight="1" x14ac:dyDescent="0.25">
      <c r="A496" s="15"/>
      <c r="B496" s="23"/>
      <c r="C496" s="29"/>
      <c r="D496" s="30"/>
      <c r="E496" s="31"/>
      <c r="F496" s="31"/>
      <c r="G496" s="32"/>
    </row>
    <row r="497" spans="1:7" ht="17.100000000000001" customHeight="1" x14ac:dyDescent="0.25">
      <c r="A497" s="15"/>
      <c r="B497" s="23"/>
      <c r="C497" s="29"/>
      <c r="D497" s="30"/>
      <c r="E497" s="31"/>
      <c r="F497" s="31"/>
      <c r="G497" s="32"/>
    </row>
    <row r="498" spans="1:7" ht="17.100000000000001" customHeight="1" x14ac:dyDescent="0.25">
      <c r="A498" s="15"/>
      <c r="B498" s="23"/>
      <c r="C498" s="29"/>
      <c r="D498" s="30"/>
      <c r="E498" s="31"/>
      <c r="F498" s="31"/>
      <c r="G498" s="32"/>
    </row>
    <row r="499" spans="1:7" x14ac:dyDescent="0.25">
      <c r="A499" s="15"/>
      <c r="B499" s="24"/>
      <c r="C499" s="42"/>
      <c r="D499" s="15"/>
      <c r="E499" s="15"/>
      <c r="F499" s="15"/>
      <c r="G499" s="15"/>
    </row>
    <row r="500" spans="1:7" ht="54.95" customHeight="1" x14ac:dyDescent="0.25">
      <c r="A500" s="15"/>
      <c r="B500" s="60" t="s">
        <v>66</v>
      </c>
      <c r="C500" s="61"/>
      <c r="D500" s="61"/>
      <c r="E500" s="61"/>
      <c r="F500" s="61"/>
      <c r="G500" s="62"/>
    </row>
    <row r="501" spans="1:7" ht="29.1" customHeight="1" x14ac:dyDescent="0.25">
      <c r="A501" s="15"/>
      <c r="B501" s="20"/>
      <c r="C501" s="41"/>
      <c r="D501" s="25" t="s">
        <v>129</v>
      </c>
      <c r="E501" s="26" t="s">
        <v>130</v>
      </c>
      <c r="F501" s="26" t="s">
        <v>131</v>
      </c>
      <c r="G501" s="27" t="s">
        <v>142</v>
      </c>
    </row>
    <row r="502" spans="1:7" ht="17.100000000000001" customHeight="1" x14ac:dyDescent="0.25">
      <c r="A502" s="15"/>
      <c r="B502" s="21"/>
      <c r="C502" s="33" t="s">
        <v>90</v>
      </c>
      <c r="D502" s="45">
        <v>100</v>
      </c>
      <c r="E502" s="46">
        <v>66.666666666666657</v>
      </c>
      <c r="F502" s="46">
        <v>66.666666666666657</v>
      </c>
      <c r="G502" s="47">
        <v>66.666666666666657</v>
      </c>
    </row>
    <row r="503" spans="1:7" ht="17.100000000000001" customHeight="1" x14ac:dyDescent="0.25">
      <c r="A503" s="15"/>
      <c r="B503" s="22"/>
      <c r="C503" s="34" t="s">
        <v>91</v>
      </c>
      <c r="D503" s="48">
        <v>41</v>
      </c>
      <c r="E503" s="49">
        <v>27.333333333333332</v>
      </c>
      <c r="F503" s="49">
        <v>27.333333333333332</v>
      </c>
      <c r="G503" s="50">
        <v>94</v>
      </c>
    </row>
    <row r="504" spans="1:7" ht="17.100000000000001" customHeight="1" x14ac:dyDescent="0.25">
      <c r="A504" s="15"/>
      <c r="B504" s="22"/>
      <c r="C504" s="34" t="s">
        <v>92</v>
      </c>
      <c r="D504" s="48">
        <v>9</v>
      </c>
      <c r="E504" s="49">
        <v>6</v>
      </c>
      <c r="F504" s="49">
        <v>6</v>
      </c>
      <c r="G504" s="50">
        <v>100</v>
      </c>
    </row>
    <row r="505" spans="1:7" ht="17.100000000000001" customHeight="1" x14ac:dyDescent="0.25">
      <c r="A505" s="15"/>
      <c r="B505" s="23"/>
      <c r="C505" s="28" t="s">
        <v>132</v>
      </c>
      <c r="D505" s="51">
        <v>150</v>
      </c>
      <c r="E505" s="52">
        <v>100</v>
      </c>
      <c r="F505" s="52">
        <v>100</v>
      </c>
      <c r="G505" s="53"/>
    </row>
    <row r="506" spans="1:7" ht="17.100000000000001" customHeight="1" x14ac:dyDescent="0.25">
      <c r="A506" s="15"/>
      <c r="B506" s="23"/>
      <c r="C506" s="29"/>
      <c r="D506" s="30"/>
      <c r="E506" s="31"/>
      <c r="F506" s="31"/>
      <c r="G506" s="32"/>
    </row>
    <row r="507" spans="1:7" ht="17.100000000000001" customHeight="1" x14ac:dyDescent="0.25">
      <c r="A507" s="15"/>
      <c r="B507" s="23"/>
      <c r="C507" s="29"/>
      <c r="D507" s="30"/>
      <c r="E507" s="31"/>
      <c r="F507" s="31"/>
      <c r="G507" s="32"/>
    </row>
    <row r="508" spans="1:7" ht="17.100000000000001" customHeight="1" x14ac:dyDescent="0.25">
      <c r="A508" s="15"/>
      <c r="B508" s="23"/>
      <c r="C508" s="29"/>
      <c r="D508" s="30"/>
      <c r="E508" s="31"/>
      <c r="F508" s="31"/>
      <c r="G508" s="32"/>
    </row>
    <row r="509" spans="1:7" ht="17.100000000000001" customHeight="1" x14ac:dyDescent="0.25">
      <c r="A509" s="15"/>
      <c r="B509" s="23"/>
      <c r="C509" s="29"/>
      <c r="D509" s="30"/>
      <c r="E509" s="31"/>
      <c r="F509" s="31"/>
      <c r="G509" s="32"/>
    </row>
    <row r="510" spans="1:7" ht="17.100000000000001" customHeight="1" x14ac:dyDescent="0.25">
      <c r="A510" s="15"/>
      <c r="B510" s="23"/>
      <c r="C510" s="29"/>
      <c r="D510" s="30"/>
      <c r="E510" s="31"/>
      <c r="F510" s="31"/>
      <c r="G510" s="32"/>
    </row>
    <row r="511" spans="1:7" ht="17.100000000000001" customHeight="1" x14ac:dyDescent="0.25">
      <c r="A511" s="15"/>
      <c r="B511" s="23"/>
      <c r="C511" s="29"/>
      <c r="D511" s="30"/>
      <c r="E511" s="31"/>
      <c r="F511" s="31"/>
      <c r="G511" s="32"/>
    </row>
    <row r="512" spans="1:7" ht="17.100000000000001" customHeight="1" x14ac:dyDescent="0.25">
      <c r="A512" s="15"/>
      <c r="B512" s="23"/>
      <c r="C512" s="29"/>
      <c r="D512" s="30"/>
      <c r="E512" s="31"/>
      <c r="F512" s="31"/>
      <c r="G512" s="32"/>
    </row>
    <row r="513" spans="1:7" ht="17.100000000000001" customHeight="1" x14ac:dyDescent="0.25">
      <c r="A513" s="15"/>
      <c r="B513" s="23"/>
      <c r="C513" s="29"/>
      <c r="D513" s="30"/>
      <c r="E513" s="31"/>
      <c r="F513" s="31"/>
      <c r="G513" s="32"/>
    </row>
    <row r="514" spans="1:7" ht="17.100000000000001" customHeight="1" x14ac:dyDescent="0.25">
      <c r="A514" s="15"/>
      <c r="B514" s="23"/>
      <c r="C514" s="29"/>
      <c r="D514" s="30"/>
      <c r="E514" s="31"/>
      <c r="F514" s="31"/>
      <c r="G514" s="32"/>
    </row>
    <row r="515" spans="1:7" ht="17.100000000000001" customHeight="1" x14ac:dyDescent="0.25">
      <c r="A515" s="15"/>
      <c r="B515" s="23"/>
      <c r="C515" s="29"/>
      <c r="D515" s="30"/>
      <c r="E515" s="31"/>
      <c r="F515" s="31"/>
      <c r="G515" s="32"/>
    </row>
    <row r="516" spans="1:7" ht="17.100000000000001" customHeight="1" x14ac:dyDescent="0.25">
      <c r="A516" s="15"/>
      <c r="B516" s="23"/>
      <c r="C516" s="29"/>
      <c r="D516" s="30"/>
      <c r="E516" s="31"/>
      <c r="F516" s="31"/>
      <c r="G516" s="32"/>
    </row>
    <row r="517" spans="1:7" ht="17.100000000000001" customHeight="1" x14ac:dyDescent="0.25">
      <c r="A517" s="15"/>
      <c r="B517" s="23"/>
      <c r="C517" s="29"/>
      <c r="D517" s="30"/>
      <c r="E517" s="31"/>
      <c r="F517" s="31"/>
      <c r="G517" s="32"/>
    </row>
    <row r="518" spans="1:7" ht="17.100000000000001" customHeight="1" x14ac:dyDescent="0.25">
      <c r="A518" s="15"/>
      <c r="B518" s="23"/>
      <c r="C518" s="29"/>
      <c r="D518" s="30"/>
      <c r="E518" s="31"/>
      <c r="F518" s="31"/>
      <c r="G518" s="32"/>
    </row>
    <row r="519" spans="1:7" ht="17.100000000000001" customHeight="1" x14ac:dyDescent="0.25">
      <c r="A519" s="15"/>
      <c r="B519" s="23"/>
      <c r="C519" s="29"/>
      <c r="D519" s="30"/>
      <c r="E519" s="31"/>
      <c r="F519" s="31"/>
      <c r="G519" s="32"/>
    </row>
    <row r="520" spans="1:7" ht="17.100000000000001" customHeight="1" x14ac:dyDescent="0.25">
      <c r="A520" s="15"/>
      <c r="B520" s="23"/>
      <c r="C520" s="29"/>
      <c r="D520" s="30"/>
      <c r="E520" s="31"/>
      <c r="F520" s="31"/>
      <c r="G520" s="32"/>
    </row>
    <row r="521" spans="1:7" ht="17.100000000000001" customHeight="1" x14ac:dyDescent="0.25">
      <c r="A521" s="15"/>
      <c r="B521" s="23"/>
      <c r="C521" s="29"/>
      <c r="D521" s="30"/>
      <c r="E521" s="31"/>
      <c r="F521" s="31"/>
      <c r="G521" s="32"/>
    </row>
    <row r="522" spans="1:7" ht="17.100000000000001" customHeight="1" x14ac:dyDescent="0.25">
      <c r="A522" s="15"/>
      <c r="B522" s="23"/>
      <c r="C522" s="29"/>
      <c r="D522" s="30"/>
      <c r="E522" s="31"/>
      <c r="F522" s="31"/>
      <c r="G522" s="32"/>
    </row>
    <row r="523" spans="1:7" x14ac:dyDescent="0.25">
      <c r="A523" s="15"/>
      <c r="B523" s="24"/>
      <c r="C523" s="42"/>
      <c r="D523" s="15"/>
      <c r="E523" s="15"/>
      <c r="F523" s="15"/>
      <c r="G523" s="15"/>
    </row>
    <row r="524" spans="1:7" ht="54.95" customHeight="1" x14ac:dyDescent="0.25">
      <c r="A524" s="15"/>
      <c r="B524" s="60" t="s">
        <v>67</v>
      </c>
      <c r="C524" s="61"/>
      <c r="D524" s="61"/>
      <c r="E524" s="61"/>
      <c r="F524" s="61"/>
      <c r="G524" s="62"/>
    </row>
    <row r="525" spans="1:7" ht="29.1" customHeight="1" x14ac:dyDescent="0.25">
      <c r="A525" s="15"/>
      <c r="B525" s="20"/>
      <c r="C525" s="41"/>
      <c r="D525" s="25" t="s">
        <v>129</v>
      </c>
      <c r="E525" s="26" t="s">
        <v>130</v>
      </c>
      <c r="F525" s="26" t="s">
        <v>131</v>
      </c>
      <c r="G525" s="27" t="s">
        <v>142</v>
      </c>
    </row>
    <row r="526" spans="1:7" ht="17.100000000000001" customHeight="1" x14ac:dyDescent="0.25">
      <c r="A526" s="15"/>
      <c r="B526" s="21"/>
      <c r="C526" s="33" t="s">
        <v>90</v>
      </c>
      <c r="D526" s="45">
        <v>130</v>
      </c>
      <c r="E526" s="46">
        <v>86.666666666666671</v>
      </c>
      <c r="F526" s="46">
        <v>86.666666666666671</v>
      </c>
      <c r="G526" s="47">
        <v>86.666666666666671</v>
      </c>
    </row>
    <row r="527" spans="1:7" ht="17.100000000000001" customHeight="1" x14ac:dyDescent="0.25">
      <c r="A527" s="15"/>
      <c r="B527" s="22"/>
      <c r="C527" s="34" t="s">
        <v>91</v>
      </c>
      <c r="D527" s="48">
        <v>11</v>
      </c>
      <c r="E527" s="49">
        <v>7.333333333333333</v>
      </c>
      <c r="F527" s="49">
        <v>7.333333333333333</v>
      </c>
      <c r="G527" s="50">
        <v>94</v>
      </c>
    </row>
    <row r="528" spans="1:7" ht="17.100000000000001" customHeight="1" x14ac:dyDescent="0.25">
      <c r="A528" s="15"/>
      <c r="B528" s="22"/>
      <c r="C528" s="34" t="s">
        <v>92</v>
      </c>
      <c r="D528" s="48">
        <v>9</v>
      </c>
      <c r="E528" s="49">
        <v>6</v>
      </c>
      <c r="F528" s="49">
        <v>6</v>
      </c>
      <c r="G528" s="50">
        <v>100</v>
      </c>
    </row>
    <row r="529" spans="1:7" ht="17.100000000000001" customHeight="1" x14ac:dyDescent="0.25">
      <c r="A529" s="15"/>
      <c r="B529" s="23"/>
      <c r="C529" s="28" t="s">
        <v>132</v>
      </c>
      <c r="D529" s="51">
        <v>150</v>
      </c>
      <c r="E529" s="52">
        <v>100</v>
      </c>
      <c r="F529" s="52">
        <v>100</v>
      </c>
      <c r="G529" s="53"/>
    </row>
    <row r="530" spans="1:7" ht="17.100000000000001" customHeight="1" x14ac:dyDescent="0.25">
      <c r="A530" s="15"/>
      <c r="B530" s="23"/>
      <c r="C530" s="29"/>
      <c r="D530" s="30"/>
      <c r="E530" s="31"/>
      <c r="F530" s="31"/>
      <c r="G530" s="32"/>
    </row>
    <row r="531" spans="1:7" ht="17.100000000000001" customHeight="1" x14ac:dyDescent="0.25">
      <c r="A531" s="15"/>
      <c r="B531" s="23"/>
      <c r="C531" s="29"/>
      <c r="D531" s="30"/>
      <c r="E531" s="31"/>
      <c r="F531" s="31"/>
      <c r="G531" s="32"/>
    </row>
    <row r="532" spans="1:7" ht="17.100000000000001" customHeight="1" x14ac:dyDescent="0.25">
      <c r="A532" s="15"/>
      <c r="B532" s="23"/>
      <c r="C532" s="29"/>
      <c r="D532" s="30"/>
      <c r="E532" s="31"/>
      <c r="F532" s="31"/>
      <c r="G532" s="32"/>
    </row>
    <row r="533" spans="1:7" ht="17.100000000000001" customHeight="1" x14ac:dyDescent="0.25">
      <c r="A533" s="15"/>
      <c r="B533" s="23"/>
      <c r="C533" s="29"/>
      <c r="D533" s="30"/>
      <c r="E533" s="31"/>
      <c r="F533" s="31"/>
      <c r="G533" s="32"/>
    </row>
    <row r="534" spans="1:7" ht="17.100000000000001" customHeight="1" x14ac:dyDescent="0.25">
      <c r="A534" s="15"/>
      <c r="B534" s="23"/>
      <c r="C534" s="29"/>
      <c r="D534" s="30"/>
      <c r="E534" s="31"/>
      <c r="F534" s="31"/>
      <c r="G534" s="32"/>
    </row>
    <row r="535" spans="1:7" ht="17.100000000000001" customHeight="1" x14ac:dyDescent="0.25">
      <c r="A535" s="15"/>
      <c r="B535" s="23"/>
      <c r="C535" s="29"/>
      <c r="D535" s="30"/>
      <c r="E535" s="31"/>
      <c r="F535" s="31"/>
      <c r="G535" s="32"/>
    </row>
    <row r="536" spans="1:7" ht="17.100000000000001" customHeight="1" x14ac:dyDescent="0.25">
      <c r="A536" s="15"/>
      <c r="B536" s="23"/>
      <c r="C536" s="29"/>
      <c r="D536" s="30"/>
      <c r="E536" s="31"/>
      <c r="F536" s="31"/>
      <c r="G536" s="32"/>
    </row>
    <row r="537" spans="1:7" ht="17.100000000000001" customHeight="1" x14ac:dyDescent="0.25">
      <c r="A537" s="15"/>
      <c r="B537" s="23"/>
      <c r="C537" s="29"/>
      <c r="D537" s="30"/>
      <c r="E537" s="31"/>
      <c r="F537" s="31"/>
      <c r="G537" s="32"/>
    </row>
    <row r="538" spans="1:7" ht="17.100000000000001" customHeight="1" x14ac:dyDescent="0.25">
      <c r="A538" s="15"/>
      <c r="B538" s="23"/>
      <c r="C538" s="29"/>
      <c r="D538" s="30"/>
      <c r="E538" s="31"/>
      <c r="F538" s="31"/>
      <c r="G538" s="32"/>
    </row>
    <row r="539" spans="1:7" ht="17.100000000000001" customHeight="1" x14ac:dyDescent="0.25">
      <c r="A539" s="15"/>
      <c r="B539" s="23"/>
      <c r="C539" s="29"/>
      <c r="D539" s="30"/>
      <c r="E539" s="31"/>
      <c r="F539" s="31"/>
      <c r="G539" s="32"/>
    </row>
    <row r="540" spans="1:7" ht="17.100000000000001" customHeight="1" x14ac:dyDescent="0.25">
      <c r="A540" s="15"/>
      <c r="B540" s="23"/>
      <c r="C540" s="29"/>
      <c r="D540" s="30"/>
      <c r="E540" s="31"/>
      <c r="F540" s="31"/>
      <c r="G540" s="32"/>
    </row>
    <row r="541" spans="1:7" ht="17.100000000000001" customHeight="1" x14ac:dyDescent="0.25">
      <c r="A541" s="15"/>
      <c r="B541" s="23"/>
      <c r="C541" s="29"/>
      <c r="D541" s="30"/>
      <c r="E541" s="31"/>
      <c r="F541" s="31"/>
      <c r="G541" s="32"/>
    </row>
    <row r="542" spans="1:7" ht="17.100000000000001" customHeight="1" x14ac:dyDescent="0.25">
      <c r="A542" s="15"/>
      <c r="B542" s="23"/>
      <c r="C542" s="29"/>
      <c r="D542" s="30"/>
      <c r="E542" s="31"/>
      <c r="F542" s="31"/>
      <c r="G542" s="32"/>
    </row>
    <row r="543" spans="1:7" ht="17.100000000000001" customHeight="1" x14ac:dyDescent="0.25">
      <c r="A543" s="15"/>
      <c r="B543" s="23"/>
      <c r="C543" s="29"/>
      <c r="D543" s="30"/>
      <c r="E543" s="31"/>
      <c r="F543" s="31"/>
      <c r="G543" s="32"/>
    </row>
    <row r="544" spans="1:7" ht="17.100000000000001" customHeight="1" x14ac:dyDescent="0.25">
      <c r="A544" s="15"/>
      <c r="B544" s="23"/>
      <c r="C544" s="29"/>
      <c r="D544" s="30"/>
      <c r="E544" s="31"/>
      <c r="F544" s="31"/>
      <c r="G544" s="32"/>
    </row>
    <row r="545" spans="1:7" ht="17.100000000000001" customHeight="1" x14ac:dyDescent="0.25">
      <c r="A545" s="15"/>
      <c r="B545" s="23"/>
      <c r="C545" s="29"/>
      <c r="D545" s="30"/>
      <c r="E545" s="31"/>
      <c r="F545" s="31"/>
      <c r="G545" s="32"/>
    </row>
    <row r="546" spans="1:7" ht="17.100000000000001" customHeight="1" x14ac:dyDescent="0.25">
      <c r="A546" s="15"/>
      <c r="B546" s="23"/>
      <c r="C546" s="29"/>
      <c r="D546" s="30"/>
      <c r="E546" s="31"/>
      <c r="F546" s="31"/>
      <c r="G546" s="32"/>
    </row>
    <row r="547" spans="1:7" x14ac:dyDescent="0.25">
      <c r="A547" s="15"/>
      <c r="B547" s="24"/>
      <c r="C547" s="42"/>
      <c r="D547" s="15"/>
      <c r="E547" s="15"/>
      <c r="F547" s="15"/>
      <c r="G547" s="15"/>
    </row>
    <row r="548" spans="1:7" ht="36" customHeight="1" x14ac:dyDescent="0.25">
      <c r="A548" s="15"/>
      <c r="B548" s="60" t="s">
        <v>68</v>
      </c>
      <c r="C548" s="61"/>
      <c r="D548" s="61"/>
      <c r="E548" s="61"/>
      <c r="F548" s="61"/>
      <c r="G548" s="62"/>
    </row>
    <row r="549" spans="1:7" ht="29.1" customHeight="1" x14ac:dyDescent="0.25">
      <c r="A549" s="15"/>
      <c r="B549" s="20"/>
      <c r="C549" s="41"/>
      <c r="D549" s="25" t="s">
        <v>129</v>
      </c>
      <c r="E549" s="26" t="s">
        <v>130</v>
      </c>
      <c r="F549" s="26" t="s">
        <v>131</v>
      </c>
      <c r="G549" s="27" t="s">
        <v>142</v>
      </c>
    </row>
    <row r="550" spans="1:7" ht="17.100000000000001" customHeight="1" x14ac:dyDescent="0.25">
      <c r="A550" s="15"/>
      <c r="B550" s="21"/>
      <c r="C550" s="33" t="s">
        <v>90</v>
      </c>
      <c r="D550" s="45">
        <v>19</v>
      </c>
      <c r="E550" s="46">
        <v>12.666666666666668</v>
      </c>
      <c r="F550" s="46">
        <v>12.666666666666668</v>
      </c>
      <c r="G550" s="47">
        <v>12.666666666666668</v>
      </c>
    </row>
    <row r="551" spans="1:7" ht="17.100000000000001" customHeight="1" x14ac:dyDescent="0.25">
      <c r="A551" s="15"/>
      <c r="B551" s="22"/>
      <c r="C551" s="34" t="s">
        <v>91</v>
      </c>
      <c r="D551" s="48">
        <v>23</v>
      </c>
      <c r="E551" s="49">
        <v>15.333333333333332</v>
      </c>
      <c r="F551" s="49">
        <v>15.333333333333332</v>
      </c>
      <c r="G551" s="50">
        <v>28.000000000000004</v>
      </c>
    </row>
    <row r="552" spans="1:7" ht="17.100000000000001" customHeight="1" x14ac:dyDescent="0.25">
      <c r="A552" s="15"/>
      <c r="B552" s="22"/>
      <c r="C552" s="34" t="s">
        <v>92</v>
      </c>
      <c r="D552" s="48">
        <v>108</v>
      </c>
      <c r="E552" s="49">
        <v>72</v>
      </c>
      <c r="F552" s="49">
        <v>72</v>
      </c>
      <c r="G552" s="50">
        <v>100</v>
      </c>
    </row>
    <row r="553" spans="1:7" ht="17.100000000000001" customHeight="1" x14ac:dyDescent="0.25">
      <c r="A553" s="15"/>
      <c r="B553" s="23"/>
      <c r="C553" s="28" t="s">
        <v>132</v>
      </c>
      <c r="D553" s="51">
        <v>150</v>
      </c>
      <c r="E553" s="52">
        <v>100</v>
      </c>
      <c r="F553" s="52">
        <v>100</v>
      </c>
      <c r="G553" s="53"/>
    </row>
    <row r="554" spans="1:7" x14ac:dyDescent="0.25">
      <c r="A554" s="15"/>
      <c r="B554" s="24"/>
      <c r="C554" s="42"/>
      <c r="D554" s="15"/>
      <c r="E554" s="15"/>
      <c r="F554" s="15"/>
      <c r="G554" s="15"/>
    </row>
    <row r="555" spans="1:7" x14ac:dyDescent="0.25">
      <c r="A555" s="15"/>
      <c r="B555" s="24"/>
      <c r="C555" s="42"/>
      <c r="D555" s="15"/>
      <c r="E555" s="15"/>
      <c r="F555" s="15"/>
      <c r="G555" s="15"/>
    </row>
    <row r="556" spans="1:7" x14ac:dyDescent="0.25">
      <c r="A556" s="15"/>
      <c r="B556" s="24"/>
      <c r="C556" s="42"/>
      <c r="D556" s="15"/>
      <c r="E556" s="15"/>
      <c r="F556" s="15"/>
      <c r="G556" s="15"/>
    </row>
  </sheetData>
  <mergeCells count="32">
    <mergeCell ref="B27:D27"/>
    <mergeCell ref="B28:C28"/>
    <mergeCell ref="B29:C29"/>
    <mergeCell ref="B30:B34"/>
    <mergeCell ref="B35:B36"/>
    <mergeCell ref="B52:G52"/>
    <mergeCell ref="B78:G78"/>
    <mergeCell ref="B37:C37"/>
    <mergeCell ref="B38:B39"/>
    <mergeCell ref="B44:Y44"/>
    <mergeCell ref="B45:C45"/>
    <mergeCell ref="B46:B47"/>
    <mergeCell ref="B167:G167"/>
    <mergeCell ref="B191:G191"/>
    <mergeCell ref="B148:G148"/>
    <mergeCell ref="B102:G102"/>
    <mergeCell ref="B125:G125"/>
    <mergeCell ref="B277:G277"/>
    <mergeCell ref="B293:G293"/>
    <mergeCell ref="B253:G253"/>
    <mergeCell ref="B205:G205"/>
    <mergeCell ref="B229:G229"/>
    <mergeCell ref="B402:G402"/>
    <mergeCell ref="B428:G428"/>
    <mergeCell ref="B378:G378"/>
    <mergeCell ref="B314:G314"/>
    <mergeCell ref="B346:G346"/>
    <mergeCell ref="B524:G524"/>
    <mergeCell ref="B548:G548"/>
    <mergeCell ref="B500:G500"/>
    <mergeCell ref="B452:G452"/>
    <mergeCell ref="B476:G476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2022-08-10T10:07:59Z</dcterms:modified>
</cp:coreProperties>
</file>