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madushika 78 906 2527\"/>
    </mc:Choice>
  </mc:AlternateContent>
  <xr:revisionPtr revIDLastSave="0" documentId="13_ncr:1_{19532BAF-6AC7-4C88-89ED-A8DFD6FE55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72" i="1" l="1"/>
  <c r="E571" i="1"/>
  <c r="F571" i="1" s="1"/>
  <c r="E570" i="1"/>
  <c r="F570" i="1" s="1"/>
  <c r="F569" i="1"/>
  <c r="G569" i="1" s="1"/>
  <c r="E569" i="1"/>
  <c r="E568" i="1"/>
  <c r="F568" i="1" s="1"/>
  <c r="G568" i="1" s="1"/>
  <c r="D543" i="1"/>
  <c r="E542" i="1"/>
  <c r="F542" i="1" s="1"/>
  <c r="E541" i="1"/>
  <c r="F541" i="1" s="1"/>
  <c r="F540" i="1"/>
  <c r="G540" i="1" s="1"/>
  <c r="E540" i="1"/>
  <c r="E539" i="1"/>
  <c r="F539" i="1" s="1"/>
  <c r="G539" i="1" s="1"/>
  <c r="G512" i="1"/>
  <c r="G513" i="1" s="1"/>
  <c r="G511" i="1"/>
  <c r="G510" i="1"/>
  <c r="F511" i="1"/>
  <c r="F512" i="1"/>
  <c r="F513" i="1"/>
  <c r="F510" i="1"/>
  <c r="E511" i="1"/>
  <c r="E512" i="1"/>
  <c r="E513" i="1"/>
  <c r="E510" i="1"/>
  <c r="D514" i="1"/>
  <c r="D375" i="1"/>
  <c r="E374" i="1"/>
  <c r="F374" i="1" s="1"/>
  <c r="E373" i="1"/>
  <c r="F373" i="1" s="1"/>
  <c r="F372" i="1"/>
  <c r="G372" i="1" s="1"/>
  <c r="E372" i="1"/>
  <c r="D347" i="1"/>
  <c r="E346" i="1"/>
  <c r="F346" i="1" s="1"/>
  <c r="E345" i="1"/>
  <c r="F345" i="1" s="1"/>
  <c r="E344" i="1"/>
  <c r="F344" i="1" s="1"/>
  <c r="G344" i="1" s="1"/>
  <c r="E343" i="1"/>
  <c r="F343" i="1" s="1"/>
  <c r="G343" i="1" s="1"/>
  <c r="F317" i="1"/>
  <c r="F316" i="1"/>
  <c r="F315" i="1"/>
  <c r="F314" i="1"/>
  <c r="G314" i="1" s="1"/>
  <c r="G315" i="1" s="1"/>
  <c r="D318" i="1"/>
  <c r="E315" i="1"/>
  <c r="E316" i="1"/>
  <c r="E317" i="1"/>
  <c r="E314" i="1"/>
  <c r="E251" i="1"/>
  <c r="F251" i="1" s="1"/>
  <c r="G251" i="1" s="1"/>
  <c r="G252" i="1" s="1"/>
  <c r="G253" i="1" s="1"/>
  <c r="G254" i="1" s="1"/>
  <c r="F252" i="1"/>
  <c r="F253" i="1"/>
  <c r="F254" i="1"/>
  <c r="E252" i="1"/>
  <c r="E253" i="1"/>
  <c r="E254" i="1"/>
  <c r="D255" i="1"/>
  <c r="G224" i="1"/>
  <c r="E225" i="1"/>
  <c r="F225" i="1" s="1"/>
  <c r="G225" i="1" s="1"/>
  <c r="E224" i="1"/>
  <c r="F224" i="1" s="1"/>
  <c r="D114" i="1"/>
  <c r="E114" i="1"/>
  <c r="G111" i="1"/>
  <c r="G112" i="1"/>
  <c r="G113" i="1" s="1"/>
  <c r="G110" i="1"/>
  <c r="G109" i="1"/>
  <c r="F110" i="1"/>
  <c r="F111" i="1"/>
  <c r="F112" i="1"/>
  <c r="F113" i="1"/>
  <c r="F109" i="1"/>
  <c r="E110" i="1"/>
  <c r="E111" i="1"/>
  <c r="E112" i="1"/>
  <c r="E113" i="1"/>
  <c r="E109" i="1"/>
  <c r="D456" i="1"/>
  <c r="E455" i="1" s="1"/>
  <c r="F455" i="1" s="1"/>
  <c r="D433" i="1"/>
  <c r="E432" i="1" s="1"/>
  <c r="F432" i="1" s="1"/>
  <c r="D284" i="1"/>
  <c r="E283" i="1" s="1"/>
  <c r="F283" i="1" s="1"/>
  <c r="G139" i="1"/>
  <c r="G140" i="1" s="1"/>
  <c r="G570" i="1" l="1"/>
  <c r="G571" i="1"/>
  <c r="G541" i="1"/>
  <c r="G542" i="1"/>
  <c r="G373" i="1"/>
  <c r="G374" i="1" s="1"/>
  <c r="G345" i="1"/>
  <c r="G346" i="1"/>
  <c r="G316" i="1"/>
  <c r="G317" i="1" s="1"/>
  <c r="E452" i="1"/>
  <c r="F452" i="1" s="1"/>
  <c r="G452" i="1" s="1"/>
  <c r="E453" i="1"/>
  <c r="F453" i="1" s="1"/>
  <c r="G453" i="1" s="1"/>
  <c r="E454" i="1"/>
  <c r="F454" i="1" s="1"/>
  <c r="E425" i="1"/>
  <c r="F425" i="1" s="1"/>
  <c r="G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G426" i="1"/>
  <c r="G427" i="1" s="1"/>
  <c r="E277" i="1"/>
  <c r="F277" i="1" s="1"/>
  <c r="G277" i="1" s="1"/>
  <c r="E278" i="1"/>
  <c r="F278" i="1" s="1"/>
  <c r="E279" i="1"/>
  <c r="F279" i="1" s="1"/>
  <c r="E280" i="1"/>
  <c r="F280" i="1" s="1"/>
  <c r="E281" i="1"/>
  <c r="F281" i="1" s="1"/>
  <c r="E282" i="1"/>
  <c r="F282" i="1" s="1"/>
  <c r="G454" i="1" l="1"/>
  <c r="G455" i="1" s="1"/>
  <c r="G428" i="1"/>
  <c r="G429" i="1" s="1"/>
  <c r="G430" i="1" s="1"/>
  <c r="G431" i="1" s="1"/>
  <c r="G432" i="1" s="1"/>
  <c r="E433" i="1"/>
  <c r="F433" i="1" s="1"/>
  <c r="G278" i="1"/>
  <c r="G279" i="1" s="1"/>
  <c r="G280" i="1" s="1"/>
  <c r="G281" i="1" s="1"/>
  <c r="G282" i="1" s="1"/>
  <c r="G283" i="1" s="1"/>
</calcChain>
</file>

<file path=xl/sharedStrings.xml><?xml version="1.0" encoding="utf-8"?>
<sst xmlns="http://schemas.openxmlformats.org/spreadsheetml/2006/main" count="264" uniqueCount="122">
  <si>
    <t>Your temporary usage period for IBM SPSS Statistics will expire in 4883 days.</t>
  </si>
  <si>
    <t>GET DATA</t>
  </si>
  <si>
    <t xml:space="preserve">  /TYPE=XLSX</t>
  </si>
  <si>
    <t xml:space="preserve">  /FILE='C:\SPSS\2022\madushika 78 906 2527\edited.xlsx'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</si>
  <si>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</si>
  <si>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</si>
  <si>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</si>
  <si>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</si>
  <si>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</si>
  <si>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</si>
  <si>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</si>
  <si>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VARIABLES=@1.පදිංචිප්‍රදේශයේස්වභා @2.ස්ත්‍රීපුරුෂභාවය @3.විවාහකඅවිවාහකබව</t>
  </si>
  <si>
    <t xml:space="preserve">    @4.අධ්‍යාපනමට්ටම @5.ඔබරැකියාවකනිරතවන්නේද @6.නිරතවන්නේනම්එය @7.ඔබෆේස්බුක්මාධ්‍යභාවි</t>
  </si>
  <si>
    <t xml:space="preserve">    @8.ෆේස්බුක්මාධ්‍යභාවිතා @10.දිනකදිඔබෆේස්බුක්සමාජ @11.කොරෝනාවසංගතයසමගසමාජහ @12.කොරෝනාවසංගතකාලසීමාවත</t>
  </si>
  <si>
    <t xml:space="preserve">    @13.ලිංගිකත්වයපිළිබඳමූලි @16.ඔබදැනුවත්ආකාරයටකොරෝන @17.කොරෝනාවසංගතසමයතුළඔබග @18.කොරෝනාවසංගතසමයේෆේස්බ</t>
  </si>
  <si>
    <t xml:space="preserve">    @19.මෙමකාලසීමාවතුළෆේස්බු @20.කොරෝනාවසංගතසමයතුලෆේස</t>
  </si>
  <si>
    <t xml:space="preserve">  /STATISTICS=STDDEV</t>
  </si>
  <si>
    <t xml:space="preserve">  /ORDER=ANALYSIS.</t>
  </si>
  <si>
    <t>Frequencies</t>
  </si>
  <si>
    <t>Notes</t>
  </si>
  <si>
    <t>Output Created</t>
  </si>
  <si>
    <t>18-AUG-2022 22:43:44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</si>
  <si>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</si>
  <si>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</si>
  <si>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</si>
  <si>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</si>
  <si>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</si>
  <si>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</si>
  <si>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</si>
  <si>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</si>
  <si>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</si>
  <si>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</si>
  <si>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</si>
  <si>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</si>
  <si>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</si>
  <si>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</si>
  <si>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</si>
  <si>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</si>
  <si>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VARIABLES=@1.පදිංචිප්‍රදේශයේස්වභා @2.ස්ත්‍රීපුරුෂභාවය @3.විවාහකඅවිවාහකබව
    @4.අධ්‍යාපනමට්ටම @5.ඔබරැකියාවකනිරතවන්නේද @6.නිරතවන්නේනම්එය @7.ඔබෆේස්බුක්මාධ්‍යභාවි
    @8.ෆේස්බුක්මාධ්‍යභාවිතා @10.දිනකදිඔබෆේස්බුක්සමාජ @11.කොරෝනාවසංගතයසමගසමාජහ @12.කොරෝනාවසංගතකාලසීමාවත
    @13.ලිංගිකත්වයපිළිබඳමූලි @16.ඔබදැනුවත්ආකාරයටකොරෝන @17.කොරෝනාවසංගතසමයතුළඔබග @18.කොරෝනාවසංගතසමයේෆේස්බ
    @19.මෙමකාලසීමාවතුළෆේස්බු @20.කොරෝනාවසංගතසමයතුලෆේස
  /STATISTICS=STDDEV
  /ORDER=ANALYSIS.</t>
  </si>
  <si>
    <t>Resources</t>
  </si>
  <si>
    <t>Processor Time</t>
  </si>
  <si>
    <t>00:00:00.02</t>
  </si>
  <si>
    <t>Elapsed Time</t>
  </si>
  <si>
    <t>00:00:00.01</t>
  </si>
  <si>
    <t xml:space="preserve">[DataSet1] </t>
  </si>
  <si>
    <t>Statistics</t>
  </si>
  <si>
    <t>1. පදිංචි ප්‍රදේශයේ ස්වභාවය</t>
  </si>
  <si>
    <t>2. ස්ත්‍රී පුරුෂ භාවය</t>
  </si>
  <si>
    <t>3. විවාහක අවිවාහක බව</t>
  </si>
  <si>
    <t>4. අධ්‍යාපන මට්ටම</t>
  </si>
  <si>
    <t>5. ඔබ රැකියාවක නිරත වන්නේ ද?</t>
  </si>
  <si>
    <t>6. නිරත වන්නේ නම් එය,</t>
  </si>
  <si>
    <t>7. ඔබ ෆේස්බුක් මාධ්‍ය භාවිතා කරනවාද?</t>
  </si>
  <si>
    <t>8. ෆේස්බුක් මාධ්‍ය භාවිතා කරන්නේ කොපමණ කලක සිට ද?</t>
  </si>
  <si>
    <t>10. දිනකදි ඔබ ෆේස්බුක් සමාජ ජාලය තුළ ගතකරන කාලය?</t>
  </si>
  <si>
    <t>11. කොරෝනා වසංගතය සමග සමාජ හුදකලාභාවය තුළ ඔබ ෆේස්බුක් භාවිතා කරන කාලසීමාව වැඩි වූවාද?</t>
  </si>
  <si>
    <t>12. කොරෝනා වසංගත කාලසීමාව තුල ඇති වූ හුදකලාභාවය මඟහරවා ගැනීමට ෆේස්බුක් මාධ්‍ය උපකාරී වූවා ද?</t>
  </si>
  <si>
    <t>13. ලිංගිකත්වය පිළිබඳ  මූලික දැනුම පාසල තුළින් ක්‍රමවත්ව   ඔබට ලැබී තිබේද?</t>
  </si>
  <si>
    <t>16. ඔබ දැනුවත් ආකාරයට කොරෝනා වසංගත සමය තුළ ඇති වූ සමාජ හුදකලා භාවයත් සමග ෆේස්බුක් මාධ්‍ය හරහා තරුණ පරපුර ලිංගිකත්වය පිළිබඳ දැක්වූ අවධානය?</t>
  </si>
  <si>
    <t>17. කොරෝනා වසංගත සමය තුළ ඔබගේ මිතුරු ලැයිස්තුවේ සාමාජිකයන් ලිංගිකත්වය පිළිබඳ දැක්වූ අවධානය?</t>
  </si>
  <si>
    <t>18. කොරෝනා වසංගත සමයේ ෆේස්බුක් මාධ්‍ය තුළ ඔබ දුටු ලිංගිකත්වය පිළිබඳ පළවූ පලකිරීම්?</t>
  </si>
  <si>
    <t>19. මෙම කාල සීමාව තුළ ෆේස්බුක් මාධ්‍ය හරහා ලිංගිකත්වය කෙරෙහි ඔබට සිදුවූ බලපෑම?</t>
  </si>
  <si>
    <t>20. කොරෝනා වසංගත සමයතුල ෆේස්බුක් මාධ්‍ය තුලින් තරුණ පරපුර ලිංගිකත්වය පිලිබද දැක්වූ අවධානය වැඩි වීමට හුදකලාභාවය බලපෑවාද?</t>
  </si>
  <si>
    <t>N</t>
  </si>
  <si>
    <t>Valid</t>
  </si>
  <si>
    <t>Missing</t>
  </si>
  <si>
    <t>Frequency Table</t>
  </si>
  <si>
    <t>අර්ධ නාගරික</t>
  </si>
  <si>
    <t>ග්‍රාමීය</t>
  </si>
  <si>
    <t>නාගරික</t>
  </si>
  <si>
    <t>පුරුෂ</t>
  </si>
  <si>
    <t>ස්ත්‍රී</t>
  </si>
  <si>
    <t>අවිවාහක</t>
  </si>
  <si>
    <t>දික්කසාද</t>
  </si>
  <si>
    <t>වැන්දඹු</t>
  </si>
  <si>
    <t>විවාහක</t>
  </si>
  <si>
    <t>වෙනත්</t>
  </si>
  <si>
    <t>අ.පො.ස. උ/පෙළ දක්වා</t>
  </si>
  <si>
    <t>අ.පො.ස. සා/පෙළ දක්වා</t>
  </si>
  <si>
    <t>උපාධි අපේක්ෂක</t>
  </si>
  <si>
    <t>උපාධිධාරී</t>
  </si>
  <si>
    <t>ඔව්</t>
  </si>
  <si>
    <t>නැත</t>
  </si>
  <si>
    <t>අර්ධ රාජ්‍ය</t>
  </si>
  <si>
    <t>පෞද්ගලික</t>
  </si>
  <si>
    <t>රාජ්‍ය</t>
  </si>
  <si>
    <t>වසර තුනකට වැඩි</t>
  </si>
  <si>
    <t>වසර දෙකකට වැඩි</t>
  </si>
  <si>
    <t>වසරකට අඩු</t>
  </si>
  <si>
    <t>වසරකට වැඩි</t>
  </si>
  <si>
    <t>පැයකට අඩු කාලයක්</t>
  </si>
  <si>
    <t>පැයකට වැඩි කාලයක්</t>
  </si>
  <si>
    <t>විවේකයක් ලැබෙන සෑම අවස්ථාවකදීම</t>
  </si>
  <si>
    <t>අදහසක් නැත</t>
  </si>
  <si>
    <t>සාමාන්‍යයි</t>
  </si>
  <si>
    <t>අඩු විය</t>
  </si>
  <si>
    <t>වැඩි විය</t>
  </si>
  <si>
    <t>අඩුයි</t>
  </si>
  <si>
    <t>වැඩියි</t>
  </si>
  <si>
    <t>tl;=j</t>
  </si>
  <si>
    <t>ixLHd;h</t>
  </si>
  <si>
    <t>m%;sY;h</t>
  </si>
  <si>
    <t>j&lt;x.= m%;sY;h</t>
  </si>
  <si>
    <t>iuqÉÑ; m%;sY;h</t>
  </si>
  <si>
    <t>විනෝදය උදෙසා</t>
  </si>
  <si>
    <t>හුදකලාභාවය මගහරවා ගැනීමට</t>
  </si>
  <si>
    <t>අන්‍යයන්ගේ තොරතුරු දැනගැනීමට</t>
  </si>
  <si>
    <t>නව දැනුම ලබාගැනීමට</t>
  </si>
  <si>
    <t>නව මිතුරන් සොයා ගැනීමට</t>
  </si>
  <si>
    <t>මා පිළිබඳ ප්‍රතිරූපයක් ගොඩනගා ගැනීමට</t>
  </si>
  <si>
    <t>අන්තර්ජාල මූලාශ්‍ර‍ මඟින්</t>
  </si>
  <si>
    <t>පොත්පත් කියවීම මඟින්</t>
  </si>
  <si>
    <t>දෙමාපියන්ගේ දැනුවත් කිරීම් මඟින්</t>
  </si>
  <si>
    <t>මිතුරු සම්බන්ධතා මඟින්</t>
  </si>
  <si>
    <t>වැඩිමහලු සහෝදර සහෝදරියන් මඟින්</t>
  </si>
  <si>
    <t>හිතවතුන් මඟින්</t>
  </si>
  <si>
    <t>පාසල් අධ්‍යාපනය මගින්</t>
  </si>
  <si>
    <t>ස්වයං අධ්‍යයනය</t>
  </si>
  <si>
    <t>සංස්කෘතික බලපෑම්</t>
  </si>
  <si>
    <t>පාසල තුලින් නිසි ලිංගිකඅද්‍යාපනයක් ලබා නොදීම</t>
  </si>
  <si>
    <t>ලිංගිකත්වය මානවඅයිතිවාසිකමක් බව නොදැනසිටීම</t>
  </si>
  <si>
    <t>සමාජය තුල පවතින විවිධදුර්මත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</si>
</sst>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2"/>
      <color theme="1"/>
      <name val="FMAbhaya"/>
    </font>
    <font>
      <sz val="12"/>
      <name val="FMAbhaya"/>
    </font>
    <font>
      <sz val="12"/>
      <color theme="1"/>
      <name val="Times New Roman"/>
      <family val="1"/>
    </font>
    <font>
      <sz val="9"/>
      <color rgb="FF00000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/>
      <top style="thin">
        <color rgb="FF152935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</borders>
  <cellStyleXfs count="6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107">
    <xf numFmtId="0" fontId="0" fillId="0" borderId="0" xfId="0"/>
    <xf numFmtId="0" fontId="0" fillId="0" borderId="0" xfId="0" applyFont="1" applyFill="1"/>
    <xf numFmtId="0" fontId="5" fillId="0" borderId="6" xfId="13" applyFont="1" applyFill="1" applyBorder="1" applyAlignment="1">
      <alignment horizontal="right" vertical="top"/>
    </xf>
    <xf numFmtId="0" fontId="5" fillId="0" borderId="7" xfId="14" applyFont="1" applyFill="1" applyBorder="1" applyAlignment="1">
      <alignment horizontal="left" vertical="top" wrapText="1"/>
    </xf>
    <xf numFmtId="0" fontId="5" fillId="0" borderId="4" xfId="10" applyFont="1" applyFill="1" applyBorder="1" applyAlignment="1">
      <alignment horizontal="left" vertical="top" wrapText="1"/>
    </xf>
    <xf numFmtId="164" fontId="5" fillId="0" borderId="7" xfId="15" applyNumberFormat="1" applyFont="1" applyFill="1" applyBorder="1" applyAlignment="1">
      <alignment horizontal="right" vertical="top"/>
    </xf>
    <xf numFmtId="0" fontId="5" fillId="0" borderId="7" xfId="16" applyFont="1" applyFill="1" applyBorder="1" applyAlignment="1">
      <alignment horizontal="right" vertical="top"/>
    </xf>
    <xf numFmtId="0" fontId="5" fillId="0" borderId="5" xfId="12" applyFont="1" applyFill="1" applyBorder="1" applyAlignment="1">
      <alignment horizontal="left" vertical="top" wrapText="1"/>
    </xf>
    <xf numFmtId="0" fontId="5" fillId="0" borderId="8" xfId="17" applyFont="1" applyFill="1" applyBorder="1" applyAlignment="1">
      <alignment horizontal="right" vertical="top"/>
    </xf>
    <xf numFmtId="0" fontId="5" fillId="0" borderId="10" xfId="21" applyFont="1" applyFill="1" applyBorder="1" applyAlignment="1">
      <alignment horizontal="center" wrapText="1"/>
    </xf>
    <xf numFmtId="0" fontId="5" fillId="0" borderId="11" xfId="22" applyFont="1" applyFill="1" applyBorder="1" applyAlignment="1">
      <alignment horizontal="center" wrapText="1"/>
    </xf>
    <xf numFmtId="0" fontId="5" fillId="0" borderId="12" xfId="23" applyFont="1" applyFill="1" applyBorder="1" applyAlignment="1">
      <alignment horizontal="center" wrapText="1"/>
    </xf>
    <xf numFmtId="0" fontId="5" fillId="0" borderId="13" xfId="25" applyFont="1" applyFill="1" applyBorder="1" applyAlignment="1">
      <alignment horizontal="left" vertical="top" wrapText="1"/>
    </xf>
    <xf numFmtId="164" fontId="5" fillId="0" borderId="14" xfId="26" applyNumberFormat="1" applyFont="1" applyFill="1" applyBorder="1" applyAlignment="1">
      <alignment horizontal="right" vertical="top"/>
    </xf>
    <xf numFmtId="164" fontId="5" fillId="0" borderId="15" xfId="27" applyNumberFormat="1" applyFont="1" applyFill="1" applyBorder="1" applyAlignment="1">
      <alignment horizontal="right" vertical="top"/>
    </xf>
    <xf numFmtId="164" fontId="5" fillId="0" borderId="16" xfId="28" applyNumberFormat="1" applyFont="1" applyFill="1" applyBorder="1" applyAlignment="1">
      <alignment horizontal="right" vertical="top"/>
    </xf>
    <xf numFmtId="164" fontId="5" fillId="0" borderId="17" xfId="29" applyNumberFormat="1" applyFont="1" applyFill="1" applyBorder="1" applyAlignment="1">
      <alignment horizontal="right" vertical="top"/>
    </xf>
    <xf numFmtId="164" fontId="5" fillId="0" borderId="18" xfId="30" applyNumberFormat="1" applyFont="1" applyFill="1" applyBorder="1" applyAlignment="1">
      <alignment horizontal="right" vertical="top"/>
    </xf>
    <xf numFmtId="164" fontId="5" fillId="0" borderId="19" xfId="31" applyNumberFormat="1" applyFont="1" applyFill="1" applyBorder="1" applyAlignment="1">
      <alignment horizontal="right" vertical="top"/>
    </xf>
    <xf numFmtId="165" fontId="5" fillId="0" borderId="15" xfId="32" applyNumberFormat="1" applyFont="1" applyFill="1" applyBorder="1" applyAlignment="1">
      <alignment horizontal="right" vertical="top"/>
    </xf>
    <xf numFmtId="165" fontId="5" fillId="0" borderId="16" xfId="33" applyNumberFormat="1" applyFont="1" applyFill="1" applyBorder="1" applyAlignment="1">
      <alignment horizontal="right" vertical="top"/>
    </xf>
    <xf numFmtId="164" fontId="5" fillId="0" borderId="20" xfId="34" applyNumberFormat="1" applyFont="1" applyFill="1" applyBorder="1" applyAlignment="1">
      <alignment horizontal="right" vertical="top"/>
    </xf>
    <xf numFmtId="165" fontId="5" fillId="0" borderId="21" xfId="35" applyNumberFormat="1" applyFont="1" applyFill="1" applyBorder="1" applyAlignment="1">
      <alignment horizontal="right" vertical="top"/>
    </xf>
    <xf numFmtId="165" fontId="5" fillId="0" borderId="22" xfId="36" applyNumberFormat="1" applyFont="1" applyFill="1" applyBorder="1" applyAlignment="1">
      <alignment horizontal="right" vertical="top"/>
    </xf>
    <xf numFmtId="165" fontId="5" fillId="0" borderId="18" xfId="37" applyNumberFormat="1" applyFont="1" applyFill="1" applyBorder="1" applyAlignment="1">
      <alignment horizontal="right" vertical="top"/>
    </xf>
    <xf numFmtId="0" fontId="5" fillId="0" borderId="19" xfId="38" applyFont="1" applyFill="1" applyBorder="1" applyAlignment="1">
      <alignment horizontal="left" vertical="top" wrapText="1"/>
    </xf>
    <xf numFmtId="0" fontId="5" fillId="0" borderId="3" xfId="24" applyFont="1" applyFill="1" applyBorder="1" applyAlignment="1">
      <alignment vertical="top" wrapText="1"/>
    </xf>
    <xf numFmtId="0" fontId="5" fillId="0" borderId="9" xfId="19" applyFont="1" applyFill="1" applyBorder="1" applyAlignment="1">
      <alignment wrapText="1"/>
    </xf>
    <xf numFmtId="0" fontId="0" fillId="0" borderId="3" xfId="0" applyFont="1" applyFill="1" applyBorder="1"/>
    <xf numFmtId="0" fontId="2" fillId="0" borderId="3" xfId="1" applyFont="1" applyFill="1" applyBorder="1"/>
    <xf numFmtId="0" fontId="3" fillId="0" borderId="3" xfId="2" applyFont="1" applyFill="1" applyBorder="1"/>
    <xf numFmtId="0" fontId="6" fillId="0" borderId="3" xfId="18" applyFont="1" applyFill="1" applyBorder="1"/>
    <xf numFmtId="0" fontId="5" fillId="0" borderId="3" xfId="19" applyFont="1" applyFill="1" applyBorder="1" applyAlignment="1">
      <alignment wrapText="1"/>
    </xf>
    <xf numFmtId="0" fontId="7" fillId="0" borderId="5" xfId="12" applyFont="1" applyFill="1" applyBorder="1" applyAlignment="1">
      <alignment horizontal="left" vertical="top" wrapText="1"/>
    </xf>
    <xf numFmtId="0" fontId="8" fillId="2" borderId="24" xfId="39" applyFont="1" applyBorder="1" applyAlignment="1">
      <alignment horizontal="center" wrapText="1"/>
    </xf>
    <xf numFmtId="0" fontId="8" fillId="2" borderId="25" xfId="40" applyFont="1" applyBorder="1" applyAlignment="1">
      <alignment horizontal="center" wrapText="1"/>
    </xf>
    <xf numFmtId="0" fontId="8" fillId="2" borderId="26" xfId="41" applyFont="1" applyBorder="1" applyAlignment="1">
      <alignment horizontal="center" wrapText="1"/>
    </xf>
    <xf numFmtId="165" fontId="5" fillId="0" borderId="7" xfId="36" applyNumberFormat="1" applyFont="1" applyFill="1" applyBorder="1" applyAlignment="1">
      <alignment horizontal="right" vertical="top"/>
    </xf>
    <xf numFmtId="0" fontId="5" fillId="0" borderId="23" xfId="10" applyFont="1" applyFill="1" applyBorder="1" applyAlignment="1">
      <alignment horizontal="left" vertical="top" wrapText="1"/>
    </xf>
    <xf numFmtId="164" fontId="5" fillId="0" borderId="27" xfId="34" applyNumberFormat="1" applyFont="1" applyFill="1" applyBorder="1" applyAlignment="1">
      <alignment horizontal="right" vertical="top"/>
    </xf>
    <xf numFmtId="165" fontId="5" fillId="0" borderId="28" xfId="35" applyNumberFormat="1" applyFont="1" applyFill="1" applyBorder="1" applyAlignment="1">
      <alignment horizontal="right" vertical="top"/>
    </xf>
    <xf numFmtId="0" fontId="5" fillId="0" borderId="6" xfId="10" applyFont="1" applyFill="1" applyBorder="1" applyAlignment="1">
      <alignment horizontal="left" vertical="top" wrapText="1"/>
    </xf>
    <xf numFmtId="164" fontId="5" fillId="0" borderId="29" xfId="34" applyNumberFormat="1" applyFont="1" applyFill="1" applyBorder="1" applyAlignment="1">
      <alignment horizontal="right" vertical="top"/>
    </xf>
    <xf numFmtId="165" fontId="5" fillId="0" borderId="30" xfId="35" applyNumberFormat="1" applyFont="1" applyFill="1" applyBorder="1" applyAlignment="1">
      <alignment horizontal="right" vertical="top"/>
    </xf>
    <xf numFmtId="0" fontId="5" fillId="0" borderId="3" xfId="25" applyFont="1" applyFill="1" applyBorder="1" applyAlignment="1">
      <alignment horizontal="left" vertical="top" wrapText="1"/>
    </xf>
    <xf numFmtId="164" fontId="5" fillId="0" borderId="3" xfId="26" applyNumberFormat="1" applyFont="1" applyFill="1" applyBorder="1" applyAlignment="1">
      <alignment horizontal="right" vertical="top"/>
    </xf>
    <xf numFmtId="165" fontId="5" fillId="0" borderId="3" xfId="32" applyNumberFormat="1" applyFont="1" applyFill="1" applyBorder="1" applyAlignment="1">
      <alignment horizontal="right" vertical="top"/>
    </xf>
    <xf numFmtId="0" fontId="7" fillId="0" borderId="3" xfId="12" applyFont="1" applyFill="1" applyBorder="1" applyAlignment="1">
      <alignment horizontal="left" vertical="top" wrapText="1"/>
    </xf>
    <xf numFmtId="164" fontId="5" fillId="0" borderId="3" xfId="29" applyNumberFormat="1" applyFont="1" applyFill="1" applyBorder="1" applyAlignment="1">
      <alignment horizontal="right" vertical="top"/>
    </xf>
    <xf numFmtId="165" fontId="5" fillId="0" borderId="3" xfId="37" applyNumberFormat="1" applyFont="1" applyFill="1" applyBorder="1" applyAlignment="1">
      <alignment horizontal="right" vertical="top"/>
    </xf>
    <xf numFmtId="0" fontId="5" fillId="0" borderId="3" xfId="38" applyFont="1" applyFill="1" applyBorder="1" applyAlignment="1">
      <alignment horizontal="left" vertical="top" wrapText="1"/>
    </xf>
    <xf numFmtId="0" fontId="7" fillId="0" borderId="9" xfId="12" applyFont="1" applyFill="1" applyBorder="1" applyAlignment="1">
      <alignment horizontal="left" vertical="top" wrapText="1"/>
    </xf>
    <xf numFmtId="164" fontId="5" fillId="0" borderId="10" xfId="29" applyNumberFormat="1" applyFont="1" applyFill="1" applyBorder="1" applyAlignment="1">
      <alignment horizontal="right" vertical="top"/>
    </xf>
    <xf numFmtId="165" fontId="5" fillId="0" borderId="11" xfId="37" applyNumberFormat="1" applyFont="1" applyFill="1" applyBorder="1" applyAlignment="1">
      <alignment horizontal="right" vertical="top"/>
    </xf>
    <xf numFmtId="0" fontId="5" fillId="2" borderId="3" xfId="45" applyFont="1" applyAlignment="1">
      <alignment wrapText="1"/>
    </xf>
    <xf numFmtId="0" fontId="5" fillId="2" borderId="31" xfId="46" applyFont="1" applyBorder="1" applyAlignment="1">
      <alignment wrapText="1"/>
    </xf>
    <xf numFmtId="0" fontId="8" fillId="2" borderId="32" xfId="39" applyFont="1" applyBorder="1" applyAlignment="1">
      <alignment horizontal="center" wrapText="1"/>
    </xf>
    <xf numFmtId="0" fontId="8" fillId="2" borderId="33" xfId="40" applyFont="1" applyBorder="1" applyAlignment="1">
      <alignment horizontal="center" wrapText="1"/>
    </xf>
    <xf numFmtId="0" fontId="8" fillId="2" borderId="34" xfId="41" applyFont="1" applyBorder="1" applyAlignment="1">
      <alignment horizontal="center" wrapText="1"/>
    </xf>
    <xf numFmtId="0" fontId="5" fillId="2" borderId="3" xfId="47" applyFont="1" applyAlignment="1">
      <alignment vertical="top" wrapText="1"/>
    </xf>
    <xf numFmtId="164" fontId="9" fillId="2" borderId="31" xfId="49" applyNumberFormat="1" applyFont="1" applyBorder="1" applyAlignment="1">
      <alignment horizontal="right" vertical="top"/>
    </xf>
    <xf numFmtId="165" fontId="9" fillId="2" borderId="31" xfId="50" applyNumberFormat="1" applyFont="1" applyBorder="1" applyAlignment="1">
      <alignment horizontal="right" vertical="top"/>
    </xf>
    <xf numFmtId="165" fontId="9" fillId="2" borderId="31" xfId="51" applyNumberFormat="1" applyFont="1" applyBorder="1" applyAlignment="1">
      <alignment horizontal="right" vertical="top"/>
    </xf>
    <xf numFmtId="0" fontId="5" fillId="2" borderId="3" xfId="52" applyFont="1" applyAlignment="1">
      <alignment vertical="top" wrapText="1"/>
    </xf>
    <xf numFmtId="164" fontId="9" fillId="2" borderId="35" xfId="54" applyNumberFormat="1" applyFont="1" applyBorder="1" applyAlignment="1">
      <alignment horizontal="right" vertical="top"/>
    </xf>
    <xf numFmtId="165" fontId="9" fillId="2" borderId="36" xfId="50" applyNumberFormat="1" applyFont="1" applyBorder="1" applyAlignment="1">
      <alignment horizontal="right" vertical="top"/>
    </xf>
    <xf numFmtId="165" fontId="9" fillId="2" borderId="37" xfId="55" applyNumberFormat="1" applyFont="1" applyBorder="1" applyAlignment="1">
      <alignment horizontal="right" vertical="top"/>
    </xf>
    <xf numFmtId="165" fontId="9" fillId="2" borderId="33" xfId="50" applyNumberFormat="1" applyFont="1" applyBorder="1" applyAlignment="1">
      <alignment horizontal="right" vertical="top"/>
    </xf>
    <xf numFmtId="165" fontId="9" fillId="2" borderId="34" xfId="55" applyNumberFormat="1" applyFont="1" applyBorder="1" applyAlignment="1">
      <alignment horizontal="right" vertical="top"/>
    </xf>
    <xf numFmtId="165" fontId="9" fillId="2" borderId="31" xfId="55" applyNumberFormat="1" applyFont="1" applyBorder="1" applyAlignment="1">
      <alignment horizontal="right" vertical="top"/>
    </xf>
    <xf numFmtId="164" fontId="9" fillId="2" borderId="35" xfId="49" applyNumberFormat="1" applyFont="1" applyBorder="1" applyAlignment="1">
      <alignment horizontal="right" vertical="top"/>
    </xf>
    <xf numFmtId="165" fontId="9" fillId="2" borderId="35" xfId="55" applyNumberFormat="1" applyFont="1" applyBorder="1" applyAlignment="1">
      <alignment horizontal="right" vertical="top"/>
    </xf>
    <xf numFmtId="0" fontId="0" fillId="0" borderId="3" xfId="0" applyBorder="1"/>
    <xf numFmtId="0" fontId="5" fillId="2" borderId="3" xfId="56" applyFont="1" applyAlignment="1">
      <alignment vertical="top" wrapText="1"/>
    </xf>
    <xf numFmtId="0" fontId="7" fillId="2" borderId="31" xfId="57" applyFont="1" applyBorder="1" applyAlignment="1">
      <alignment horizontal="left" vertical="top" wrapText="1"/>
    </xf>
    <xf numFmtId="164" fontId="9" fillId="2" borderId="31" xfId="58" applyNumberFormat="1" applyFont="1" applyBorder="1" applyAlignment="1">
      <alignment horizontal="right" vertical="top"/>
    </xf>
    <xf numFmtId="0" fontId="7" fillId="2" borderId="9" xfId="57" applyFont="1" applyBorder="1" applyAlignment="1">
      <alignment horizontal="left" vertical="top" wrapText="1"/>
    </xf>
    <xf numFmtId="164" fontId="9" fillId="2" borderId="10" xfId="58" applyNumberFormat="1" applyFont="1" applyBorder="1" applyAlignment="1">
      <alignment horizontal="right" vertical="top"/>
    </xf>
    <xf numFmtId="165" fontId="9" fillId="2" borderId="11" xfId="59" applyNumberFormat="1" applyFont="1" applyBorder="1" applyAlignment="1">
      <alignment horizontal="right" vertical="top"/>
    </xf>
    <xf numFmtId="0" fontId="9" fillId="2" borderId="12" xfId="6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2" borderId="38" xfId="46" applyFont="1" applyBorder="1" applyAlignment="1">
      <alignment wrapText="1"/>
    </xf>
    <xf numFmtId="0" fontId="8" fillId="2" borderId="10" xfId="39" applyFont="1" applyBorder="1" applyAlignment="1">
      <alignment horizontal="center" wrapText="1"/>
    </xf>
    <xf numFmtId="0" fontId="8" fillId="2" borderId="11" xfId="40" applyFont="1" applyBorder="1" applyAlignment="1">
      <alignment horizontal="center" wrapText="1"/>
    </xf>
    <xf numFmtId="0" fontId="8" fillId="2" borderId="12" xfId="41" applyFont="1" applyBorder="1" applyAlignment="1">
      <alignment horizontal="center" wrapText="1"/>
    </xf>
    <xf numFmtId="164" fontId="9" fillId="2" borderId="39" xfId="49" applyNumberFormat="1" applyFont="1" applyBorder="1" applyAlignment="1">
      <alignment horizontal="right" vertical="top"/>
    </xf>
    <xf numFmtId="165" fontId="9" fillId="2" borderId="40" xfId="50" applyNumberFormat="1" applyFont="1" applyBorder="1" applyAlignment="1">
      <alignment horizontal="right" vertical="top"/>
    </xf>
    <xf numFmtId="165" fontId="9" fillId="2" borderId="41" xfId="51" applyNumberFormat="1" applyFont="1" applyBorder="1" applyAlignment="1">
      <alignment horizontal="right" vertical="top"/>
    </xf>
    <xf numFmtId="164" fontId="9" fillId="2" borderId="31" xfId="54" applyNumberFormat="1" applyFont="1" applyBorder="1" applyAlignment="1">
      <alignment horizontal="right" vertical="top"/>
    </xf>
    <xf numFmtId="0" fontId="11" fillId="0" borderId="3" xfId="0" applyFont="1" applyBorder="1"/>
    <xf numFmtId="165" fontId="9" fillId="2" borderId="3" xfId="55" applyNumberFormat="1" applyFont="1" applyAlignment="1">
      <alignment horizontal="right" vertical="top"/>
    </xf>
    <xf numFmtId="0" fontId="9" fillId="2" borderId="26" xfId="60" applyFont="1" applyBorder="1" applyAlignment="1">
      <alignment horizontal="left" vertical="top" wrapText="1"/>
    </xf>
    <xf numFmtId="164" fontId="5" fillId="0" borderId="7" xfId="34" applyNumberFormat="1" applyFont="1" applyFill="1" applyBorder="1" applyAlignment="1">
      <alignment horizontal="right" vertical="top"/>
    </xf>
    <xf numFmtId="165" fontId="5" fillId="0" borderId="42" xfId="32" applyNumberFormat="1" applyFont="1" applyFill="1" applyBorder="1" applyAlignment="1">
      <alignment horizontal="right" vertical="top"/>
    </xf>
    <xf numFmtId="165" fontId="5" fillId="0" borderId="30" xfId="32" applyNumberFormat="1" applyFont="1" applyFill="1" applyBorder="1" applyAlignment="1">
      <alignment horizontal="right" vertical="top"/>
    </xf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7" xfId="9" applyFont="1" applyFill="1" applyBorder="1" applyAlignment="1">
      <alignment horizontal="left" vertical="top" wrapText="1"/>
    </xf>
    <xf numFmtId="0" fontId="5" fillId="0" borderId="3" xfId="9" applyFont="1" applyFill="1" applyBorder="1" applyAlignment="1">
      <alignment horizontal="left" vertical="top" wrapText="1"/>
    </xf>
    <xf numFmtId="0" fontId="5" fillId="0" borderId="9" xfId="19" applyFont="1" applyFill="1" applyBorder="1" applyAlignment="1">
      <alignment horizontal="left" wrapText="1"/>
    </xf>
    <xf numFmtId="0" fontId="4" fillId="2" borderId="3" xfId="42" applyFont="1" applyAlignment="1">
      <alignment horizontal="center" vertical="center" wrapText="1"/>
    </xf>
    <xf numFmtId="0" fontId="4" fillId="2" borderId="3" xfId="43" applyFont="1" applyAlignment="1">
      <alignment horizontal="center" vertical="center" wrapText="1"/>
    </xf>
    <xf numFmtId="0" fontId="4" fillId="2" borderId="3" xfId="44" applyFont="1" applyAlignment="1">
      <alignment horizontal="center" vertical="center" wrapText="1"/>
    </xf>
    <xf numFmtId="0" fontId="5" fillId="0" borderId="3" xfId="24" applyFont="1" applyFill="1" applyBorder="1" applyAlignment="1">
      <alignment horizontal="left" vertical="top" wrapText="1"/>
    </xf>
    <xf numFmtId="0" fontId="5" fillId="0" borderId="6" xfId="7" applyFont="1" applyFill="1" applyBorder="1" applyAlignment="1">
      <alignment horizontal="left" vertical="top" wrapText="1"/>
    </xf>
  </cellXfs>
  <cellStyles count="61">
    <cellStyle name="Normal" xfId="0" builtinId="0"/>
    <cellStyle name="style1640843387007" xfId="39" xr:uid="{2303C861-186D-412A-88EF-6D246F979695}"/>
    <cellStyle name="style1640843387084" xfId="40" xr:uid="{04142216-3B09-4DF9-8721-93C16A709ACE}"/>
    <cellStyle name="style1640843387177" xfId="41" xr:uid="{8B07C57F-882E-46AC-8C48-C333CE71BC0D}"/>
    <cellStyle name="style1660408019220" xfId="43" xr:uid="{52CAE9B1-FC07-4EC2-9025-247857DE8637}"/>
    <cellStyle name="style1660408019332" xfId="44" xr:uid="{F6282DC1-FFEA-4DE2-8CBA-744A0AF4B230}"/>
    <cellStyle name="style1660408019446" xfId="42" xr:uid="{3727247F-3A82-40C6-B844-63B0D6D37FAB}"/>
    <cellStyle name="style1660408019808" xfId="52" xr:uid="{53DBF65C-6B94-44AC-9416-329A320C2A05}"/>
    <cellStyle name="style1660408019910" xfId="48" xr:uid="{0BB2B43E-1A7E-464B-AE2F-E953DD9227EF}"/>
    <cellStyle name="style1660408020017" xfId="56" xr:uid="{3FF4053A-95B3-4632-B8EE-7F10F98EDEAA}"/>
    <cellStyle name="style1660408020188" xfId="57" xr:uid="{577DA311-86B3-46DC-A590-9D21A11897DD}"/>
    <cellStyle name="style1660408021073" xfId="45" xr:uid="{11AF1BE1-EA68-41F5-AE2C-8A380C1D2B04}"/>
    <cellStyle name="style1660408021198" xfId="46" xr:uid="{626DF555-7E3E-4481-9C09-46D113A86D09}"/>
    <cellStyle name="style1660408021712" xfId="47" xr:uid="{5EBF5B51-C686-4196-B3E4-24486CA38BF7}"/>
    <cellStyle name="style1660408021820" xfId="53" xr:uid="{0E84E827-51B8-49DE-B4E5-8CD09C138F6C}"/>
    <cellStyle name="style1660408021930" xfId="54" xr:uid="{A2E0D25C-1F7F-4676-A672-D321D4FCEBD1}"/>
    <cellStyle name="style1660408022232" xfId="58" xr:uid="{821F3276-A2A7-41B9-9569-4CE58E1548A8}"/>
    <cellStyle name="style1660408022604" xfId="51" xr:uid="{F0095B26-FE96-4904-8454-743B2A931780}"/>
    <cellStyle name="style1660408022674" xfId="49" xr:uid="{E42BE5E7-0346-4B62-88EB-1F3A27382421}"/>
    <cellStyle name="style1660408022774" xfId="50" xr:uid="{ECC922D8-FCBE-4D49-9DB8-840F806422C3}"/>
    <cellStyle name="style1660408022866" xfId="55" xr:uid="{68073C5A-10F1-4F4C-A7A2-F1BB6C3FD17A}"/>
    <cellStyle name="style1660408022970" xfId="59" xr:uid="{DB8A2750-B2BB-49B1-9B6F-1956925B1E98}"/>
    <cellStyle name="style1660408023061" xfId="60" xr:uid="{B2B90CEA-E3F3-422F-91D9-8AC915B804AE}"/>
    <cellStyle name="style1660842848242" xfId="1" xr:uid="{00000000-0005-0000-0000-000001000000}"/>
    <cellStyle name="style1660842848391" xfId="2" xr:uid="{00000000-0005-0000-0000-000002000000}"/>
    <cellStyle name="style1660842848472" xfId="3" xr:uid="{00000000-0005-0000-0000-000003000000}"/>
    <cellStyle name="style1660842848578" xfId="4" xr:uid="{00000000-0005-0000-0000-000004000000}"/>
    <cellStyle name="style1660842848715" xfId="5" xr:uid="{00000000-0005-0000-0000-000005000000}"/>
    <cellStyle name="style1660842848912" xfId="6" xr:uid="{00000000-0005-0000-0000-000006000000}"/>
    <cellStyle name="style1660842849042" xfId="7" xr:uid="{00000000-0005-0000-0000-000007000000}"/>
    <cellStyle name="style1660842849175" xfId="8" xr:uid="{00000000-0005-0000-0000-000008000000}"/>
    <cellStyle name="style1660842849307" xfId="9" xr:uid="{00000000-0005-0000-0000-000009000000}"/>
    <cellStyle name="style1660842849474" xfId="10" xr:uid="{00000000-0005-0000-0000-00000A000000}"/>
    <cellStyle name="style1660842849612" xfId="11" xr:uid="{00000000-0005-0000-0000-00000B000000}"/>
    <cellStyle name="style1660842849755" xfId="12" xr:uid="{00000000-0005-0000-0000-00000C000000}"/>
    <cellStyle name="style1660842849893" xfId="13" xr:uid="{00000000-0005-0000-0000-00000D000000}"/>
    <cellStyle name="style1660842850019" xfId="14" xr:uid="{00000000-0005-0000-0000-00000E000000}"/>
    <cellStyle name="style1660842850141" xfId="15" xr:uid="{00000000-0005-0000-0000-00000F000000}"/>
    <cellStyle name="style1660842850205" xfId="16" xr:uid="{00000000-0005-0000-0000-000010000000}"/>
    <cellStyle name="style1660842850273" xfId="17" xr:uid="{00000000-0005-0000-0000-000011000000}"/>
    <cellStyle name="style1660842850389" xfId="18" xr:uid="{00000000-0005-0000-0000-000012000000}"/>
    <cellStyle name="style1660842850544" xfId="19" xr:uid="{00000000-0005-0000-0000-000013000000}"/>
    <cellStyle name="style1660842850697" xfId="20" xr:uid="{00000000-0005-0000-0000-000014000000}"/>
    <cellStyle name="style1660842850836" xfId="21" xr:uid="{00000000-0005-0000-0000-000015000000}"/>
    <cellStyle name="style1660842850950" xfId="22" xr:uid="{00000000-0005-0000-0000-000016000000}"/>
    <cellStyle name="style1660842851065" xfId="23" xr:uid="{00000000-0005-0000-0000-000017000000}"/>
    <cellStyle name="style1660842851168" xfId="24" xr:uid="{00000000-0005-0000-0000-000018000000}"/>
    <cellStyle name="style1660842851275" xfId="25" xr:uid="{00000000-0005-0000-0000-000019000000}"/>
    <cellStyle name="style1660842851379" xfId="26" xr:uid="{00000000-0005-0000-0000-00001A000000}"/>
    <cellStyle name="style1660842851494" xfId="27" xr:uid="{00000000-0005-0000-0000-00001B000000}"/>
    <cellStyle name="style1660842851610" xfId="28" xr:uid="{00000000-0005-0000-0000-00001C000000}"/>
    <cellStyle name="style1660842851702" xfId="29" xr:uid="{00000000-0005-0000-0000-00001D000000}"/>
    <cellStyle name="style1660842851809" xfId="30" xr:uid="{00000000-0005-0000-0000-00001E000000}"/>
    <cellStyle name="style1660842851906" xfId="31" xr:uid="{00000000-0005-0000-0000-00001F000000}"/>
    <cellStyle name="style1660842852016" xfId="32" xr:uid="{00000000-0005-0000-0000-000020000000}"/>
    <cellStyle name="style1660842852091" xfId="33" xr:uid="{00000000-0005-0000-0000-000021000000}"/>
    <cellStyle name="style1660842852160" xfId="34" xr:uid="{00000000-0005-0000-0000-000022000000}"/>
    <cellStyle name="style1660842852242" xfId="35" xr:uid="{00000000-0005-0000-0000-000023000000}"/>
    <cellStyle name="style1660842852327" xfId="36" xr:uid="{00000000-0005-0000-0000-000024000000}"/>
    <cellStyle name="style1660842852423" xfId="37" xr:uid="{00000000-0005-0000-0000-000025000000}"/>
    <cellStyle name="style1660842852492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Sheet1!$C$53:$C$55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Sheet1!$D$53:$D$55</c:f>
              <c:numCache>
                <c:formatCode>###0</c:formatCode>
                <c:ptCount val="3"/>
                <c:pt idx="0">
                  <c:v>58</c:v>
                </c:pt>
                <c:pt idx="1">
                  <c:v>53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7-4F8C-8C83-22A374738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923528"/>
        <c:axId val="530927464"/>
      </c:barChart>
      <c:catAx>
        <c:axId val="53092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27464"/>
        <c:crosses val="autoZero"/>
        <c:auto val="1"/>
        <c:lblAlgn val="ctr"/>
        <c:lblOffset val="100"/>
        <c:noMultiLvlLbl val="0"/>
      </c:catAx>
      <c:valAx>
        <c:axId val="53092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2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14-4229-B64B-D7D70C89AF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14-4229-B64B-D7D70C89AF71}"/>
              </c:ext>
            </c:extLst>
          </c:dPt>
          <c:cat>
            <c:strRef>
              <c:f>Sheet1!$C$169:$C$170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Sheet1!$D$169:$D$170</c:f>
              <c:numCache>
                <c:formatCode>###0</c:formatCode>
                <c:ptCount val="2"/>
                <c:pt idx="0">
                  <c:v>92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1-4269-B42E-F29C39DEA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Sheet1!$C$196:$C$198</c:f>
              <c:strCache>
                <c:ptCount val="3"/>
                <c:pt idx="0">
                  <c:v>අර්ධ රාජ්‍ය</c:v>
                </c:pt>
                <c:pt idx="1">
                  <c:v>පෞද්ගලික</c:v>
                </c:pt>
                <c:pt idx="2">
                  <c:v>රාජ්‍ය</c:v>
                </c:pt>
              </c:strCache>
            </c:strRef>
          </c:cat>
          <c:val>
            <c:numRef>
              <c:f>Sheet1!$D$196:$D$198</c:f>
              <c:numCache>
                <c:formatCode>###0</c:formatCode>
                <c:ptCount val="3"/>
                <c:pt idx="0">
                  <c:v>18</c:v>
                </c:pt>
                <c:pt idx="1">
                  <c:v>29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0-4F46-B8C9-33D38897B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887792"/>
        <c:axId val="452890744"/>
      </c:barChart>
      <c:catAx>
        <c:axId val="45288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90744"/>
        <c:crosses val="autoZero"/>
        <c:auto val="1"/>
        <c:lblAlgn val="ctr"/>
        <c:lblOffset val="100"/>
        <c:noMultiLvlLbl val="0"/>
      </c:catAx>
      <c:valAx>
        <c:axId val="45289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6E-47D8-B1AB-B6D6135CCA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6E-47D8-B1AB-B6D6135CCA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6E-47D8-B1AB-B6D6135CCA31}"/>
              </c:ext>
            </c:extLst>
          </c:dPt>
          <c:cat>
            <c:strRef>
              <c:f>Sheet1!$C$196:$C$198</c:f>
              <c:strCache>
                <c:ptCount val="3"/>
                <c:pt idx="0">
                  <c:v>අර්ධ රාජ්‍ය</c:v>
                </c:pt>
                <c:pt idx="1">
                  <c:v>පෞද්ගලික</c:v>
                </c:pt>
                <c:pt idx="2">
                  <c:v>රාජ්‍ය</c:v>
                </c:pt>
              </c:strCache>
            </c:strRef>
          </c:cat>
          <c:val>
            <c:numRef>
              <c:f>Sheet1!$D$196:$D$198</c:f>
              <c:numCache>
                <c:formatCode>###0</c:formatCode>
                <c:ptCount val="3"/>
                <c:pt idx="0">
                  <c:v>18</c:v>
                </c:pt>
                <c:pt idx="1">
                  <c:v>29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8-4182-A245-348F0EA6A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Sheet1!$C$224:$C$225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Sheet1!$D$224:$D$225</c:f>
              <c:numCache>
                <c:formatCode>###0</c:formatCode>
                <c:ptCount val="2"/>
                <c:pt idx="0">
                  <c:v>161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B-48E1-82C2-AE220D2F4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466544"/>
        <c:axId val="577466872"/>
      </c:barChart>
      <c:catAx>
        <c:axId val="5774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66872"/>
        <c:crosses val="autoZero"/>
        <c:auto val="1"/>
        <c:lblAlgn val="ctr"/>
        <c:lblOffset val="100"/>
        <c:noMultiLvlLbl val="0"/>
      </c:catAx>
      <c:valAx>
        <c:axId val="57746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9B-4890-811A-D89946E4AF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9B-4890-811A-D89946E4AFFF}"/>
              </c:ext>
            </c:extLst>
          </c:dPt>
          <c:cat>
            <c:strRef>
              <c:f>Sheet1!$C$224:$C$225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Sheet1!$D$224:$D$225</c:f>
              <c:numCache>
                <c:formatCode>###0</c:formatCode>
                <c:ptCount val="2"/>
                <c:pt idx="0">
                  <c:v>161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B-4377-9F80-73B3DBB9F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Sheet1!$C$251:$C$254</c:f>
              <c:strCache>
                <c:ptCount val="4"/>
                <c:pt idx="0">
                  <c:v>වසරකට අඩු</c:v>
                </c:pt>
                <c:pt idx="1">
                  <c:v>වසරකට වැඩි</c:v>
                </c:pt>
                <c:pt idx="2">
                  <c:v>වසර දෙකකට වැඩි</c:v>
                </c:pt>
                <c:pt idx="3">
                  <c:v>වසර තුනකට වැඩි</c:v>
                </c:pt>
              </c:strCache>
            </c:strRef>
          </c:cat>
          <c:val>
            <c:numRef>
              <c:f>Sheet1!$D$251:$D$254</c:f>
              <c:numCache>
                <c:formatCode>###0</c:formatCode>
                <c:ptCount val="4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2-4658-A74E-AF44C25F4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582952"/>
        <c:axId val="575586232"/>
      </c:barChart>
      <c:catAx>
        <c:axId val="57558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86232"/>
        <c:crosses val="autoZero"/>
        <c:auto val="1"/>
        <c:lblAlgn val="ctr"/>
        <c:lblOffset val="100"/>
        <c:noMultiLvlLbl val="0"/>
      </c:catAx>
      <c:valAx>
        <c:axId val="57558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8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DC-4F3D-A381-8EB069A62E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DC-4F3D-A381-8EB069A62E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DC-4F3D-A381-8EB069A62E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DC-4F3D-A381-8EB069A62E1D}"/>
              </c:ext>
            </c:extLst>
          </c:dPt>
          <c:cat>
            <c:strRef>
              <c:f>Sheet1!$C$251:$C$254</c:f>
              <c:strCache>
                <c:ptCount val="4"/>
                <c:pt idx="0">
                  <c:v>වසරකට අඩු</c:v>
                </c:pt>
                <c:pt idx="1">
                  <c:v>වසරකට වැඩි</c:v>
                </c:pt>
                <c:pt idx="2">
                  <c:v>වසර දෙකකට වැඩි</c:v>
                </c:pt>
                <c:pt idx="3">
                  <c:v>වසර තුනකට වැඩි</c:v>
                </c:pt>
              </c:strCache>
            </c:strRef>
          </c:cat>
          <c:val>
            <c:numRef>
              <c:f>Sheet1!$D$251:$D$254</c:f>
              <c:numCache>
                <c:formatCode>###0</c:formatCode>
                <c:ptCount val="4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A-4EB5-BE02-5FAA7DE0F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Sheet1!$C$314:$C$317</c:f>
              <c:strCache>
                <c:ptCount val="4"/>
                <c:pt idx="0">
                  <c:v>පැයකට අඩු කාලයක්</c:v>
                </c:pt>
                <c:pt idx="1">
                  <c:v>පැයකට වැඩි කාලයක්</c:v>
                </c:pt>
                <c:pt idx="2">
                  <c:v>විවේකයක් ලැබෙන සෑම අවස්ථාවකදීම</c:v>
                </c:pt>
                <c:pt idx="3">
                  <c:v>වෙනත්</c:v>
                </c:pt>
              </c:strCache>
            </c:strRef>
          </c:cat>
          <c:val>
            <c:numRef>
              <c:f>Sheet1!$D$314:$D$317</c:f>
              <c:numCache>
                <c:formatCode>###0</c:formatCode>
                <c:ptCount val="4"/>
                <c:pt idx="0">
                  <c:v>27</c:v>
                </c:pt>
                <c:pt idx="1">
                  <c:v>15</c:v>
                </c:pt>
                <c:pt idx="2">
                  <c:v>112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B-482F-9CE5-7C2E7FA59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565896"/>
        <c:axId val="575566224"/>
      </c:barChart>
      <c:catAx>
        <c:axId val="57556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66224"/>
        <c:crosses val="autoZero"/>
        <c:auto val="1"/>
        <c:lblAlgn val="ctr"/>
        <c:lblOffset val="100"/>
        <c:noMultiLvlLbl val="0"/>
      </c:catAx>
      <c:valAx>
        <c:axId val="5755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6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B3-4AFF-B906-278E8CC463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B3-4AFF-B906-278E8CC463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B3-4AFF-B906-278E8CC463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B3-4AFF-B906-278E8CC463D2}"/>
              </c:ext>
            </c:extLst>
          </c:dPt>
          <c:cat>
            <c:strRef>
              <c:f>Sheet1!$C$314:$C$317</c:f>
              <c:strCache>
                <c:ptCount val="4"/>
                <c:pt idx="0">
                  <c:v>පැයකට අඩු කාලයක්</c:v>
                </c:pt>
                <c:pt idx="1">
                  <c:v>පැයකට වැඩි කාලයක්</c:v>
                </c:pt>
                <c:pt idx="2">
                  <c:v>විවේකයක් ලැබෙන සෑම අවස්ථාවකදීම</c:v>
                </c:pt>
                <c:pt idx="3">
                  <c:v>වෙනත්</c:v>
                </c:pt>
              </c:strCache>
            </c:strRef>
          </c:cat>
          <c:val>
            <c:numRef>
              <c:f>Sheet1!$D$314:$D$317</c:f>
              <c:numCache>
                <c:formatCode>###0</c:formatCode>
                <c:ptCount val="4"/>
                <c:pt idx="0">
                  <c:v>27</c:v>
                </c:pt>
                <c:pt idx="1">
                  <c:v>15</c:v>
                </c:pt>
                <c:pt idx="2">
                  <c:v>112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6-4007-B373-7A36E6F28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Sheet1!$C$343:$C$346</c:f>
              <c:strCache>
                <c:ptCount val="4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  <c:pt idx="3">
                  <c:v>සාමාන්‍යයි</c:v>
                </c:pt>
              </c:strCache>
            </c:strRef>
          </c:cat>
          <c:val>
            <c:numRef>
              <c:f>Sheet1!$D$343:$D$346</c:f>
              <c:numCache>
                <c:formatCode>###0</c:formatCode>
                <c:ptCount val="4"/>
                <c:pt idx="0">
                  <c:v>3</c:v>
                </c:pt>
                <c:pt idx="1">
                  <c:v>132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9-4D5E-829E-A6AA0005C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917360"/>
        <c:axId val="412916376"/>
      </c:barChart>
      <c:catAx>
        <c:axId val="41291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16376"/>
        <c:crosses val="autoZero"/>
        <c:auto val="1"/>
        <c:lblAlgn val="ctr"/>
        <c:lblOffset val="100"/>
        <c:noMultiLvlLbl val="0"/>
      </c:catAx>
      <c:valAx>
        <c:axId val="4129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1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6-4363-8780-B12F2A9241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6-4363-8780-B12F2A9241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36-4363-8780-B12F2A9241FB}"/>
              </c:ext>
            </c:extLst>
          </c:dPt>
          <c:cat>
            <c:strRef>
              <c:f>Sheet1!$C$53:$C$55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Sheet1!$D$53:$D$55</c:f>
              <c:numCache>
                <c:formatCode>###0</c:formatCode>
                <c:ptCount val="3"/>
                <c:pt idx="0">
                  <c:v>58</c:v>
                </c:pt>
                <c:pt idx="1">
                  <c:v>53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3-4878-8563-5D13EDA6F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94-4496-9D07-CDB1F89068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94-4496-9D07-CDB1F89068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94-4496-9D07-CDB1F89068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94-4496-9D07-CDB1F8906871}"/>
              </c:ext>
            </c:extLst>
          </c:dPt>
          <c:cat>
            <c:strRef>
              <c:f>Sheet1!$C$343:$C$346</c:f>
              <c:strCache>
                <c:ptCount val="4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  <c:pt idx="3">
                  <c:v>සාමාන්‍යයි</c:v>
                </c:pt>
              </c:strCache>
            </c:strRef>
          </c:cat>
          <c:val>
            <c:numRef>
              <c:f>Sheet1!$D$343:$D$346</c:f>
              <c:numCache>
                <c:formatCode>###0</c:formatCode>
                <c:ptCount val="4"/>
                <c:pt idx="0">
                  <c:v>3</c:v>
                </c:pt>
                <c:pt idx="1">
                  <c:v>132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1-42E0-8D81-84555F185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Sheet1!$C$372:$C$374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Sheet1!$D$372:$D$374</c:f>
              <c:numCache>
                <c:formatCode>###0</c:formatCode>
                <c:ptCount val="3"/>
                <c:pt idx="0">
                  <c:v>4</c:v>
                </c:pt>
                <c:pt idx="1">
                  <c:v>140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1-43C0-8E7F-9D0D9FD06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080496"/>
        <c:axId val="652080824"/>
      </c:barChart>
      <c:catAx>
        <c:axId val="6520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80824"/>
        <c:crosses val="autoZero"/>
        <c:auto val="1"/>
        <c:lblAlgn val="ctr"/>
        <c:lblOffset val="100"/>
        <c:noMultiLvlLbl val="0"/>
      </c:catAx>
      <c:valAx>
        <c:axId val="65208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8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FD-4930-8D23-1664002BC9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FD-4930-8D23-1664002BC9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FD-4930-8D23-1664002BC9A1}"/>
              </c:ext>
            </c:extLst>
          </c:dPt>
          <c:cat>
            <c:strRef>
              <c:f>Sheet1!$C$372:$C$374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Sheet1!$D$372:$D$374</c:f>
              <c:numCache>
                <c:formatCode>###0</c:formatCode>
                <c:ptCount val="3"/>
                <c:pt idx="0">
                  <c:v>4</c:v>
                </c:pt>
                <c:pt idx="1">
                  <c:v>140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F-49D7-BA03-9F8F76B9C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Sheet1!$C$400:$C$402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Sheet1!$D$400:$D$402</c:f>
              <c:numCache>
                <c:formatCode>###0</c:formatCode>
                <c:ptCount val="3"/>
                <c:pt idx="0">
                  <c:v>3</c:v>
                </c:pt>
                <c:pt idx="1">
                  <c:v>46</c:v>
                </c:pt>
                <c:pt idx="2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F-4999-9142-A07C997B4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312920"/>
        <c:axId val="581314888"/>
      </c:barChart>
      <c:catAx>
        <c:axId val="58131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14888"/>
        <c:crosses val="autoZero"/>
        <c:auto val="1"/>
        <c:lblAlgn val="ctr"/>
        <c:lblOffset val="100"/>
        <c:noMultiLvlLbl val="0"/>
      </c:catAx>
      <c:valAx>
        <c:axId val="5813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1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61-44F0-AB73-5CBEFCC268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61-44F0-AB73-5CBEFCC268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61-44F0-AB73-5CBEFCC26820}"/>
              </c:ext>
            </c:extLst>
          </c:dPt>
          <c:cat>
            <c:strRef>
              <c:f>Sheet1!$C$400:$C$402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Sheet1!$D$400:$D$402</c:f>
              <c:numCache>
                <c:formatCode>###0</c:formatCode>
                <c:ptCount val="3"/>
                <c:pt idx="0">
                  <c:v>3</c:v>
                </c:pt>
                <c:pt idx="1">
                  <c:v>46</c:v>
                </c:pt>
                <c:pt idx="2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2-481F-8406-2D0539EDA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Sheet1!$C$481:$C$484</c:f>
              <c:strCache>
                <c:ptCount val="4"/>
                <c:pt idx="0">
                  <c:v>අඩු විය</c:v>
                </c:pt>
                <c:pt idx="1">
                  <c:v>අදහසක් නැත</c:v>
                </c:pt>
                <c:pt idx="2">
                  <c:v>වැඩි විය</c:v>
                </c:pt>
                <c:pt idx="3">
                  <c:v>සාමාන්‍යයි</c:v>
                </c:pt>
              </c:strCache>
            </c:strRef>
          </c:cat>
          <c:val>
            <c:numRef>
              <c:f>Sheet1!$D$481:$D$484</c:f>
              <c:numCache>
                <c:formatCode>###0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136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1-4923-AD44-E98AA1451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844784"/>
        <c:axId val="536844128"/>
      </c:barChart>
      <c:catAx>
        <c:axId val="536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4128"/>
        <c:crosses val="autoZero"/>
        <c:auto val="1"/>
        <c:lblAlgn val="ctr"/>
        <c:lblOffset val="100"/>
        <c:noMultiLvlLbl val="0"/>
      </c:catAx>
      <c:valAx>
        <c:axId val="5368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36-4900-AA4F-EAF0643AA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36-4900-AA4F-EAF0643AA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36-4900-AA4F-EAF0643AA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36-4900-AA4F-EAF0643AA00A}"/>
              </c:ext>
            </c:extLst>
          </c:dPt>
          <c:cat>
            <c:strRef>
              <c:f>Sheet1!$C$481:$C$484</c:f>
              <c:strCache>
                <c:ptCount val="4"/>
                <c:pt idx="0">
                  <c:v>අඩු විය</c:v>
                </c:pt>
                <c:pt idx="1">
                  <c:v>අදහසක් නැත</c:v>
                </c:pt>
                <c:pt idx="2">
                  <c:v>වැඩි විය</c:v>
                </c:pt>
                <c:pt idx="3">
                  <c:v>සාමාන්‍යයි</c:v>
                </c:pt>
              </c:strCache>
            </c:strRef>
          </c:cat>
          <c:val>
            <c:numRef>
              <c:f>Sheet1!$D$481:$D$484</c:f>
              <c:numCache>
                <c:formatCode>###0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136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F-4897-BBD1-C6B51B40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Sheet1!$C$510:$C$513</c:f>
              <c:strCache>
                <c:ptCount val="4"/>
                <c:pt idx="0">
                  <c:v>අඩු විය</c:v>
                </c:pt>
                <c:pt idx="1">
                  <c:v>අදහසක් නැත</c:v>
                </c:pt>
                <c:pt idx="2">
                  <c:v>වැඩි විය</c:v>
                </c:pt>
                <c:pt idx="3">
                  <c:v>සාමාන්‍යයි</c:v>
                </c:pt>
              </c:strCache>
            </c:strRef>
          </c:cat>
          <c:val>
            <c:numRef>
              <c:f>Sheet1!$D$510:$D$513</c:f>
              <c:numCache>
                <c:formatCode>###0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130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D-4DE0-8D70-66CE60645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029104"/>
        <c:axId val="446034680"/>
      </c:barChart>
      <c:catAx>
        <c:axId val="44602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34680"/>
        <c:crosses val="autoZero"/>
        <c:auto val="1"/>
        <c:lblAlgn val="ctr"/>
        <c:lblOffset val="100"/>
        <c:noMultiLvlLbl val="0"/>
      </c:catAx>
      <c:valAx>
        <c:axId val="4460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2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E0-4464-841A-49B7238F56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E0-4464-841A-49B7238F56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E0-4464-841A-49B7238F56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E0-4464-841A-49B7238F56D2}"/>
              </c:ext>
            </c:extLst>
          </c:dPt>
          <c:cat>
            <c:strRef>
              <c:f>Sheet1!$C$510:$C$513</c:f>
              <c:strCache>
                <c:ptCount val="4"/>
                <c:pt idx="0">
                  <c:v>අඩු විය</c:v>
                </c:pt>
                <c:pt idx="1">
                  <c:v>අදහසක් නැත</c:v>
                </c:pt>
                <c:pt idx="2">
                  <c:v>වැඩි විය</c:v>
                </c:pt>
                <c:pt idx="3">
                  <c:v>සාමාන්‍යයි</c:v>
                </c:pt>
              </c:strCache>
            </c:strRef>
          </c:cat>
          <c:val>
            <c:numRef>
              <c:f>Sheet1!$D$510:$D$513</c:f>
              <c:numCache>
                <c:formatCode>###0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130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B-4052-8D39-260A8131F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Sheet1!$C$539:$C$542</c:f>
              <c:strCache>
                <c:ptCount val="4"/>
                <c:pt idx="0">
                  <c:v>අඩුයි</c:v>
                </c:pt>
                <c:pt idx="1">
                  <c:v>අදහසක් නැත</c:v>
                </c:pt>
                <c:pt idx="2">
                  <c:v>වැඩියි</c:v>
                </c:pt>
                <c:pt idx="3">
                  <c:v>සාමාන්‍යයි</c:v>
                </c:pt>
              </c:strCache>
            </c:strRef>
          </c:cat>
          <c:val>
            <c:numRef>
              <c:f>Sheet1!$D$539:$D$542</c:f>
              <c:numCache>
                <c:formatCode>###0</c:formatCode>
                <c:ptCount val="4"/>
                <c:pt idx="0">
                  <c:v>9</c:v>
                </c:pt>
                <c:pt idx="1">
                  <c:v>2</c:v>
                </c:pt>
                <c:pt idx="2">
                  <c:v>141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0-4ABF-AFE5-AC8E881DC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814592"/>
        <c:axId val="569814920"/>
      </c:barChart>
      <c:catAx>
        <c:axId val="5698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14920"/>
        <c:crosses val="autoZero"/>
        <c:auto val="1"/>
        <c:lblAlgn val="ctr"/>
        <c:lblOffset val="100"/>
        <c:noMultiLvlLbl val="0"/>
      </c:catAx>
      <c:valAx>
        <c:axId val="56981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Sheet1!$C$82:$C$83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Sheet1!$D$82:$D$83</c:f>
              <c:numCache>
                <c:formatCode>###0</c:formatCode>
                <c:ptCount val="2"/>
                <c:pt idx="0">
                  <c:v>85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0-4B71-BF02-0CB21B5BD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06128"/>
        <c:axId val="570011704"/>
      </c:barChart>
      <c:catAx>
        <c:axId val="57000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11704"/>
        <c:crosses val="autoZero"/>
        <c:auto val="1"/>
        <c:lblAlgn val="ctr"/>
        <c:lblOffset val="100"/>
        <c:noMultiLvlLbl val="0"/>
      </c:catAx>
      <c:valAx>
        <c:axId val="57001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A8-4A66-B741-05598DEBFD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A8-4A66-B741-05598DEBFD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A8-4A66-B741-05598DEBFD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A8-4A66-B741-05598DEBFD3C}"/>
              </c:ext>
            </c:extLst>
          </c:dPt>
          <c:cat>
            <c:strRef>
              <c:f>Sheet1!$C$539:$C$542</c:f>
              <c:strCache>
                <c:ptCount val="4"/>
                <c:pt idx="0">
                  <c:v>අඩුයි</c:v>
                </c:pt>
                <c:pt idx="1">
                  <c:v>අදහසක් නැත</c:v>
                </c:pt>
                <c:pt idx="2">
                  <c:v>වැඩියි</c:v>
                </c:pt>
                <c:pt idx="3">
                  <c:v>සාමාන්‍යයි</c:v>
                </c:pt>
              </c:strCache>
            </c:strRef>
          </c:cat>
          <c:val>
            <c:numRef>
              <c:f>Sheet1!$D$539:$D$542</c:f>
              <c:numCache>
                <c:formatCode>###0</c:formatCode>
                <c:ptCount val="4"/>
                <c:pt idx="0">
                  <c:v>9</c:v>
                </c:pt>
                <c:pt idx="1">
                  <c:v>2</c:v>
                </c:pt>
                <c:pt idx="2">
                  <c:v>141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F-4806-B1C6-4DF3D651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Sheet1!$C$568:$C$571</c:f>
              <c:strCache>
                <c:ptCount val="4"/>
                <c:pt idx="0">
                  <c:v>අඩුයි</c:v>
                </c:pt>
                <c:pt idx="1">
                  <c:v>අදහසක් නැත</c:v>
                </c:pt>
                <c:pt idx="2">
                  <c:v>වැඩියි</c:v>
                </c:pt>
                <c:pt idx="3">
                  <c:v>සාමාන්‍යයි</c:v>
                </c:pt>
              </c:strCache>
            </c:strRef>
          </c:cat>
          <c:val>
            <c:numRef>
              <c:f>Sheet1!$D$568:$D$571</c:f>
              <c:numCache>
                <c:formatCode>###0</c:formatCode>
                <c:ptCount val="4"/>
                <c:pt idx="0">
                  <c:v>27</c:v>
                </c:pt>
                <c:pt idx="1">
                  <c:v>1</c:v>
                </c:pt>
                <c:pt idx="2">
                  <c:v>116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3-4A7B-A412-E869C17DC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910472"/>
        <c:axId val="412911784"/>
      </c:barChart>
      <c:catAx>
        <c:axId val="41291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11784"/>
        <c:crosses val="autoZero"/>
        <c:auto val="1"/>
        <c:lblAlgn val="ctr"/>
        <c:lblOffset val="100"/>
        <c:noMultiLvlLbl val="0"/>
      </c:catAx>
      <c:valAx>
        <c:axId val="4129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1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A5-4403-9A2D-71D53DD110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A5-4403-9A2D-71D53DD110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A5-4403-9A2D-71D53DD110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A5-4403-9A2D-71D53DD110A9}"/>
              </c:ext>
            </c:extLst>
          </c:dPt>
          <c:cat>
            <c:strRef>
              <c:f>Sheet1!$C$568:$C$571</c:f>
              <c:strCache>
                <c:ptCount val="4"/>
                <c:pt idx="0">
                  <c:v>අඩුයි</c:v>
                </c:pt>
                <c:pt idx="1">
                  <c:v>අදහසක් නැත</c:v>
                </c:pt>
                <c:pt idx="2">
                  <c:v>වැඩියි</c:v>
                </c:pt>
                <c:pt idx="3">
                  <c:v>සාමාන්‍යයි</c:v>
                </c:pt>
              </c:strCache>
            </c:strRef>
          </c:cat>
          <c:val>
            <c:numRef>
              <c:f>Sheet1!$D$568:$D$571</c:f>
              <c:numCache>
                <c:formatCode>###0</c:formatCode>
                <c:ptCount val="4"/>
                <c:pt idx="0">
                  <c:v>27</c:v>
                </c:pt>
                <c:pt idx="1">
                  <c:v>1</c:v>
                </c:pt>
                <c:pt idx="2">
                  <c:v>116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1-4F4D-AAD2-821C7B5A5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Sheet1!$C$597:$C$599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Sheet1!$D$597:$D$599</c:f>
              <c:numCache>
                <c:formatCode>###0</c:formatCode>
                <c:ptCount val="3"/>
                <c:pt idx="0">
                  <c:v>4</c:v>
                </c:pt>
                <c:pt idx="1">
                  <c:v>158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7-448D-A3AF-99EC8772A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081048"/>
        <c:axId val="657085968"/>
      </c:barChart>
      <c:catAx>
        <c:axId val="65708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85968"/>
        <c:crosses val="autoZero"/>
        <c:auto val="1"/>
        <c:lblAlgn val="ctr"/>
        <c:lblOffset val="100"/>
        <c:noMultiLvlLbl val="0"/>
      </c:catAx>
      <c:valAx>
        <c:axId val="6570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8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47-4009-9817-A4ED85D7BF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47-4009-9817-A4ED85D7BF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47-4009-9817-A4ED85D7BF08}"/>
              </c:ext>
            </c:extLst>
          </c:dPt>
          <c:cat>
            <c:strRef>
              <c:f>Sheet1!$C$597:$C$599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Sheet1!$D$597:$D$599</c:f>
              <c:numCache>
                <c:formatCode>###0</c:formatCode>
                <c:ptCount val="3"/>
                <c:pt idx="0">
                  <c:v>4</c:v>
                </c:pt>
                <c:pt idx="1">
                  <c:v>158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4-4E0F-942D-45AA26E5D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Sheet1!$C$277:$C$283</c:f>
              <c:strCache>
                <c:ptCount val="7"/>
                <c:pt idx="0">
                  <c:v>විනෝදය උදෙසා</c:v>
                </c:pt>
                <c:pt idx="1">
                  <c:v>හුදකලාභාවය මගහරවා ගැනීමට</c:v>
                </c:pt>
                <c:pt idx="2">
                  <c:v>අන්‍යයන්ගේ තොරතුරු දැනගැනීමට</c:v>
                </c:pt>
                <c:pt idx="3">
                  <c:v>නව දැනුම ලබාගැනීමට</c:v>
                </c:pt>
                <c:pt idx="4">
                  <c:v>නව මිතුරන් සොයා ගැනීමට</c:v>
                </c:pt>
                <c:pt idx="5">
                  <c:v>මා පිළිබඳ ප්‍රතිරූපයක් ගොඩනගා ගැනීමට</c:v>
                </c:pt>
                <c:pt idx="6">
                  <c:v>වෙනත්</c:v>
                </c:pt>
              </c:strCache>
            </c:strRef>
          </c:cat>
          <c:val>
            <c:numRef>
              <c:f>Sheet1!$D$277:$D$283</c:f>
              <c:numCache>
                <c:formatCode>###0</c:formatCode>
                <c:ptCount val="7"/>
                <c:pt idx="0">
                  <c:v>109</c:v>
                </c:pt>
                <c:pt idx="1">
                  <c:v>112</c:v>
                </c:pt>
                <c:pt idx="2">
                  <c:v>62</c:v>
                </c:pt>
                <c:pt idx="3">
                  <c:v>91</c:v>
                </c:pt>
                <c:pt idx="4">
                  <c:v>76</c:v>
                </c:pt>
                <c:pt idx="5">
                  <c:v>63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5-408D-83F5-47C7ECA4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383120"/>
        <c:axId val="582382136"/>
      </c:barChart>
      <c:catAx>
        <c:axId val="5823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82136"/>
        <c:crosses val="autoZero"/>
        <c:auto val="1"/>
        <c:lblAlgn val="ctr"/>
        <c:lblOffset val="100"/>
        <c:noMultiLvlLbl val="0"/>
      </c:catAx>
      <c:valAx>
        <c:axId val="58238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8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Sheet1!$C$425:$C$432</c:f>
              <c:strCache>
                <c:ptCount val="8"/>
                <c:pt idx="0">
                  <c:v>අන්තර්ජාල මූලාශ්‍ර‍ මඟින්</c:v>
                </c:pt>
                <c:pt idx="1">
                  <c:v>පොත්පත් කියවීම මඟින්</c:v>
                </c:pt>
                <c:pt idx="2">
                  <c:v>දෙමාපියන්ගේ දැනුවත් කිරීම් මඟින්</c:v>
                </c:pt>
                <c:pt idx="3">
                  <c:v>මිතුරු සම්බන්ධතා මඟින්</c:v>
                </c:pt>
                <c:pt idx="4">
                  <c:v>වැඩිමහලු සහෝදර සහෝදරියන් මඟින්</c:v>
                </c:pt>
                <c:pt idx="5">
                  <c:v>හිතවතුන් මඟින්</c:v>
                </c:pt>
                <c:pt idx="6">
                  <c:v>පාසල් අධ්‍යාපනය මගින්</c:v>
                </c:pt>
                <c:pt idx="7">
                  <c:v>ස්වයං අධ්‍යයනය</c:v>
                </c:pt>
              </c:strCache>
            </c:strRef>
          </c:cat>
          <c:val>
            <c:numRef>
              <c:f>Sheet1!$D$425:$D$432</c:f>
              <c:numCache>
                <c:formatCode>###0</c:formatCode>
                <c:ptCount val="8"/>
                <c:pt idx="0">
                  <c:v>127</c:v>
                </c:pt>
                <c:pt idx="1">
                  <c:v>103</c:v>
                </c:pt>
                <c:pt idx="2">
                  <c:v>31</c:v>
                </c:pt>
                <c:pt idx="3">
                  <c:v>119</c:v>
                </c:pt>
                <c:pt idx="4">
                  <c:v>50</c:v>
                </c:pt>
                <c:pt idx="5">
                  <c:v>32</c:v>
                </c:pt>
                <c:pt idx="6">
                  <c:v>58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57B-9FCC-E5ED8D13C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979016"/>
        <c:axId val="584987544"/>
      </c:barChart>
      <c:catAx>
        <c:axId val="58497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87544"/>
        <c:crosses val="autoZero"/>
        <c:auto val="1"/>
        <c:lblAlgn val="ctr"/>
        <c:lblOffset val="100"/>
        <c:noMultiLvlLbl val="0"/>
      </c:catAx>
      <c:valAx>
        <c:axId val="58498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7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Sheet1!$C$452:$C$455</c:f>
              <c:strCache>
                <c:ptCount val="4"/>
                <c:pt idx="0">
                  <c:v>සංස්කෘතික බලපෑම්</c:v>
                </c:pt>
                <c:pt idx="1">
                  <c:v>පාසල තුලින් නිසි ලිංගිකඅද්‍යාපනයක් ලබා නොදීම</c:v>
                </c:pt>
                <c:pt idx="2">
                  <c:v>ලිංගිකත්වය මානවඅයිතිවාසිකමක් බව නොදැනසිටීම</c:v>
                </c:pt>
                <c:pt idx="3">
                  <c:v>සමාජය තුල පවතින විවිධදුර්මත</c:v>
                </c:pt>
              </c:strCache>
            </c:strRef>
          </c:cat>
          <c:val>
            <c:numRef>
              <c:f>Sheet1!$D$452:$D$455</c:f>
              <c:numCache>
                <c:formatCode>###0</c:formatCode>
                <c:ptCount val="4"/>
                <c:pt idx="0">
                  <c:v>144</c:v>
                </c:pt>
                <c:pt idx="1">
                  <c:v>121</c:v>
                </c:pt>
                <c:pt idx="2">
                  <c:v>91</c:v>
                </c:pt>
                <c:pt idx="3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2-4F3A-9A53-5C2CBE12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304712"/>
        <c:axId val="651305040"/>
      </c:barChart>
      <c:catAx>
        <c:axId val="65130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05040"/>
        <c:crosses val="autoZero"/>
        <c:auto val="1"/>
        <c:lblAlgn val="ctr"/>
        <c:lblOffset val="100"/>
        <c:noMultiLvlLbl val="0"/>
      </c:catAx>
      <c:valAx>
        <c:axId val="6513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0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AA-48F3-8E54-B8DEDD8CC6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AA-48F3-8E54-B8DEDD8CC6C3}"/>
              </c:ext>
            </c:extLst>
          </c:dPt>
          <c:cat>
            <c:strRef>
              <c:f>Sheet1!$C$82:$C$83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Sheet1!$D$82:$D$83</c:f>
              <c:numCache>
                <c:formatCode>###0</c:formatCode>
                <c:ptCount val="2"/>
                <c:pt idx="0">
                  <c:v>85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C-482D-B841-05E036F04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Sheet1!$C$109:$C$113</c:f>
              <c:strCache>
                <c:ptCount val="5"/>
                <c:pt idx="0">
                  <c:v>අවිවාහක</c:v>
                </c:pt>
                <c:pt idx="1">
                  <c:v>දික්කසාද</c:v>
                </c:pt>
                <c:pt idx="2">
                  <c:v>වැන්දඹු</c:v>
                </c:pt>
                <c:pt idx="3">
                  <c:v>විවාහක</c:v>
                </c:pt>
                <c:pt idx="4">
                  <c:v>වෙනත්</c:v>
                </c:pt>
              </c:strCache>
            </c:strRef>
          </c:cat>
          <c:val>
            <c:numRef>
              <c:f>Sheet1!$D$109:$D$113</c:f>
              <c:numCache>
                <c:formatCode>###0</c:formatCode>
                <c:ptCount val="5"/>
                <c:pt idx="0">
                  <c:v>107</c:v>
                </c:pt>
                <c:pt idx="1">
                  <c:v>8</c:v>
                </c:pt>
                <c:pt idx="2">
                  <c:v>5</c:v>
                </c:pt>
                <c:pt idx="3">
                  <c:v>36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8-4CC5-87A9-58036EAA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527904"/>
        <c:axId val="585530856"/>
      </c:barChart>
      <c:catAx>
        <c:axId val="58552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30856"/>
        <c:crosses val="autoZero"/>
        <c:auto val="1"/>
        <c:lblAlgn val="ctr"/>
        <c:lblOffset val="100"/>
        <c:noMultiLvlLbl val="0"/>
      </c:catAx>
      <c:valAx>
        <c:axId val="5855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2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40-4007-A950-0340902E3C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40-4007-A950-0340902E3C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40-4007-A950-0340902E3C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40-4007-A950-0340902E3C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40-4007-A950-0340902E3CA7}"/>
              </c:ext>
            </c:extLst>
          </c:dPt>
          <c:cat>
            <c:strRef>
              <c:f>Sheet1!$C$109:$C$113</c:f>
              <c:strCache>
                <c:ptCount val="5"/>
                <c:pt idx="0">
                  <c:v>අවිවාහක</c:v>
                </c:pt>
                <c:pt idx="1">
                  <c:v>දික්කසාද</c:v>
                </c:pt>
                <c:pt idx="2">
                  <c:v>වැන්දඹු</c:v>
                </c:pt>
                <c:pt idx="3">
                  <c:v>විවාහක</c:v>
                </c:pt>
                <c:pt idx="4">
                  <c:v>වෙනත්</c:v>
                </c:pt>
              </c:strCache>
            </c:strRef>
          </c:cat>
          <c:val>
            <c:numRef>
              <c:f>Sheet1!$D$109:$D$113</c:f>
              <c:numCache>
                <c:formatCode>###0</c:formatCode>
                <c:ptCount val="5"/>
                <c:pt idx="0">
                  <c:v>107</c:v>
                </c:pt>
                <c:pt idx="1">
                  <c:v>8</c:v>
                </c:pt>
                <c:pt idx="2">
                  <c:v>5</c:v>
                </c:pt>
                <c:pt idx="3">
                  <c:v>36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0-46B8-BC7D-DB6AD4FD2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Sheet1!$C$139:$C$143</c:f>
              <c:strCache>
                <c:ptCount val="5"/>
                <c:pt idx="0">
                  <c:v>අ.පො.ස. සා/පෙළ දක්වා</c:v>
                </c:pt>
                <c:pt idx="1">
                  <c:v>අ.පො.ස. උ/පෙළ දක්වා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වෙනත්</c:v>
                </c:pt>
              </c:strCache>
            </c:strRef>
          </c:cat>
          <c:val>
            <c:numRef>
              <c:f>Sheet1!$D$139:$D$143</c:f>
              <c:numCache>
                <c:formatCode>###0</c:formatCode>
                <c:ptCount val="5"/>
                <c:pt idx="0">
                  <c:v>19</c:v>
                </c:pt>
                <c:pt idx="1">
                  <c:v>38</c:v>
                </c:pt>
                <c:pt idx="2">
                  <c:v>54</c:v>
                </c:pt>
                <c:pt idx="3">
                  <c:v>33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F-4866-9C8E-57239D9C1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869096"/>
        <c:axId val="582207064"/>
      </c:barChart>
      <c:catAx>
        <c:axId val="45286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07064"/>
        <c:crosses val="autoZero"/>
        <c:auto val="1"/>
        <c:lblAlgn val="ctr"/>
        <c:lblOffset val="100"/>
        <c:noMultiLvlLbl val="0"/>
      </c:catAx>
      <c:valAx>
        <c:axId val="58220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6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4-47C4-9F57-3705E6A34C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4-47C4-9F57-3705E6A34C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54-47C4-9F57-3705E6A34C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54-47C4-9F57-3705E6A34C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54-47C4-9F57-3705E6A34CB9}"/>
              </c:ext>
            </c:extLst>
          </c:dPt>
          <c:cat>
            <c:strRef>
              <c:f>Sheet1!$C$139:$C$143</c:f>
              <c:strCache>
                <c:ptCount val="5"/>
                <c:pt idx="0">
                  <c:v>අ.පො.ස. සා/පෙළ දක්වා</c:v>
                </c:pt>
                <c:pt idx="1">
                  <c:v>අ.පො.ස. උ/පෙළ දක්වා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වෙනත්</c:v>
                </c:pt>
              </c:strCache>
            </c:strRef>
          </c:cat>
          <c:val>
            <c:numRef>
              <c:f>Sheet1!$D$139:$D$143</c:f>
              <c:numCache>
                <c:formatCode>###0</c:formatCode>
                <c:ptCount val="5"/>
                <c:pt idx="0">
                  <c:v>19</c:v>
                </c:pt>
                <c:pt idx="1">
                  <c:v>38</c:v>
                </c:pt>
                <c:pt idx="2">
                  <c:v>54</c:v>
                </c:pt>
                <c:pt idx="3">
                  <c:v>33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1-4678-9237-413A246C5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Sheet1!$C$169:$C$170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Sheet1!$D$169:$D$170</c:f>
              <c:numCache>
                <c:formatCode>###0</c:formatCode>
                <c:ptCount val="2"/>
                <c:pt idx="0">
                  <c:v>92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0-4BE1-A507-F29DEFADC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592920"/>
        <c:axId val="575593904"/>
      </c:barChart>
      <c:catAx>
        <c:axId val="57559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93904"/>
        <c:crosses val="autoZero"/>
        <c:auto val="1"/>
        <c:lblAlgn val="ctr"/>
        <c:lblOffset val="100"/>
        <c:noMultiLvlLbl val="0"/>
      </c:catAx>
      <c:valAx>
        <c:axId val="5755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9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1152525</xdr:colOff>
      <xdr:row>59</xdr:row>
      <xdr:rowOff>80962</xdr:rowOff>
    </xdr:from>
    <xdr:to>
      <xdr:col>5</xdr:col>
      <xdr:colOff>361950</xdr:colOff>
      <xdr:row>72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B2216-4285-9A6C-829A-19631790E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59</xdr:row>
      <xdr:rowOff>61912</xdr:rowOff>
    </xdr:from>
    <xdr:to>
      <xdr:col>10</xdr:col>
      <xdr:colOff>733425</xdr:colOff>
      <xdr:row>72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5FBF73-66AE-0A25-2B44-3B2D073D0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1371600</xdr:colOff>
      <xdr:row>86</xdr:row>
      <xdr:rowOff>100012</xdr:rowOff>
    </xdr:from>
    <xdr:to>
      <xdr:col>5</xdr:col>
      <xdr:colOff>581025</xdr:colOff>
      <xdr:row>99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D24419-336A-8E17-8E4C-A02EE614F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781050</xdr:colOff>
      <xdr:row>86</xdr:row>
      <xdr:rowOff>42862</xdr:rowOff>
    </xdr:from>
    <xdr:to>
      <xdr:col>10</xdr:col>
      <xdr:colOff>828675</xdr:colOff>
      <xdr:row>99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B96AC3-46CD-9ED0-1932-A4B975D2A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115</xdr:row>
      <xdr:rowOff>52387</xdr:rowOff>
    </xdr:from>
    <xdr:to>
      <xdr:col>5</xdr:col>
      <xdr:colOff>628650</xdr:colOff>
      <xdr:row>128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8B591A-96E9-515B-07F3-68AE012AD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657225</xdr:colOff>
      <xdr:row>114</xdr:row>
      <xdr:rowOff>204787</xdr:rowOff>
    </xdr:from>
    <xdr:to>
      <xdr:col>10</xdr:col>
      <xdr:colOff>704850</xdr:colOff>
      <xdr:row>128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13FF27-A8A3-AA17-76E9-CB2B1F5DB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142875</xdr:colOff>
      <xdr:row>146</xdr:row>
      <xdr:rowOff>119062</xdr:rowOff>
    </xdr:from>
    <xdr:to>
      <xdr:col>5</xdr:col>
      <xdr:colOff>762000</xdr:colOff>
      <xdr:row>159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CDAF17-2722-7769-680E-7BDD2994C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180975</xdr:colOff>
      <xdr:row>146</xdr:row>
      <xdr:rowOff>90487</xdr:rowOff>
    </xdr:from>
    <xdr:to>
      <xdr:col>11</xdr:col>
      <xdr:colOff>228600</xdr:colOff>
      <xdr:row>159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132ED0-B380-D768-D37B-1DE6933AF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1209675</xdr:colOff>
      <xdr:row>174</xdr:row>
      <xdr:rowOff>128587</xdr:rowOff>
    </xdr:from>
    <xdr:to>
      <xdr:col>5</xdr:col>
      <xdr:colOff>419100</xdr:colOff>
      <xdr:row>187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167437-92A4-C7FC-EC83-8096B8C77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666750</xdr:colOff>
      <xdr:row>174</xdr:row>
      <xdr:rowOff>138112</xdr:rowOff>
    </xdr:from>
    <xdr:to>
      <xdr:col>10</xdr:col>
      <xdr:colOff>714375</xdr:colOff>
      <xdr:row>187</xdr:row>
      <xdr:rowOff>157162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945AD5-24A4-F11C-A05C-B1861B580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85725</xdr:colOff>
      <xdr:row>202</xdr:row>
      <xdr:rowOff>23812</xdr:rowOff>
    </xdr:from>
    <xdr:to>
      <xdr:col>5</xdr:col>
      <xdr:colOff>704850</xdr:colOff>
      <xdr:row>215</xdr:row>
      <xdr:rowOff>42862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C23A8D-2D26-37AF-D8BD-4886A9F30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895350</xdr:colOff>
      <xdr:row>202</xdr:row>
      <xdr:rowOff>100012</xdr:rowOff>
    </xdr:from>
    <xdr:to>
      <xdr:col>11</xdr:col>
      <xdr:colOff>38100</xdr:colOff>
      <xdr:row>215</xdr:row>
      <xdr:rowOff>119062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08937E9-1E92-CE36-1EE2-F522D780A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219075</xdr:colOff>
      <xdr:row>229</xdr:row>
      <xdr:rowOff>33337</xdr:rowOff>
    </xdr:from>
    <xdr:to>
      <xdr:col>5</xdr:col>
      <xdr:colOff>838200</xdr:colOff>
      <xdr:row>242</xdr:row>
      <xdr:rowOff>52387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7B2EC9-5DA7-E918-F024-5F81BDA1E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57150</xdr:colOff>
      <xdr:row>229</xdr:row>
      <xdr:rowOff>42862</xdr:rowOff>
    </xdr:from>
    <xdr:to>
      <xdr:col>11</xdr:col>
      <xdr:colOff>104775</xdr:colOff>
      <xdr:row>242</xdr:row>
      <xdr:rowOff>61912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DF5A543-58F0-8773-CE6F-FE04988B9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1333500</xdr:colOff>
      <xdr:row>257</xdr:row>
      <xdr:rowOff>147637</xdr:rowOff>
    </xdr:from>
    <xdr:to>
      <xdr:col>5</xdr:col>
      <xdr:colOff>542925</xdr:colOff>
      <xdr:row>270</xdr:row>
      <xdr:rowOff>166687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B9F54A8-6D2F-E61C-1A35-6209539DD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695325</xdr:colOff>
      <xdr:row>257</xdr:row>
      <xdr:rowOff>176212</xdr:rowOff>
    </xdr:from>
    <xdr:to>
      <xdr:col>10</xdr:col>
      <xdr:colOff>742950</xdr:colOff>
      <xdr:row>270</xdr:row>
      <xdr:rowOff>195262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CD534E3-C7DA-4AF1-4D41-16777D0F9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1362075</xdr:colOff>
      <xdr:row>320</xdr:row>
      <xdr:rowOff>166687</xdr:rowOff>
    </xdr:from>
    <xdr:to>
      <xdr:col>5</xdr:col>
      <xdr:colOff>571500</xdr:colOff>
      <xdr:row>333</xdr:row>
      <xdr:rowOff>185737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A63157D-FA19-DAF0-77F7-EB5E3538F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320</xdr:row>
      <xdr:rowOff>176212</xdr:rowOff>
    </xdr:from>
    <xdr:to>
      <xdr:col>11</xdr:col>
      <xdr:colOff>47625</xdr:colOff>
      <xdr:row>333</xdr:row>
      <xdr:rowOff>195262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EDEE004-5DEE-53FA-D26C-C629BAF02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219075</xdr:colOff>
      <xdr:row>348</xdr:row>
      <xdr:rowOff>157162</xdr:rowOff>
    </xdr:from>
    <xdr:to>
      <xdr:col>5</xdr:col>
      <xdr:colOff>838200</xdr:colOff>
      <xdr:row>361</xdr:row>
      <xdr:rowOff>176212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14693FD-3AD2-DADC-1D37-755E8C5CD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85725</xdr:colOff>
      <xdr:row>348</xdr:row>
      <xdr:rowOff>147637</xdr:rowOff>
    </xdr:from>
    <xdr:to>
      <xdr:col>11</xdr:col>
      <xdr:colOff>133350</xdr:colOff>
      <xdr:row>361</xdr:row>
      <xdr:rowOff>166687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E06CB9D-62D7-B063-4CD6-871844A20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114300</xdr:colOff>
      <xdr:row>377</xdr:row>
      <xdr:rowOff>90487</xdr:rowOff>
    </xdr:from>
    <xdr:to>
      <xdr:col>5</xdr:col>
      <xdr:colOff>733425</xdr:colOff>
      <xdr:row>390</xdr:row>
      <xdr:rowOff>109537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D6A61F0-06F6-2522-90AD-12BCAECE3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161925</xdr:colOff>
      <xdr:row>377</xdr:row>
      <xdr:rowOff>109537</xdr:rowOff>
    </xdr:from>
    <xdr:to>
      <xdr:col>11</xdr:col>
      <xdr:colOff>209550</xdr:colOff>
      <xdr:row>390</xdr:row>
      <xdr:rowOff>128587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5C03386-6D9A-69C8-19D1-D01F12B86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19050</xdr:colOff>
      <xdr:row>404</xdr:row>
      <xdr:rowOff>128587</xdr:rowOff>
    </xdr:from>
    <xdr:to>
      <xdr:col>5</xdr:col>
      <xdr:colOff>638175</xdr:colOff>
      <xdr:row>417</xdr:row>
      <xdr:rowOff>147637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B7C8676-41BC-BD43-700A-2056BF67E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857250</xdr:colOff>
      <xdr:row>404</xdr:row>
      <xdr:rowOff>109537</xdr:rowOff>
    </xdr:from>
    <xdr:to>
      <xdr:col>11</xdr:col>
      <xdr:colOff>0</xdr:colOff>
      <xdr:row>417</xdr:row>
      <xdr:rowOff>128587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A9468B9-61B5-63CC-744D-EE7070A32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361950</xdr:colOff>
      <xdr:row>488</xdr:row>
      <xdr:rowOff>4762</xdr:rowOff>
    </xdr:from>
    <xdr:to>
      <xdr:col>6</xdr:col>
      <xdr:colOff>76200</xdr:colOff>
      <xdr:row>501</xdr:row>
      <xdr:rowOff>23812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05594B0-596F-3838-3313-ADC819784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447675</xdr:colOff>
      <xdr:row>487</xdr:row>
      <xdr:rowOff>119062</xdr:rowOff>
    </xdr:from>
    <xdr:to>
      <xdr:col>11</xdr:col>
      <xdr:colOff>495300</xdr:colOff>
      <xdr:row>500</xdr:row>
      <xdr:rowOff>138112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163D1C5-B0E9-4486-AA14-59CDF480A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209550</xdr:colOff>
      <xdr:row>517</xdr:row>
      <xdr:rowOff>61912</xdr:rowOff>
    </xdr:from>
    <xdr:to>
      <xdr:col>5</xdr:col>
      <xdr:colOff>828675</xdr:colOff>
      <xdr:row>530</xdr:row>
      <xdr:rowOff>80962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B0C151F-3252-9666-ABD8-527CE697A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314325</xdr:colOff>
      <xdr:row>517</xdr:row>
      <xdr:rowOff>100012</xdr:rowOff>
    </xdr:from>
    <xdr:to>
      <xdr:col>11</xdr:col>
      <xdr:colOff>361950</xdr:colOff>
      <xdr:row>530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9692551-F316-CCFF-1843-1D0A8360F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114300</xdr:colOff>
      <xdr:row>545</xdr:row>
      <xdr:rowOff>138112</xdr:rowOff>
    </xdr:from>
    <xdr:to>
      <xdr:col>5</xdr:col>
      <xdr:colOff>733425</xdr:colOff>
      <xdr:row>558</xdr:row>
      <xdr:rowOff>157162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BB6CD5D-AB28-7971-00A9-5CA058D28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123825</xdr:colOff>
      <xdr:row>545</xdr:row>
      <xdr:rowOff>119062</xdr:rowOff>
    </xdr:from>
    <xdr:to>
      <xdr:col>11</xdr:col>
      <xdr:colOff>171450</xdr:colOff>
      <xdr:row>558</xdr:row>
      <xdr:rowOff>138112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866F8FC-423E-1B44-729A-C41E3E789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28575</xdr:colOff>
      <xdr:row>573</xdr:row>
      <xdr:rowOff>119062</xdr:rowOff>
    </xdr:from>
    <xdr:to>
      <xdr:col>5</xdr:col>
      <xdr:colOff>647700</xdr:colOff>
      <xdr:row>586</xdr:row>
      <xdr:rowOff>138112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66DEFEC-7BD9-60DE-169E-FCCF9BDB1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276225</xdr:colOff>
      <xdr:row>573</xdr:row>
      <xdr:rowOff>157162</xdr:rowOff>
    </xdr:from>
    <xdr:to>
      <xdr:col>11</xdr:col>
      <xdr:colOff>323850</xdr:colOff>
      <xdr:row>586</xdr:row>
      <xdr:rowOff>176212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5D33876-EC7E-DAAD-9AB6-CA66FA6D3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285750</xdr:colOff>
      <xdr:row>602</xdr:row>
      <xdr:rowOff>100012</xdr:rowOff>
    </xdr:from>
    <xdr:to>
      <xdr:col>6</xdr:col>
      <xdr:colOff>0</xdr:colOff>
      <xdr:row>616</xdr:row>
      <xdr:rowOff>176212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59A734C-7185-8CDB-9550-AA0A0FA3F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514350</xdr:colOff>
      <xdr:row>603</xdr:row>
      <xdr:rowOff>4762</xdr:rowOff>
    </xdr:from>
    <xdr:to>
      <xdr:col>11</xdr:col>
      <xdr:colOff>561975</xdr:colOff>
      <xdr:row>617</xdr:row>
      <xdr:rowOff>80962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5E636C2-FA14-042D-23AF-BF28B19D8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285750</xdr:colOff>
      <xdr:row>284</xdr:row>
      <xdr:rowOff>204787</xdr:rowOff>
    </xdr:from>
    <xdr:to>
      <xdr:col>6</xdr:col>
      <xdr:colOff>0</xdr:colOff>
      <xdr:row>298</xdr:row>
      <xdr:rowOff>14287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10FED64-C0F0-BA33-7234-ABBE14C10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504825</xdr:colOff>
      <xdr:row>434</xdr:row>
      <xdr:rowOff>195262</xdr:rowOff>
    </xdr:from>
    <xdr:to>
      <xdr:col>6</xdr:col>
      <xdr:colOff>219075</xdr:colOff>
      <xdr:row>448</xdr:row>
      <xdr:rowOff>4762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C09FA95-3378-1359-2709-372C18F21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1085850</xdr:colOff>
      <xdr:row>461</xdr:row>
      <xdr:rowOff>166687</xdr:rowOff>
    </xdr:from>
    <xdr:to>
      <xdr:col>5</xdr:col>
      <xdr:colOff>295275</xdr:colOff>
      <xdr:row>474</xdr:row>
      <xdr:rowOff>185737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E5390B5-1F36-4B6D-2A9C-974DBBD44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600"/>
  <sheetViews>
    <sheetView tabSelected="1" topLeftCell="A572" workbookViewId="0">
      <selection activeCell="K568" sqref="K568"/>
    </sheetView>
  </sheetViews>
  <sheetFormatPr defaultRowHeight="15" x14ac:dyDescent="0.25"/>
  <cols>
    <col min="1" max="1" width="9.140625" style="1"/>
    <col min="2" max="2" width="21.140625" style="28" customWidth="1"/>
    <col min="3" max="3" width="22.7109375" style="1" customWidth="1"/>
    <col min="4" max="4" width="23" style="1" customWidth="1"/>
    <col min="5" max="20" width="13.5703125" style="1" customWidth="1"/>
    <col min="21" max="16384" width="9.140625" style="1"/>
  </cols>
  <sheetData>
    <row r="2" spans="2:2" x14ac:dyDescent="0.25">
      <c r="B2" s="29" t="s">
        <v>0</v>
      </c>
    </row>
    <row r="5" spans="2:2" x14ac:dyDescent="0.25">
      <c r="B5" s="29" t="s">
        <v>1</v>
      </c>
    </row>
    <row r="6" spans="2:2" x14ac:dyDescent="0.25">
      <c r="B6" s="29" t="s">
        <v>2</v>
      </c>
    </row>
    <row r="7" spans="2:2" x14ac:dyDescent="0.25">
      <c r="B7" s="29" t="s">
        <v>3</v>
      </c>
    </row>
    <row r="8" spans="2:2" x14ac:dyDescent="0.25">
      <c r="B8" s="29" t="s">
        <v>4</v>
      </c>
    </row>
    <row r="9" spans="2:2" x14ac:dyDescent="0.25">
      <c r="B9" s="29" t="s">
        <v>5</v>
      </c>
    </row>
    <row r="10" spans="2:2" x14ac:dyDescent="0.25">
      <c r="B10" s="29" t="s">
        <v>6</v>
      </c>
    </row>
    <row r="11" spans="2:2" x14ac:dyDescent="0.25">
      <c r="B11" s="29" t="s">
        <v>7</v>
      </c>
    </row>
    <row r="12" spans="2:2" x14ac:dyDescent="0.25">
      <c r="B12" s="29" t="s">
        <v>8</v>
      </c>
    </row>
    <row r="13" spans="2:2" x14ac:dyDescent="0.25">
      <c r="B13" s="29" t="s">
        <v>9</v>
      </c>
    </row>
    <row r="14" spans="2:2" x14ac:dyDescent="0.25">
      <c r="B14" s="29" t="s">
        <v>10</v>
      </c>
    </row>
    <row r="15" spans="2:2" x14ac:dyDescent="0.25">
      <c r="B15" s="29" t="s">
        <v>11</v>
      </c>
    </row>
    <row r="16" spans="2:2" x14ac:dyDescent="0.25">
      <c r="B16" s="29" t="s">
        <v>12</v>
      </c>
    </row>
    <row r="17" spans="2:4" x14ac:dyDescent="0.25">
      <c r="B17" s="29" t="s">
        <v>13</v>
      </c>
    </row>
    <row r="18" spans="2:4" x14ac:dyDescent="0.25">
      <c r="B18" s="29" t="s">
        <v>14</v>
      </c>
    </row>
    <row r="19" spans="2:4" x14ac:dyDescent="0.25">
      <c r="B19" s="29" t="s">
        <v>15</v>
      </c>
    </row>
    <row r="20" spans="2:4" x14ac:dyDescent="0.25">
      <c r="B20" s="29" t="s">
        <v>16</v>
      </c>
    </row>
    <row r="21" spans="2:4" x14ac:dyDescent="0.25">
      <c r="B21" s="29" t="s">
        <v>17</v>
      </c>
    </row>
    <row r="24" spans="2:4" ht="18" x14ac:dyDescent="0.25">
      <c r="B24" s="30" t="s">
        <v>18</v>
      </c>
    </row>
    <row r="26" spans="2:4" ht="21" customHeight="1" x14ac:dyDescent="0.25">
      <c r="B26" s="96" t="s">
        <v>19</v>
      </c>
      <c r="C26" s="97"/>
      <c r="D26" s="98"/>
    </row>
    <row r="27" spans="2:4" ht="17.100000000000001" customHeight="1" x14ac:dyDescent="0.25">
      <c r="B27" s="106" t="s">
        <v>20</v>
      </c>
      <c r="C27" s="106"/>
      <c r="D27" s="2" t="s">
        <v>21</v>
      </c>
    </row>
    <row r="28" spans="2:4" ht="17.100000000000001" customHeight="1" x14ac:dyDescent="0.25">
      <c r="B28" s="99" t="s">
        <v>22</v>
      </c>
      <c r="C28" s="99"/>
      <c r="D28" s="3" t="s">
        <v>23</v>
      </c>
    </row>
    <row r="29" spans="2:4" ht="17.100000000000001" customHeight="1" x14ac:dyDescent="0.25">
      <c r="B29" s="100" t="s">
        <v>24</v>
      </c>
      <c r="C29" s="4" t="s">
        <v>25</v>
      </c>
      <c r="D29" s="3" t="s">
        <v>26</v>
      </c>
    </row>
    <row r="30" spans="2:4" ht="17.100000000000001" customHeight="1" x14ac:dyDescent="0.25">
      <c r="B30" s="100"/>
      <c r="C30" s="4" t="s">
        <v>27</v>
      </c>
      <c r="D30" s="3" t="s">
        <v>28</v>
      </c>
    </row>
    <row r="31" spans="2:4" ht="17.100000000000001" customHeight="1" x14ac:dyDescent="0.25">
      <c r="B31" s="100"/>
      <c r="C31" s="4" t="s">
        <v>29</v>
      </c>
      <c r="D31" s="3" t="s">
        <v>28</v>
      </c>
    </row>
    <row r="32" spans="2:4" ht="17.100000000000001" customHeight="1" x14ac:dyDescent="0.25">
      <c r="B32" s="100"/>
      <c r="C32" s="4" t="s">
        <v>30</v>
      </c>
      <c r="D32" s="3" t="s">
        <v>28</v>
      </c>
    </row>
    <row r="33" spans="2:20" ht="30" customHeight="1" x14ac:dyDescent="0.25">
      <c r="B33" s="100"/>
      <c r="C33" s="4" t="s">
        <v>31</v>
      </c>
      <c r="D33" s="5">
        <v>170</v>
      </c>
    </row>
    <row r="34" spans="2:20" ht="45.95" customHeight="1" x14ac:dyDescent="0.25">
      <c r="B34" s="100" t="s">
        <v>32</v>
      </c>
      <c r="C34" s="4" t="s">
        <v>33</v>
      </c>
      <c r="D34" s="3" t="s">
        <v>34</v>
      </c>
    </row>
    <row r="35" spans="2:20" ht="30" customHeight="1" x14ac:dyDescent="0.25">
      <c r="B35" s="100"/>
      <c r="C35" s="4" t="s">
        <v>35</v>
      </c>
      <c r="D35" s="3" t="s">
        <v>36</v>
      </c>
    </row>
    <row r="36" spans="2:20" ht="409.6" customHeight="1" x14ac:dyDescent="0.25">
      <c r="B36" s="99" t="s">
        <v>37</v>
      </c>
      <c r="C36" s="99"/>
      <c r="D36" s="3" t="s">
        <v>38</v>
      </c>
    </row>
    <row r="37" spans="2:20" ht="17.100000000000001" customHeight="1" x14ac:dyDescent="0.25">
      <c r="B37" s="100" t="s">
        <v>39</v>
      </c>
      <c r="C37" s="4" t="s">
        <v>40</v>
      </c>
      <c r="D37" s="6" t="s">
        <v>41</v>
      </c>
    </row>
    <row r="38" spans="2:20" ht="17.100000000000001" customHeight="1" x14ac:dyDescent="0.25">
      <c r="B38" s="100"/>
      <c r="C38" s="7" t="s">
        <v>42</v>
      </c>
      <c r="D38" s="8" t="s">
        <v>43</v>
      </c>
    </row>
    <row r="41" spans="2:20" x14ac:dyDescent="0.25">
      <c r="B41" s="31" t="s">
        <v>44</v>
      </c>
    </row>
    <row r="43" spans="2:20" ht="21" customHeight="1" x14ac:dyDescent="0.25">
      <c r="B43" s="96" t="s">
        <v>45</v>
      </c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8"/>
    </row>
    <row r="44" spans="2:20" ht="258" customHeight="1" x14ac:dyDescent="0.25">
      <c r="B44" s="101"/>
      <c r="C44" s="101"/>
      <c r="D44" s="9" t="s">
        <v>46</v>
      </c>
      <c r="E44" s="10" t="s">
        <v>47</v>
      </c>
      <c r="F44" s="10" t="s">
        <v>48</v>
      </c>
      <c r="G44" s="10" t="s">
        <v>49</v>
      </c>
      <c r="H44" s="10" t="s">
        <v>50</v>
      </c>
      <c r="I44" s="10" t="s">
        <v>51</v>
      </c>
      <c r="J44" s="10" t="s">
        <v>52</v>
      </c>
      <c r="K44" s="10" t="s">
        <v>53</v>
      </c>
      <c r="L44" s="10" t="s">
        <v>54</v>
      </c>
      <c r="M44" s="10" t="s">
        <v>55</v>
      </c>
      <c r="N44" s="10" t="s">
        <v>56</v>
      </c>
      <c r="O44" s="10" t="s">
        <v>57</v>
      </c>
      <c r="P44" s="10" t="s">
        <v>58</v>
      </c>
      <c r="Q44" s="10" t="s">
        <v>59</v>
      </c>
      <c r="R44" s="10" t="s">
        <v>60</v>
      </c>
      <c r="S44" s="10" t="s">
        <v>61</v>
      </c>
      <c r="T44" s="11" t="s">
        <v>62</v>
      </c>
    </row>
    <row r="45" spans="2:20" ht="17.100000000000001" customHeight="1" x14ac:dyDescent="0.25">
      <c r="B45" s="105" t="s">
        <v>63</v>
      </c>
      <c r="C45" s="12" t="s">
        <v>64</v>
      </c>
      <c r="D45" s="13">
        <v>170</v>
      </c>
      <c r="E45" s="14">
        <v>170</v>
      </c>
      <c r="F45" s="14">
        <v>170</v>
      </c>
      <c r="G45" s="14">
        <v>170</v>
      </c>
      <c r="H45" s="14">
        <v>170</v>
      </c>
      <c r="I45" s="14">
        <v>170</v>
      </c>
      <c r="J45" s="14">
        <v>170</v>
      </c>
      <c r="K45" s="14">
        <v>170</v>
      </c>
      <c r="L45" s="14">
        <v>170</v>
      </c>
      <c r="M45" s="14">
        <v>170</v>
      </c>
      <c r="N45" s="14">
        <v>170</v>
      </c>
      <c r="O45" s="14">
        <v>170</v>
      </c>
      <c r="P45" s="14">
        <v>170</v>
      </c>
      <c r="Q45" s="14">
        <v>170</v>
      </c>
      <c r="R45" s="14">
        <v>170</v>
      </c>
      <c r="S45" s="14">
        <v>170</v>
      </c>
      <c r="T45" s="15">
        <v>170</v>
      </c>
    </row>
    <row r="46" spans="2:20" ht="17.100000000000001" customHeight="1" x14ac:dyDescent="0.25">
      <c r="B46" s="105"/>
      <c r="C46" s="7" t="s">
        <v>65</v>
      </c>
      <c r="D46" s="16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8">
        <v>0</v>
      </c>
    </row>
    <row r="49" spans="2:7" ht="18" x14ac:dyDescent="0.25">
      <c r="B49" s="30" t="s">
        <v>66</v>
      </c>
    </row>
    <row r="51" spans="2:7" ht="21" customHeight="1" x14ac:dyDescent="0.25">
      <c r="B51" s="96" t="s">
        <v>46</v>
      </c>
      <c r="C51" s="97"/>
      <c r="D51" s="97"/>
      <c r="E51" s="97"/>
      <c r="F51" s="97"/>
      <c r="G51" s="98"/>
    </row>
    <row r="52" spans="2:7" ht="29.1" customHeight="1" x14ac:dyDescent="0.25">
      <c r="B52" s="32"/>
      <c r="C52" s="27"/>
      <c r="D52" s="34" t="s">
        <v>100</v>
      </c>
      <c r="E52" s="35" t="s">
        <v>101</v>
      </c>
      <c r="F52" s="35" t="s">
        <v>102</v>
      </c>
      <c r="G52" s="36" t="s">
        <v>103</v>
      </c>
    </row>
    <row r="53" spans="2:7" ht="17.100000000000001" customHeight="1" x14ac:dyDescent="0.25">
      <c r="B53" s="26"/>
      <c r="C53" s="12" t="s">
        <v>67</v>
      </c>
      <c r="D53" s="13">
        <v>58</v>
      </c>
      <c r="E53" s="19">
        <v>34.117647058823529</v>
      </c>
      <c r="F53" s="19">
        <v>34.117647058823529</v>
      </c>
      <c r="G53" s="20">
        <v>34.117647058823529</v>
      </c>
    </row>
    <row r="54" spans="2:7" ht="17.100000000000001" customHeight="1" x14ac:dyDescent="0.25">
      <c r="B54" s="26"/>
      <c r="C54" s="4" t="s">
        <v>68</v>
      </c>
      <c r="D54" s="21">
        <v>53</v>
      </c>
      <c r="E54" s="22">
        <v>31.176470588235293</v>
      </c>
      <c r="F54" s="22">
        <v>31.176470588235293</v>
      </c>
      <c r="G54" s="23">
        <v>65.294117647058826</v>
      </c>
    </row>
    <row r="55" spans="2:7" ht="17.100000000000001" customHeight="1" x14ac:dyDescent="0.25">
      <c r="B55" s="26"/>
      <c r="C55" s="4" t="s">
        <v>69</v>
      </c>
      <c r="D55" s="21">
        <v>59</v>
      </c>
      <c r="E55" s="22">
        <v>34.705882352941174</v>
      </c>
      <c r="F55" s="22">
        <v>34.705882352941174</v>
      </c>
      <c r="G55" s="23">
        <v>100</v>
      </c>
    </row>
    <row r="56" spans="2:7" ht="17.100000000000001" customHeight="1" x14ac:dyDescent="0.25">
      <c r="B56" s="26"/>
      <c r="C56" s="33" t="s">
        <v>99</v>
      </c>
      <c r="D56" s="16">
        <v>170</v>
      </c>
      <c r="E56" s="24">
        <v>100</v>
      </c>
      <c r="F56" s="24">
        <v>100</v>
      </c>
      <c r="G56" s="25"/>
    </row>
    <row r="57" spans="2:7" ht="17.100000000000001" customHeight="1" x14ac:dyDescent="0.25">
      <c r="B57" s="26"/>
      <c r="C57" s="47"/>
      <c r="D57" s="48"/>
      <c r="E57" s="49"/>
      <c r="F57" s="49"/>
      <c r="G57" s="50"/>
    </row>
    <row r="58" spans="2:7" ht="17.100000000000001" customHeight="1" x14ac:dyDescent="0.25">
      <c r="B58" s="26"/>
      <c r="C58" s="47"/>
      <c r="D58" s="48"/>
      <c r="E58" s="49"/>
      <c r="F58" s="49"/>
      <c r="G58" s="50"/>
    </row>
    <row r="59" spans="2:7" ht="17.100000000000001" customHeight="1" x14ac:dyDescent="0.25">
      <c r="B59" s="26"/>
      <c r="C59" s="47"/>
      <c r="D59" s="48"/>
      <c r="E59" s="49"/>
      <c r="F59" s="49"/>
      <c r="G59" s="50"/>
    </row>
    <row r="60" spans="2:7" ht="17.100000000000001" customHeight="1" x14ac:dyDescent="0.25">
      <c r="B60" s="26"/>
      <c r="C60" s="47"/>
      <c r="D60" s="48"/>
      <c r="E60" s="49"/>
      <c r="F60" s="49"/>
      <c r="G60" s="50"/>
    </row>
    <row r="61" spans="2:7" ht="17.100000000000001" customHeight="1" x14ac:dyDescent="0.25">
      <c r="B61" s="26"/>
      <c r="C61" s="47"/>
      <c r="D61" s="48"/>
      <c r="E61" s="49"/>
      <c r="F61" s="49"/>
      <c r="G61" s="50"/>
    </row>
    <row r="62" spans="2:7" ht="17.100000000000001" customHeight="1" x14ac:dyDescent="0.25">
      <c r="B62" s="26"/>
      <c r="C62" s="47"/>
      <c r="D62" s="48"/>
      <c r="E62" s="49"/>
      <c r="F62" s="49"/>
      <c r="G62" s="50"/>
    </row>
    <row r="63" spans="2:7" ht="17.100000000000001" customHeight="1" x14ac:dyDescent="0.25">
      <c r="B63" s="26"/>
      <c r="C63" s="47"/>
      <c r="D63" s="48"/>
      <c r="E63" s="49"/>
      <c r="F63" s="49"/>
      <c r="G63" s="50"/>
    </row>
    <row r="64" spans="2:7" ht="17.100000000000001" customHeight="1" x14ac:dyDescent="0.25">
      <c r="B64" s="26"/>
      <c r="C64" s="47"/>
      <c r="D64" s="48"/>
      <c r="E64" s="49"/>
      <c r="F64" s="49"/>
      <c r="G64" s="50"/>
    </row>
    <row r="65" spans="2:7" ht="17.100000000000001" customHeight="1" x14ac:dyDescent="0.25">
      <c r="B65" s="26"/>
      <c r="C65" s="47"/>
      <c r="D65" s="48"/>
      <c r="E65" s="49"/>
      <c r="F65" s="49"/>
      <c r="G65" s="50"/>
    </row>
    <row r="66" spans="2:7" ht="17.100000000000001" customHeight="1" x14ac:dyDescent="0.25">
      <c r="B66" s="26"/>
      <c r="C66" s="47"/>
      <c r="D66" s="48"/>
      <c r="E66" s="49"/>
      <c r="F66" s="49"/>
      <c r="G66" s="50"/>
    </row>
    <row r="67" spans="2:7" ht="17.100000000000001" customHeight="1" x14ac:dyDescent="0.25">
      <c r="B67" s="26"/>
      <c r="C67" s="47"/>
      <c r="D67" s="48"/>
      <c r="E67" s="49"/>
      <c r="F67" s="49"/>
      <c r="G67" s="50"/>
    </row>
    <row r="68" spans="2:7" ht="17.100000000000001" customHeight="1" x14ac:dyDescent="0.25">
      <c r="B68" s="26"/>
      <c r="C68" s="47"/>
      <c r="D68" s="48"/>
      <c r="E68" s="49"/>
      <c r="F68" s="49"/>
      <c r="G68" s="50"/>
    </row>
    <row r="69" spans="2:7" ht="17.100000000000001" customHeight="1" x14ac:dyDescent="0.25">
      <c r="B69" s="26"/>
      <c r="C69" s="47"/>
      <c r="D69" s="48"/>
      <c r="E69" s="49"/>
      <c r="F69" s="49"/>
      <c r="G69" s="50"/>
    </row>
    <row r="70" spans="2:7" ht="17.100000000000001" customHeight="1" x14ac:dyDescent="0.25">
      <c r="B70" s="26"/>
      <c r="C70" s="47"/>
      <c r="D70" s="48"/>
      <c r="E70" s="49"/>
      <c r="F70" s="49"/>
      <c r="G70" s="50"/>
    </row>
    <row r="71" spans="2:7" ht="17.100000000000001" customHeight="1" x14ac:dyDescent="0.25">
      <c r="B71" s="26"/>
      <c r="C71" s="47"/>
      <c r="D71" s="48"/>
      <c r="E71" s="49"/>
      <c r="F71" s="49"/>
      <c r="G71" s="50"/>
    </row>
    <row r="72" spans="2:7" ht="17.100000000000001" customHeight="1" x14ac:dyDescent="0.25">
      <c r="B72" s="26"/>
      <c r="C72" s="47"/>
      <c r="D72" s="48"/>
      <c r="E72" s="49"/>
      <c r="F72" s="49"/>
      <c r="G72" s="50"/>
    </row>
    <row r="73" spans="2:7" ht="17.100000000000001" customHeight="1" x14ac:dyDescent="0.25">
      <c r="B73" s="26"/>
      <c r="C73" s="47"/>
      <c r="D73" s="48"/>
      <c r="E73" s="49"/>
      <c r="F73" s="49"/>
      <c r="G73" s="50"/>
    </row>
    <row r="74" spans="2:7" ht="17.100000000000001" customHeight="1" x14ac:dyDescent="0.25">
      <c r="B74" s="26"/>
      <c r="C74" s="47"/>
      <c r="D74" s="48"/>
      <c r="E74" s="49"/>
      <c r="F74" s="49"/>
      <c r="G74" s="50"/>
    </row>
    <row r="75" spans="2:7" ht="17.100000000000001" customHeight="1" x14ac:dyDescent="0.25">
      <c r="B75" s="26"/>
      <c r="C75" s="47"/>
      <c r="D75" s="48"/>
      <c r="E75" s="49"/>
      <c r="F75" s="49"/>
      <c r="G75" s="50"/>
    </row>
    <row r="76" spans="2:7" ht="17.100000000000001" customHeight="1" x14ac:dyDescent="0.25">
      <c r="B76" s="26"/>
      <c r="C76" s="47"/>
      <c r="D76" s="48"/>
      <c r="E76" s="49"/>
      <c r="F76" s="49"/>
      <c r="G76" s="50"/>
    </row>
    <row r="77" spans="2:7" ht="17.100000000000001" customHeight="1" x14ac:dyDescent="0.25">
      <c r="B77" s="26"/>
      <c r="C77" s="47"/>
      <c r="D77" s="48"/>
      <c r="E77" s="49"/>
      <c r="F77" s="49"/>
      <c r="G77" s="50"/>
    </row>
    <row r="78" spans="2:7" ht="17.100000000000001" customHeight="1" x14ac:dyDescent="0.25">
      <c r="B78" s="26"/>
      <c r="C78" s="47"/>
      <c r="D78" s="48"/>
      <c r="E78" s="49"/>
      <c r="F78" s="49"/>
      <c r="G78" s="50"/>
    </row>
    <row r="80" spans="2:7" ht="21" customHeight="1" x14ac:dyDescent="0.25">
      <c r="B80" s="96" t="s">
        <v>47</v>
      </c>
      <c r="C80" s="97"/>
      <c r="D80" s="97"/>
      <c r="E80" s="97"/>
      <c r="F80" s="97"/>
      <c r="G80" s="98"/>
    </row>
    <row r="81" spans="2:7" ht="29.1" customHeight="1" x14ac:dyDescent="0.25">
      <c r="B81" s="32"/>
      <c r="C81" s="27"/>
      <c r="D81" s="34" t="s">
        <v>100</v>
      </c>
      <c r="E81" s="35" t="s">
        <v>101</v>
      </c>
      <c r="F81" s="35" t="s">
        <v>102</v>
      </c>
      <c r="G81" s="36" t="s">
        <v>103</v>
      </c>
    </row>
    <row r="82" spans="2:7" ht="17.100000000000001" customHeight="1" x14ac:dyDescent="0.25">
      <c r="B82" s="26"/>
      <c r="C82" s="12" t="s">
        <v>70</v>
      </c>
      <c r="D82" s="13">
        <v>85</v>
      </c>
      <c r="E82" s="19">
        <v>50</v>
      </c>
      <c r="F82" s="19">
        <v>50</v>
      </c>
      <c r="G82" s="20">
        <v>50</v>
      </c>
    </row>
    <row r="83" spans="2:7" ht="17.100000000000001" customHeight="1" x14ac:dyDescent="0.25">
      <c r="B83" s="26"/>
      <c r="C83" s="4" t="s">
        <v>71</v>
      </c>
      <c r="D83" s="21">
        <v>85</v>
      </c>
      <c r="E83" s="22">
        <v>50</v>
      </c>
      <c r="F83" s="22">
        <v>50</v>
      </c>
      <c r="G83" s="23">
        <v>100</v>
      </c>
    </row>
    <row r="84" spans="2:7" ht="17.100000000000001" customHeight="1" x14ac:dyDescent="0.25">
      <c r="B84" s="26"/>
      <c r="C84" s="33" t="s">
        <v>99</v>
      </c>
      <c r="D84" s="16">
        <v>170</v>
      </c>
      <c r="E84" s="24">
        <v>100</v>
      </c>
      <c r="F84" s="24">
        <v>100</v>
      </c>
      <c r="G84" s="25"/>
    </row>
    <row r="85" spans="2:7" ht="17.100000000000001" customHeight="1" x14ac:dyDescent="0.25">
      <c r="B85" s="26"/>
      <c r="C85" s="47"/>
      <c r="D85" s="48"/>
      <c r="E85" s="49"/>
      <c r="F85" s="49"/>
      <c r="G85" s="50"/>
    </row>
    <row r="86" spans="2:7" ht="17.100000000000001" customHeight="1" x14ac:dyDescent="0.25">
      <c r="B86" s="26"/>
      <c r="C86" s="47"/>
      <c r="D86" s="48"/>
      <c r="E86" s="49"/>
      <c r="F86" s="49"/>
      <c r="G86" s="50"/>
    </row>
    <row r="87" spans="2:7" ht="17.100000000000001" customHeight="1" x14ac:dyDescent="0.25">
      <c r="B87" s="26"/>
      <c r="C87" s="47"/>
      <c r="D87" s="48"/>
      <c r="E87" s="49"/>
      <c r="F87" s="49"/>
      <c r="G87" s="50"/>
    </row>
    <row r="88" spans="2:7" ht="17.100000000000001" customHeight="1" x14ac:dyDescent="0.25">
      <c r="B88" s="26"/>
      <c r="C88" s="47"/>
      <c r="D88" s="48"/>
      <c r="E88" s="49"/>
      <c r="F88" s="49"/>
      <c r="G88" s="50"/>
    </row>
    <row r="89" spans="2:7" ht="17.100000000000001" customHeight="1" x14ac:dyDescent="0.25">
      <c r="B89" s="26"/>
      <c r="C89" s="47"/>
      <c r="D89" s="48"/>
      <c r="E89" s="49"/>
      <c r="F89" s="49"/>
      <c r="G89" s="50"/>
    </row>
    <row r="90" spans="2:7" ht="17.100000000000001" customHeight="1" x14ac:dyDescent="0.25">
      <c r="B90" s="26"/>
      <c r="C90" s="47"/>
      <c r="D90" s="48"/>
      <c r="E90" s="49"/>
      <c r="F90" s="49"/>
      <c r="G90" s="50"/>
    </row>
    <row r="91" spans="2:7" ht="17.100000000000001" customHeight="1" x14ac:dyDescent="0.25">
      <c r="B91" s="26"/>
      <c r="C91" s="47"/>
      <c r="D91" s="48"/>
      <c r="E91" s="49"/>
      <c r="F91" s="49"/>
      <c r="G91" s="50"/>
    </row>
    <row r="92" spans="2:7" ht="17.100000000000001" customHeight="1" x14ac:dyDescent="0.25">
      <c r="B92" s="26"/>
      <c r="C92" s="47"/>
      <c r="D92" s="48"/>
      <c r="E92" s="49"/>
      <c r="F92" s="49"/>
      <c r="G92" s="50"/>
    </row>
    <row r="93" spans="2:7" ht="17.100000000000001" customHeight="1" x14ac:dyDescent="0.25">
      <c r="B93" s="26"/>
      <c r="C93" s="47"/>
      <c r="D93" s="48"/>
      <c r="E93" s="49"/>
      <c r="F93" s="49"/>
      <c r="G93" s="50"/>
    </row>
    <row r="94" spans="2:7" ht="17.100000000000001" customHeight="1" x14ac:dyDescent="0.25">
      <c r="B94" s="26"/>
      <c r="C94" s="47"/>
      <c r="D94" s="48"/>
      <c r="E94" s="49"/>
      <c r="F94" s="49"/>
      <c r="G94" s="50"/>
    </row>
    <row r="95" spans="2:7" ht="17.100000000000001" customHeight="1" x14ac:dyDescent="0.25">
      <c r="B95" s="26"/>
      <c r="C95" s="47"/>
      <c r="D95" s="48"/>
      <c r="E95" s="49"/>
      <c r="F95" s="49"/>
      <c r="G95" s="50"/>
    </row>
    <row r="96" spans="2:7" ht="17.100000000000001" customHeight="1" x14ac:dyDescent="0.25">
      <c r="B96" s="26"/>
      <c r="C96" s="47"/>
      <c r="D96" s="48"/>
      <c r="E96" s="49"/>
      <c r="F96" s="49"/>
      <c r="G96" s="50"/>
    </row>
    <row r="97" spans="2:7" ht="17.100000000000001" customHeight="1" x14ac:dyDescent="0.25">
      <c r="B97" s="26"/>
      <c r="C97" s="47"/>
      <c r="D97" s="48"/>
      <c r="E97" s="49"/>
      <c r="F97" s="49"/>
      <c r="G97" s="50"/>
    </row>
    <row r="98" spans="2:7" ht="17.100000000000001" customHeight="1" x14ac:dyDescent="0.25">
      <c r="B98" s="26"/>
      <c r="C98" s="47"/>
      <c r="D98" s="48"/>
      <c r="E98" s="49"/>
      <c r="F98" s="49"/>
      <c r="G98" s="50"/>
    </row>
    <row r="99" spans="2:7" ht="17.100000000000001" customHeight="1" x14ac:dyDescent="0.25">
      <c r="B99" s="26"/>
      <c r="C99" s="47"/>
      <c r="D99" s="48"/>
      <c r="E99" s="49"/>
      <c r="F99" s="49"/>
      <c r="G99" s="50"/>
    </row>
    <row r="100" spans="2:7" ht="17.100000000000001" customHeight="1" x14ac:dyDescent="0.25">
      <c r="B100" s="26"/>
      <c r="C100" s="47"/>
      <c r="D100" s="48"/>
      <c r="E100" s="49"/>
      <c r="F100" s="49"/>
      <c r="G100" s="50"/>
    </row>
    <row r="101" spans="2:7" ht="17.100000000000001" customHeight="1" x14ac:dyDescent="0.25">
      <c r="B101" s="26"/>
      <c r="C101" s="47"/>
      <c r="D101" s="48"/>
      <c r="E101" s="49"/>
      <c r="F101" s="49"/>
      <c r="G101" s="50"/>
    </row>
    <row r="102" spans="2:7" ht="17.100000000000001" customHeight="1" x14ac:dyDescent="0.25">
      <c r="B102" s="26"/>
      <c r="C102" s="47"/>
      <c r="D102" s="48"/>
      <c r="E102" s="49"/>
      <c r="F102" s="49"/>
      <c r="G102" s="50"/>
    </row>
    <row r="103" spans="2:7" ht="17.100000000000001" customHeight="1" x14ac:dyDescent="0.25">
      <c r="B103" s="26"/>
      <c r="C103" s="47"/>
      <c r="D103" s="48"/>
      <c r="E103" s="49"/>
      <c r="F103" s="49"/>
      <c r="G103" s="50"/>
    </row>
    <row r="104" spans="2:7" ht="17.100000000000001" customHeight="1" x14ac:dyDescent="0.25">
      <c r="B104" s="26"/>
      <c r="C104" s="47"/>
      <c r="D104" s="48"/>
      <c r="E104" s="49"/>
      <c r="F104" s="49"/>
      <c r="G104" s="50"/>
    </row>
    <row r="105" spans="2:7" ht="17.100000000000001" customHeight="1" x14ac:dyDescent="0.25">
      <c r="B105" s="26"/>
      <c r="C105" s="47"/>
      <c r="D105" s="48"/>
      <c r="E105" s="49"/>
      <c r="F105" s="49"/>
      <c r="G105" s="50"/>
    </row>
    <row r="107" spans="2:7" ht="21" customHeight="1" x14ac:dyDescent="0.25">
      <c r="B107" s="96" t="s">
        <v>48</v>
      </c>
      <c r="C107" s="97"/>
      <c r="D107" s="97"/>
      <c r="E107" s="97"/>
      <c r="F107" s="97"/>
      <c r="G107" s="98"/>
    </row>
    <row r="108" spans="2:7" ht="29.1" customHeight="1" x14ac:dyDescent="0.25">
      <c r="B108" s="32"/>
      <c r="C108" s="27"/>
      <c r="D108" s="34" t="s">
        <v>100</v>
      </c>
      <c r="E108" s="35" t="s">
        <v>101</v>
      </c>
      <c r="F108" s="35" t="s">
        <v>102</v>
      </c>
      <c r="G108" s="36" t="s">
        <v>103</v>
      </c>
    </row>
    <row r="109" spans="2:7" ht="17.100000000000001" customHeight="1" x14ac:dyDescent="0.25">
      <c r="B109" s="26"/>
      <c r="C109" s="12" t="s">
        <v>72</v>
      </c>
      <c r="D109" s="13">
        <v>107</v>
      </c>
      <c r="E109" s="94">
        <f>D109/170*100</f>
        <v>62.941176470588232</v>
      </c>
      <c r="F109" s="94">
        <f>E109</f>
        <v>62.941176470588232</v>
      </c>
      <c r="G109" s="20">
        <f>F109</f>
        <v>62.941176470588232</v>
      </c>
    </row>
    <row r="110" spans="2:7" ht="17.100000000000001" customHeight="1" x14ac:dyDescent="0.25">
      <c r="B110" s="26"/>
      <c r="C110" s="4" t="s">
        <v>73</v>
      </c>
      <c r="D110" s="93">
        <v>8</v>
      </c>
      <c r="E110" s="46">
        <f t="shared" ref="E110:E113" si="0">D110/170*100</f>
        <v>4.7058823529411766</v>
      </c>
      <c r="F110" s="46">
        <f t="shared" ref="F110:F113" si="1">E110</f>
        <v>4.7058823529411766</v>
      </c>
      <c r="G110" s="37">
        <f>F110+G109</f>
        <v>67.647058823529406</v>
      </c>
    </row>
    <row r="111" spans="2:7" ht="17.100000000000001" customHeight="1" x14ac:dyDescent="0.25">
      <c r="B111" s="26"/>
      <c r="C111" s="4" t="s">
        <v>74</v>
      </c>
      <c r="D111" s="93">
        <v>5</v>
      </c>
      <c r="E111" s="46">
        <f t="shared" si="0"/>
        <v>2.9411764705882351</v>
      </c>
      <c r="F111" s="46">
        <f t="shared" si="1"/>
        <v>2.9411764705882351</v>
      </c>
      <c r="G111" s="37">
        <f t="shared" ref="G111:G113" si="2">F111+G110</f>
        <v>70.588235294117638</v>
      </c>
    </row>
    <row r="112" spans="2:7" ht="17.100000000000001" customHeight="1" x14ac:dyDescent="0.25">
      <c r="B112" s="26"/>
      <c r="C112" s="4" t="s">
        <v>75</v>
      </c>
      <c r="D112" s="93">
        <v>36</v>
      </c>
      <c r="E112" s="46">
        <f t="shared" si="0"/>
        <v>21.176470588235293</v>
      </c>
      <c r="F112" s="46">
        <f t="shared" si="1"/>
        <v>21.176470588235293</v>
      </c>
      <c r="G112" s="37">
        <f t="shared" si="2"/>
        <v>91.764705882352928</v>
      </c>
    </row>
    <row r="113" spans="2:7" ht="17.100000000000001" customHeight="1" x14ac:dyDescent="0.25">
      <c r="B113" s="26"/>
      <c r="C113" s="4" t="s">
        <v>76</v>
      </c>
      <c r="D113" s="21">
        <v>14</v>
      </c>
      <c r="E113" s="95">
        <f t="shared" si="0"/>
        <v>8.235294117647058</v>
      </c>
      <c r="F113" s="95">
        <f t="shared" si="1"/>
        <v>8.235294117647058</v>
      </c>
      <c r="G113" s="23">
        <f t="shared" si="2"/>
        <v>99.999999999999986</v>
      </c>
    </row>
    <row r="114" spans="2:7" ht="17.100000000000001" customHeight="1" x14ac:dyDescent="0.25">
      <c r="B114" s="26"/>
      <c r="C114" s="33" t="s">
        <v>99</v>
      </c>
      <c r="D114" s="16">
        <f>SUM(D109:D113)</f>
        <v>170</v>
      </c>
      <c r="E114" s="24">
        <f>SUM(E109:E113)</f>
        <v>99.999999999999986</v>
      </c>
      <c r="F114" s="24">
        <v>100</v>
      </c>
      <c r="G114" s="25"/>
    </row>
    <row r="115" spans="2:7" ht="17.100000000000001" customHeight="1" x14ac:dyDescent="0.25">
      <c r="B115" s="26"/>
      <c r="C115" s="47"/>
      <c r="D115" s="48"/>
      <c r="E115" s="49"/>
      <c r="F115" s="49"/>
      <c r="G115" s="50"/>
    </row>
    <row r="116" spans="2:7" ht="17.100000000000001" customHeight="1" x14ac:dyDescent="0.25">
      <c r="B116" s="26"/>
      <c r="C116" s="47"/>
      <c r="D116" s="48"/>
      <c r="E116" s="49"/>
      <c r="F116" s="49"/>
      <c r="G116" s="50"/>
    </row>
    <row r="117" spans="2:7" ht="17.100000000000001" customHeight="1" x14ac:dyDescent="0.25">
      <c r="B117" s="26"/>
      <c r="C117" s="47"/>
      <c r="D117" s="48"/>
      <c r="E117" s="49"/>
      <c r="F117" s="49"/>
      <c r="G117" s="50"/>
    </row>
    <row r="118" spans="2:7" ht="17.100000000000001" customHeight="1" x14ac:dyDescent="0.25">
      <c r="B118" s="26"/>
      <c r="C118" s="47"/>
      <c r="D118" s="48"/>
      <c r="E118" s="49"/>
      <c r="F118" s="49"/>
      <c r="G118" s="50"/>
    </row>
    <row r="119" spans="2:7" ht="17.100000000000001" customHeight="1" x14ac:dyDescent="0.25">
      <c r="B119" s="26"/>
      <c r="C119" s="47"/>
      <c r="D119" s="48"/>
      <c r="E119" s="49"/>
      <c r="F119" s="49"/>
      <c r="G119" s="50"/>
    </row>
    <row r="120" spans="2:7" ht="17.100000000000001" customHeight="1" x14ac:dyDescent="0.25">
      <c r="B120" s="26"/>
      <c r="C120" s="47"/>
      <c r="D120" s="48"/>
      <c r="E120" s="49"/>
      <c r="F120" s="49"/>
      <c r="G120" s="50"/>
    </row>
    <row r="121" spans="2:7" ht="17.100000000000001" customHeight="1" x14ac:dyDescent="0.25">
      <c r="B121" s="26"/>
      <c r="C121" s="47"/>
      <c r="D121" s="48"/>
      <c r="E121" s="49"/>
      <c r="F121" s="49"/>
      <c r="G121" s="50"/>
    </row>
    <row r="122" spans="2:7" ht="17.100000000000001" customHeight="1" x14ac:dyDescent="0.25">
      <c r="B122" s="26"/>
      <c r="C122" s="47"/>
      <c r="D122" s="48"/>
      <c r="E122" s="49"/>
      <c r="F122" s="49"/>
      <c r="G122" s="50"/>
    </row>
    <row r="123" spans="2:7" ht="17.100000000000001" customHeight="1" x14ac:dyDescent="0.25">
      <c r="B123" s="26"/>
      <c r="C123" s="47"/>
      <c r="D123" s="48"/>
      <c r="E123" s="49"/>
      <c r="F123" s="49"/>
      <c r="G123" s="50"/>
    </row>
    <row r="124" spans="2:7" ht="17.100000000000001" customHeight="1" x14ac:dyDescent="0.25">
      <c r="B124" s="26"/>
      <c r="C124" s="47"/>
      <c r="D124" s="48"/>
      <c r="E124" s="49"/>
      <c r="F124" s="49"/>
      <c r="G124" s="50"/>
    </row>
    <row r="125" spans="2:7" ht="17.100000000000001" customHeight="1" x14ac:dyDescent="0.25">
      <c r="B125" s="26"/>
      <c r="C125" s="47"/>
      <c r="D125" s="48"/>
      <c r="E125" s="49"/>
      <c r="F125" s="49"/>
      <c r="G125" s="50"/>
    </row>
    <row r="126" spans="2:7" ht="17.100000000000001" customHeight="1" x14ac:dyDescent="0.25">
      <c r="B126" s="26"/>
      <c r="C126" s="47"/>
      <c r="D126" s="48"/>
      <c r="E126" s="49"/>
      <c r="F126" s="49"/>
      <c r="G126" s="50"/>
    </row>
    <row r="127" spans="2:7" ht="17.100000000000001" customHeight="1" x14ac:dyDescent="0.25">
      <c r="B127" s="26"/>
      <c r="C127" s="47"/>
      <c r="D127" s="48"/>
      <c r="E127" s="49"/>
      <c r="F127" s="49"/>
      <c r="G127" s="50"/>
    </row>
    <row r="128" spans="2:7" ht="17.100000000000001" customHeight="1" x14ac:dyDescent="0.25">
      <c r="B128" s="26"/>
      <c r="C128" s="47"/>
      <c r="D128" s="48"/>
      <c r="E128" s="49"/>
      <c r="F128" s="49"/>
      <c r="G128" s="50"/>
    </row>
    <row r="129" spans="2:7" ht="17.100000000000001" customHeight="1" x14ac:dyDescent="0.25">
      <c r="B129" s="26"/>
      <c r="C129" s="47"/>
      <c r="D129" s="48"/>
      <c r="E129" s="49"/>
      <c r="F129" s="49"/>
      <c r="G129" s="50"/>
    </row>
    <row r="130" spans="2:7" ht="17.100000000000001" customHeight="1" x14ac:dyDescent="0.25">
      <c r="B130" s="26"/>
      <c r="C130" s="47"/>
      <c r="D130" s="48"/>
      <c r="E130" s="49"/>
      <c r="F130" s="49"/>
      <c r="G130" s="50"/>
    </row>
    <row r="131" spans="2:7" ht="17.100000000000001" customHeight="1" x14ac:dyDescent="0.25">
      <c r="B131" s="26"/>
      <c r="C131" s="47"/>
      <c r="D131" s="48"/>
      <c r="E131" s="49"/>
      <c r="F131" s="49"/>
      <c r="G131" s="50"/>
    </row>
    <row r="132" spans="2:7" ht="17.100000000000001" customHeight="1" x14ac:dyDescent="0.25">
      <c r="B132" s="26"/>
      <c r="C132" s="47"/>
      <c r="D132" s="48"/>
      <c r="E132" s="49"/>
      <c r="F132" s="49"/>
      <c r="G132" s="50"/>
    </row>
    <row r="133" spans="2:7" ht="17.100000000000001" customHeight="1" x14ac:dyDescent="0.25">
      <c r="B133" s="26"/>
      <c r="C133" s="47"/>
      <c r="D133" s="48"/>
      <c r="E133" s="49"/>
      <c r="F133" s="49"/>
      <c r="G133" s="50"/>
    </row>
    <row r="134" spans="2:7" ht="17.100000000000001" customHeight="1" x14ac:dyDescent="0.25">
      <c r="B134" s="26"/>
      <c r="C134" s="47"/>
      <c r="D134" s="48"/>
      <c r="E134" s="49"/>
      <c r="F134" s="49"/>
      <c r="G134" s="50"/>
    </row>
    <row r="135" spans="2:7" ht="17.100000000000001" customHeight="1" x14ac:dyDescent="0.25">
      <c r="B135" s="26"/>
      <c r="C135" s="47"/>
      <c r="D135" s="48"/>
      <c r="E135" s="49"/>
      <c r="F135" s="49"/>
      <c r="G135" s="50"/>
    </row>
    <row r="137" spans="2:7" ht="21" customHeight="1" x14ac:dyDescent="0.25">
      <c r="B137" s="96" t="s">
        <v>49</v>
      </c>
      <c r="C137" s="97"/>
      <c r="D137" s="97"/>
      <c r="E137" s="97"/>
      <c r="F137" s="97"/>
      <c r="G137" s="98"/>
    </row>
    <row r="138" spans="2:7" ht="29.1" customHeight="1" x14ac:dyDescent="0.25">
      <c r="B138" s="32"/>
      <c r="C138" s="27"/>
      <c r="D138" s="34" t="s">
        <v>100</v>
      </c>
      <c r="E138" s="35" t="s">
        <v>101</v>
      </c>
      <c r="F138" s="35" t="s">
        <v>102</v>
      </c>
      <c r="G138" s="36" t="s">
        <v>103</v>
      </c>
    </row>
    <row r="139" spans="2:7" ht="17.100000000000001" customHeight="1" x14ac:dyDescent="0.25">
      <c r="B139" s="26"/>
      <c r="C139" s="38" t="s">
        <v>78</v>
      </c>
      <c r="D139" s="39">
        <v>19</v>
      </c>
      <c r="E139" s="40">
        <v>11.176470588235295</v>
      </c>
      <c r="F139" s="40">
        <v>11.176470588235295</v>
      </c>
      <c r="G139" s="20">
        <f>F139</f>
        <v>11.176470588235295</v>
      </c>
    </row>
    <row r="140" spans="2:7" ht="30" customHeight="1" x14ac:dyDescent="0.25">
      <c r="B140" s="26"/>
      <c r="C140" s="44" t="s">
        <v>77</v>
      </c>
      <c r="D140" s="45">
        <v>38</v>
      </c>
      <c r="E140" s="46">
        <v>22.352941176470591</v>
      </c>
      <c r="F140" s="46">
        <v>22.352941176470591</v>
      </c>
      <c r="G140" s="37">
        <f>F140+G139</f>
        <v>33.529411764705884</v>
      </c>
    </row>
    <row r="141" spans="2:7" ht="17.100000000000001" customHeight="1" x14ac:dyDescent="0.25">
      <c r="B141" s="26"/>
      <c r="C141" s="41" t="s">
        <v>79</v>
      </c>
      <c r="D141" s="42">
        <v>54</v>
      </c>
      <c r="E141" s="43">
        <v>31.764705882352938</v>
      </c>
      <c r="F141" s="43">
        <v>31.764705882352938</v>
      </c>
      <c r="G141" s="23">
        <v>65.294117647058826</v>
      </c>
    </row>
    <row r="142" spans="2:7" ht="17.100000000000001" customHeight="1" x14ac:dyDescent="0.25">
      <c r="B142" s="26"/>
      <c r="C142" s="4" t="s">
        <v>80</v>
      </c>
      <c r="D142" s="21">
        <v>33</v>
      </c>
      <c r="E142" s="22">
        <v>19.411764705882355</v>
      </c>
      <c r="F142" s="22">
        <v>19.411764705882355</v>
      </c>
      <c r="G142" s="23">
        <v>84.705882352941174</v>
      </c>
    </row>
    <row r="143" spans="2:7" ht="17.100000000000001" customHeight="1" x14ac:dyDescent="0.25">
      <c r="B143" s="26"/>
      <c r="C143" s="4" t="s">
        <v>76</v>
      </c>
      <c r="D143" s="21">
        <v>26</v>
      </c>
      <c r="E143" s="22">
        <v>15.294117647058824</v>
      </c>
      <c r="F143" s="22">
        <v>15.294117647058824</v>
      </c>
      <c r="G143" s="23">
        <v>100</v>
      </c>
    </row>
    <row r="144" spans="2:7" ht="17.100000000000001" customHeight="1" x14ac:dyDescent="0.25">
      <c r="B144" s="26"/>
      <c r="C144" s="33" t="s">
        <v>99</v>
      </c>
      <c r="D144" s="16">
        <v>170</v>
      </c>
      <c r="E144" s="24">
        <v>100</v>
      </c>
      <c r="F144" s="24">
        <v>100</v>
      </c>
      <c r="G144" s="25"/>
    </row>
    <row r="145" spans="2:7" ht="17.100000000000001" customHeight="1" x14ac:dyDescent="0.25">
      <c r="B145" s="26"/>
      <c r="C145" s="47"/>
      <c r="D145" s="48"/>
      <c r="E145" s="49"/>
      <c r="F145" s="49"/>
      <c r="G145" s="50"/>
    </row>
    <row r="146" spans="2:7" ht="17.100000000000001" customHeight="1" x14ac:dyDescent="0.25">
      <c r="B146" s="26"/>
      <c r="C146" s="47"/>
      <c r="D146" s="48"/>
      <c r="E146" s="49"/>
      <c r="F146" s="49"/>
      <c r="G146" s="50"/>
    </row>
    <row r="147" spans="2:7" ht="17.100000000000001" customHeight="1" x14ac:dyDescent="0.25">
      <c r="B147" s="26"/>
      <c r="C147" s="47"/>
      <c r="D147" s="48"/>
      <c r="E147" s="49"/>
      <c r="F147" s="49"/>
      <c r="G147" s="50"/>
    </row>
    <row r="148" spans="2:7" ht="17.100000000000001" customHeight="1" x14ac:dyDescent="0.25">
      <c r="B148" s="26"/>
      <c r="C148" s="47"/>
      <c r="D148" s="48"/>
      <c r="E148" s="49"/>
      <c r="F148" s="49"/>
      <c r="G148" s="50"/>
    </row>
    <row r="149" spans="2:7" ht="17.100000000000001" customHeight="1" x14ac:dyDescent="0.25">
      <c r="B149" s="26"/>
      <c r="C149" s="47"/>
      <c r="D149" s="48"/>
      <c r="E149" s="49"/>
      <c r="F149" s="49"/>
      <c r="G149" s="50"/>
    </row>
    <row r="150" spans="2:7" ht="17.100000000000001" customHeight="1" x14ac:dyDescent="0.25">
      <c r="B150" s="26"/>
      <c r="C150" s="47"/>
      <c r="D150" s="48"/>
      <c r="E150" s="49"/>
      <c r="F150" s="49"/>
      <c r="G150" s="50"/>
    </row>
    <row r="151" spans="2:7" ht="17.100000000000001" customHeight="1" x14ac:dyDescent="0.25">
      <c r="B151" s="26"/>
      <c r="C151" s="47"/>
      <c r="D151" s="48"/>
      <c r="E151" s="49"/>
      <c r="F151" s="49"/>
      <c r="G151" s="50"/>
    </row>
    <row r="152" spans="2:7" ht="17.100000000000001" customHeight="1" x14ac:dyDescent="0.25">
      <c r="B152" s="26"/>
      <c r="C152" s="47"/>
      <c r="D152" s="48"/>
      <c r="E152" s="49"/>
      <c r="F152" s="49"/>
      <c r="G152" s="50"/>
    </row>
    <row r="153" spans="2:7" ht="17.100000000000001" customHeight="1" x14ac:dyDescent="0.25">
      <c r="B153" s="26"/>
      <c r="C153" s="47"/>
      <c r="D153" s="48"/>
      <c r="E153" s="49"/>
      <c r="F153" s="49"/>
      <c r="G153" s="50"/>
    </row>
    <row r="154" spans="2:7" ht="17.100000000000001" customHeight="1" x14ac:dyDescent="0.25">
      <c r="B154" s="26"/>
      <c r="C154" s="47"/>
      <c r="D154" s="48"/>
      <c r="E154" s="49"/>
      <c r="F154" s="49"/>
      <c r="G154" s="50"/>
    </row>
    <row r="155" spans="2:7" ht="17.100000000000001" customHeight="1" x14ac:dyDescent="0.25">
      <c r="B155" s="26"/>
      <c r="C155" s="47"/>
      <c r="D155" s="48"/>
      <c r="E155" s="49"/>
      <c r="F155" s="49"/>
      <c r="G155" s="50"/>
    </row>
    <row r="156" spans="2:7" ht="17.100000000000001" customHeight="1" x14ac:dyDescent="0.25">
      <c r="B156" s="26"/>
      <c r="C156" s="47"/>
      <c r="D156" s="48"/>
      <c r="E156" s="49"/>
      <c r="F156" s="49"/>
      <c r="G156" s="50"/>
    </row>
    <row r="157" spans="2:7" ht="17.100000000000001" customHeight="1" x14ac:dyDescent="0.25">
      <c r="B157" s="26"/>
      <c r="C157" s="47"/>
      <c r="D157" s="48"/>
      <c r="E157" s="49"/>
      <c r="F157" s="49"/>
      <c r="G157" s="50"/>
    </row>
    <row r="158" spans="2:7" ht="17.100000000000001" customHeight="1" x14ac:dyDescent="0.25">
      <c r="B158" s="26"/>
      <c r="C158" s="47"/>
      <c r="D158" s="48"/>
      <c r="E158" s="49"/>
      <c r="F158" s="49"/>
      <c r="G158" s="50"/>
    </row>
    <row r="159" spans="2:7" ht="17.100000000000001" customHeight="1" x14ac:dyDescent="0.25">
      <c r="B159" s="26"/>
      <c r="C159" s="47"/>
      <c r="D159" s="48"/>
      <c r="E159" s="49"/>
      <c r="F159" s="49"/>
      <c r="G159" s="50"/>
    </row>
    <row r="160" spans="2:7" ht="17.100000000000001" customHeight="1" x14ac:dyDescent="0.25">
      <c r="B160" s="26"/>
      <c r="C160" s="47"/>
      <c r="D160" s="48"/>
      <c r="E160" s="49"/>
      <c r="F160" s="49"/>
      <c r="G160" s="50"/>
    </row>
    <row r="161" spans="2:7" ht="17.100000000000001" customHeight="1" x14ac:dyDescent="0.25">
      <c r="B161" s="26"/>
      <c r="C161" s="47"/>
      <c r="D161" s="48"/>
      <c r="E161" s="49"/>
      <c r="F161" s="49"/>
      <c r="G161" s="50"/>
    </row>
    <row r="162" spans="2:7" ht="17.100000000000001" customHeight="1" x14ac:dyDescent="0.25">
      <c r="B162" s="26"/>
      <c r="C162" s="47"/>
      <c r="D162" s="48"/>
      <c r="E162" s="49"/>
      <c r="F162" s="49"/>
      <c r="G162" s="50"/>
    </row>
    <row r="163" spans="2:7" ht="17.100000000000001" customHeight="1" x14ac:dyDescent="0.25">
      <c r="B163" s="26"/>
      <c r="C163" s="47"/>
      <c r="D163" s="48"/>
      <c r="E163" s="49"/>
      <c r="F163" s="49"/>
      <c r="G163" s="50"/>
    </row>
    <row r="164" spans="2:7" ht="17.100000000000001" customHeight="1" x14ac:dyDescent="0.25">
      <c r="B164" s="26"/>
      <c r="C164" s="47"/>
      <c r="D164" s="48"/>
      <c r="E164" s="49"/>
      <c r="F164" s="49"/>
      <c r="G164" s="50"/>
    </row>
    <row r="165" spans="2:7" ht="17.100000000000001" customHeight="1" x14ac:dyDescent="0.25">
      <c r="B165" s="26"/>
      <c r="C165" s="47"/>
      <c r="D165" s="48"/>
      <c r="E165" s="49"/>
      <c r="F165" s="49"/>
      <c r="G165" s="50"/>
    </row>
    <row r="167" spans="2:7" ht="21" customHeight="1" x14ac:dyDescent="0.25">
      <c r="B167" s="96" t="s">
        <v>50</v>
      </c>
      <c r="C167" s="97"/>
      <c r="D167" s="97"/>
      <c r="E167" s="97"/>
      <c r="F167" s="97"/>
      <c r="G167" s="98"/>
    </row>
    <row r="168" spans="2:7" ht="29.1" customHeight="1" x14ac:dyDescent="0.25">
      <c r="B168" s="32"/>
      <c r="C168" s="27"/>
      <c r="D168" s="34" t="s">
        <v>100</v>
      </c>
      <c r="E168" s="35" t="s">
        <v>101</v>
      </c>
      <c r="F168" s="35" t="s">
        <v>102</v>
      </c>
      <c r="G168" s="36" t="s">
        <v>103</v>
      </c>
    </row>
    <row r="169" spans="2:7" ht="17.100000000000001" customHeight="1" x14ac:dyDescent="0.25">
      <c r="B169" s="26"/>
      <c r="C169" s="12" t="s">
        <v>81</v>
      </c>
      <c r="D169" s="13">
        <v>92</v>
      </c>
      <c r="E169" s="19">
        <v>54.117647058823529</v>
      </c>
      <c r="F169" s="19">
        <v>54.117647058823529</v>
      </c>
      <c r="G169" s="20">
        <v>54.117647058823529</v>
      </c>
    </row>
    <row r="170" spans="2:7" ht="17.100000000000001" customHeight="1" x14ac:dyDescent="0.25">
      <c r="B170" s="26"/>
      <c r="C170" s="4" t="s">
        <v>82</v>
      </c>
      <c r="D170" s="21">
        <v>78</v>
      </c>
      <c r="E170" s="22">
        <v>45.882352941176471</v>
      </c>
      <c r="F170" s="22">
        <v>45.882352941176471</v>
      </c>
      <c r="G170" s="23">
        <v>100</v>
      </c>
    </row>
    <row r="171" spans="2:7" ht="17.100000000000001" customHeight="1" x14ac:dyDescent="0.25">
      <c r="B171" s="26"/>
      <c r="C171" s="33" t="s">
        <v>99</v>
      </c>
      <c r="D171" s="16">
        <v>170</v>
      </c>
      <c r="E171" s="24">
        <v>100</v>
      </c>
      <c r="F171" s="24">
        <v>100</v>
      </c>
      <c r="G171" s="25"/>
    </row>
    <row r="172" spans="2:7" ht="17.100000000000001" customHeight="1" x14ac:dyDescent="0.25">
      <c r="B172" s="26"/>
      <c r="C172" s="47"/>
      <c r="D172" s="48"/>
      <c r="E172" s="49"/>
      <c r="F172" s="49"/>
      <c r="G172" s="50"/>
    </row>
    <row r="173" spans="2:7" ht="17.100000000000001" customHeight="1" x14ac:dyDescent="0.25">
      <c r="B173" s="26"/>
      <c r="C173" s="47"/>
      <c r="D173" s="48"/>
      <c r="E173" s="49"/>
      <c r="F173" s="49"/>
      <c r="G173" s="50"/>
    </row>
    <row r="174" spans="2:7" ht="17.100000000000001" customHeight="1" x14ac:dyDescent="0.25">
      <c r="B174" s="26"/>
      <c r="C174" s="47"/>
      <c r="D174" s="48"/>
      <c r="E174" s="49"/>
      <c r="F174" s="49"/>
      <c r="G174" s="50"/>
    </row>
    <row r="175" spans="2:7" ht="17.100000000000001" customHeight="1" x14ac:dyDescent="0.25">
      <c r="B175" s="26"/>
      <c r="C175" s="47"/>
      <c r="D175" s="48"/>
      <c r="E175" s="49"/>
      <c r="F175" s="49"/>
      <c r="G175" s="50"/>
    </row>
    <row r="176" spans="2:7" ht="17.100000000000001" customHeight="1" x14ac:dyDescent="0.25">
      <c r="B176" s="26"/>
      <c r="C176" s="47"/>
      <c r="D176" s="48"/>
      <c r="E176" s="49"/>
      <c r="F176" s="49"/>
      <c r="G176" s="50"/>
    </row>
    <row r="177" spans="2:7" ht="17.100000000000001" customHeight="1" x14ac:dyDescent="0.25">
      <c r="B177" s="26"/>
      <c r="C177" s="47"/>
      <c r="D177" s="48"/>
      <c r="E177" s="49"/>
      <c r="F177" s="49"/>
      <c r="G177" s="50"/>
    </row>
    <row r="178" spans="2:7" ht="17.100000000000001" customHeight="1" x14ac:dyDescent="0.25">
      <c r="B178" s="26"/>
      <c r="C178" s="47"/>
      <c r="D178" s="48"/>
      <c r="E178" s="49"/>
      <c r="F178" s="49"/>
      <c r="G178" s="50"/>
    </row>
    <row r="179" spans="2:7" ht="17.100000000000001" customHeight="1" x14ac:dyDescent="0.25">
      <c r="B179" s="26"/>
      <c r="C179" s="47"/>
      <c r="D179" s="48"/>
      <c r="E179" s="49"/>
      <c r="F179" s="49"/>
      <c r="G179" s="50"/>
    </row>
    <row r="180" spans="2:7" ht="17.100000000000001" customHeight="1" x14ac:dyDescent="0.25">
      <c r="B180" s="26"/>
      <c r="C180" s="47"/>
      <c r="D180" s="48"/>
      <c r="E180" s="49"/>
      <c r="F180" s="49"/>
      <c r="G180" s="50"/>
    </row>
    <row r="181" spans="2:7" ht="17.100000000000001" customHeight="1" x14ac:dyDescent="0.25">
      <c r="B181" s="26"/>
      <c r="C181" s="47"/>
      <c r="D181" s="48"/>
      <c r="E181" s="49"/>
      <c r="F181" s="49"/>
      <c r="G181" s="50"/>
    </row>
    <row r="182" spans="2:7" ht="17.100000000000001" customHeight="1" x14ac:dyDescent="0.25">
      <c r="B182" s="26"/>
      <c r="C182" s="47"/>
      <c r="D182" s="48"/>
      <c r="E182" s="49"/>
      <c r="F182" s="49"/>
      <c r="G182" s="50"/>
    </row>
    <row r="183" spans="2:7" ht="17.100000000000001" customHeight="1" x14ac:dyDescent="0.25">
      <c r="B183" s="26"/>
      <c r="C183" s="47"/>
      <c r="D183" s="48"/>
      <c r="E183" s="49"/>
      <c r="F183" s="49"/>
      <c r="G183" s="50"/>
    </row>
    <row r="184" spans="2:7" ht="17.100000000000001" customHeight="1" x14ac:dyDescent="0.25">
      <c r="B184" s="26"/>
      <c r="C184" s="47"/>
      <c r="D184" s="48"/>
      <c r="E184" s="49"/>
      <c r="F184" s="49"/>
      <c r="G184" s="50"/>
    </row>
    <row r="185" spans="2:7" ht="17.100000000000001" customHeight="1" x14ac:dyDescent="0.25">
      <c r="B185" s="26"/>
      <c r="C185" s="47"/>
      <c r="D185" s="48"/>
      <c r="E185" s="49"/>
      <c r="F185" s="49"/>
      <c r="G185" s="50"/>
    </row>
    <row r="186" spans="2:7" ht="17.100000000000001" customHeight="1" x14ac:dyDescent="0.25">
      <c r="B186" s="26"/>
      <c r="C186" s="47"/>
      <c r="D186" s="48"/>
      <c r="E186" s="49"/>
      <c r="F186" s="49"/>
      <c r="G186" s="50"/>
    </row>
    <row r="187" spans="2:7" ht="17.100000000000001" customHeight="1" x14ac:dyDescent="0.25">
      <c r="B187" s="26"/>
      <c r="C187" s="47"/>
      <c r="D187" s="48"/>
      <c r="E187" s="49"/>
      <c r="F187" s="49"/>
      <c r="G187" s="50"/>
    </row>
    <row r="188" spans="2:7" ht="17.100000000000001" customHeight="1" x14ac:dyDescent="0.25">
      <c r="B188" s="26"/>
      <c r="C188" s="47"/>
      <c r="D188" s="48"/>
      <c r="E188" s="49"/>
      <c r="F188" s="49"/>
      <c r="G188" s="50"/>
    </row>
    <row r="189" spans="2:7" ht="17.100000000000001" customHeight="1" x14ac:dyDescent="0.25">
      <c r="B189" s="26"/>
      <c r="C189" s="47"/>
      <c r="D189" s="48"/>
      <c r="E189" s="49"/>
      <c r="F189" s="49"/>
      <c r="G189" s="50"/>
    </row>
    <row r="190" spans="2:7" ht="17.100000000000001" customHeight="1" x14ac:dyDescent="0.25">
      <c r="B190" s="26"/>
      <c r="C190" s="47"/>
      <c r="D190" s="48"/>
      <c r="E190" s="49"/>
      <c r="F190" s="49"/>
      <c r="G190" s="50"/>
    </row>
    <row r="191" spans="2:7" ht="17.100000000000001" customHeight="1" x14ac:dyDescent="0.25">
      <c r="B191" s="26"/>
      <c r="C191" s="47"/>
      <c r="D191" s="48"/>
      <c r="E191" s="49"/>
      <c r="F191" s="49"/>
      <c r="G191" s="50"/>
    </row>
    <row r="192" spans="2:7" ht="17.100000000000001" customHeight="1" x14ac:dyDescent="0.25">
      <c r="B192" s="26"/>
      <c r="C192" s="47"/>
      <c r="D192" s="48"/>
      <c r="E192" s="49"/>
      <c r="F192" s="49"/>
      <c r="G192" s="50"/>
    </row>
    <row r="194" spans="2:7" ht="21" customHeight="1" x14ac:dyDescent="0.25">
      <c r="B194" s="96" t="s">
        <v>51</v>
      </c>
      <c r="C194" s="97"/>
      <c r="D194" s="97"/>
      <c r="E194" s="97"/>
      <c r="F194" s="97"/>
      <c r="G194" s="98"/>
    </row>
    <row r="195" spans="2:7" ht="29.1" customHeight="1" x14ac:dyDescent="0.25">
      <c r="B195" s="32"/>
      <c r="C195" s="27"/>
      <c r="D195" s="34" t="s">
        <v>100</v>
      </c>
      <c r="E195" s="35" t="s">
        <v>101</v>
      </c>
      <c r="F195" s="35" t="s">
        <v>102</v>
      </c>
      <c r="G195" s="36" t="s">
        <v>103</v>
      </c>
    </row>
    <row r="196" spans="2:7" ht="17.100000000000001" customHeight="1" x14ac:dyDescent="0.25">
      <c r="B196" s="26"/>
      <c r="C196" s="4" t="s">
        <v>83</v>
      </c>
      <c r="D196" s="21">
        <v>18</v>
      </c>
      <c r="E196" s="22">
        <v>10.588235294117647</v>
      </c>
      <c r="F196" s="22">
        <v>10.588235294117647</v>
      </c>
      <c r="G196" s="23">
        <v>56.470588235294116</v>
      </c>
    </row>
    <row r="197" spans="2:7" ht="17.100000000000001" customHeight="1" x14ac:dyDescent="0.25">
      <c r="B197" s="26"/>
      <c r="C197" s="4" t="s">
        <v>84</v>
      </c>
      <c r="D197" s="21">
        <v>29</v>
      </c>
      <c r="E197" s="22">
        <v>17.058823529411764</v>
      </c>
      <c r="F197" s="22">
        <v>17.058823529411764</v>
      </c>
      <c r="G197" s="23">
        <v>73.529411764705884</v>
      </c>
    </row>
    <row r="198" spans="2:7" ht="17.100000000000001" customHeight="1" x14ac:dyDescent="0.25">
      <c r="B198" s="26"/>
      <c r="C198" s="4" t="s">
        <v>85</v>
      </c>
      <c r="D198" s="21">
        <v>45</v>
      </c>
      <c r="E198" s="22">
        <v>26.47058823529412</v>
      </c>
      <c r="F198" s="22">
        <v>26.47058823529412</v>
      </c>
      <c r="G198" s="23">
        <v>100</v>
      </c>
    </row>
    <row r="199" spans="2:7" ht="17.100000000000001" customHeight="1" x14ac:dyDescent="0.25">
      <c r="B199" s="26"/>
      <c r="C199" s="33" t="s">
        <v>99</v>
      </c>
      <c r="D199" s="16">
        <v>170</v>
      </c>
      <c r="E199" s="24">
        <v>100</v>
      </c>
      <c r="F199" s="24">
        <v>100</v>
      </c>
      <c r="G199" s="25"/>
    </row>
    <row r="200" spans="2:7" ht="17.100000000000001" customHeight="1" x14ac:dyDescent="0.25">
      <c r="B200" s="26"/>
      <c r="C200" s="47"/>
      <c r="D200" s="48"/>
      <c r="E200" s="49"/>
      <c r="F200" s="49"/>
      <c r="G200" s="50"/>
    </row>
    <row r="201" spans="2:7" ht="17.100000000000001" customHeight="1" x14ac:dyDescent="0.25">
      <c r="B201" s="26"/>
      <c r="C201" s="47"/>
      <c r="D201" s="48"/>
      <c r="E201" s="49"/>
      <c r="F201" s="49"/>
      <c r="G201" s="50"/>
    </row>
    <row r="202" spans="2:7" ht="17.100000000000001" customHeight="1" x14ac:dyDescent="0.25">
      <c r="B202" s="26"/>
      <c r="C202" s="47"/>
      <c r="D202" s="48"/>
      <c r="E202" s="49"/>
      <c r="F202" s="49"/>
      <c r="G202" s="50"/>
    </row>
    <row r="203" spans="2:7" ht="17.100000000000001" customHeight="1" x14ac:dyDescent="0.25">
      <c r="B203" s="26"/>
      <c r="C203" s="47"/>
      <c r="D203" s="48"/>
      <c r="E203" s="49"/>
      <c r="F203" s="49"/>
      <c r="G203" s="50"/>
    </row>
    <row r="204" spans="2:7" ht="17.100000000000001" customHeight="1" x14ac:dyDescent="0.25">
      <c r="B204" s="26"/>
      <c r="C204" s="47"/>
      <c r="D204" s="48"/>
      <c r="E204" s="49"/>
      <c r="F204" s="49"/>
      <c r="G204" s="50"/>
    </row>
    <row r="205" spans="2:7" ht="17.100000000000001" customHeight="1" x14ac:dyDescent="0.25">
      <c r="B205" s="26"/>
      <c r="C205" s="47"/>
      <c r="D205" s="48"/>
      <c r="E205" s="49"/>
      <c r="F205" s="49"/>
      <c r="G205" s="50"/>
    </row>
    <row r="206" spans="2:7" ht="17.100000000000001" customHeight="1" x14ac:dyDescent="0.25">
      <c r="B206" s="26"/>
      <c r="C206" s="47"/>
      <c r="D206" s="48"/>
      <c r="E206" s="49"/>
      <c r="F206" s="49"/>
      <c r="G206" s="50"/>
    </row>
    <row r="207" spans="2:7" ht="17.100000000000001" customHeight="1" x14ac:dyDescent="0.25">
      <c r="B207" s="26"/>
      <c r="C207" s="47"/>
      <c r="D207" s="48"/>
      <c r="E207" s="49"/>
      <c r="F207" s="49"/>
      <c r="G207" s="50"/>
    </row>
    <row r="208" spans="2:7" ht="17.100000000000001" customHeight="1" x14ac:dyDescent="0.25">
      <c r="B208" s="26"/>
      <c r="C208" s="47"/>
      <c r="D208" s="48"/>
      <c r="E208" s="49"/>
      <c r="F208" s="49"/>
      <c r="G208" s="50"/>
    </row>
    <row r="209" spans="2:7" ht="17.100000000000001" customHeight="1" x14ac:dyDescent="0.25">
      <c r="B209" s="26"/>
      <c r="C209" s="47"/>
      <c r="D209" s="48"/>
      <c r="E209" s="49"/>
      <c r="F209" s="49"/>
      <c r="G209" s="50"/>
    </row>
    <row r="210" spans="2:7" ht="17.100000000000001" customHeight="1" x14ac:dyDescent="0.25">
      <c r="B210" s="26"/>
      <c r="C210" s="47"/>
      <c r="D210" s="48"/>
      <c r="E210" s="49"/>
      <c r="F210" s="49"/>
      <c r="G210" s="50"/>
    </row>
    <row r="211" spans="2:7" ht="17.100000000000001" customHeight="1" x14ac:dyDescent="0.25">
      <c r="B211" s="26"/>
      <c r="C211" s="47"/>
      <c r="D211" s="48"/>
      <c r="E211" s="49"/>
      <c r="F211" s="49"/>
      <c r="G211" s="50"/>
    </row>
    <row r="212" spans="2:7" ht="17.100000000000001" customHeight="1" x14ac:dyDescent="0.25">
      <c r="B212" s="26"/>
      <c r="C212" s="47"/>
      <c r="D212" s="48"/>
      <c r="E212" s="49"/>
      <c r="F212" s="49"/>
      <c r="G212" s="50"/>
    </row>
    <row r="213" spans="2:7" ht="17.100000000000001" customHeight="1" x14ac:dyDescent="0.25">
      <c r="B213" s="26"/>
      <c r="C213" s="47"/>
      <c r="D213" s="48"/>
      <c r="E213" s="49"/>
      <c r="F213" s="49"/>
      <c r="G213" s="50"/>
    </row>
    <row r="214" spans="2:7" ht="17.100000000000001" customHeight="1" x14ac:dyDescent="0.25">
      <c r="B214" s="26"/>
      <c r="C214" s="47"/>
      <c r="D214" s="48"/>
      <c r="E214" s="49"/>
      <c r="F214" s="49"/>
      <c r="G214" s="50"/>
    </row>
    <row r="215" spans="2:7" ht="17.100000000000001" customHeight="1" x14ac:dyDescent="0.25">
      <c r="B215" s="26"/>
      <c r="C215" s="47"/>
      <c r="D215" s="48"/>
      <c r="E215" s="49"/>
      <c r="F215" s="49"/>
      <c r="G215" s="50"/>
    </row>
    <row r="216" spans="2:7" ht="17.100000000000001" customHeight="1" x14ac:dyDescent="0.25">
      <c r="B216" s="26"/>
      <c r="C216" s="47"/>
      <c r="D216" s="48"/>
      <c r="E216" s="49"/>
      <c r="F216" s="49"/>
      <c r="G216" s="50"/>
    </row>
    <row r="217" spans="2:7" ht="17.100000000000001" customHeight="1" x14ac:dyDescent="0.25">
      <c r="B217" s="26"/>
      <c r="C217" s="47"/>
      <c r="D217" s="48"/>
      <c r="E217" s="49"/>
      <c r="F217" s="49"/>
      <c r="G217" s="50"/>
    </row>
    <row r="218" spans="2:7" ht="17.100000000000001" customHeight="1" x14ac:dyDescent="0.25">
      <c r="B218" s="26"/>
      <c r="C218" s="47"/>
      <c r="D218" s="48"/>
      <c r="E218" s="49"/>
      <c r="F218" s="49"/>
      <c r="G218" s="50"/>
    </row>
    <row r="219" spans="2:7" ht="17.100000000000001" customHeight="1" x14ac:dyDescent="0.25">
      <c r="B219" s="26"/>
      <c r="C219" s="47"/>
      <c r="D219" s="48"/>
      <c r="E219" s="49"/>
      <c r="F219" s="49"/>
      <c r="G219" s="50"/>
    </row>
    <row r="220" spans="2:7" ht="17.100000000000001" customHeight="1" x14ac:dyDescent="0.25">
      <c r="B220" s="26"/>
      <c r="C220" s="47"/>
      <c r="D220" s="48"/>
      <c r="E220" s="49"/>
      <c r="F220" s="49"/>
      <c r="G220" s="50"/>
    </row>
    <row r="222" spans="2:7" ht="21" customHeight="1" x14ac:dyDescent="0.25">
      <c r="B222" s="96" t="s">
        <v>52</v>
      </c>
      <c r="C222" s="97"/>
      <c r="D222" s="97"/>
      <c r="E222" s="97"/>
      <c r="F222" s="97"/>
      <c r="G222" s="98"/>
    </row>
    <row r="223" spans="2:7" ht="29.1" customHeight="1" x14ac:dyDescent="0.25">
      <c r="B223" s="32"/>
      <c r="C223" s="27"/>
      <c r="D223" s="34" t="s">
        <v>100</v>
      </c>
      <c r="E223" s="35" t="s">
        <v>101</v>
      </c>
      <c r="F223" s="35" t="s">
        <v>102</v>
      </c>
      <c r="G223" s="36" t="s">
        <v>103</v>
      </c>
    </row>
    <row r="224" spans="2:7" ht="17.100000000000001" customHeight="1" x14ac:dyDescent="0.25">
      <c r="B224" s="26"/>
      <c r="C224" s="12" t="s">
        <v>81</v>
      </c>
      <c r="D224" s="13">
        <v>161</v>
      </c>
      <c r="E224" s="46">
        <f t="shared" ref="E224:E225" si="3">D224/170*100</f>
        <v>94.705882352941174</v>
      </c>
      <c r="F224" s="46">
        <f t="shared" ref="F224:F225" si="4">E224</f>
        <v>94.705882352941174</v>
      </c>
      <c r="G224" s="37">
        <f>F224</f>
        <v>94.705882352941174</v>
      </c>
    </row>
    <row r="225" spans="2:7" ht="17.100000000000001" customHeight="1" x14ac:dyDescent="0.25">
      <c r="B225" s="26"/>
      <c r="C225" s="4" t="s">
        <v>82</v>
      </c>
      <c r="D225" s="21">
        <v>9</v>
      </c>
      <c r="E225" s="46">
        <f t="shared" si="3"/>
        <v>5.2941176470588234</v>
      </c>
      <c r="F225" s="46">
        <f t="shared" si="4"/>
        <v>5.2941176470588234</v>
      </c>
      <c r="G225" s="37">
        <f>F225+G224</f>
        <v>100</v>
      </c>
    </row>
    <row r="226" spans="2:7" ht="17.100000000000001" customHeight="1" x14ac:dyDescent="0.25">
      <c r="B226" s="26"/>
      <c r="C226" s="33" t="s">
        <v>99</v>
      </c>
      <c r="D226" s="16">
        <v>170</v>
      </c>
      <c r="E226" s="24">
        <v>100</v>
      </c>
      <c r="F226" s="24">
        <v>100</v>
      </c>
      <c r="G226" s="25"/>
    </row>
    <row r="227" spans="2:7" ht="17.100000000000001" customHeight="1" x14ac:dyDescent="0.25">
      <c r="B227" s="26"/>
      <c r="C227" s="47"/>
      <c r="D227" s="48"/>
      <c r="E227" s="49"/>
      <c r="F227" s="49"/>
      <c r="G227" s="50"/>
    </row>
    <row r="228" spans="2:7" ht="17.100000000000001" customHeight="1" x14ac:dyDescent="0.25">
      <c r="B228" s="26"/>
      <c r="C228" s="47"/>
      <c r="D228" s="48"/>
      <c r="E228" s="49"/>
      <c r="F228" s="49"/>
      <c r="G228" s="50"/>
    </row>
    <row r="229" spans="2:7" ht="17.100000000000001" customHeight="1" x14ac:dyDescent="0.25">
      <c r="B229" s="26"/>
      <c r="C229" s="47"/>
      <c r="D229" s="48"/>
      <c r="E229" s="49"/>
      <c r="F229" s="49"/>
      <c r="G229" s="50"/>
    </row>
    <row r="230" spans="2:7" ht="17.100000000000001" customHeight="1" x14ac:dyDescent="0.25">
      <c r="B230" s="26"/>
      <c r="C230" s="47"/>
      <c r="D230" s="48"/>
      <c r="E230" s="49"/>
      <c r="F230" s="49"/>
      <c r="G230" s="50"/>
    </row>
    <row r="231" spans="2:7" ht="17.100000000000001" customHeight="1" x14ac:dyDescent="0.25">
      <c r="B231" s="26"/>
      <c r="C231" s="47"/>
      <c r="D231" s="48"/>
      <c r="E231" s="49"/>
      <c r="F231" s="49"/>
      <c r="G231" s="50"/>
    </row>
    <row r="232" spans="2:7" ht="17.100000000000001" customHeight="1" x14ac:dyDescent="0.25">
      <c r="B232" s="26"/>
      <c r="C232" s="47"/>
      <c r="D232" s="48"/>
      <c r="E232" s="49"/>
      <c r="F232" s="49"/>
      <c r="G232" s="50"/>
    </row>
    <row r="233" spans="2:7" ht="17.100000000000001" customHeight="1" x14ac:dyDescent="0.25">
      <c r="B233" s="26"/>
      <c r="C233" s="47"/>
      <c r="D233" s="48"/>
      <c r="E233" s="49"/>
      <c r="F233" s="49"/>
      <c r="G233" s="50"/>
    </row>
    <row r="234" spans="2:7" ht="17.100000000000001" customHeight="1" x14ac:dyDescent="0.25">
      <c r="B234" s="26"/>
      <c r="C234" s="47"/>
      <c r="D234" s="48"/>
      <c r="E234" s="49"/>
      <c r="F234" s="49"/>
      <c r="G234" s="50"/>
    </row>
    <row r="235" spans="2:7" ht="17.100000000000001" customHeight="1" x14ac:dyDescent="0.25">
      <c r="B235" s="26"/>
      <c r="C235" s="47"/>
      <c r="D235" s="48"/>
      <c r="E235" s="49"/>
      <c r="F235" s="49"/>
      <c r="G235" s="50"/>
    </row>
    <row r="236" spans="2:7" ht="17.100000000000001" customHeight="1" x14ac:dyDescent="0.25">
      <c r="B236" s="26"/>
      <c r="C236" s="47"/>
      <c r="D236" s="48"/>
      <c r="E236" s="49"/>
      <c r="F236" s="49"/>
      <c r="G236" s="50"/>
    </row>
    <row r="237" spans="2:7" ht="17.100000000000001" customHeight="1" x14ac:dyDescent="0.25">
      <c r="B237" s="26"/>
      <c r="C237" s="47"/>
      <c r="D237" s="48"/>
      <c r="E237" s="49"/>
      <c r="F237" s="49"/>
      <c r="G237" s="50"/>
    </row>
    <row r="238" spans="2:7" ht="17.100000000000001" customHeight="1" x14ac:dyDescent="0.25">
      <c r="B238" s="26"/>
      <c r="C238" s="47"/>
      <c r="D238" s="48"/>
      <c r="E238" s="49"/>
      <c r="F238" s="49"/>
      <c r="G238" s="50"/>
    </row>
    <row r="239" spans="2:7" ht="17.100000000000001" customHeight="1" x14ac:dyDescent="0.25">
      <c r="B239" s="26"/>
      <c r="C239" s="47"/>
      <c r="D239" s="48"/>
      <c r="E239" s="49"/>
      <c r="F239" s="49"/>
      <c r="G239" s="50"/>
    </row>
    <row r="240" spans="2:7" ht="17.100000000000001" customHeight="1" x14ac:dyDescent="0.25">
      <c r="B240" s="26"/>
      <c r="C240" s="47"/>
      <c r="D240" s="48"/>
      <c r="E240" s="49"/>
      <c r="F240" s="49"/>
      <c r="G240" s="50"/>
    </row>
    <row r="241" spans="2:7" ht="17.100000000000001" customHeight="1" x14ac:dyDescent="0.25">
      <c r="B241" s="26"/>
      <c r="C241" s="47"/>
      <c r="D241" s="48"/>
      <c r="E241" s="49"/>
      <c r="F241" s="49"/>
      <c r="G241" s="50"/>
    </row>
    <row r="242" spans="2:7" ht="17.100000000000001" customHeight="1" x14ac:dyDescent="0.25">
      <c r="B242" s="26"/>
      <c r="C242" s="47"/>
      <c r="D242" s="48"/>
      <c r="E242" s="49"/>
      <c r="F242" s="49"/>
      <c r="G242" s="50"/>
    </row>
    <row r="243" spans="2:7" ht="17.100000000000001" customHeight="1" x14ac:dyDescent="0.25">
      <c r="B243" s="26"/>
      <c r="C243" s="47"/>
      <c r="D243" s="48"/>
      <c r="E243" s="49"/>
      <c r="F243" s="49"/>
      <c r="G243" s="50"/>
    </row>
    <row r="244" spans="2:7" ht="17.100000000000001" customHeight="1" x14ac:dyDescent="0.25">
      <c r="B244" s="26"/>
      <c r="C244" s="47"/>
      <c r="D244" s="48"/>
      <c r="E244" s="49"/>
      <c r="F244" s="49"/>
      <c r="G244" s="50"/>
    </row>
    <row r="245" spans="2:7" ht="17.100000000000001" customHeight="1" x14ac:dyDescent="0.25">
      <c r="B245" s="26"/>
      <c r="C245" s="47"/>
      <c r="D245" s="48"/>
      <c r="E245" s="49"/>
      <c r="F245" s="49"/>
      <c r="G245" s="50"/>
    </row>
    <row r="246" spans="2:7" ht="17.100000000000001" customHeight="1" x14ac:dyDescent="0.25">
      <c r="B246" s="26"/>
      <c r="C246" s="47"/>
      <c r="D246" s="48"/>
      <c r="E246" s="49"/>
      <c r="F246" s="49"/>
      <c r="G246" s="50"/>
    </row>
    <row r="247" spans="2:7" ht="17.100000000000001" customHeight="1" x14ac:dyDescent="0.25">
      <c r="B247" s="26"/>
      <c r="C247" s="47"/>
      <c r="D247" s="48"/>
      <c r="E247" s="49"/>
      <c r="F247" s="49"/>
      <c r="G247" s="50"/>
    </row>
    <row r="249" spans="2:7" ht="21" customHeight="1" x14ac:dyDescent="0.25">
      <c r="B249" s="96" t="s">
        <v>53</v>
      </c>
      <c r="C249" s="97"/>
      <c r="D249" s="97"/>
      <c r="E249" s="97"/>
      <c r="F249" s="97"/>
      <c r="G249" s="98"/>
    </row>
    <row r="250" spans="2:7" ht="29.1" customHeight="1" x14ac:dyDescent="0.25">
      <c r="B250" s="32"/>
      <c r="C250" s="27"/>
      <c r="D250" s="34" t="s">
        <v>100</v>
      </c>
      <c r="E250" s="35" t="s">
        <v>101</v>
      </c>
      <c r="F250" s="35" t="s">
        <v>102</v>
      </c>
      <c r="G250" s="36" t="s">
        <v>103</v>
      </c>
    </row>
    <row r="251" spans="2:7" ht="17.100000000000001" customHeight="1" x14ac:dyDescent="0.25">
      <c r="B251" s="26"/>
      <c r="C251" s="4" t="s">
        <v>88</v>
      </c>
      <c r="D251" s="21">
        <v>6</v>
      </c>
      <c r="E251" s="22">
        <f>D251/161*100</f>
        <v>3.7267080745341614</v>
      </c>
      <c r="F251" s="22">
        <f>E251</f>
        <v>3.7267080745341614</v>
      </c>
      <c r="G251" s="20">
        <f>F251</f>
        <v>3.7267080745341614</v>
      </c>
    </row>
    <row r="252" spans="2:7" ht="17.100000000000001" customHeight="1" x14ac:dyDescent="0.25">
      <c r="B252" s="26"/>
      <c r="C252" s="4" t="s">
        <v>89</v>
      </c>
      <c r="D252" s="21">
        <v>10</v>
      </c>
      <c r="E252" s="22">
        <f t="shared" ref="E252:E254" si="5">D252/161*100</f>
        <v>6.2111801242236027</v>
      </c>
      <c r="F252" s="22">
        <f t="shared" ref="F252:F254" si="6">E252</f>
        <v>6.2111801242236027</v>
      </c>
      <c r="G252" s="23">
        <f>F252+G251</f>
        <v>9.937888198757765</v>
      </c>
    </row>
    <row r="253" spans="2:7" ht="17.100000000000001" customHeight="1" x14ac:dyDescent="0.25">
      <c r="B253" s="26"/>
      <c r="C253" s="38" t="s">
        <v>87</v>
      </c>
      <c r="D253" s="39">
        <v>14</v>
      </c>
      <c r="E253" s="22">
        <f t="shared" si="5"/>
        <v>8.695652173913043</v>
      </c>
      <c r="F253" s="22">
        <f t="shared" si="6"/>
        <v>8.695652173913043</v>
      </c>
      <c r="G253" s="23">
        <f t="shared" ref="G253:G254" si="7">F253+G252</f>
        <v>18.633540372670808</v>
      </c>
    </row>
    <row r="254" spans="2:7" ht="17.100000000000001" customHeight="1" x14ac:dyDescent="0.25">
      <c r="B254" s="26"/>
      <c r="C254" s="44" t="s">
        <v>86</v>
      </c>
      <c r="D254" s="45">
        <v>131</v>
      </c>
      <c r="E254" s="22">
        <f t="shared" si="5"/>
        <v>81.366459627329192</v>
      </c>
      <c r="F254" s="22">
        <f t="shared" si="6"/>
        <v>81.366459627329192</v>
      </c>
      <c r="G254" s="23">
        <f t="shared" si="7"/>
        <v>100</v>
      </c>
    </row>
    <row r="255" spans="2:7" ht="17.100000000000001" customHeight="1" x14ac:dyDescent="0.25">
      <c r="B255" s="26"/>
      <c r="C255" s="51" t="s">
        <v>99</v>
      </c>
      <c r="D255" s="52">
        <f>SUM(D251:D254)</f>
        <v>161</v>
      </c>
      <c r="E255" s="53">
        <v>100</v>
      </c>
      <c r="F255" s="53">
        <v>100</v>
      </c>
      <c r="G255" s="25"/>
    </row>
    <row r="256" spans="2:7" ht="17.100000000000001" customHeight="1" x14ac:dyDescent="0.25">
      <c r="B256" s="26"/>
      <c r="C256" s="47"/>
      <c r="D256" s="48"/>
      <c r="E256" s="49"/>
      <c r="F256" s="49"/>
      <c r="G256" s="50"/>
    </row>
    <row r="257" spans="2:7" ht="17.100000000000001" customHeight="1" x14ac:dyDescent="0.25">
      <c r="B257" s="26"/>
      <c r="C257" s="47"/>
      <c r="D257" s="48"/>
      <c r="E257" s="49"/>
      <c r="F257" s="49"/>
      <c r="G257" s="50"/>
    </row>
    <row r="258" spans="2:7" ht="17.100000000000001" customHeight="1" x14ac:dyDescent="0.25">
      <c r="B258" s="26"/>
      <c r="C258" s="47"/>
      <c r="D258" s="48"/>
      <c r="E258" s="49"/>
      <c r="F258" s="49"/>
      <c r="G258" s="50"/>
    </row>
    <row r="259" spans="2:7" ht="17.100000000000001" customHeight="1" x14ac:dyDescent="0.25">
      <c r="B259" s="26"/>
      <c r="C259" s="47"/>
      <c r="D259" s="48"/>
      <c r="E259" s="49"/>
      <c r="F259" s="49"/>
      <c r="G259" s="50"/>
    </row>
    <row r="260" spans="2:7" ht="17.100000000000001" customHeight="1" x14ac:dyDescent="0.25">
      <c r="B260" s="26"/>
      <c r="C260" s="47"/>
      <c r="D260" s="48"/>
      <c r="E260" s="49"/>
      <c r="F260" s="49"/>
      <c r="G260" s="50"/>
    </row>
    <row r="261" spans="2:7" ht="17.100000000000001" customHeight="1" x14ac:dyDescent="0.25">
      <c r="B261" s="26"/>
      <c r="C261" s="47"/>
      <c r="D261" s="48"/>
      <c r="E261" s="49"/>
      <c r="F261" s="49"/>
      <c r="G261" s="50"/>
    </row>
    <row r="262" spans="2:7" ht="17.100000000000001" customHeight="1" x14ac:dyDescent="0.25">
      <c r="B262" s="26"/>
      <c r="C262" s="47"/>
      <c r="D262" s="48"/>
      <c r="E262" s="49"/>
      <c r="F262" s="49"/>
      <c r="G262" s="50"/>
    </row>
    <row r="263" spans="2:7" ht="17.100000000000001" customHeight="1" x14ac:dyDescent="0.25">
      <c r="B263" s="26"/>
      <c r="C263" s="47"/>
      <c r="D263" s="48"/>
      <c r="E263" s="49"/>
      <c r="F263" s="49"/>
      <c r="G263" s="50"/>
    </row>
    <row r="264" spans="2:7" ht="17.100000000000001" customHeight="1" x14ac:dyDescent="0.25">
      <c r="B264" s="26"/>
      <c r="C264" s="47"/>
      <c r="D264" s="48"/>
      <c r="E264" s="49"/>
      <c r="F264" s="49"/>
      <c r="G264" s="50"/>
    </row>
    <row r="265" spans="2:7" ht="17.100000000000001" customHeight="1" x14ac:dyDescent="0.25">
      <c r="B265" s="26"/>
      <c r="C265" s="47"/>
      <c r="D265" s="48"/>
      <c r="E265" s="49"/>
      <c r="F265" s="49"/>
      <c r="G265" s="50"/>
    </row>
    <row r="266" spans="2:7" ht="17.100000000000001" customHeight="1" x14ac:dyDescent="0.25">
      <c r="B266" s="26"/>
      <c r="C266" s="47"/>
      <c r="D266" s="48"/>
      <c r="E266" s="49"/>
      <c r="F266" s="49"/>
      <c r="G266" s="50"/>
    </row>
    <row r="267" spans="2:7" ht="17.100000000000001" customHeight="1" x14ac:dyDescent="0.25">
      <c r="B267" s="26"/>
      <c r="C267" s="47"/>
      <c r="D267" s="48"/>
      <c r="E267" s="49"/>
      <c r="F267" s="49"/>
      <c r="G267" s="50"/>
    </row>
    <row r="268" spans="2:7" ht="17.100000000000001" customHeight="1" x14ac:dyDescent="0.25">
      <c r="B268" s="26"/>
      <c r="C268" s="47"/>
      <c r="D268" s="48"/>
      <c r="E268" s="49"/>
      <c r="F268" s="49"/>
      <c r="G268" s="50"/>
    </row>
    <row r="269" spans="2:7" ht="17.100000000000001" customHeight="1" x14ac:dyDescent="0.25">
      <c r="B269" s="26"/>
      <c r="C269" s="47"/>
      <c r="D269" s="48"/>
      <c r="E269" s="49"/>
      <c r="F269" s="49"/>
      <c r="G269" s="50"/>
    </row>
    <row r="270" spans="2:7" ht="17.100000000000001" customHeight="1" x14ac:dyDescent="0.25">
      <c r="B270" s="26"/>
      <c r="C270" s="47"/>
      <c r="D270" s="48"/>
      <c r="E270" s="49"/>
      <c r="F270" s="49"/>
      <c r="G270" s="50"/>
    </row>
    <row r="271" spans="2:7" ht="17.100000000000001" customHeight="1" x14ac:dyDescent="0.25">
      <c r="B271" s="26"/>
      <c r="C271" s="47"/>
      <c r="D271" s="48"/>
      <c r="E271" s="49"/>
      <c r="F271" s="49"/>
      <c r="G271" s="50"/>
    </row>
    <row r="272" spans="2:7" ht="17.100000000000001" customHeight="1" x14ac:dyDescent="0.25">
      <c r="B272" s="26"/>
      <c r="C272" s="47"/>
      <c r="D272" s="48"/>
      <c r="E272" s="49"/>
      <c r="F272" s="49"/>
      <c r="G272" s="50"/>
    </row>
    <row r="273" spans="2:7" ht="17.100000000000001" customHeight="1" x14ac:dyDescent="0.25">
      <c r="B273" s="26"/>
      <c r="C273" s="47"/>
      <c r="D273" s="48"/>
      <c r="E273" s="49"/>
      <c r="F273" s="49"/>
      <c r="G273" s="50"/>
    </row>
    <row r="274" spans="2:7" ht="17.100000000000001" customHeight="1" x14ac:dyDescent="0.25">
      <c r="B274" s="26"/>
      <c r="C274" s="47"/>
      <c r="D274" s="48"/>
      <c r="E274" s="49"/>
      <c r="F274" s="49"/>
      <c r="G274" s="50"/>
    </row>
    <row r="275" spans="2:7" ht="17.100000000000001" customHeight="1" x14ac:dyDescent="0.25">
      <c r="B275" s="102">
        <v>9</v>
      </c>
      <c r="C275" s="103"/>
      <c r="D275" s="103"/>
      <c r="E275" s="103"/>
      <c r="F275" s="103"/>
      <c r="G275" s="104"/>
    </row>
    <row r="276" spans="2:7" ht="17.100000000000001" customHeight="1" x14ac:dyDescent="0.25">
      <c r="B276" s="54"/>
      <c r="C276" s="55"/>
      <c r="D276" s="56" t="s">
        <v>100</v>
      </c>
      <c r="E276" s="57" t="s">
        <v>101</v>
      </c>
      <c r="F276" s="57" t="s">
        <v>102</v>
      </c>
      <c r="G276" s="58" t="s">
        <v>103</v>
      </c>
    </row>
    <row r="277" spans="2:7" ht="17.100000000000001" customHeight="1" x14ac:dyDescent="0.25">
      <c r="B277" s="59"/>
      <c r="C277" s="81" t="s">
        <v>104</v>
      </c>
      <c r="D277" s="60">
        <v>109</v>
      </c>
      <c r="E277" s="61">
        <f>D277/D284*100</f>
        <v>21.042471042471043</v>
      </c>
      <c r="F277" s="61">
        <f>E277</f>
        <v>21.042471042471043</v>
      </c>
      <c r="G277" s="62">
        <f>F277</f>
        <v>21.042471042471043</v>
      </c>
    </row>
    <row r="278" spans="2:7" ht="17.100000000000001" customHeight="1" x14ac:dyDescent="0.25">
      <c r="B278" s="63"/>
      <c r="C278" s="80" t="s">
        <v>105</v>
      </c>
      <c r="D278" s="64">
        <v>112</v>
      </c>
      <c r="E278" s="65">
        <f>D278/D284*100</f>
        <v>21.621621621621621</v>
      </c>
      <c r="F278" s="65">
        <f t="shared" ref="F278:F283" si="8">E278</f>
        <v>21.621621621621621</v>
      </c>
      <c r="G278" s="66">
        <f>F278+G277</f>
        <v>42.664092664092664</v>
      </c>
    </row>
    <row r="279" spans="2:7" ht="17.100000000000001" customHeight="1" x14ac:dyDescent="0.25">
      <c r="B279" s="63"/>
      <c r="C279" s="80" t="s">
        <v>106</v>
      </c>
      <c r="D279" s="60">
        <v>62</v>
      </c>
      <c r="E279" s="67">
        <f>D279/D284*100</f>
        <v>11.969111969111969</v>
      </c>
      <c r="F279" s="67">
        <f t="shared" si="8"/>
        <v>11.969111969111969</v>
      </c>
      <c r="G279" s="68">
        <f>F279+G278</f>
        <v>54.633204633204635</v>
      </c>
    </row>
    <row r="280" spans="2:7" ht="17.100000000000001" customHeight="1" x14ac:dyDescent="0.25">
      <c r="B280" s="63"/>
      <c r="C280" s="81" t="s">
        <v>107</v>
      </c>
      <c r="D280" s="60">
        <v>91</v>
      </c>
      <c r="E280" s="61">
        <f>D280/D284*100</f>
        <v>17.567567567567568</v>
      </c>
      <c r="F280" s="61">
        <f t="shared" si="8"/>
        <v>17.567567567567568</v>
      </c>
      <c r="G280" s="69">
        <f>F280+G279</f>
        <v>72.200772200772207</v>
      </c>
    </row>
    <row r="281" spans="2:7" ht="17.100000000000001" customHeight="1" x14ac:dyDescent="0.25">
      <c r="B281" s="63"/>
      <c r="C281" s="81" t="s">
        <v>108</v>
      </c>
      <c r="D281" s="70">
        <v>76</v>
      </c>
      <c r="E281" s="65">
        <f>D281/D284*100</f>
        <v>14.671814671814673</v>
      </c>
      <c r="F281" s="65">
        <f t="shared" si="8"/>
        <v>14.671814671814673</v>
      </c>
      <c r="G281" s="71">
        <f>F281+G280</f>
        <v>86.872586872586879</v>
      </c>
    </row>
    <row r="282" spans="2:7" ht="17.100000000000001" customHeight="1" x14ac:dyDescent="0.25">
      <c r="B282" s="72"/>
      <c r="C282" s="80" t="s">
        <v>109</v>
      </c>
      <c r="D282" s="60">
        <v>63</v>
      </c>
      <c r="E282" s="67">
        <f>D282/D284*100</f>
        <v>12.162162162162163</v>
      </c>
      <c r="F282" s="67">
        <f t="shared" si="8"/>
        <v>12.162162162162163</v>
      </c>
      <c r="G282" s="69">
        <f t="shared" ref="G282:G283" si="9">F282+G281</f>
        <v>99.034749034749041</v>
      </c>
    </row>
    <row r="283" spans="2:7" ht="17.100000000000001" customHeight="1" x14ac:dyDescent="0.25">
      <c r="B283" s="73"/>
      <c r="C283" s="74" t="s">
        <v>76</v>
      </c>
      <c r="D283" s="75">
        <v>5</v>
      </c>
      <c r="E283" s="67">
        <f>D283/D284*100</f>
        <v>0.96525096525096521</v>
      </c>
      <c r="F283" s="67">
        <f t="shared" si="8"/>
        <v>0.96525096525096521</v>
      </c>
      <c r="G283" s="69">
        <f t="shared" si="9"/>
        <v>100</v>
      </c>
    </row>
    <row r="284" spans="2:7" ht="17.100000000000001" customHeight="1" x14ac:dyDescent="0.25">
      <c r="B284" s="73"/>
      <c r="C284" s="76" t="s">
        <v>99</v>
      </c>
      <c r="D284" s="77">
        <f>SUM(D277:D283)</f>
        <v>518</v>
      </c>
      <c r="E284" s="78">
        <v>100</v>
      </c>
      <c r="F284" s="78">
        <v>100</v>
      </c>
      <c r="G284" s="79"/>
    </row>
    <row r="285" spans="2:7" ht="17.100000000000001" customHeight="1" x14ac:dyDescent="0.25">
      <c r="B285" s="26"/>
      <c r="C285" s="47"/>
      <c r="D285" s="48"/>
      <c r="E285" s="49"/>
      <c r="F285" s="49"/>
      <c r="G285" s="50"/>
    </row>
    <row r="286" spans="2:7" ht="17.100000000000001" customHeight="1" x14ac:dyDescent="0.25">
      <c r="B286" s="26"/>
      <c r="C286" s="47"/>
      <c r="D286" s="48"/>
      <c r="E286" s="49"/>
      <c r="F286" s="49"/>
      <c r="G286" s="50"/>
    </row>
    <row r="287" spans="2:7" ht="17.100000000000001" customHeight="1" x14ac:dyDescent="0.25">
      <c r="B287" s="26"/>
      <c r="C287" s="47"/>
      <c r="D287" s="48"/>
      <c r="E287" s="49"/>
      <c r="F287" s="49"/>
      <c r="G287" s="50"/>
    </row>
    <row r="288" spans="2:7" ht="17.100000000000001" customHeight="1" x14ac:dyDescent="0.25">
      <c r="B288" s="26"/>
      <c r="C288" s="47"/>
      <c r="D288" s="48"/>
      <c r="E288" s="49"/>
      <c r="F288" s="49"/>
      <c r="G288" s="50"/>
    </row>
    <row r="289" spans="2:7" ht="17.100000000000001" customHeight="1" x14ac:dyDescent="0.25">
      <c r="B289" s="26"/>
      <c r="C289" s="47"/>
      <c r="D289" s="48"/>
      <c r="E289" s="49"/>
      <c r="F289" s="49"/>
      <c r="G289" s="50"/>
    </row>
    <row r="290" spans="2:7" ht="17.100000000000001" customHeight="1" x14ac:dyDescent="0.25">
      <c r="B290" s="26"/>
      <c r="C290" s="47"/>
      <c r="D290" s="48"/>
      <c r="E290" s="49"/>
      <c r="F290" s="49"/>
      <c r="G290" s="50"/>
    </row>
    <row r="291" spans="2:7" ht="17.100000000000001" customHeight="1" x14ac:dyDescent="0.25">
      <c r="B291" s="26"/>
      <c r="C291" s="47"/>
      <c r="D291" s="48"/>
      <c r="E291" s="49"/>
      <c r="F291" s="49"/>
      <c r="G291" s="50"/>
    </row>
    <row r="292" spans="2:7" ht="17.100000000000001" customHeight="1" x14ac:dyDescent="0.25">
      <c r="B292" s="26"/>
      <c r="C292" s="47"/>
      <c r="D292" s="48"/>
      <c r="E292" s="49"/>
      <c r="F292" s="49"/>
      <c r="G292" s="50"/>
    </row>
    <row r="293" spans="2:7" ht="17.100000000000001" customHeight="1" x14ac:dyDescent="0.25">
      <c r="B293" s="26"/>
      <c r="C293" s="47"/>
      <c r="D293" s="48"/>
      <c r="E293" s="49"/>
      <c r="F293" s="49"/>
      <c r="G293" s="50"/>
    </row>
    <row r="294" spans="2:7" ht="17.100000000000001" customHeight="1" x14ac:dyDescent="0.25">
      <c r="B294" s="26"/>
      <c r="C294" s="47"/>
      <c r="D294" s="48"/>
      <c r="E294" s="49"/>
      <c r="F294" s="49"/>
      <c r="G294" s="50"/>
    </row>
    <row r="295" spans="2:7" ht="17.100000000000001" customHeight="1" x14ac:dyDescent="0.25">
      <c r="B295" s="26"/>
      <c r="C295" s="47"/>
      <c r="D295" s="48"/>
      <c r="E295" s="49"/>
      <c r="F295" s="49"/>
      <c r="G295" s="50"/>
    </row>
    <row r="296" spans="2:7" ht="17.100000000000001" customHeight="1" x14ac:dyDescent="0.25">
      <c r="B296" s="26"/>
      <c r="C296" s="47"/>
      <c r="D296" s="48"/>
      <c r="E296" s="49"/>
      <c r="F296" s="49"/>
      <c r="G296" s="50"/>
    </row>
    <row r="297" spans="2:7" ht="17.100000000000001" customHeight="1" x14ac:dyDescent="0.25">
      <c r="B297" s="26"/>
      <c r="C297" s="47"/>
      <c r="D297" s="48"/>
      <c r="E297" s="49"/>
      <c r="F297" s="49"/>
      <c r="G297" s="50"/>
    </row>
    <row r="298" spans="2:7" ht="17.100000000000001" customHeight="1" x14ac:dyDescent="0.25">
      <c r="B298" s="26"/>
      <c r="C298" s="47"/>
      <c r="D298" s="48"/>
      <c r="E298" s="49"/>
      <c r="F298" s="49"/>
      <c r="G298" s="50"/>
    </row>
    <row r="299" spans="2:7" ht="17.100000000000001" customHeight="1" x14ac:dyDescent="0.25">
      <c r="B299" s="26"/>
      <c r="C299" s="47"/>
      <c r="D299" s="48"/>
      <c r="E299" s="49"/>
      <c r="F299" s="49"/>
      <c r="G299" s="50"/>
    </row>
    <row r="300" spans="2:7" ht="17.100000000000001" customHeight="1" x14ac:dyDescent="0.25">
      <c r="B300" s="26"/>
      <c r="C300" s="47"/>
      <c r="D300" s="48"/>
      <c r="E300" s="49"/>
      <c r="F300" s="49"/>
      <c r="G300" s="50"/>
    </row>
    <row r="301" spans="2:7" ht="17.100000000000001" customHeight="1" x14ac:dyDescent="0.25">
      <c r="B301" s="26"/>
      <c r="C301" s="47"/>
      <c r="D301" s="48"/>
      <c r="E301" s="49"/>
      <c r="F301" s="49"/>
      <c r="G301" s="50"/>
    </row>
    <row r="302" spans="2:7" ht="17.100000000000001" customHeight="1" x14ac:dyDescent="0.25">
      <c r="B302" s="26"/>
      <c r="C302" s="47"/>
      <c r="D302" s="48"/>
      <c r="E302" s="49"/>
      <c r="F302" s="49"/>
      <c r="G302" s="50"/>
    </row>
    <row r="303" spans="2:7" ht="17.100000000000001" customHeight="1" x14ac:dyDescent="0.25">
      <c r="B303" s="26"/>
      <c r="C303" s="47"/>
      <c r="D303" s="48"/>
      <c r="E303" s="49"/>
      <c r="F303" s="49"/>
      <c r="G303" s="50"/>
    </row>
    <row r="304" spans="2:7" ht="17.100000000000001" customHeight="1" x14ac:dyDescent="0.25">
      <c r="B304" s="26"/>
      <c r="C304" s="47"/>
      <c r="D304" s="48"/>
      <c r="E304" s="49"/>
      <c r="F304" s="49"/>
      <c r="G304" s="50"/>
    </row>
    <row r="305" spans="2:7" ht="17.100000000000001" customHeight="1" x14ac:dyDescent="0.25">
      <c r="B305" s="26"/>
      <c r="C305" s="47"/>
      <c r="D305" s="48"/>
      <c r="E305" s="49"/>
      <c r="F305" s="49"/>
      <c r="G305" s="50"/>
    </row>
    <row r="306" spans="2:7" ht="17.100000000000001" customHeight="1" x14ac:dyDescent="0.25">
      <c r="B306" s="26"/>
      <c r="C306" s="47"/>
      <c r="D306" s="48"/>
      <c r="E306" s="49"/>
      <c r="F306" s="49"/>
      <c r="G306" s="50"/>
    </row>
    <row r="307" spans="2:7" ht="17.100000000000001" customHeight="1" x14ac:dyDescent="0.25">
      <c r="B307" s="26"/>
      <c r="C307" s="47"/>
      <c r="D307" s="48"/>
      <c r="E307" s="49"/>
      <c r="F307" s="49"/>
      <c r="G307" s="50"/>
    </row>
    <row r="308" spans="2:7" ht="17.100000000000001" customHeight="1" x14ac:dyDescent="0.25">
      <c r="B308" s="26"/>
      <c r="C308" s="47"/>
      <c r="D308" s="48"/>
      <c r="E308" s="49"/>
      <c r="F308" s="49"/>
      <c r="G308" s="50"/>
    </row>
    <row r="309" spans="2:7" ht="17.100000000000001" customHeight="1" x14ac:dyDescent="0.25">
      <c r="B309" s="26"/>
      <c r="C309" s="47"/>
      <c r="D309" s="48"/>
      <c r="E309" s="49"/>
      <c r="F309" s="49"/>
      <c r="G309" s="50"/>
    </row>
    <row r="310" spans="2:7" ht="17.100000000000001" customHeight="1" x14ac:dyDescent="0.25">
      <c r="B310" s="26"/>
      <c r="C310" s="47"/>
      <c r="D310" s="48"/>
      <c r="E310" s="49"/>
      <c r="F310" s="49"/>
      <c r="G310" s="50"/>
    </row>
    <row r="312" spans="2:7" ht="21" customHeight="1" x14ac:dyDescent="0.25">
      <c r="B312" s="96" t="s">
        <v>54</v>
      </c>
      <c r="C312" s="97"/>
      <c r="D312" s="97"/>
      <c r="E312" s="97"/>
      <c r="F312" s="97"/>
      <c r="G312" s="98"/>
    </row>
    <row r="313" spans="2:7" ht="29.1" customHeight="1" x14ac:dyDescent="0.25">
      <c r="B313" s="32"/>
      <c r="C313" s="27"/>
      <c r="D313" s="34" t="s">
        <v>100</v>
      </c>
      <c r="E313" s="35" t="s">
        <v>101</v>
      </c>
      <c r="F313" s="35" t="s">
        <v>102</v>
      </c>
      <c r="G313" s="36" t="s">
        <v>103</v>
      </c>
    </row>
    <row r="314" spans="2:7" ht="17.100000000000001" customHeight="1" x14ac:dyDescent="0.25">
      <c r="B314" s="26"/>
      <c r="C314" s="12" t="s">
        <v>90</v>
      </c>
      <c r="D314" s="13">
        <v>27</v>
      </c>
      <c r="E314" s="22">
        <f>D314/161*100</f>
        <v>16.770186335403729</v>
      </c>
      <c r="F314" s="22">
        <f>E314</f>
        <v>16.770186335403729</v>
      </c>
      <c r="G314" s="20">
        <f>F314</f>
        <v>16.770186335403729</v>
      </c>
    </row>
    <row r="315" spans="2:7" ht="17.100000000000001" customHeight="1" x14ac:dyDescent="0.25">
      <c r="B315" s="26"/>
      <c r="C315" s="4" t="s">
        <v>91</v>
      </c>
      <c r="D315" s="21">
        <v>15</v>
      </c>
      <c r="E315" s="22">
        <f t="shared" ref="E315:E317" si="10">D315/161*100</f>
        <v>9.316770186335404</v>
      </c>
      <c r="F315" s="22">
        <f t="shared" ref="F315:F317" si="11">E315</f>
        <v>9.316770186335404</v>
      </c>
      <c r="G315" s="23">
        <f>F315+G314</f>
        <v>26.086956521739133</v>
      </c>
    </row>
    <row r="316" spans="2:7" ht="30" customHeight="1" x14ac:dyDescent="0.25">
      <c r="B316" s="26"/>
      <c r="C316" s="4" t="s">
        <v>92</v>
      </c>
      <c r="D316" s="21">
        <v>112</v>
      </c>
      <c r="E316" s="22">
        <f t="shared" si="10"/>
        <v>69.565217391304344</v>
      </c>
      <c r="F316" s="22">
        <f t="shared" si="11"/>
        <v>69.565217391304344</v>
      </c>
      <c r="G316" s="23">
        <f t="shared" ref="G316:G317" si="12">F316+G315</f>
        <v>95.65217391304347</v>
      </c>
    </row>
    <row r="317" spans="2:7" ht="17.100000000000001" customHeight="1" x14ac:dyDescent="0.25">
      <c r="B317" s="26"/>
      <c r="C317" s="4" t="s">
        <v>76</v>
      </c>
      <c r="D317" s="21">
        <v>7</v>
      </c>
      <c r="E317" s="22">
        <f t="shared" si="10"/>
        <v>4.3478260869565215</v>
      </c>
      <c r="F317" s="22">
        <f t="shared" si="11"/>
        <v>4.3478260869565215</v>
      </c>
      <c r="G317" s="23">
        <f t="shared" si="12"/>
        <v>99.999999999999986</v>
      </c>
    </row>
    <row r="318" spans="2:7" ht="17.100000000000001" customHeight="1" x14ac:dyDescent="0.25">
      <c r="B318" s="26"/>
      <c r="C318" s="33" t="s">
        <v>99</v>
      </c>
      <c r="D318" s="16">
        <f>SUM(D314:D317)</f>
        <v>161</v>
      </c>
      <c r="E318" s="24">
        <v>100</v>
      </c>
      <c r="F318" s="24">
        <v>100</v>
      </c>
      <c r="G318" s="25"/>
    </row>
    <row r="319" spans="2:7" ht="17.100000000000001" customHeight="1" x14ac:dyDescent="0.25">
      <c r="B319" s="26"/>
      <c r="C319" s="47"/>
      <c r="D319" s="48"/>
      <c r="E319" s="49"/>
      <c r="F319" s="49"/>
      <c r="G319" s="50"/>
    </row>
    <row r="320" spans="2:7" ht="17.100000000000001" customHeight="1" x14ac:dyDescent="0.25">
      <c r="B320" s="26"/>
      <c r="C320" s="47"/>
      <c r="D320" s="48"/>
      <c r="E320" s="49"/>
      <c r="F320" s="49"/>
      <c r="G320" s="50"/>
    </row>
    <row r="321" spans="2:7" ht="17.100000000000001" customHeight="1" x14ac:dyDescent="0.25">
      <c r="B321" s="26"/>
      <c r="C321" s="47"/>
      <c r="D321" s="48"/>
      <c r="E321" s="49"/>
      <c r="F321" s="49"/>
      <c r="G321" s="50"/>
    </row>
    <row r="322" spans="2:7" ht="17.100000000000001" customHeight="1" x14ac:dyDescent="0.25">
      <c r="B322" s="26"/>
      <c r="C322" s="47"/>
      <c r="D322" s="48"/>
      <c r="E322" s="49"/>
      <c r="F322" s="49"/>
      <c r="G322" s="50"/>
    </row>
    <row r="323" spans="2:7" ht="17.100000000000001" customHeight="1" x14ac:dyDescent="0.25">
      <c r="B323" s="26"/>
      <c r="C323" s="47"/>
      <c r="D323" s="48"/>
      <c r="E323" s="49"/>
      <c r="F323" s="49"/>
      <c r="G323" s="50"/>
    </row>
    <row r="324" spans="2:7" ht="17.100000000000001" customHeight="1" x14ac:dyDescent="0.25">
      <c r="B324" s="26"/>
      <c r="C324" s="47"/>
      <c r="D324" s="48"/>
      <c r="E324" s="49"/>
      <c r="F324" s="49"/>
      <c r="G324" s="50"/>
    </row>
    <row r="325" spans="2:7" ht="17.100000000000001" customHeight="1" x14ac:dyDescent="0.25">
      <c r="B325" s="26"/>
      <c r="C325" s="47"/>
      <c r="D325" s="48"/>
      <c r="E325" s="49"/>
      <c r="F325" s="49"/>
      <c r="G325" s="50"/>
    </row>
    <row r="326" spans="2:7" ht="17.100000000000001" customHeight="1" x14ac:dyDescent="0.25">
      <c r="B326" s="26"/>
      <c r="C326" s="47"/>
      <c r="D326" s="48"/>
      <c r="E326" s="49"/>
      <c r="F326" s="49"/>
      <c r="G326" s="50"/>
    </row>
    <row r="327" spans="2:7" ht="17.100000000000001" customHeight="1" x14ac:dyDescent="0.25">
      <c r="B327" s="26"/>
      <c r="C327" s="47"/>
      <c r="D327" s="48"/>
      <c r="E327" s="49"/>
      <c r="F327" s="49"/>
      <c r="G327" s="50"/>
    </row>
    <row r="328" spans="2:7" ht="17.100000000000001" customHeight="1" x14ac:dyDescent="0.25">
      <c r="B328" s="26"/>
      <c r="C328" s="47"/>
      <c r="D328" s="48"/>
      <c r="E328" s="49"/>
      <c r="F328" s="49"/>
      <c r="G328" s="50"/>
    </row>
    <row r="329" spans="2:7" ht="17.100000000000001" customHeight="1" x14ac:dyDescent="0.25">
      <c r="B329" s="26"/>
      <c r="C329" s="47"/>
      <c r="D329" s="48"/>
      <c r="E329" s="49"/>
      <c r="F329" s="49"/>
      <c r="G329" s="50"/>
    </row>
    <row r="330" spans="2:7" ht="17.100000000000001" customHeight="1" x14ac:dyDescent="0.25">
      <c r="B330" s="26"/>
      <c r="C330" s="47"/>
      <c r="D330" s="48"/>
      <c r="E330" s="49"/>
      <c r="F330" s="49"/>
      <c r="G330" s="50"/>
    </row>
    <row r="331" spans="2:7" ht="17.100000000000001" customHeight="1" x14ac:dyDescent="0.25">
      <c r="B331" s="26"/>
      <c r="C331" s="47"/>
      <c r="D331" s="48"/>
      <c r="E331" s="49"/>
      <c r="F331" s="49"/>
      <c r="G331" s="50"/>
    </row>
    <row r="332" spans="2:7" ht="17.100000000000001" customHeight="1" x14ac:dyDescent="0.25">
      <c r="B332" s="26"/>
      <c r="C332" s="47"/>
      <c r="D332" s="48"/>
      <c r="E332" s="49"/>
      <c r="F332" s="49"/>
      <c r="G332" s="50"/>
    </row>
    <row r="333" spans="2:7" ht="17.100000000000001" customHeight="1" x14ac:dyDescent="0.25">
      <c r="B333" s="26"/>
      <c r="C333" s="47"/>
      <c r="D333" s="48"/>
      <c r="E333" s="49"/>
      <c r="F333" s="49"/>
      <c r="G333" s="50"/>
    </row>
    <row r="334" spans="2:7" ht="17.100000000000001" customHeight="1" x14ac:dyDescent="0.25">
      <c r="B334" s="26"/>
      <c r="C334" s="47"/>
      <c r="D334" s="48"/>
      <c r="E334" s="49"/>
      <c r="F334" s="49"/>
      <c r="G334" s="50"/>
    </row>
    <row r="335" spans="2:7" ht="17.100000000000001" customHeight="1" x14ac:dyDescent="0.25">
      <c r="B335" s="26"/>
      <c r="C335" s="47"/>
      <c r="D335" s="48"/>
      <c r="E335" s="49"/>
      <c r="F335" s="49"/>
      <c r="G335" s="50"/>
    </row>
    <row r="336" spans="2:7" ht="17.100000000000001" customHeight="1" x14ac:dyDescent="0.25">
      <c r="B336" s="26"/>
      <c r="C336" s="47"/>
      <c r="D336" s="48"/>
      <c r="E336" s="49"/>
      <c r="F336" s="49"/>
      <c r="G336" s="50"/>
    </row>
    <row r="337" spans="2:7" ht="17.100000000000001" customHeight="1" x14ac:dyDescent="0.25">
      <c r="B337" s="26"/>
      <c r="C337" s="47"/>
      <c r="D337" s="48"/>
      <c r="E337" s="49"/>
      <c r="F337" s="49"/>
      <c r="G337" s="50"/>
    </row>
    <row r="338" spans="2:7" ht="17.100000000000001" customHeight="1" x14ac:dyDescent="0.25">
      <c r="B338" s="26"/>
      <c r="C338" s="47"/>
      <c r="D338" s="48"/>
      <c r="E338" s="49"/>
      <c r="F338" s="49"/>
      <c r="G338" s="50"/>
    </row>
    <row r="339" spans="2:7" ht="17.100000000000001" customHeight="1" x14ac:dyDescent="0.25">
      <c r="B339" s="26"/>
      <c r="C339" s="47"/>
      <c r="D339" s="48"/>
      <c r="E339" s="49"/>
      <c r="F339" s="49"/>
      <c r="G339" s="50"/>
    </row>
    <row r="341" spans="2:7" ht="36" customHeight="1" x14ac:dyDescent="0.25">
      <c r="B341" s="96" t="s">
        <v>55</v>
      </c>
      <c r="C341" s="97"/>
      <c r="D341" s="97"/>
      <c r="E341" s="97"/>
      <c r="F341" s="97"/>
      <c r="G341" s="98"/>
    </row>
    <row r="342" spans="2:7" ht="29.1" customHeight="1" x14ac:dyDescent="0.25">
      <c r="B342" s="32"/>
      <c r="C342" s="27"/>
      <c r="D342" s="34" t="s">
        <v>100</v>
      </c>
      <c r="E342" s="35" t="s">
        <v>101</v>
      </c>
      <c r="F342" s="35" t="s">
        <v>102</v>
      </c>
      <c r="G342" s="36" t="s">
        <v>103</v>
      </c>
    </row>
    <row r="343" spans="2:7" ht="17.100000000000001" customHeight="1" x14ac:dyDescent="0.25">
      <c r="B343" s="26"/>
      <c r="C343" s="12" t="s">
        <v>93</v>
      </c>
      <c r="D343" s="13">
        <v>3</v>
      </c>
      <c r="E343" s="22">
        <f>D343/161*100</f>
        <v>1.8633540372670807</v>
      </c>
      <c r="F343" s="22">
        <f>E343</f>
        <v>1.8633540372670807</v>
      </c>
      <c r="G343" s="20">
        <f>F343</f>
        <v>1.8633540372670807</v>
      </c>
    </row>
    <row r="344" spans="2:7" ht="17.100000000000001" customHeight="1" x14ac:dyDescent="0.25">
      <c r="B344" s="26"/>
      <c r="C344" s="4" t="s">
        <v>81</v>
      </c>
      <c r="D344" s="21">
        <v>132</v>
      </c>
      <c r="E344" s="22">
        <f t="shared" ref="E344:E346" si="13">D344/161*100</f>
        <v>81.987577639751549</v>
      </c>
      <c r="F344" s="22">
        <f t="shared" ref="F344:F346" si="14">E344</f>
        <v>81.987577639751549</v>
      </c>
      <c r="G344" s="23">
        <f>F344+G343</f>
        <v>83.850931677018636</v>
      </c>
    </row>
    <row r="345" spans="2:7" ht="17.100000000000001" customHeight="1" x14ac:dyDescent="0.25">
      <c r="B345" s="26"/>
      <c r="C345" s="4" t="s">
        <v>82</v>
      </c>
      <c r="D345" s="21">
        <v>12</v>
      </c>
      <c r="E345" s="22">
        <f t="shared" si="13"/>
        <v>7.4534161490683228</v>
      </c>
      <c r="F345" s="22">
        <f t="shared" si="14"/>
        <v>7.4534161490683228</v>
      </c>
      <c r="G345" s="23">
        <f t="shared" ref="G345:G346" si="15">F345+G344</f>
        <v>91.304347826086953</v>
      </c>
    </row>
    <row r="346" spans="2:7" ht="17.100000000000001" customHeight="1" x14ac:dyDescent="0.25">
      <c r="B346" s="26"/>
      <c r="C346" s="4" t="s">
        <v>94</v>
      </c>
      <c r="D346" s="21">
        <v>14</v>
      </c>
      <c r="E346" s="22">
        <f t="shared" si="13"/>
        <v>8.695652173913043</v>
      </c>
      <c r="F346" s="22">
        <f t="shared" si="14"/>
        <v>8.695652173913043</v>
      </c>
      <c r="G346" s="23">
        <f t="shared" si="15"/>
        <v>100</v>
      </c>
    </row>
    <row r="347" spans="2:7" ht="17.100000000000001" customHeight="1" x14ac:dyDescent="0.25">
      <c r="B347" s="26"/>
      <c r="C347" s="33" t="s">
        <v>99</v>
      </c>
      <c r="D347" s="16">
        <f>SUM(D343:D346)</f>
        <v>161</v>
      </c>
      <c r="E347" s="24">
        <v>100</v>
      </c>
      <c r="F347" s="24">
        <v>100</v>
      </c>
      <c r="G347" s="25"/>
    </row>
    <row r="348" spans="2:7" ht="17.100000000000001" customHeight="1" x14ac:dyDescent="0.25">
      <c r="B348" s="26"/>
      <c r="C348" s="47"/>
      <c r="D348" s="48"/>
      <c r="E348" s="49"/>
      <c r="F348" s="49"/>
      <c r="G348" s="50"/>
    </row>
    <row r="349" spans="2:7" ht="17.100000000000001" customHeight="1" x14ac:dyDescent="0.25">
      <c r="B349" s="26"/>
      <c r="C349" s="47"/>
      <c r="D349" s="48"/>
      <c r="E349" s="49"/>
      <c r="F349" s="49"/>
      <c r="G349" s="50"/>
    </row>
    <row r="350" spans="2:7" ht="17.100000000000001" customHeight="1" x14ac:dyDescent="0.25">
      <c r="B350" s="26"/>
      <c r="C350" s="47"/>
      <c r="D350" s="48"/>
      <c r="E350" s="49"/>
      <c r="F350" s="49"/>
      <c r="G350" s="50"/>
    </row>
    <row r="351" spans="2:7" ht="17.100000000000001" customHeight="1" x14ac:dyDescent="0.25">
      <c r="B351" s="26"/>
      <c r="C351" s="47"/>
      <c r="D351" s="48"/>
      <c r="E351" s="49"/>
      <c r="F351" s="49"/>
      <c r="G351" s="50"/>
    </row>
    <row r="352" spans="2:7" ht="17.100000000000001" customHeight="1" x14ac:dyDescent="0.25">
      <c r="B352" s="26"/>
      <c r="C352" s="47"/>
      <c r="D352" s="48"/>
      <c r="E352" s="49"/>
      <c r="F352" s="49"/>
      <c r="G352" s="50"/>
    </row>
    <row r="353" spans="2:7" ht="17.100000000000001" customHeight="1" x14ac:dyDescent="0.25">
      <c r="B353" s="26"/>
      <c r="C353" s="47"/>
      <c r="D353" s="48"/>
      <c r="E353" s="49"/>
      <c r="F353" s="49"/>
      <c r="G353" s="50"/>
    </row>
    <row r="354" spans="2:7" ht="17.100000000000001" customHeight="1" x14ac:dyDescent="0.25">
      <c r="B354" s="26"/>
      <c r="C354" s="47"/>
      <c r="D354" s="48"/>
      <c r="E354" s="49"/>
      <c r="F354" s="49"/>
      <c r="G354" s="50"/>
    </row>
    <row r="355" spans="2:7" ht="17.100000000000001" customHeight="1" x14ac:dyDescent="0.25">
      <c r="B355" s="26"/>
      <c r="C355" s="47"/>
      <c r="D355" s="48"/>
      <c r="E355" s="49"/>
      <c r="F355" s="49"/>
      <c r="G355" s="50"/>
    </row>
    <row r="356" spans="2:7" ht="17.100000000000001" customHeight="1" x14ac:dyDescent="0.25">
      <c r="B356" s="26"/>
      <c r="C356" s="47"/>
      <c r="D356" s="48"/>
      <c r="E356" s="49"/>
      <c r="F356" s="49"/>
      <c r="G356" s="50"/>
    </row>
    <row r="357" spans="2:7" ht="17.100000000000001" customHeight="1" x14ac:dyDescent="0.25">
      <c r="B357" s="26"/>
      <c r="C357" s="47"/>
      <c r="D357" s="48"/>
      <c r="E357" s="49"/>
      <c r="F357" s="49"/>
      <c r="G357" s="50"/>
    </row>
    <row r="358" spans="2:7" ht="17.100000000000001" customHeight="1" x14ac:dyDescent="0.25">
      <c r="B358" s="26"/>
      <c r="C358" s="47"/>
      <c r="D358" s="48"/>
      <c r="E358" s="49"/>
      <c r="F358" s="49"/>
      <c r="G358" s="50"/>
    </row>
    <row r="359" spans="2:7" ht="17.100000000000001" customHeight="1" x14ac:dyDescent="0.25">
      <c r="B359" s="26"/>
      <c r="C359" s="47"/>
      <c r="D359" s="48"/>
      <c r="E359" s="49"/>
      <c r="F359" s="49"/>
      <c r="G359" s="50"/>
    </row>
    <row r="360" spans="2:7" ht="17.100000000000001" customHeight="1" x14ac:dyDescent="0.25">
      <c r="B360" s="26"/>
      <c r="C360" s="47"/>
      <c r="D360" s="48"/>
      <c r="E360" s="49"/>
      <c r="F360" s="49"/>
      <c r="G360" s="50"/>
    </row>
    <row r="361" spans="2:7" ht="17.100000000000001" customHeight="1" x14ac:dyDescent="0.25">
      <c r="B361" s="26"/>
      <c r="C361" s="47"/>
      <c r="D361" s="48"/>
      <c r="E361" s="49"/>
      <c r="F361" s="49"/>
      <c r="G361" s="50"/>
    </row>
    <row r="362" spans="2:7" ht="17.100000000000001" customHeight="1" x14ac:dyDescent="0.25">
      <c r="B362" s="26"/>
      <c r="C362" s="47"/>
      <c r="D362" s="48"/>
      <c r="E362" s="49"/>
      <c r="F362" s="49"/>
      <c r="G362" s="50"/>
    </row>
    <row r="363" spans="2:7" ht="17.100000000000001" customHeight="1" x14ac:dyDescent="0.25">
      <c r="B363" s="26"/>
      <c r="C363" s="47"/>
      <c r="D363" s="48"/>
      <c r="E363" s="49"/>
      <c r="F363" s="49"/>
      <c r="G363" s="50"/>
    </row>
    <row r="364" spans="2:7" ht="17.100000000000001" customHeight="1" x14ac:dyDescent="0.25">
      <c r="B364" s="26"/>
      <c r="C364" s="47"/>
      <c r="D364" s="48"/>
      <c r="E364" s="49"/>
      <c r="F364" s="49"/>
      <c r="G364" s="50"/>
    </row>
    <row r="365" spans="2:7" ht="17.100000000000001" customHeight="1" x14ac:dyDescent="0.25">
      <c r="B365" s="26"/>
      <c r="C365" s="47"/>
      <c r="D365" s="48"/>
      <c r="E365" s="49"/>
      <c r="F365" s="49"/>
      <c r="G365" s="50"/>
    </row>
    <row r="366" spans="2:7" ht="17.100000000000001" customHeight="1" x14ac:dyDescent="0.25">
      <c r="B366" s="26"/>
      <c r="C366" s="47"/>
      <c r="D366" s="48"/>
      <c r="E366" s="49"/>
      <c r="F366" s="49"/>
      <c r="G366" s="50"/>
    </row>
    <row r="367" spans="2:7" ht="17.100000000000001" customHeight="1" x14ac:dyDescent="0.25">
      <c r="B367" s="26"/>
      <c r="C367" s="47"/>
      <c r="D367" s="48"/>
      <c r="E367" s="49"/>
      <c r="F367" s="49"/>
      <c r="G367" s="50"/>
    </row>
    <row r="368" spans="2:7" ht="17.100000000000001" customHeight="1" x14ac:dyDescent="0.25">
      <c r="B368" s="26"/>
      <c r="C368" s="47"/>
      <c r="D368" s="48"/>
      <c r="E368" s="49"/>
      <c r="F368" s="49"/>
      <c r="G368" s="50"/>
    </row>
    <row r="370" spans="2:7" ht="54.95" customHeight="1" x14ac:dyDescent="0.25">
      <c r="B370" s="96" t="s">
        <v>56</v>
      </c>
      <c r="C370" s="97"/>
      <c r="D370" s="97"/>
      <c r="E370" s="97"/>
      <c r="F370" s="97"/>
      <c r="G370" s="98"/>
    </row>
    <row r="371" spans="2:7" ht="29.1" customHeight="1" x14ac:dyDescent="0.25">
      <c r="B371" s="32"/>
      <c r="C371" s="27"/>
      <c r="D371" s="34" t="s">
        <v>100</v>
      </c>
      <c r="E371" s="35" t="s">
        <v>101</v>
      </c>
      <c r="F371" s="35" t="s">
        <v>102</v>
      </c>
      <c r="G371" s="36" t="s">
        <v>103</v>
      </c>
    </row>
    <row r="372" spans="2:7" ht="17.100000000000001" customHeight="1" x14ac:dyDescent="0.25">
      <c r="B372" s="26"/>
      <c r="C372" s="12" t="s">
        <v>93</v>
      </c>
      <c r="D372" s="13">
        <v>4</v>
      </c>
      <c r="E372" s="22">
        <f>D372/161*100</f>
        <v>2.4844720496894408</v>
      </c>
      <c r="F372" s="22">
        <f>E372</f>
        <v>2.4844720496894408</v>
      </c>
      <c r="G372" s="20">
        <f>F372</f>
        <v>2.4844720496894408</v>
      </c>
    </row>
    <row r="373" spans="2:7" ht="17.100000000000001" customHeight="1" x14ac:dyDescent="0.25">
      <c r="B373" s="26"/>
      <c r="C373" s="4" t="s">
        <v>81</v>
      </c>
      <c r="D373" s="21">
        <v>140</v>
      </c>
      <c r="E373" s="22">
        <f t="shared" ref="E373:E374" si="16">D373/161*100</f>
        <v>86.956521739130437</v>
      </c>
      <c r="F373" s="22">
        <f t="shared" ref="F373:F374" si="17">E373</f>
        <v>86.956521739130437</v>
      </c>
      <c r="G373" s="23">
        <f>F373+G372</f>
        <v>89.440993788819881</v>
      </c>
    </row>
    <row r="374" spans="2:7" ht="17.100000000000001" customHeight="1" x14ac:dyDescent="0.25">
      <c r="B374" s="26"/>
      <c r="C374" s="4" t="s">
        <v>82</v>
      </c>
      <c r="D374" s="21">
        <v>17</v>
      </c>
      <c r="E374" s="22">
        <f t="shared" si="16"/>
        <v>10.559006211180124</v>
      </c>
      <c r="F374" s="22">
        <f t="shared" si="17"/>
        <v>10.559006211180124</v>
      </c>
      <c r="G374" s="23">
        <f t="shared" ref="G374" si="18">F374+G373</f>
        <v>100</v>
      </c>
    </row>
    <row r="375" spans="2:7" ht="17.100000000000001" customHeight="1" x14ac:dyDescent="0.25">
      <c r="B375" s="26"/>
      <c r="C375" s="33" t="s">
        <v>99</v>
      </c>
      <c r="D375" s="16">
        <f>SUM(D372:D374)</f>
        <v>161</v>
      </c>
      <c r="E375" s="24">
        <v>100</v>
      </c>
      <c r="F375" s="24">
        <v>100</v>
      </c>
      <c r="G375" s="25"/>
    </row>
    <row r="376" spans="2:7" ht="17.100000000000001" customHeight="1" x14ac:dyDescent="0.25">
      <c r="B376" s="26"/>
      <c r="C376" s="47"/>
      <c r="D376" s="48"/>
      <c r="E376" s="49"/>
      <c r="F376" s="49"/>
      <c r="G376" s="50"/>
    </row>
    <row r="377" spans="2:7" ht="17.100000000000001" customHeight="1" x14ac:dyDescent="0.25">
      <c r="B377" s="26"/>
      <c r="C377" s="47"/>
      <c r="D377" s="48"/>
      <c r="E377" s="49"/>
      <c r="F377" s="49"/>
      <c r="G377" s="50"/>
    </row>
    <row r="378" spans="2:7" ht="17.100000000000001" customHeight="1" x14ac:dyDescent="0.25">
      <c r="B378" s="26"/>
      <c r="C378" s="47"/>
      <c r="D378" s="48"/>
      <c r="E378" s="49"/>
      <c r="F378" s="49"/>
      <c r="G378" s="50"/>
    </row>
    <row r="379" spans="2:7" ht="17.100000000000001" customHeight="1" x14ac:dyDescent="0.25">
      <c r="B379" s="26"/>
      <c r="C379" s="47"/>
      <c r="D379" s="48"/>
      <c r="E379" s="49"/>
      <c r="F379" s="49"/>
      <c r="G379" s="50"/>
    </row>
    <row r="380" spans="2:7" ht="17.100000000000001" customHeight="1" x14ac:dyDescent="0.25">
      <c r="B380" s="26"/>
      <c r="C380" s="47"/>
      <c r="D380" s="48"/>
      <c r="E380" s="49"/>
      <c r="F380" s="49"/>
      <c r="G380" s="50"/>
    </row>
    <row r="381" spans="2:7" ht="17.100000000000001" customHeight="1" x14ac:dyDescent="0.25">
      <c r="B381" s="26"/>
      <c r="C381" s="47"/>
      <c r="D381" s="48"/>
      <c r="E381" s="49"/>
      <c r="F381" s="49"/>
      <c r="G381" s="50"/>
    </row>
    <row r="382" spans="2:7" ht="17.100000000000001" customHeight="1" x14ac:dyDescent="0.25">
      <c r="B382" s="26"/>
      <c r="C382" s="47"/>
      <c r="D382" s="48"/>
      <c r="E382" s="49"/>
      <c r="F382" s="49"/>
      <c r="G382" s="50"/>
    </row>
    <row r="383" spans="2:7" ht="17.100000000000001" customHeight="1" x14ac:dyDescent="0.25">
      <c r="B383" s="26"/>
      <c r="C383" s="47"/>
      <c r="D383" s="48"/>
      <c r="E383" s="49"/>
      <c r="F383" s="49"/>
      <c r="G383" s="50"/>
    </row>
    <row r="384" spans="2:7" ht="17.100000000000001" customHeight="1" x14ac:dyDescent="0.25">
      <c r="B384" s="26"/>
      <c r="C384" s="47"/>
      <c r="D384" s="48"/>
      <c r="E384" s="49"/>
      <c r="F384" s="49"/>
      <c r="G384" s="50"/>
    </row>
    <row r="385" spans="2:7" ht="17.100000000000001" customHeight="1" x14ac:dyDescent="0.25">
      <c r="B385" s="26"/>
      <c r="C385" s="47"/>
      <c r="D385" s="48"/>
      <c r="E385" s="49"/>
      <c r="F385" s="49"/>
      <c r="G385" s="50"/>
    </row>
    <row r="386" spans="2:7" ht="17.100000000000001" customHeight="1" x14ac:dyDescent="0.25">
      <c r="B386" s="26"/>
      <c r="C386" s="47"/>
      <c r="D386" s="48"/>
      <c r="E386" s="49"/>
      <c r="F386" s="49"/>
      <c r="G386" s="50"/>
    </row>
    <row r="387" spans="2:7" ht="17.100000000000001" customHeight="1" x14ac:dyDescent="0.25">
      <c r="B387" s="26"/>
      <c r="C387" s="47"/>
      <c r="D387" s="48"/>
      <c r="E387" s="49"/>
      <c r="F387" s="49"/>
      <c r="G387" s="50"/>
    </row>
    <row r="388" spans="2:7" ht="17.100000000000001" customHeight="1" x14ac:dyDescent="0.25">
      <c r="B388" s="26"/>
      <c r="C388" s="47"/>
      <c r="D388" s="48"/>
      <c r="E388" s="49"/>
      <c r="F388" s="49"/>
      <c r="G388" s="50"/>
    </row>
    <row r="389" spans="2:7" ht="17.100000000000001" customHeight="1" x14ac:dyDescent="0.25">
      <c r="B389" s="26"/>
      <c r="C389" s="47"/>
      <c r="D389" s="48"/>
      <c r="E389" s="49"/>
      <c r="F389" s="49"/>
      <c r="G389" s="50"/>
    </row>
    <row r="390" spans="2:7" ht="17.100000000000001" customHeight="1" x14ac:dyDescent="0.25">
      <c r="B390" s="26"/>
      <c r="C390" s="47"/>
      <c r="D390" s="48"/>
      <c r="E390" s="49"/>
      <c r="F390" s="49"/>
      <c r="G390" s="50"/>
    </row>
    <row r="391" spans="2:7" ht="17.100000000000001" customHeight="1" x14ac:dyDescent="0.25">
      <c r="B391" s="26"/>
      <c r="C391" s="47"/>
      <c r="D391" s="48"/>
      <c r="E391" s="49"/>
      <c r="F391" s="49"/>
      <c r="G391" s="50"/>
    </row>
    <row r="392" spans="2:7" ht="17.100000000000001" customHeight="1" x14ac:dyDescent="0.25">
      <c r="B392" s="26"/>
      <c r="C392" s="47"/>
      <c r="D392" s="48"/>
      <c r="E392" s="49"/>
      <c r="F392" s="49"/>
      <c r="G392" s="50"/>
    </row>
    <row r="393" spans="2:7" ht="17.100000000000001" customHeight="1" x14ac:dyDescent="0.25">
      <c r="B393" s="26"/>
      <c r="C393" s="47"/>
      <c r="D393" s="48"/>
      <c r="E393" s="49"/>
      <c r="F393" s="49"/>
      <c r="G393" s="50"/>
    </row>
    <row r="394" spans="2:7" ht="17.100000000000001" customHeight="1" x14ac:dyDescent="0.25">
      <c r="B394" s="26"/>
      <c r="C394" s="47"/>
      <c r="D394" s="48"/>
      <c r="E394" s="49"/>
      <c r="F394" s="49"/>
      <c r="G394" s="50"/>
    </row>
    <row r="395" spans="2:7" ht="17.100000000000001" customHeight="1" x14ac:dyDescent="0.25">
      <c r="B395" s="26"/>
      <c r="C395" s="47"/>
      <c r="D395" s="48"/>
      <c r="E395" s="49"/>
      <c r="F395" s="49"/>
      <c r="G395" s="50"/>
    </row>
    <row r="396" spans="2:7" ht="17.100000000000001" customHeight="1" x14ac:dyDescent="0.25">
      <c r="B396" s="26"/>
      <c r="C396" s="47"/>
      <c r="D396" s="48"/>
      <c r="E396" s="49"/>
      <c r="F396" s="49"/>
      <c r="G396" s="50"/>
    </row>
    <row r="398" spans="2:7" ht="36" customHeight="1" x14ac:dyDescent="0.25">
      <c r="B398" s="96" t="s">
        <v>57</v>
      </c>
      <c r="C398" s="97"/>
      <c r="D398" s="97"/>
      <c r="E398" s="97"/>
      <c r="F398" s="97"/>
      <c r="G398" s="98"/>
    </row>
    <row r="399" spans="2:7" ht="29.1" customHeight="1" x14ac:dyDescent="0.25">
      <c r="B399" s="32"/>
      <c r="C399" s="27"/>
      <c r="D399" s="34" t="s">
        <v>100</v>
      </c>
      <c r="E399" s="35" t="s">
        <v>101</v>
      </c>
      <c r="F399" s="35" t="s">
        <v>102</v>
      </c>
      <c r="G399" s="36" t="s">
        <v>103</v>
      </c>
    </row>
    <row r="400" spans="2:7" ht="17.100000000000001" customHeight="1" x14ac:dyDescent="0.25">
      <c r="B400" s="26"/>
      <c r="C400" s="12" t="s">
        <v>93</v>
      </c>
      <c r="D400" s="13">
        <v>3</v>
      </c>
      <c r="E400" s="19">
        <v>1.7647058823529411</v>
      </c>
      <c r="F400" s="19">
        <v>1.7647058823529411</v>
      </c>
      <c r="G400" s="20">
        <v>1.7647058823529411</v>
      </c>
    </row>
    <row r="401" spans="2:7" ht="17.100000000000001" customHeight="1" x14ac:dyDescent="0.25">
      <c r="B401" s="26"/>
      <c r="C401" s="4" t="s">
        <v>81</v>
      </c>
      <c r="D401" s="21">
        <v>46</v>
      </c>
      <c r="E401" s="22">
        <v>27.058823529411764</v>
      </c>
      <c r="F401" s="22">
        <v>27.058823529411764</v>
      </c>
      <c r="G401" s="23">
        <v>28.823529411764703</v>
      </c>
    </row>
    <row r="402" spans="2:7" ht="17.100000000000001" customHeight="1" x14ac:dyDescent="0.25">
      <c r="B402" s="26"/>
      <c r="C402" s="4" t="s">
        <v>82</v>
      </c>
      <c r="D402" s="21">
        <v>121</v>
      </c>
      <c r="E402" s="22">
        <v>71.17647058823529</v>
      </c>
      <c r="F402" s="22">
        <v>71.17647058823529</v>
      </c>
      <c r="G402" s="23">
        <v>100</v>
      </c>
    </row>
    <row r="403" spans="2:7" ht="17.100000000000001" customHeight="1" x14ac:dyDescent="0.25">
      <c r="B403" s="26"/>
      <c r="C403" s="33" t="s">
        <v>99</v>
      </c>
      <c r="D403" s="16">
        <v>170</v>
      </c>
      <c r="E403" s="24">
        <v>100</v>
      </c>
      <c r="F403" s="24">
        <v>100</v>
      </c>
      <c r="G403" s="25"/>
    </row>
    <row r="404" spans="2:7" ht="17.100000000000001" customHeight="1" x14ac:dyDescent="0.25">
      <c r="B404" s="26"/>
      <c r="C404" s="47"/>
      <c r="D404" s="48"/>
      <c r="E404" s="49"/>
      <c r="F404" s="49"/>
      <c r="G404" s="50"/>
    </row>
    <row r="405" spans="2:7" ht="17.100000000000001" customHeight="1" x14ac:dyDescent="0.25">
      <c r="B405" s="26"/>
      <c r="C405" s="47"/>
      <c r="D405" s="48"/>
      <c r="E405" s="49"/>
      <c r="F405" s="49"/>
      <c r="G405" s="50"/>
    </row>
    <row r="406" spans="2:7" ht="17.100000000000001" customHeight="1" x14ac:dyDescent="0.25">
      <c r="B406" s="26"/>
      <c r="C406" s="47"/>
      <c r="D406" s="48"/>
      <c r="E406" s="49"/>
      <c r="F406" s="49"/>
      <c r="G406" s="50"/>
    </row>
    <row r="407" spans="2:7" ht="17.100000000000001" customHeight="1" x14ac:dyDescent="0.25">
      <c r="B407" s="26"/>
      <c r="C407" s="47"/>
      <c r="D407" s="48"/>
      <c r="E407" s="49"/>
      <c r="F407" s="49"/>
      <c r="G407" s="50"/>
    </row>
    <row r="408" spans="2:7" ht="17.100000000000001" customHeight="1" x14ac:dyDescent="0.25">
      <c r="B408" s="26"/>
      <c r="C408" s="47"/>
      <c r="D408" s="48"/>
      <c r="E408" s="49"/>
      <c r="F408" s="49"/>
      <c r="G408" s="50"/>
    </row>
    <row r="409" spans="2:7" ht="17.100000000000001" customHeight="1" x14ac:dyDescent="0.25">
      <c r="B409" s="26"/>
      <c r="C409" s="47"/>
      <c r="D409" s="48"/>
      <c r="E409" s="49"/>
      <c r="F409" s="49"/>
      <c r="G409" s="50"/>
    </row>
    <row r="410" spans="2:7" ht="17.100000000000001" customHeight="1" x14ac:dyDescent="0.25">
      <c r="B410" s="26"/>
      <c r="C410" s="47"/>
      <c r="D410" s="48"/>
      <c r="E410" s="49"/>
      <c r="F410" s="49"/>
      <c r="G410" s="50"/>
    </row>
    <row r="411" spans="2:7" ht="17.100000000000001" customHeight="1" x14ac:dyDescent="0.25">
      <c r="B411" s="26"/>
      <c r="C411" s="47"/>
      <c r="D411" s="48"/>
      <c r="E411" s="49"/>
      <c r="F411" s="49"/>
      <c r="G411" s="50"/>
    </row>
    <row r="412" spans="2:7" ht="17.100000000000001" customHeight="1" x14ac:dyDescent="0.25">
      <c r="B412" s="26"/>
      <c r="C412" s="47"/>
      <c r="D412" s="48"/>
      <c r="E412" s="49"/>
      <c r="F412" s="49"/>
      <c r="G412" s="50"/>
    </row>
    <row r="413" spans="2:7" ht="17.100000000000001" customHeight="1" x14ac:dyDescent="0.25">
      <c r="B413" s="26"/>
      <c r="C413" s="47"/>
      <c r="D413" s="48"/>
      <c r="E413" s="49"/>
      <c r="F413" s="49"/>
      <c r="G413" s="50"/>
    </row>
    <row r="414" spans="2:7" ht="17.100000000000001" customHeight="1" x14ac:dyDescent="0.25">
      <c r="B414" s="26"/>
      <c r="C414" s="47"/>
      <c r="D414" s="48"/>
      <c r="E414" s="49"/>
      <c r="F414" s="49"/>
      <c r="G414" s="50"/>
    </row>
    <row r="415" spans="2:7" ht="17.100000000000001" customHeight="1" x14ac:dyDescent="0.25">
      <c r="B415" s="26"/>
      <c r="C415" s="47"/>
      <c r="D415" s="48"/>
      <c r="E415" s="49"/>
      <c r="F415" s="49"/>
      <c r="G415" s="50"/>
    </row>
    <row r="416" spans="2:7" ht="17.100000000000001" customHeight="1" x14ac:dyDescent="0.25">
      <c r="B416" s="26"/>
      <c r="C416" s="47"/>
      <c r="D416" s="48"/>
      <c r="E416" s="49"/>
      <c r="F416" s="49"/>
      <c r="G416" s="50"/>
    </row>
    <row r="417" spans="2:7" ht="17.100000000000001" customHeight="1" x14ac:dyDescent="0.25">
      <c r="B417" s="26"/>
      <c r="C417" s="47"/>
      <c r="D417" s="48"/>
      <c r="E417" s="49"/>
      <c r="F417" s="49"/>
      <c r="G417" s="50"/>
    </row>
    <row r="418" spans="2:7" ht="17.100000000000001" customHeight="1" x14ac:dyDescent="0.25">
      <c r="B418" s="26"/>
      <c r="C418" s="47"/>
      <c r="D418" s="48"/>
      <c r="E418" s="49"/>
      <c r="F418" s="49"/>
      <c r="G418" s="50"/>
    </row>
    <row r="419" spans="2:7" ht="17.100000000000001" customHeight="1" x14ac:dyDescent="0.25">
      <c r="B419" s="26"/>
      <c r="C419" s="47"/>
      <c r="D419" s="48"/>
      <c r="E419" s="49"/>
      <c r="F419" s="49"/>
      <c r="G419" s="50"/>
    </row>
    <row r="420" spans="2:7" ht="17.100000000000001" customHeight="1" x14ac:dyDescent="0.25">
      <c r="B420" s="26"/>
      <c r="C420" s="47"/>
      <c r="D420" s="48"/>
      <c r="E420" s="49"/>
      <c r="F420" s="49"/>
      <c r="G420" s="50"/>
    </row>
    <row r="421" spans="2:7" ht="17.100000000000001" customHeight="1" x14ac:dyDescent="0.25">
      <c r="B421" s="26"/>
      <c r="C421" s="47"/>
      <c r="D421" s="48"/>
      <c r="E421" s="49"/>
      <c r="F421" s="49"/>
      <c r="G421" s="50"/>
    </row>
    <row r="422" spans="2:7" ht="17.100000000000001" customHeight="1" x14ac:dyDescent="0.25">
      <c r="B422" s="26"/>
      <c r="C422" s="47"/>
      <c r="D422" s="48"/>
      <c r="E422" s="49"/>
      <c r="F422" s="49"/>
      <c r="G422" s="50"/>
    </row>
    <row r="423" spans="2:7" ht="17.100000000000001" customHeight="1" x14ac:dyDescent="0.25">
      <c r="B423" s="102">
        <v>14</v>
      </c>
      <c r="C423" s="103"/>
      <c r="D423" s="103"/>
      <c r="E423" s="103"/>
      <c r="F423" s="103"/>
      <c r="G423" s="104"/>
    </row>
    <row r="424" spans="2:7" ht="17.100000000000001" customHeight="1" x14ac:dyDescent="0.25">
      <c r="B424" s="54"/>
      <c r="C424" s="82"/>
      <c r="D424" s="83" t="s">
        <v>100</v>
      </c>
      <c r="E424" s="84" t="s">
        <v>101</v>
      </c>
      <c r="F424" s="84" t="s">
        <v>102</v>
      </c>
      <c r="G424" s="85" t="s">
        <v>103</v>
      </c>
    </row>
    <row r="425" spans="2:7" ht="17.100000000000001" customHeight="1" x14ac:dyDescent="0.25">
      <c r="B425" s="59"/>
      <c r="C425" s="81" t="s">
        <v>110</v>
      </c>
      <c r="D425" s="86">
        <v>127</v>
      </c>
      <c r="E425" s="87">
        <f>D425/D433*100</f>
        <v>24.37619961612284</v>
      </c>
      <c r="F425" s="87">
        <f>E425</f>
        <v>24.37619961612284</v>
      </c>
      <c r="G425" s="88">
        <f>F425</f>
        <v>24.37619961612284</v>
      </c>
    </row>
    <row r="426" spans="2:7" ht="17.100000000000001" customHeight="1" x14ac:dyDescent="0.25">
      <c r="B426" s="63"/>
      <c r="C426" s="81" t="s">
        <v>111</v>
      </c>
      <c r="D426" s="89">
        <v>103</v>
      </c>
      <c r="E426" s="67">
        <f>D426/D433*100</f>
        <v>19.769673704414586</v>
      </c>
      <c r="F426" s="67">
        <f t="shared" ref="F426:F432" si="19">E426</f>
        <v>19.769673704414586</v>
      </c>
      <c r="G426" s="68">
        <f>F426+G425</f>
        <v>44.145873320537426</v>
      </c>
    </row>
    <row r="427" spans="2:7" ht="17.100000000000001" customHeight="1" x14ac:dyDescent="0.25">
      <c r="B427" s="63"/>
      <c r="C427" s="80" t="s">
        <v>112</v>
      </c>
      <c r="D427" s="60">
        <v>31</v>
      </c>
      <c r="E427" s="67">
        <f>D427/D433*100</f>
        <v>5.9500959692898272</v>
      </c>
      <c r="F427" s="67">
        <f t="shared" si="19"/>
        <v>5.9500959692898272</v>
      </c>
      <c r="G427" s="68">
        <f>F427+G426</f>
        <v>50.095969289827252</v>
      </c>
    </row>
    <row r="428" spans="2:7" ht="17.100000000000001" customHeight="1" x14ac:dyDescent="0.25">
      <c r="B428" s="63"/>
      <c r="C428" s="81" t="s">
        <v>113</v>
      </c>
      <c r="D428" s="60">
        <v>119</v>
      </c>
      <c r="E428" s="67">
        <f>D428/D433*100</f>
        <v>22.840690978886759</v>
      </c>
      <c r="F428" s="67">
        <f t="shared" si="19"/>
        <v>22.840690978886759</v>
      </c>
      <c r="G428" s="69">
        <f>F428+G427</f>
        <v>72.936660268714007</v>
      </c>
    </row>
    <row r="429" spans="2:7" ht="17.100000000000001" customHeight="1" x14ac:dyDescent="0.25">
      <c r="B429" s="63"/>
      <c r="C429" s="80" t="s">
        <v>114</v>
      </c>
      <c r="D429" s="60">
        <v>50</v>
      </c>
      <c r="E429" s="67">
        <f>D429/D433*100</f>
        <v>9.5969289827255277</v>
      </c>
      <c r="F429" s="67">
        <f t="shared" si="19"/>
        <v>9.5969289827255277</v>
      </c>
      <c r="G429" s="69">
        <f>F429+G428</f>
        <v>82.533589251439537</v>
      </c>
    </row>
    <row r="430" spans="2:7" ht="17.100000000000001" customHeight="1" x14ac:dyDescent="0.25">
      <c r="B430" s="72"/>
      <c r="C430" s="81" t="s">
        <v>115</v>
      </c>
      <c r="D430" s="60">
        <v>32</v>
      </c>
      <c r="E430" s="67">
        <f>D430/D433*100</f>
        <v>6.1420345489443378</v>
      </c>
      <c r="F430" s="67">
        <f t="shared" si="19"/>
        <v>6.1420345489443378</v>
      </c>
      <c r="G430" s="69">
        <f t="shared" ref="G430:G432" si="20">F430+G429</f>
        <v>88.675623800383875</v>
      </c>
    </row>
    <row r="431" spans="2:7" ht="17.100000000000001" customHeight="1" x14ac:dyDescent="0.25">
      <c r="B431" s="73"/>
      <c r="C431" s="81" t="s">
        <v>116</v>
      </c>
      <c r="D431" s="75">
        <v>58</v>
      </c>
      <c r="E431" s="67">
        <f>D431/D433*100</f>
        <v>11.132437619961612</v>
      </c>
      <c r="F431" s="67">
        <f t="shared" si="19"/>
        <v>11.132437619961612</v>
      </c>
      <c r="G431" s="69">
        <f t="shared" si="20"/>
        <v>99.808061420345481</v>
      </c>
    </row>
    <row r="432" spans="2:7" ht="17.100000000000001" customHeight="1" x14ac:dyDescent="0.25">
      <c r="B432" s="90"/>
      <c r="C432" s="81" t="s">
        <v>117</v>
      </c>
      <c r="D432" s="75">
        <v>1</v>
      </c>
      <c r="E432" s="67">
        <f>D432/D433*100</f>
        <v>0.19193857965451055</v>
      </c>
      <c r="F432" s="67">
        <f t="shared" si="19"/>
        <v>0.19193857965451055</v>
      </c>
      <c r="G432" s="69">
        <f t="shared" si="20"/>
        <v>99.999999999999986</v>
      </c>
    </row>
    <row r="433" spans="2:7" ht="17.100000000000001" customHeight="1" x14ac:dyDescent="0.25">
      <c r="B433" s="73"/>
      <c r="C433" s="76" t="s">
        <v>99</v>
      </c>
      <c r="D433" s="77">
        <f>SUM(D425:D432)</f>
        <v>521</v>
      </c>
      <c r="E433" s="78">
        <f>SUM(E425:E432)</f>
        <v>99.999999999999986</v>
      </c>
      <c r="F433" s="78">
        <f>SUM(D433:E433)</f>
        <v>621</v>
      </c>
      <c r="G433" s="79"/>
    </row>
    <row r="434" spans="2:7" ht="17.100000000000001" customHeight="1" x14ac:dyDescent="0.25">
      <c r="B434" s="26"/>
      <c r="C434" s="47"/>
      <c r="D434" s="48"/>
      <c r="E434" s="49"/>
      <c r="F434" s="49"/>
      <c r="G434" s="50"/>
    </row>
    <row r="435" spans="2:7" ht="17.100000000000001" customHeight="1" x14ac:dyDescent="0.25">
      <c r="B435" s="26"/>
      <c r="C435" s="47"/>
      <c r="D435" s="48"/>
      <c r="E435" s="49"/>
      <c r="F435" s="49"/>
      <c r="G435" s="50"/>
    </row>
    <row r="436" spans="2:7" ht="17.100000000000001" customHeight="1" x14ac:dyDescent="0.25">
      <c r="B436" s="26"/>
      <c r="C436" s="47"/>
      <c r="D436" s="48"/>
      <c r="E436" s="49"/>
      <c r="F436" s="49"/>
      <c r="G436" s="50"/>
    </row>
    <row r="437" spans="2:7" ht="17.100000000000001" customHeight="1" x14ac:dyDescent="0.25">
      <c r="B437" s="26"/>
      <c r="C437" s="47"/>
      <c r="D437" s="48"/>
      <c r="E437" s="49"/>
      <c r="F437" s="49"/>
      <c r="G437" s="50"/>
    </row>
    <row r="438" spans="2:7" ht="17.100000000000001" customHeight="1" x14ac:dyDescent="0.25">
      <c r="B438" s="26"/>
      <c r="C438" s="47"/>
      <c r="D438" s="48"/>
      <c r="E438" s="49"/>
      <c r="F438" s="49"/>
      <c r="G438" s="50"/>
    </row>
    <row r="439" spans="2:7" ht="17.100000000000001" customHeight="1" x14ac:dyDescent="0.25">
      <c r="B439" s="26"/>
      <c r="C439" s="47"/>
      <c r="D439" s="48"/>
      <c r="E439" s="49"/>
      <c r="F439" s="49"/>
      <c r="G439" s="50"/>
    </row>
    <row r="440" spans="2:7" ht="17.100000000000001" customHeight="1" x14ac:dyDescent="0.25">
      <c r="B440" s="26"/>
      <c r="C440" s="47"/>
      <c r="D440" s="48"/>
      <c r="E440" s="49"/>
      <c r="F440" s="49"/>
      <c r="G440" s="50"/>
    </row>
    <row r="441" spans="2:7" ht="17.100000000000001" customHeight="1" x14ac:dyDescent="0.25">
      <c r="B441" s="26"/>
      <c r="C441" s="47"/>
      <c r="D441" s="48"/>
      <c r="E441" s="49"/>
      <c r="F441" s="49"/>
      <c r="G441" s="50"/>
    </row>
    <row r="442" spans="2:7" ht="17.100000000000001" customHeight="1" x14ac:dyDescent="0.25">
      <c r="B442" s="26"/>
      <c r="C442" s="47"/>
      <c r="D442" s="48"/>
      <c r="E442" s="49"/>
      <c r="F442" s="49"/>
      <c r="G442" s="50"/>
    </row>
    <row r="443" spans="2:7" ht="17.100000000000001" customHeight="1" x14ac:dyDescent="0.25">
      <c r="B443" s="26"/>
      <c r="C443" s="47"/>
      <c r="D443" s="48"/>
      <c r="E443" s="49"/>
      <c r="F443" s="49"/>
      <c r="G443" s="50"/>
    </row>
    <row r="444" spans="2:7" ht="17.100000000000001" customHeight="1" x14ac:dyDescent="0.25">
      <c r="B444" s="26"/>
      <c r="C444" s="47"/>
      <c r="D444" s="48"/>
      <c r="E444" s="49"/>
      <c r="F444" s="49"/>
      <c r="G444" s="50"/>
    </row>
    <row r="445" spans="2:7" ht="17.100000000000001" customHeight="1" x14ac:dyDescent="0.25">
      <c r="B445" s="26"/>
      <c r="C445" s="47"/>
      <c r="D445" s="48"/>
      <c r="E445" s="49"/>
      <c r="F445" s="49"/>
      <c r="G445" s="50"/>
    </row>
    <row r="446" spans="2:7" ht="17.100000000000001" customHeight="1" x14ac:dyDescent="0.25">
      <c r="B446" s="26"/>
      <c r="C446" s="47"/>
      <c r="D446" s="48"/>
      <c r="E446" s="49"/>
      <c r="F446" s="49"/>
      <c r="G446" s="50"/>
    </row>
    <row r="447" spans="2:7" ht="17.100000000000001" customHeight="1" x14ac:dyDescent="0.25">
      <c r="B447" s="26"/>
      <c r="C447" s="47"/>
      <c r="D447" s="48"/>
      <c r="E447" s="49"/>
      <c r="F447" s="49"/>
      <c r="G447" s="50"/>
    </row>
    <row r="448" spans="2:7" ht="17.100000000000001" customHeight="1" x14ac:dyDescent="0.25">
      <c r="B448" s="26"/>
      <c r="C448" s="47"/>
      <c r="D448" s="48"/>
      <c r="E448" s="49"/>
      <c r="F448" s="49"/>
      <c r="G448" s="50"/>
    </row>
    <row r="449" spans="2:7" ht="17.100000000000001" customHeight="1" x14ac:dyDescent="0.25">
      <c r="B449" s="26"/>
      <c r="C449" s="47"/>
      <c r="D449" s="48"/>
      <c r="E449" s="49"/>
      <c r="F449" s="49"/>
      <c r="G449" s="50"/>
    </row>
    <row r="450" spans="2:7" ht="17.100000000000001" customHeight="1" x14ac:dyDescent="0.25">
      <c r="B450" s="102">
        <v>15</v>
      </c>
      <c r="C450" s="103"/>
      <c r="D450" s="103"/>
      <c r="E450" s="103"/>
      <c r="F450" s="103"/>
      <c r="G450" s="104"/>
    </row>
    <row r="451" spans="2:7" ht="17.100000000000001" customHeight="1" x14ac:dyDescent="0.25">
      <c r="B451" s="54"/>
      <c r="C451" s="82"/>
      <c r="D451" s="34" t="s">
        <v>100</v>
      </c>
      <c r="E451" s="35" t="s">
        <v>101</v>
      </c>
      <c r="F451" s="35" t="s">
        <v>102</v>
      </c>
      <c r="G451" s="36" t="s">
        <v>103</v>
      </c>
    </row>
    <row r="452" spans="2:7" ht="17.100000000000001" customHeight="1" x14ac:dyDescent="0.25">
      <c r="B452" s="59"/>
      <c r="C452" t="s">
        <v>118</v>
      </c>
      <c r="D452" s="86">
        <v>144</v>
      </c>
      <c r="E452" s="87">
        <f>D452/D456*100</f>
        <v>29.447852760736197</v>
      </c>
      <c r="F452" s="87">
        <f>E452</f>
        <v>29.447852760736197</v>
      </c>
      <c r="G452" s="88">
        <f>F452</f>
        <v>29.447852760736197</v>
      </c>
    </row>
    <row r="453" spans="2:7" ht="17.100000000000001" customHeight="1" x14ac:dyDescent="0.25">
      <c r="B453" s="63"/>
      <c r="C453" t="s">
        <v>119</v>
      </c>
      <c r="D453" s="89">
        <v>121</v>
      </c>
      <c r="E453" s="67">
        <f>D453/D456*100</f>
        <v>24.744376278118612</v>
      </c>
      <c r="F453" s="67">
        <f t="shared" ref="F453:F455" si="21">E453</f>
        <v>24.744376278118612</v>
      </c>
      <c r="G453" s="68">
        <f>F453+G452</f>
        <v>54.192229038854805</v>
      </c>
    </row>
    <row r="454" spans="2:7" ht="17.100000000000001" customHeight="1" x14ac:dyDescent="0.25">
      <c r="B454" s="63"/>
      <c r="C454" t="s">
        <v>120</v>
      </c>
      <c r="D454" s="60">
        <v>91</v>
      </c>
      <c r="E454" s="67">
        <f>D454/D456*100</f>
        <v>18.609406952965234</v>
      </c>
      <c r="F454" s="67">
        <f t="shared" si="21"/>
        <v>18.609406952965234</v>
      </c>
      <c r="G454" s="68">
        <f>F454+G453</f>
        <v>72.801635991820035</v>
      </c>
    </row>
    <row r="455" spans="2:7" ht="17.100000000000001" customHeight="1" x14ac:dyDescent="0.25">
      <c r="B455" s="63"/>
      <c r="C455" t="s">
        <v>121</v>
      </c>
      <c r="D455" s="60">
        <v>133</v>
      </c>
      <c r="E455" s="67">
        <f>D455/D456*100</f>
        <v>27.198364008179958</v>
      </c>
      <c r="F455" s="67">
        <f t="shared" si="21"/>
        <v>27.198364008179958</v>
      </c>
      <c r="G455" s="91">
        <f>F455+G454</f>
        <v>100</v>
      </c>
    </row>
    <row r="456" spans="2:7" ht="17.100000000000001" customHeight="1" x14ac:dyDescent="0.25">
      <c r="B456" s="73"/>
      <c r="C456" s="76" t="s">
        <v>99</v>
      </c>
      <c r="D456" s="77">
        <f>SUM(D452:D455)</f>
        <v>489</v>
      </c>
      <c r="E456" s="78">
        <v>100</v>
      </c>
      <c r="F456" s="78">
        <v>100</v>
      </c>
      <c r="G456" s="92"/>
    </row>
    <row r="457" spans="2:7" ht="17.100000000000001" customHeight="1" x14ac:dyDescent="0.25">
      <c r="B457" s="26"/>
      <c r="C457" s="47"/>
      <c r="D457" s="48"/>
      <c r="E457" s="49"/>
      <c r="F457" s="49"/>
      <c r="G457" s="50"/>
    </row>
    <row r="458" spans="2:7" ht="17.100000000000001" customHeight="1" x14ac:dyDescent="0.25">
      <c r="B458" s="26"/>
      <c r="C458" s="47"/>
      <c r="D458" s="48"/>
      <c r="E458" s="49"/>
      <c r="F458" s="49"/>
      <c r="G458" s="50"/>
    </row>
    <row r="459" spans="2:7" ht="17.100000000000001" customHeight="1" x14ac:dyDescent="0.25">
      <c r="B459" s="26"/>
      <c r="C459" s="47"/>
      <c r="D459" s="48"/>
      <c r="E459" s="49"/>
      <c r="F459" s="49"/>
      <c r="G459" s="50"/>
    </row>
    <row r="460" spans="2:7" ht="17.100000000000001" customHeight="1" x14ac:dyDescent="0.25">
      <c r="B460" s="26"/>
      <c r="C460" s="47"/>
      <c r="D460" s="48"/>
      <c r="E460" s="49"/>
      <c r="F460" s="49"/>
      <c r="G460" s="50"/>
    </row>
    <row r="461" spans="2:7" ht="17.100000000000001" customHeight="1" x14ac:dyDescent="0.25">
      <c r="B461" s="26"/>
      <c r="C461" s="47"/>
      <c r="D461" s="48"/>
      <c r="E461" s="49"/>
      <c r="F461" s="49"/>
      <c r="G461" s="50"/>
    </row>
    <row r="462" spans="2:7" ht="17.100000000000001" customHeight="1" x14ac:dyDescent="0.25">
      <c r="B462" s="26"/>
      <c r="C462" s="47"/>
      <c r="D462" s="48"/>
      <c r="E462" s="49"/>
      <c r="F462" s="49"/>
      <c r="G462" s="50"/>
    </row>
    <row r="463" spans="2:7" ht="17.100000000000001" customHeight="1" x14ac:dyDescent="0.25">
      <c r="B463" s="26"/>
      <c r="C463" s="47"/>
      <c r="D463" s="48"/>
      <c r="E463" s="49"/>
      <c r="F463" s="49"/>
      <c r="G463" s="50"/>
    </row>
    <row r="464" spans="2:7" ht="17.100000000000001" customHeight="1" x14ac:dyDescent="0.25">
      <c r="B464" s="26"/>
      <c r="C464" s="47"/>
      <c r="D464" s="48"/>
      <c r="E464" s="49"/>
      <c r="F464" s="49"/>
      <c r="G464" s="50"/>
    </row>
    <row r="465" spans="2:7" ht="17.100000000000001" customHeight="1" x14ac:dyDescent="0.25">
      <c r="B465" s="26"/>
      <c r="C465" s="47"/>
      <c r="D465" s="48"/>
      <c r="E465" s="49"/>
      <c r="F465" s="49"/>
      <c r="G465" s="50"/>
    </row>
    <row r="466" spans="2:7" ht="17.100000000000001" customHeight="1" x14ac:dyDescent="0.25">
      <c r="B466" s="26"/>
      <c r="C466" s="47"/>
      <c r="D466" s="48"/>
      <c r="E466" s="49"/>
      <c r="F466" s="49"/>
      <c r="G466" s="50"/>
    </row>
    <row r="467" spans="2:7" ht="17.100000000000001" customHeight="1" x14ac:dyDescent="0.25">
      <c r="B467" s="26"/>
      <c r="C467" s="47"/>
      <c r="D467" s="48"/>
      <c r="E467" s="49"/>
      <c r="F467" s="49"/>
      <c r="G467" s="50"/>
    </row>
    <row r="468" spans="2:7" ht="17.100000000000001" customHeight="1" x14ac:dyDescent="0.25">
      <c r="B468" s="26"/>
      <c r="C468" s="47"/>
      <c r="D468" s="48"/>
      <c r="E468" s="49"/>
      <c r="F468" s="49"/>
      <c r="G468" s="50"/>
    </row>
    <row r="469" spans="2:7" ht="17.100000000000001" customHeight="1" x14ac:dyDescent="0.25">
      <c r="B469" s="26"/>
      <c r="C469" s="47"/>
      <c r="D469" s="48"/>
      <c r="E469" s="49"/>
      <c r="F469" s="49"/>
      <c r="G469" s="50"/>
    </row>
    <row r="470" spans="2:7" ht="17.100000000000001" customHeight="1" x14ac:dyDescent="0.25">
      <c r="B470" s="26"/>
      <c r="C470" s="47"/>
      <c r="D470" s="48"/>
      <c r="E470" s="49"/>
      <c r="F470" s="49"/>
      <c r="G470" s="50"/>
    </row>
    <row r="471" spans="2:7" ht="17.100000000000001" customHeight="1" x14ac:dyDescent="0.25">
      <c r="B471" s="26"/>
      <c r="C471" s="47"/>
      <c r="D471" s="48"/>
      <c r="E471" s="49"/>
      <c r="F471" s="49"/>
      <c r="G471" s="50"/>
    </row>
    <row r="472" spans="2:7" ht="17.100000000000001" customHeight="1" x14ac:dyDescent="0.25">
      <c r="B472" s="26"/>
      <c r="C472" s="47"/>
      <c r="D472" s="48"/>
      <c r="E472" s="49"/>
      <c r="F472" s="49"/>
      <c r="G472" s="50"/>
    </row>
    <row r="473" spans="2:7" ht="17.100000000000001" customHeight="1" x14ac:dyDescent="0.25">
      <c r="B473" s="26"/>
      <c r="C473" s="47"/>
      <c r="D473" s="48"/>
      <c r="E473" s="49"/>
      <c r="F473" s="49"/>
      <c r="G473" s="50"/>
    </row>
    <row r="474" spans="2:7" ht="17.100000000000001" customHeight="1" x14ac:dyDescent="0.25">
      <c r="B474" s="26"/>
      <c r="C474" s="47"/>
      <c r="D474" s="48"/>
      <c r="E474" s="49"/>
      <c r="F474" s="49"/>
      <c r="G474" s="50"/>
    </row>
    <row r="475" spans="2:7" ht="17.100000000000001" customHeight="1" x14ac:dyDescent="0.25">
      <c r="B475" s="26"/>
      <c r="C475" s="47"/>
      <c r="D475" s="48"/>
      <c r="E475" s="49"/>
      <c r="F475" s="49"/>
      <c r="G475" s="50"/>
    </row>
    <row r="476" spans="2:7" ht="17.100000000000001" customHeight="1" x14ac:dyDescent="0.25">
      <c r="B476" s="26"/>
      <c r="C476" s="47"/>
      <c r="D476" s="48"/>
      <c r="E476" s="49"/>
      <c r="F476" s="49"/>
      <c r="G476" s="50"/>
    </row>
    <row r="477" spans="2:7" ht="17.100000000000001" customHeight="1" x14ac:dyDescent="0.25">
      <c r="B477" s="26"/>
      <c r="C477" s="47"/>
      <c r="D477" s="48"/>
      <c r="E477" s="49"/>
      <c r="F477" s="49"/>
      <c r="G477" s="50"/>
    </row>
    <row r="479" spans="2:7" ht="71.099999999999994" customHeight="1" x14ac:dyDescent="0.25">
      <c r="B479" s="96" t="s">
        <v>58</v>
      </c>
      <c r="C479" s="97"/>
      <c r="D479" s="97"/>
      <c r="E479" s="97"/>
      <c r="F479" s="97"/>
      <c r="G479" s="98"/>
    </row>
    <row r="480" spans="2:7" ht="29.1" customHeight="1" x14ac:dyDescent="0.25">
      <c r="B480" s="32"/>
      <c r="C480" s="27"/>
      <c r="D480" s="34" t="s">
        <v>100</v>
      </c>
      <c r="E480" s="35" t="s">
        <v>101</v>
      </c>
      <c r="F480" s="35" t="s">
        <v>102</v>
      </c>
      <c r="G480" s="36" t="s">
        <v>103</v>
      </c>
    </row>
    <row r="481" spans="2:7" ht="17.100000000000001" customHeight="1" x14ac:dyDescent="0.25">
      <c r="B481" s="26"/>
      <c r="C481" s="12" t="s">
        <v>95</v>
      </c>
      <c r="D481" s="13">
        <v>6</v>
      </c>
      <c r="E481" s="19">
        <v>3.5294117647058822</v>
      </c>
      <c r="F481" s="19">
        <v>3.5294117647058822</v>
      </c>
      <c r="G481" s="20">
        <v>3.5294117647058822</v>
      </c>
    </row>
    <row r="482" spans="2:7" ht="17.100000000000001" customHeight="1" x14ac:dyDescent="0.25">
      <c r="B482" s="26"/>
      <c r="C482" s="4" t="s">
        <v>93</v>
      </c>
      <c r="D482" s="21">
        <v>1</v>
      </c>
      <c r="E482" s="22">
        <v>0.58823529411764708</v>
      </c>
      <c r="F482" s="22">
        <v>0.58823529411764708</v>
      </c>
      <c r="G482" s="23">
        <v>4.117647058823529</v>
      </c>
    </row>
    <row r="483" spans="2:7" ht="17.100000000000001" customHeight="1" x14ac:dyDescent="0.25">
      <c r="B483" s="26"/>
      <c r="C483" s="4" t="s">
        <v>96</v>
      </c>
      <c r="D483" s="21">
        <v>136</v>
      </c>
      <c r="E483" s="22">
        <v>80</v>
      </c>
      <c r="F483" s="22">
        <v>80</v>
      </c>
      <c r="G483" s="23">
        <v>84.117647058823536</v>
      </c>
    </row>
    <row r="484" spans="2:7" ht="17.100000000000001" customHeight="1" x14ac:dyDescent="0.25">
      <c r="B484" s="26"/>
      <c r="C484" s="4" t="s">
        <v>94</v>
      </c>
      <c r="D484" s="21">
        <v>27</v>
      </c>
      <c r="E484" s="22">
        <v>15.882352941176469</v>
      </c>
      <c r="F484" s="22">
        <v>15.882352941176469</v>
      </c>
      <c r="G484" s="23">
        <v>100</v>
      </c>
    </row>
    <row r="485" spans="2:7" ht="17.100000000000001" customHeight="1" x14ac:dyDescent="0.25">
      <c r="B485" s="26"/>
      <c r="C485" s="33" t="s">
        <v>99</v>
      </c>
      <c r="D485" s="16">
        <v>170</v>
      </c>
      <c r="E485" s="24">
        <v>100</v>
      </c>
      <c r="F485" s="24">
        <v>100</v>
      </c>
      <c r="G485" s="25"/>
    </row>
    <row r="486" spans="2:7" ht="17.100000000000001" customHeight="1" x14ac:dyDescent="0.25">
      <c r="B486" s="26"/>
      <c r="C486" s="47"/>
      <c r="D486" s="48"/>
      <c r="E486" s="49"/>
      <c r="F486" s="49"/>
      <c r="G486" s="50"/>
    </row>
    <row r="487" spans="2:7" ht="17.100000000000001" customHeight="1" x14ac:dyDescent="0.25">
      <c r="B487" s="26"/>
      <c r="C487" s="47"/>
      <c r="D487" s="48"/>
      <c r="E487" s="49"/>
      <c r="F487" s="49"/>
      <c r="G487" s="50"/>
    </row>
    <row r="488" spans="2:7" ht="17.100000000000001" customHeight="1" x14ac:dyDescent="0.25">
      <c r="B488" s="26"/>
      <c r="C488" s="47"/>
      <c r="D488" s="48"/>
      <c r="E488" s="49"/>
      <c r="F488" s="49"/>
      <c r="G488" s="50"/>
    </row>
    <row r="489" spans="2:7" ht="17.100000000000001" customHeight="1" x14ac:dyDescent="0.25">
      <c r="B489" s="26"/>
      <c r="C489" s="47"/>
      <c r="D489" s="48"/>
      <c r="E489" s="49"/>
      <c r="F489" s="49"/>
      <c r="G489" s="50"/>
    </row>
    <row r="490" spans="2:7" ht="17.100000000000001" customHeight="1" x14ac:dyDescent="0.25">
      <c r="B490" s="26"/>
      <c r="C490" s="47"/>
      <c r="D490" s="48"/>
      <c r="E490" s="49"/>
      <c r="F490" s="49"/>
      <c r="G490" s="50"/>
    </row>
    <row r="491" spans="2:7" ht="17.100000000000001" customHeight="1" x14ac:dyDescent="0.25">
      <c r="B491" s="26"/>
      <c r="C491" s="47"/>
      <c r="D491" s="48"/>
      <c r="E491" s="49"/>
      <c r="F491" s="49"/>
      <c r="G491" s="50"/>
    </row>
    <row r="492" spans="2:7" ht="17.100000000000001" customHeight="1" x14ac:dyDescent="0.25">
      <c r="B492" s="26"/>
      <c r="C492" s="47"/>
      <c r="D492" s="48"/>
      <c r="E492" s="49"/>
      <c r="F492" s="49"/>
      <c r="G492" s="50"/>
    </row>
    <row r="493" spans="2:7" ht="17.100000000000001" customHeight="1" x14ac:dyDescent="0.25">
      <c r="B493" s="26"/>
      <c r="C493" s="47"/>
      <c r="D493" s="48"/>
      <c r="E493" s="49"/>
      <c r="F493" s="49"/>
      <c r="G493" s="50"/>
    </row>
    <row r="494" spans="2:7" ht="17.100000000000001" customHeight="1" x14ac:dyDescent="0.25">
      <c r="B494" s="26"/>
      <c r="C494" s="47"/>
      <c r="D494" s="48"/>
      <c r="E494" s="49"/>
      <c r="F494" s="49"/>
      <c r="G494" s="50"/>
    </row>
    <row r="495" spans="2:7" ht="17.100000000000001" customHeight="1" x14ac:dyDescent="0.25">
      <c r="B495" s="26"/>
      <c r="C495" s="47"/>
      <c r="D495" s="48"/>
      <c r="E495" s="49"/>
      <c r="F495" s="49"/>
      <c r="G495" s="50"/>
    </row>
    <row r="496" spans="2:7" ht="17.100000000000001" customHeight="1" x14ac:dyDescent="0.25">
      <c r="B496" s="26"/>
      <c r="C496" s="47"/>
      <c r="D496" s="48"/>
      <c r="E496" s="49"/>
      <c r="F496" s="49"/>
      <c r="G496" s="50"/>
    </row>
    <row r="497" spans="2:7" ht="17.100000000000001" customHeight="1" x14ac:dyDescent="0.25">
      <c r="B497" s="26"/>
      <c r="C497" s="47"/>
      <c r="D497" s="48"/>
      <c r="E497" s="49"/>
      <c r="F497" s="49"/>
      <c r="G497" s="50"/>
    </row>
    <row r="498" spans="2:7" ht="17.100000000000001" customHeight="1" x14ac:dyDescent="0.25">
      <c r="B498" s="26"/>
      <c r="C498" s="47"/>
      <c r="D498" s="48"/>
      <c r="E498" s="49"/>
      <c r="F498" s="49"/>
      <c r="G498" s="50"/>
    </row>
    <row r="499" spans="2:7" ht="17.100000000000001" customHeight="1" x14ac:dyDescent="0.25">
      <c r="B499" s="26"/>
      <c r="C499" s="47"/>
      <c r="D499" s="48"/>
      <c r="E499" s="49"/>
      <c r="F499" s="49"/>
      <c r="G499" s="50"/>
    </row>
    <row r="500" spans="2:7" ht="17.100000000000001" customHeight="1" x14ac:dyDescent="0.25">
      <c r="B500" s="26"/>
      <c r="C500" s="47"/>
      <c r="D500" s="48"/>
      <c r="E500" s="49"/>
      <c r="F500" s="49"/>
      <c r="G500" s="50"/>
    </row>
    <row r="501" spans="2:7" ht="17.100000000000001" customHeight="1" x14ac:dyDescent="0.25">
      <c r="B501" s="26"/>
      <c r="C501" s="47"/>
      <c r="D501" s="48"/>
      <c r="E501" s="49"/>
      <c r="F501" s="49"/>
      <c r="G501" s="50"/>
    </row>
    <row r="502" spans="2:7" ht="17.100000000000001" customHeight="1" x14ac:dyDescent="0.25">
      <c r="B502" s="26"/>
      <c r="C502" s="47"/>
      <c r="D502" s="48"/>
      <c r="E502" s="49"/>
      <c r="F502" s="49"/>
      <c r="G502" s="50"/>
    </row>
    <row r="503" spans="2:7" ht="17.100000000000001" customHeight="1" x14ac:dyDescent="0.25">
      <c r="B503" s="26"/>
      <c r="C503" s="47"/>
      <c r="D503" s="48"/>
      <c r="E503" s="49"/>
      <c r="F503" s="49"/>
      <c r="G503" s="50"/>
    </row>
    <row r="504" spans="2:7" ht="17.100000000000001" customHeight="1" x14ac:dyDescent="0.25">
      <c r="B504" s="26"/>
      <c r="C504" s="47"/>
      <c r="D504" s="48"/>
      <c r="E504" s="49"/>
      <c r="F504" s="49"/>
      <c r="G504" s="50"/>
    </row>
    <row r="505" spans="2:7" ht="17.100000000000001" customHeight="1" x14ac:dyDescent="0.25">
      <c r="B505" s="26"/>
      <c r="C505" s="47"/>
      <c r="D505" s="48"/>
      <c r="E505" s="49"/>
      <c r="F505" s="49"/>
      <c r="G505" s="50"/>
    </row>
    <row r="506" spans="2:7" ht="17.100000000000001" customHeight="1" x14ac:dyDescent="0.25">
      <c r="B506" s="26"/>
      <c r="C506" s="47"/>
      <c r="D506" s="48"/>
      <c r="E506" s="49"/>
      <c r="F506" s="49"/>
      <c r="G506" s="50"/>
    </row>
    <row r="508" spans="2:7" ht="54.95" customHeight="1" x14ac:dyDescent="0.25">
      <c r="B508" s="96" t="s">
        <v>59</v>
      </c>
      <c r="C508" s="97"/>
      <c r="D508" s="97"/>
      <c r="E508" s="97"/>
      <c r="F508" s="97"/>
      <c r="G508" s="98"/>
    </row>
    <row r="509" spans="2:7" ht="29.1" customHeight="1" x14ac:dyDescent="0.25">
      <c r="B509" s="32"/>
      <c r="C509" s="27"/>
      <c r="D509" s="34" t="s">
        <v>100</v>
      </c>
      <c r="E509" s="35" t="s">
        <v>101</v>
      </c>
      <c r="F509" s="35" t="s">
        <v>102</v>
      </c>
      <c r="G509" s="36" t="s">
        <v>103</v>
      </c>
    </row>
    <row r="510" spans="2:7" ht="17.100000000000001" customHeight="1" x14ac:dyDescent="0.25">
      <c r="B510" s="26"/>
      <c r="C510" s="12" t="s">
        <v>95</v>
      </c>
      <c r="D510" s="13">
        <v>8</v>
      </c>
      <c r="E510" s="94">
        <f>D510/161*100</f>
        <v>4.9689440993788816</v>
      </c>
      <c r="F510" s="94">
        <f>E510</f>
        <v>4.9689440993788816</v>
      </c>
      <c r="G510" s="20">
        <f>F510</f>
        <v>4.9689440993788816</v>
      </c>
    </row>
    <row r="511" spans="2:7" ht="17.100000000000001" customHeight="1" x14ac:dyDescent="0.25">
      <c r="B511" s="26"/>
      <c r="C511" s="4" t="s">
        <v>93</v>
      </c>
      <c r="D511" s="93">
        <v>2</v>
      </c>
      <c r="E511" s="46">
        <f t="shared" ref="E511:E513" si="22">D511/161*100</f>
        <v>1.2422360248447204</v>
      </c>
      <c r="F511" s="46">
        <f t="shared" ref="F511:F513" si="23">E511</f>
        <v>1.2422360248447204</v>
      </c>
      <c r="G511" s="37">
        <f>F511+G510</f>
        <v>6.2111801242236018</v>
      </c>
    </row>
    <row r="512" spans="2:7" ht="17.100000000000001" customHeight="1" x14ac:dyDescent="0.25">
      <c r="B512" s="26"/>
      <c r="C512" s="4" t="s">
        <v>96</v>
      </c>
      <c r="D512" s="93">
        <v>130</v>
      </c>
      <c r="E512" s="46">
        <f t="shared" si="22"/>
        <v>80.745341614906835</v>
      </c>
      <c r="F512" s="46">
        <f t="shared" si="23"/>
        <v>80.745341614906835</v>
      </c>
      <c r="G512" s="37">
        <f t="shared" ref="G512:G513" si="24">F512+G511</f>
        <v>86.956521739130437</v>
      </c>
    </row>
    <row r="513" spans="2:7" ht="17.100000000000001" customHeight="1" x14ac:dyDescent="0.25">
      <c r="B513" s="26"/>
      <c r="C513" s="4" t="s">
        <v>94</v>
      </c>
      <c r="D513" s="21">
        <v>21</v>
      </c>
      <c r="E513" s="95">
        <f t="shared" si="22"/>
        <v>13.043478260869565</v>
      </c>
      <c r="F513" s="95">
        <f t="shared" si="23"/>
        <v>13.043478260869565</v>
      </c>
      <c r="G513" s="23">
        <f t="shared" si="24"/>
        <v>100</v>
      </c>
    </row>
    <row r="514" spans="2:7" ht="17.100000000000001" customHeight="1" x14ac:dyDescent="0.25">
      <c r="B514" s="26"/>
      <c r="C514" s="33" t="s">
        <v>99</v>
      </c>
      <c r="D514" s="16">
        <f>SUM(D510:D513)</f>
        <v>161</v>
      </c>
      <c r="E514" s="24">
        <v>100</v>
      </c>
      <c r="F514" s="24">
        <v>100</v>
      </c>
      <c r="G514" s="25"/>
    </row>
    <row r="515" spans="2:7" ht="17.100000000000001" customHeight="1" x14ac:dyDescent="0.25">
      <c r="B515" s="26"/>
      <c r="C515" s="47"/>
      <c r="D515" s="48"/>
      <c r="E515" s="49"/>
      <c r="F515" s="49"/>
      <c r="G515" s="50"/>
    </row>
    <row r="516" spans="2:7" ht="17.100000000000001" customHeight="1" x14ac:dyDescent="0.25">
      <c r="B516" s="26"/>
      <c r="C516" s="47"/>
      <c r="D516" s="48"/>
      <c r="E516" s="49"/>
      <c r="F516" s="49"/>
      <c r="G516" s="50"/>
    </row>
    <row r="517" spans="2:7" ht="17.100000000000001" customHeight="1" x14ac:dyDescent="0.25">
      <c r="B517" s="26"/>
      <c r="C517" s="47"/>
      <c r="D517" s="48"/>
      <c r="E517" s="49"/>
      <c r="F517" s="49"/>
      <c r="G517" s="50"/>
    </row>
    <row r="518" spans="2:7" ht="17.100000000000001" customHeight="1" x14ac:dyDescent="0.25">
      <c r="B518" s="26"/>
      <c r="C518" s="47"/>
      <c r="D518" s="48"/>
      <c r="E518" s="49"/>
      <c r="F518" s="49"/>
      <c r="G518" s="50"/>
    </row>
    <row r="519" spans="2:7" ht="17.100000000000001" customHeight="1" x14ac:dyDescent="0.25">
      <c r="B519" s="26"/>
      <c r="C519" s="47"/>
      <c r="D519" s="48"/>
      <c r="E519" s="49"/>
      <c r="F519" s="49"/>
      <c r="G519" s="50"/>
    </row>
    <row r="520" spans="2:7" ht="17.100000000000001" customHeight="1" x14ac:dyDescent="0.25">
      <c r="B520" s="26"/>
      <c r="C520" s="47"/>
      <c r="D520" s="48"/>
      <c r="E520" s="49"/>
      <c r="F520" s="49"/>
      <c r="G520" s="50"/>
    </row>
    <row r="521" spans="2:7" ht="17.100000000000001" customHeight="1" x14ac:dyDescent="0.25">
      <c r="B521" s="26"/>
      <c r="C521" s="47"/>
      <c r="D521" s="48"/>
      <c r="E521" s="49"/>
      <c r="F521" s="49"/>
      <c r="G521" s="50"/>
    </row>
    <row r="522" spans="2:7" ht="17.100000000000001" customHeight="1" x14ac:dyDescent="0.25">
      <c r="B522" s="26"/>
      <c r="C522" s="47"/>
      <c r="D522" s="48"/>
      <c r="E522" s="49"/>
      <c r="F522" s="49"/>
      <c r="G522" s="50"/>
    </row>
    <row r="523" spans="2:7" ht="17.100000000000001" customHeight="1" x14ac:dyDescent="0.25">
      <c r="B523" s="26"/>
      <c r="C523" s="47"/>
      <c r="D523" s="48"/>
      <c r="E523" s="49"/>
      <c r="F523" s="49"/>
      <c r="G523" s="50"/>
    </row>
    <row r="524" spans="2:7" ht="17.100000000000001" customHeight="1" x14ac:dyDescent="0.25">
      <c r="B524" s="26"/>
      <c r="C524" s="47"/>
      <c r="D524" s="48"/>
      <c r="E524" s="49"/>
      <c r="F524" s="49"/>
      <c r="G524" s="50"/>
    </row>
    <row r="525" spans="2:7" ht="17.100000000000001" customHeight="1" x14ac:dyDescent="0.25">
      <c r="B525" s="26"/>
      <c r="C525" s="47"/>
      <c r="D525" s="48"/>
      <c r="E525" s="49"/>
      <c r="F525" s="49"/>
      <c r="G525" s="50"/>
    </row>
    <row r="526" spans="2:7" ht="17.100000000000001" customHeight="1" x14ac:dyDescent="0.25">
      <c r="B526" s="26"/>
      <c r="C526" s="47"/>
      <c r="D526" s="48"/>
      <c r="E526" s="49"/>
      <c r="F526" s="49"/>
      <c r="G526" s="50"/>
    </row>
    <row r="527" spans="2:7" ht="17.100000000000001" customHeight="1" x14ac:dyDescent="0.25">
      <c r="B527" s="26"/>
      <c r="C527" s="47"/>
      <c r="D527" s="48"/>
      <c r="E527" s="49"/>
      <c r="F527" s="49"/>
      <c r="G527" s="50"/>
    </row>
    <row r="528" spans="2:7" ht="17.100000000000001" customHeight="1" x14ac:dyDescent="0.25">
      <c r="B528" s="26"/>
      <c r="C528" s="47"/>
      <c r="D528" s="48"/>
      <c r="E528" s="49"/>
      <c r="F528" s="49"/>
      <c r="G528" s="50"/>
    </row>
    <row r="529" spans="2:7" ht="17.100000000000001" customHeight="1" x14ac:dyDescent="0.25">
      <c r="B529" s="26"/>
      <c r="C529" s="47"/>
      <c r="D529" s="48"/>
      <c r="E529" s="49"/>
      <c r="F529" s="49"/>
      <c r="G529" s="50"/>
    </row>
    <row r="530" spans="2:7" ht="17.100000000000001" customHeight="1" x14ac:dyDescent="0.25">
      <c r="B530" s="26"/>
      <c r="C530" s="47"/>
      <c r="D530" s="48"/>
      <c r="E530" s="49"/>
      <c r="F530" s="49"/>
      <c r="G530" s="50"/>
    </row>
    <row r="531" spans="2:7" ht="17.100000000000001" customHeight="1" x14ac:dyDescent="0.25">
      <c r="B531" s="26"/>
      <c r="C531" s="47"/>
      <c r="D531" s="48"/>
      <c r="E531" s="49"/>
      <c r="F531" s="49"/>
      <c r="G531" s="50"/>
    </row>
    <row r="532" spans="2:7" ht="17.100000000000001" customHeight="1" x14ac:dyDescent="0.25">
      <c r="B532" s="26"/>
      <c r="C532" s="47"/>
      <c r="D532" s="48"/>
      <c r="E532" s="49"/>
      <c r="F532" s="49"/>
      <c r="G532" s="50"/>
    </row>
    <row r="533" spans="2:7" ht="17.100000000000001" customHeight="1" x14ac:dyDescent="0.25">
      <c r="B533" s="26"/>
      <c r="C533" s="47"/>
      <c r="D533" s="48"/>
      <c r="E533" s="49"/>
      <c r="F533" s="49"/>
      <c r="G533" s="50"/>
    </row>
    <row r="534" spans="2:7" ht="17.100000000000001" customHeight="1" x14ac:dyDescent="0.25">
      <c r="B534" s="26"/>
      <c r="C534" s="47"/>
      <c r="D534" s="48"/>
      <c r="E534" s="49"/>
      <c r="F534" s="49"/>
      <c r="G534" s="50"/>
    </row>
    <row r="535" spans="2:7" ht="17.100000000000001" customHeight="1" x14ac:dyDescent="0.25">
      <c r="B535" s="26"/>
      <c r="C535" s="47"/>
      <c r="D535" s="48"/>
      <c r="E535" s="49"/>
      <c r="F535" s="49"/>
      <c r="G535" s="50"/>
    </row>
    <row r="537" spans="2:7" ht="36" customHeight="1" x14ac:dyDescent="0.25">
      <c r="B537" s="96" t="s">
        <v>60</v>
      </c>
      <c r="C537" s="97"/>
      <c r="D537" s="97"/>
      <c r="E537" s="97"/>
      <c r="F537" s="97"/>
      <c r="G537" s="98"/>
    </row>
    <row r="538" spans="2:7" ht="29.1" customHeight="1" x14ac:dyDescent="0.25">
      <c r="B538" s="32"/>
      <c r="C538" s="27"/>
      <c r="D538" s="34" t="s">
        <v>100</v>
      </c>
      <c r="E538" s="35" t="s">
        <v>101</v>
      </c>
      <c r="F538" s="35" t="s">
        <v>102</v>
      </c>
      <c r="G538" s="36" t="s">
        <v>103</v>
      </c>
    </row>
    <row r="539" spans="2:7" ht="17.100000000000001" customHeight="1" x14ac:dyDescent="0.25">
      <c r="B539" s="26"/>
      <c r="C539" s="12" t="s">
        <v>97</v>
      </c>
      <c r="D539" s="13">
        <v>9</v>
      </c>
      <c r="E539" s="94">
        <f>D539/161*100</f>
        <v>5.5900621118012426</v>
      </c>
      <c r="F539" s="94">
        <f>E539</f>
        <v>5.5900621118012426</v>
      </c>
      <c r="G539" s="20">
        <f>F539</f>
        <v>5.5900621118012426</v>
      </c>
    </row>
    <row r="540" spans="2:7" ht="17.100000000000001" customHeight="1" x14ac:dyDescent="0.25">
      <c r="B540" s="26"/>
      <c r="C540" s="4" t="s">
        <v>93</v>
      </c>
      <c r="D540" s="21">
        <v>2</v>
      </c>
      <c r="E540" s="46">
        <f t="shared" ref="E540:E542" si="25">D540/161*100</f>
        <v>1.2422360248447204</v>
      </c>
      <c r="F540" s="46">
        <f t="shared" ref="F540:F542" si="26">E540</f>
        <v>1.2422360248447204</v>
      </c>
      <c r="G540" s="37">
        <f>F540+G539</f>
        <v>6.8322981366459627</v>
      </c>
    </row>
    <row r="541" spans="2:7" ht="17.100000000000001" customHeight="1" x14ac:dyDescent="0.25">
      <c r="B541" s="26"/>
      <c r="C541" s="4" t="s">
        <v>98</v>
      </c>
      <c r="D541" s="21">
        <v>141</v>
      </c>
      <c r="E541" s="46">
        <f t="shared" si="25"/>
        <v>87.577639751552795</v>
      </c>
      <c r="F541" s="46">
        <f t="shared" si="26"/>
        <v>87.577639751552795</v>
      </c>
      <c r="G541" s="37">
        <f t="shared" ref="G541:G542" si="27">F541+G540</f>
        <v>94.409937888198755</v>
      </c>
    </row>
    <row r="542" spans="2:7" ht="17.100000000000001" customHeight="1" x14ac:dyDescent="0.25">
      <c r="B542" s="26"/>
      <c r="C542" s="4" t="s">
        <v>94</v>
      </c>
      <c r="D542" s="21">
        <v>9</v>
      </c>
      <c r="E542" s="95">
        <f t="shared" si="25"/>
        <v>5.5900621118012426</v>
      </c>
      <c r="F542" s="95">
        <f t="shared" si="26"/>
        <v>5.5900621118012426</v>
      </c>
      <c r="G542" s="23">
        <f t="shared" si="27"/>
        <v>100</v>
      </c>
    </row>
    <row r="543" spans="2:7" ht="17.100000000000001" customHeight="1" x14ac:dyDescent="0.25">
      <c r="B543" s="26"/>
      <c r="C543" s="33" t="s">
        <v>99</v>
      </c>
      <c r="D543" s="16">
        <f>SUM(D539:D542)</f>
        <v>161</v>
      </c>
      <c r="E543" s="24">
        <v>100</v>
      </c>
      <c r="F543" s="24">
        <v>100</v>
      </c>
      <c r="G543" s="25"/>
    </row>
    <row r="544" spans="2:7" ht="17.100000000000001" customHeight="1" x14ac:dyDescent="0.25">
      <c r="B544" s="26"/>
      <c r="C544" s="47"/>
      <c r="D544" s="48"/>
      <c r="E544" s="49"/>
      <c r="F544" s="49"/>
      <c r="G544" s="50"/>
    </row>
    <row r="545" spans="2:7" ht="17.100000000000001" customHeight="1" x14ac:dyDescent="0.25">
      <c r="B545" s="26"/>
      <c r="C545" s="47"/>
      <c r="D545" s="48"/>
      <c r="E545" s="49"/>
      <c r="F545" s="49"/>
      <c r="G545" s="50"/>
    </row>
    <row r="546" spans="2:7" ht="17.100000000000001" customHeight="1" x14ac:dyDescent="0.25">
      <c r="B546" s="26"/>
      <c r="C546" s="47"/>
      <c r="D546" s="48"/>
      <c r="E546" s="49"/>
      <c r="F546" s="49"/>
      <c r="G546" s="50"/>
    </row>
    <row r="547" spans="2:7" ht="17.100000000000001" customHeight="1" x14ac:dyDescent="0.25">
      <c r="B547" s="26"/>
      <c r="C547" s="47"/>
      <c r="D547" s="48"/>
      <c r="E547" s="49"/>
      <c r="F547" s="49"/>
      <c r="G547" s="50"/>
    </row>
    <row r="548" spans="2:7" ht="17.100000000000001" customHeight="1" x14ac:dyDescent="0.25">
      <c r="B548" s="26"/>
      <c r="C548" s="47"/>
      <c r="D548" s="48"/>
      <c r="E548" s="49"/>
      <c r="F548" s="49"/>
      <c r="G548" s="50"/>
    </row>
    <row r="549" spans="2:7" ht="17.100000000000001" customHeight="1" x14ac:dyDescent="0.25">
      <c r="B549" s="26"/>
      <c r="C549" s="47"/>
      <c r="D549" s="48"/>
      <c r="E549" s="49"/>
      <c r="F549" s="49"/>
      <c r="G549" s="50"/>
    </row>
    <row r="550" spans="2:7" ht="17.100000000000001" customHeight="1" x14ac:dyDescent="0.25">
      <c r="B550" s="26"/>
      <c r="C550" s="47"/>
      <c r="D550" s="48"/>
      <c r="E550" s="49"/>
      <c r="F550" s="49"/>
      <c r="G550" s="50"/>
    </row>
    <row r="551" spans="2:7" ht="17.100000000000001" customHeight="1" x14ac:dyDescent="0.25">
      <c r="B551" s="26"/>
      <c r="C551" s="47"/>
      <c r="D551" s="48"/>
      <c r="E551" s="49"/>
      <c r="F551" s="49"/>
      <c r="G551" s="50"/>
    </row>
    <row r="552" spans="2:7" ht="17.100000000000001" customHeight="1" x14ac:dyDescent="0.25">
      <c r="B552" s="26"/>
      <c r="C552" s="47"/>
      <c r="D552" s="48"/>
      <c r="E552" s="49"/>
      <c r="F552" s="49"/>
      <c r="G552" s="50"/>
    </row>
    <row r="553" spans="2:7" ht="17.100000000000001" customHeight="1" x14ac:dyDescent="0.25">
      <c r="B553" s="26"/>
      <c r="C553" s="47"/>
      <c r="D553" s="48"/>
      <c r="E553" s="49"/>
      <c r="F553" s="49"/>
      <c r="G553" s="50"/>
    </row>
    <row r="554" spans="2:7" ht="17.100000000000001" customHeight="1" x14ac:dyDescent="0.25">
      <c r="B554" s="26"/>
      <c r="C554" s="47"/>
      <c r="D554" s="48"/>
      <c r="E554" s="49"/>
      <c r="F554" s="49"/>
      <c r="G554" s="50"/>
    </row>
    <row r="555" spans="2:7" ht="17.100000000000001" customHeight="1" x14ac:dyDescent="0.25">
      <c r="B555" s="26"/>
      <c r="C555" s="47"/>
      <c r="D555" s="48"/>
      <c r="E555" s="49"/>
      <c r="F555" s="49"/>
      <c r="G555" s="50"/>
    </row>
    <row r="556" spans="2:7" ht="17.100000000000001" customHeight="1" x14ac:dyDescent="0.25">
      <c r="B556" s="26"/>
      <c r="C556" s="47"/>
      <c r="D556" s="48"/>
      <c r="E556" s="49"/>
      <c r="F556" s="49"/>
      <c r="G556" s="50"/>
    </row>
    <row r="557" spans="2:7" ht="17.100000000000001" customHeight="1" x14ac:dyDescent="0.25">
      <c r="B557" s="26"/>
      <c r="C557" s="47"/>
      <c r="D557" s="48"/>
      <c r="E557" s="49"/>
      <c r="F557" s="49"/>
      <c r="G557" s="50"/>
    </row>
    <row r="558" spans="2:7" ht="17.100000000000001" customHeight="1" x14ac:dyDescent="0.25">
      <c r="B558" s="26"/>
      <c r="C558" s="47"/>
      <c r="D558" s="48"/>
      <c r="E558" s="49"/>
      <c r="F558" s="49"/>
      <c r="G558" s="50"/>
    </row>
    <row r="559" spans="2:7" ht="17.100000000000001" customHeight="1" x14ac:dyDescent="0.25">
      <c r="B559" s="26"/>
      <c r="C559" s="47"/>
      <c r="D559" s="48"/>
      <c r="E559" s="49"/>
      <c r="F559" s="49"/>
      <c r="G559" s="50"/>
    </row>
    <row r="560" spans="2:7" ht="17.100000000000001" customHeight="1" x14ac:dyDescent="0.25">
      <c r="B560" s="26"/>
      <c r="C560" s="47"/>
      <c r="D560" s="48"/>
      <c r="E560" s="49"/>
      <c r="F560" s="49"/>
      <c r="G560" s="50"/>
    </row>
    <row r="561" spans="2:7" ht="17.100000000000001" customHeight="1" x14ac:dyDescent="0.25">
      <c r="B561" s="26"/>
      <c r="C561" s="47"/>
      <c r="D561" s="48"/>
      <c r="E561" s="49"/>
      <c r="F561" s="49"/>
      <c r="G561" s="50"/>
    </row>
    <row r="562" spans="2:7" ht="17.100000000000001" customHeight="1" x14ac:dyDescent="0.25">
      <c r="B562" s="26"/>
      <c r="C562" s="47"/>
      <c r="D562" s="48"/>
      <c r="E562" s="49"/>
      <c r="F562" s="49"/>
      <c r="G562" s="50"/>
    </row>
    <row r="563" spans="2:7" ht="17.100000000000001" customHeight="1" x14ac:dyDescent="0.25">
      <c r="B563" s="26"/>
      <c r="C563" s="47"/>
      <c r="D563" s="48"/>
      <c r="E563" s="49"/>
      <c r="F563" s="49"/>
      <c r="G563" s="50"/>
    </row>
    <row r="564" spans="2:7" ht="17.100000000000001" customHeight="1" x14ac:dyDescent="0.25">
      <c r="B564" s="26"/>
      <c r="C564" s="47"/>
      <c r="D564" s="48"/>
      <c r="E564" s="49"/>
      <c r="F564" s="49"/>
      <c r="G564" s="50"/>
    </row>
    <row r="566" spans="2:7" ht="36" customHeight="1" x14ac:dyDescent="0.25">
      <c r="B566" s="96" t="s">
        <v>61</v>
      </c>
      <c r="C566" s="97"/>
      <c r="D566" s="97"/>
      <c r="E566" s="97"/>
      <c r="F566" s="97"/>
      <c r="G566" s="98"/>
    </row>
    <row r="567" spans="2:7" ht="29.1" customHeight="1" x14ac:dyDescent="0.25">
      <c r="B567" s="32"/>
      <c r="C567" s="27"/>
      <c r="D567" s="34" t="s">
        <v>100</v>
      </c>
      <c r="E567" s="35" t="s">
        <v>101</v>
      </c>
      <c r="F567" s="35" t="s">
        <v>102</v>
      </c>
      <c r="G567" s="36" t="s">
        <v>103</v>
      </c>
    </row>
    <row r="568" spans="2:7" ht="17.100000000000001" customHeight="1" x14ac:dyDescent="0.25">
      <c r="B568" s="26"/>
      <c r="C568" s="12" t="s">
        <v>97</v>
      </c>
      <c r="D568" s="13">
        <v>27</v>
      </c>
      <c r="E568" s="94">
        <f>D568/161*100</f>
        <v>16.770186335403729</v>
      </c>
      <c r="F568" s="94">
        <f>E568</f>
        <v>16.770186335403729</v>
      </c>
      <c r="G568" s="20">
        <f>F568</f>
        <v>16.770186335403729</v>
      </c>
    </row>
    <row r="569" spans="2:7" ht="17.100000000000001" customHeight="1" x14ac:dyDescent="0.25">
      <c r="B569" s="26"/>
      <c r="C569" s="4" t="s">
        <v>93</v>
      </c>
      <c r="D569" s="21">
        <v>1</v>
      </c>
      <c r="E569" s="46">
        <f t="shared" ref="E569:E571" si="28">D569/161*100</f>
        <v>0.6211180124223602</v>
      </c>
      <c r="F569" s="46">
        <f t="shared" ref="F569:F571" si="29">E569</f>
        <v>0.6211180124223602</v>
      </c>
      <c r="G569" s="37">
        <f>F569+G568</f>
        <v>17.39130434782609</v>
      </c>
    </row>
    <row r="570" spans="2:7" ht="17.100000000000001" customHeight="1" x14ac:dyDescent="0.25">
      <c r="B570" s="26"/>
      <c r="C570" s="4" t="s">
        <v>98</v>
      </c>
      <c r="D570" s="21">
        <v>116</v>
      </c>
      <c r="E570" s="46">
        <f t="shared" si="28"/>
        <v>72.049689440993788</v>
      </c>
      <c r="F570" s="46">
        <f t="shared" si="29"/>
        <v>72.049689440993788</v>
      </c>
      <c r="G570" s="37">
        <f t="shared" ref="G570:G571" si="30">F570+G569</f>
        <v>89.440993788819881</v>
      </c>
    </row>
    <row r="571" spans="2:7" ht="17.100000000000001" customHeight="1" x14ac:dyDescent="0.25">
      <c r="B571" s="26"/>
      <c r="C571" s="4" t="s">
        <v>94</v>
      </c>
      <c r="D571" s="21">
        <v>17</v>
      </c>
      <c r="E571" s="95">
        <f t="shared" si="28"/>
        <v>10.559006211180124</v>
      </c>
      <c r="F571" s="95">
        <f t="shared" si="29"/>
        <v>10.559006211180124</v>
      </c>
      <c r="G571" s="23">
        <f t="shared" si="30"/>
        <v>100</v>
      </c>
    </row>
    <row r="572" spans="2:7" ht="17.100000000000001" customHeight="1" x14ac:dyDescent="0.25">
      <c r="B572" s="26"/>
      <c r="C572" s="33" t="s">
        <v>99</v>
      </c>
      <c r="D572" s="16">
        <f>SUM(D568:D571)</f>
        <v>161</v>
      </c>
      <c r="E572" s="24">
        <v>100</v>
      </c>
      <c r="F572" s="24">
        <v>100</v>
      </c>
      <c r="G572" s="25"/>
    </row>
    <row r="573" spans="2:7" ht="17.100000000000001" customHeight="1" x14ac:dyDescent="0.25">
      <c r="B573" s="26"/>
      <c r="C573" s="47"/>
      <c r="D573" s="48"/>
      <c r="E573" s="49"/>
      <c r="F573" s="49"/>
      <c r="G573" s="50"/>
    </row>
    <row r="574" spans="2:7" ht="17.100000000000001" customHeight="1" x14ac:dyDescent="0.25">
      <c r="B574" s="26"/>
      <c r="C574" s="47"/>
      <c r="D574" s="48"/>
      <c r="E574" s="49"/>
      <c r="F574" s="49"/>
      <c r="G574" s="50"/>
    </row>
    <row r="575" spans="2:7" ht="17.100000000000001" customHeight="1" x14ac:dyDescent="0.25">
      <c r="B575" s="26"/>
      <c r="C575" s="47"/>
      <c r="D575" s="48"/>
      <c r="E575" s="49"/>
      <c r="F575" s="49"/>
      <c r="G575" s="50"/>
    </row>
    <row r="576" spans="2:7" ht="17.100000000000001" customHeight="1" x14ac:dyDescent="0.25">
      <c r="B576" s="26"/>
      <c r="C576" s="47"/>
      <c r="D576" s="48"/>
      <c r="E576" s="49"/>
      <c r="F576" s="49"/>
      <c r="G576" s="50"/>
    </row>
    <row r="577" spans="2:7" ht="17.100000000000001" customHeight="1" x14ac:dyDescent="0.25">
      <c r="B577" s="26"/>
      <c r="C577" s="47"/>
      <c r="D577" s="48"/>
      <c r="E577" s="49"/>
      <c r="F577" s="49"/>
      <c r="G577" s="50"/>
    </row>
    <row r="578" spans="2:7" ht="17.100000000000001" customHeight="1" x14ac:dyDescent="0.25">
      <c r="B578" s="26"/>
      <c r="C578" s="47"/>
      <c r="D578" s="48"/>
      <c r="E578" s="49"/>
      <c r="F578" s="49"/>
      <c r="G578" s="50"/>
    </row>
    <row r="579" spans="2:7" ht="17.100000000000001" customHeight="1" x14ac:dyDescent="0.25">
      <c r="B579" s="26"/>
      <c r="C579" s="47"/>
      <c r="D579" s="48"/>
      <c r="E579" s="49"/>
      <c r="F579" s="49"/>
      <c r="G579" s="50"/>
    </row>
    <row r="580" spans="2:7" ht="17.100000000000001" customHeight="1" x14ac:dyDescent="0.25">
      <c r="B580" s="26"/>
      <c r="C580" s="47"/>
      <c r="D580" s="48"/>
      <c r="E580" s="49"/>
      <c r="F580" s="49"/>
      <c r="G580" s="50"/>
    </row>
    <row r="581" spans="2:7" ht="17.100000000000001" customHeight="1" x14ac:dyDescent="0.25">
      <c r="B581" s="26"/>
      <c r="C581" s="47"/>
      <c r="D581" s="48"/>
      <c r="E581" s="49"/>
      <c r="F581" s="49"/>
      <c r="G581" s="50"/>
    </row>
    <row r="582" spans="2:7" ht="17.100000000000001" customHeight="1" x14ac:dyDescent="0.25">
      <c r="B582" s="26"/>
      <c r="C582" s="47"/>
      <c r="D582" s="48"/>
      <c r="E582" s="49"/>
      <c r="F582" s="49"/>
      <c r="G582" s="50"/>
    </row>
    <row r="583" spans="2:7" ht="17.100000000000001" customHeight="1" x14ac:dyDescent="0.25">
      <c r="B583" s="26"/>
      <c r="C583" s="47"/>
      <c r="D583" s="48"/>
      <c r="E583" s="49"/>
      <c r="F583" s="49"/>
      <c r="G583" s="50"/>
    </row>
    <row r="584" spans="2:7" ht="17.100000000000001" customHeight="1" x14ac:dyDescent="0.25">
      <c r="B584" s="26"/>
      <c r="C584" s="47"/>
      <c r="D584" s="48"/>
      <c r="E584" s="49"/>
      <c r="F584" s="49"/>
      <c r="G584" s="50"/>
    </row>
    <row r="585" spans="2:7" ht="17.100000000000001" customHeight="1" x14ac:dyDescent="0.25">
      <c r="B585" s="26"/>
      <c r="C585" s="47"/>
      <c r="D585" s="48"/>
      <c r="E585" s="49"/>
      <c r="F585" s="49"/>
      <c r="G585" s="50"/>
    </row>
    <row r="586" spans="2:7" ht="17.100000000000001" customHeight="1" x14ac:dyDescent="0.25">
      <c r="B586" s="26"/>
      <c r="C586" s="47"/>
      <c r="D586" s="48"/>
      <c r="E586" s="49"/>
      <c r="F586" s="49"/>
      <c r="G586" s="50"/>
    </row>
    <row r="587" spans="2:7" ht="17.100000000000001" customHeight="1" x14ac:dyDescent="0.25">
      <c r="B587" s="26"/>
      <c r="C587" s="47"/>
      <c r="D587" s="48"/>
      <c r="E587" s="49"/>
      <c r="F587" s="49"/>
      <c r="G587" s="50"/>
    </row>
    <row r="588" spans="2:7" ht="17.100000000000001" customHeight="1" x14ac:dyDescent="0.25">
      <c r="B588" s="26"/>
      <c r="C588" s="47"/>
      <c r="D588" s="48"/>
      <c r="E588" s="49"/>
      <c r="F588" s="49"/>
      <c r="G588" s="50"/>
    </row>
    <row r="589" spans="2:7" ht="17.100000000000001" customHeight="1" x14ac:dyDescent="0.25">
      <c r="B589" s="26"/>
      <c r="C589" s="47"/>
      <c r="D589" s="48"/>
      <c r="E589" s="49"/>
      <c r="F589" s="49"/>
      <c r="G589" s="50"/>
    </row>
    <row r="590" spans="2:7" ht="17.100000000000001" customHeight="1" x14ac:dyDescent="0.25">
      <c r="B590" s="26"/>
      <c r="C590" s="47"/>
      <c r="D590" s="48"/>
      <c r="E590" s="49"/>
      <c r="F590" s="49"/>
      <c r="G590" s="50"/>
    </row>
    <row r="591" spans="2:7" ht="17.100000000000001" customHeight="1" x14ac:dyDescent="0.25">
      <c r="B591" s="26"/>
      <c r="C591" s="47"/>
      <c r="D591" s="48"/>
      <c r="E591" s="49"/>
      <c r="F591" s="49"/>
      <c r="G591" s="50"/>
    </row>
    <row r="592" spans="2:7" ht="17.100000000000001" customHeight="1" x14ac:dyDescent="0.25">
      <c r="B592" s="26"/>
      <c r="C592" s="47"/>
      <c r="D592" s="48"/>
      <c r="E592" s="49"/>
      <c r="F592" s="49"/>
      <c r="G592" s="50"/>
    </row>
    <row r="593" spans="2:7" ht="17.100000000000001" customHeight="1" x14ac:dyDescent="0.25">
      <c r="B593" s="26"/>
      <c r="C593" s="47"/>
      <c r="D593" s="48"/>
      <c r="E593" s="49"/>
      <c r="F593" s="49"/>
      <c r="G593" s="50"/>
    </row>
    <row r="595" spans="2:7" ht="54.95" customHeight="1" x14ac:dyDescent="0.25">
      <c r="B595" s="96" t="s">
        <v>62</v>
      </c>
      <c r="C595" s="97"/>
      <c r="D595" s="97"/>
      <c r="E595" s="97"/>
      <c r="F595" s="97"/>
      <c r="G595" s="98"/>
    </row>
    <row r="596" spans="2:7" ht="29.1" customHeight="1" x14ac:dyDescent="0.25">
      <c r="B596" s="32"/>
      <c r="C596" s="27"/>
      <c r="D596" s="34" t="s">
        <v>100</v>
      </c>
      <c r="E596" s="35" t="s">
        <v>101</v>
      </c>
      <c r="F596" s="35" t="s">
        <v>102</v>
      </c>
      <c r="G596" s="36" t="s">
        <v>103</v>
      </c>
    </row>
    <row r="597" spans="2:7" ht="17.100000000000001" customHeight="1" x14ac:dyDescent="0.25">
      <c r="B597" s="26"/>
      <c r="C597" s="12" t="s">
        <v>93</v>
      </c>
      <c r="D597" s="13">
        <v>4</v>
      </c>
      <c r="E597" s="19">
        <v>2.3529411764705883</v>
      </c>
      <c r="F597" s="19">
        <v>2.3529411764705883</v>
      </c>
      <c r="G597" s="20">
        <v>2.3529411764705883</v>
      </c>
    </row>
    <row r="598" spans="2:7" ht="17.100000000000001" customHeight="1" x14ac:dyDescent="0.25">
      <c r="B598" s="26"/>
      <c r="C598" s="4" t="s">
        <v>81</v>
      </c>
      <c r="D598" s="21">
        <v>158</v>
      </c>
      <c r="E598" s="22">
        <v>92.941176470588232</v>
      </c>
      <c r="F598" s="22">
        <v>92.941176470588232</v>
      </c>
      <c r="G598" s="23">
        <v>95.294117647058812</v>
      </c>
    </row>
    <row r="599" spans="2:7" ht="17.100000000000001" customHeight="1" x14ac:dyDescent="0.25">
      <c r="B599" s="26"/>
      <c r="C599" s="4" t="s">
        <v>82</v>
      </c>
      <c r="D599" s="21">
        <v>8</v>
      </c>
      <c r="E599" s="22">
        <v>4.7058823529411766</v>
      </c>
      <c r="F599" s="22">
        <v>4.7058823529411766</v>
      </c>
      <c r="G599" s="23">
        <v>100</v>
      </c>
    </row>
    <row r="600" spans="2:7" ht="17.100000000000001" customHeight="1" x14ac:dyDescent="0.25">
      <c r="B600" s="26"/>
      <c r="C600" s="33" t="s">
        <v>99</v>
      </c>
      <c r="D600" s="16">
        <v>170</v>
      </c>
      <c r="E600" s="24">
        <v>100</v>
      </c>
      <c r="F600" s="24">
        <v>100</v>
      </c>
      <c r="G600" s="25"/>
    </row>
  </sheetData>
  <mergeCells count="30">
    <mergeCell ref="B26:D26"/>
    <mergeCell ref="B370:G370"/>
    <mergeCell ref="B398:G398"/>
    <mergeCell ref="B341:G341"/>
    <mergeCell ref="B249:G249"/>
    <mergeCell ref="B312:G312"/>
    <mergeCell ref="B34:B35"/>
    <mergeCell ref="B29:B33"/>
    <mergeCell ref="B28:C28"/>
    <mergeCell ref="B27:C27"/>
    <mergeCell ref="B275:G275"/>
    <mergeCell ref="B194:G194"/>
    <mergeCell ref="B222:G222"/>
    <mergeCell ref="B167:G167"/>
    <mergeCell ref="B107:G107"/>
    <mergeCell ref="B566:G566"/>
    <mergeCell ref="B595:G595"/>
    <mergeCell ref="B537:G537"/>
    <mergeCell ref="B423:G423"/>
    <mergeCell ref="B450:G450"/>
    <mergeCell ref="B479:G479"/>
    <mergeCell ref="B508:G508"/>
    <mergeCell ref="B137:G137"/>
    <mergeCell ref="B51:G51"/>
    <mergeCell ref="B80:G80"/>
    <mergeCell ref="B36:C36"/>
    <mergeCell ref="B37:B38"/>
    <mergeCell ref="B43:T43"/>
    <mergeCell ref="B44:C44"/>
    <mergeCell ref="B45:B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2022-08-26T07:13:30Z</dcterms:modified>
</cp:coreProperties>
</file>