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yasho\New folder\"/>
    </mc:Choice>
  </mc:AlternateContent>
  <xr:revisionPtr revIDLastSave="0" documentId="13_ncr:1_{1974BFAA-447D-493A-8E29-CE62C47D05D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6" i="1" l="1"/>
  <c r="H185" i="1"/>
  <c r="H184" i="1"/>
  <c r="H183" i="1"/>
  <c r="H182" i="1"/>
  <c r="H156" i="1"/>
  <c r="H155" i="1"/>
  <c r="H154" i="1"/>
  <c r="H153" i="1"/>
  <c r="H152" i="1"/>
  <c r="H151" i="1"/>
  <c r="H128" i="1"/>
  <c r="H127" i="1"/>
  <c r="H126" i="1"/>
  <c r="H125" i="1"/>
  <c r="H124" i="1"/>
  <c r="H123" i="1"/>
  <c r="H101" i="1"/>
  <c r="H100" i="1"/>
  <c r="H99" i="1"/>
  <c r="H98" i="1"/>
  <c r="H97" i="1"/>
  <c r="H96" i="1"/>
  <c r="H70" i="1"/>
  <c r="H69" i="1"/>
  <c r="H68" i="1"/>
  <c r="H67" i="1"/>
  <c r="H66" i="1"/>
  <c r="H65" i="1"/>
  <c r="H64" i="1"/>
  <c r="H14" i="1"/>
  <c r="H13" i="1"/>
  <c r="H12" i="1"/>
  <c r="H102" i="1" l="1"/>
  <c r="H187" i="1"/>
  <c r="H129" i="1"/>
  <c r="H15" i="1"/>
  <c r="I14" i="1" s="1"/>
  <c r="J14" i="1" s="1"/>
  <c r="H71" i="1"/>
  <c r="H157" i="1"/>
  <c r="I153" i="1" s="1"/>
  <c r="J153" i="1" s="1"/>
  <c r="I123" i="1"/>
  <c r="I99" i="1"/>
  <c r="J99" i="1" s="1"/>
  <c r="I13" i="1" l="1"/>
  <c r="J13" i="1" s="1"/>
  <c r="I12" i="1"/>
  <c r="J12" i="1" s="1"/>
  <c r="K12" i="1" s="1"/>
  <c r="I68" i="1"/>
  <c r="J68" i="1" s="1"/>
  <c r="I67" i="1"/>
  <c r="J67" i="1" s="1"/>
  <c r="I70" i="1"/>
  <c r="J70" i="1" s="1"/>
  <c r="I69" i="1"/>
  <c r="J69" i="1" s="1"/>
  <c r="I64" i="1"/>
  <c r="J64" i="1" s="1"/>
  <c r="I151" i="1"/>
  <c r="J151" i="1" s="1"/>
  <c r="I156" i="1"/>
  <c r="J156" i="1" s="1"/>
  <c r="I152" i="1"/>
  <c r="J152" i="1" s="1"/>
  <c r="I154" i="1"/>
  <c r="J154" i="1" s="1"/>
  <c r="I155" i="1"/>
  <c r="J155" i="1" s="1"/>
  <c r="J123" i="1"/>
  <c r="I126" i="1"/>
  <c r="J126" i="1" s="1"/>
  <c r="I125" i="1"/>
  <c r="J125" i="1" s="1"/>
  <c r="I128" i="1"/>
  <c r="J128" i="1" s="1"/>
  <c r="I127" i="1"/>
  <c r="J127" i="1" s="1"/>
  <c r="I124" i="1"/>
  <c r="J124" i="1" s="1"/>
  <c r="I100" i="1"/>
  <c r="J100" i="1" s="1"/>
  <c r="I101" i="1"/>
  <c r="J101" i="1" s="1"/>
  <c r="I97" i="1"/>
  <c r="J97" i="1" s="1"/>
  <c r="I98" i="1"/>
  <c r="J98" i="1" s="1"/>
  <c r="I96" i="1"/>
  <c r="I66" i="1"/>
  <c r="J66" i="1" s="1"/>
  <c r="I65" i="1"/>
  <c r="J65" i="1" s="1"/>
  <c r="I15" i="1" l="1"/>
  <c r="K13" i="1"/>
  <c r="K14" i="1" s="1"/>
  <c r="J15" i="1"/>
  <c r="I102" i="1"/>
  <c r="J71" i="1"/>
  <c r="I71" i="1"/>
  <c r="I157" i="1"/>
  <c r="J157" i="1"/>
  <c r="K151" i="1"/>
  <c r="K152" i="1" s="1"/>
  <c r="K153" i="1" s="1"/>
  <c r="K154" i="1" s="1"/>
  <c r="K155" i="1" s="1"/>
  <c r="K156" i="1" s="1"/>
  <c r="I129" i="1"/>
  <c r="J129" i="1"/>
  <c r="K123" i="1"/>
  <c r="K124" i="1" s="1"/>
  <c r="K125" i="1" s="1"/>
  <c r="K126" i="1" s="1"/>
  <c r="K127" i="1" s="1"/>
  <c r="K128" i="1" s="1"/>
  <c r="J96" i="1"/>
  <c r="K64" i="1"/>
  <c r="K65" i="1" s="1"/>
  <c r="K66" i="1" s="1"/>
  <c r="K67" i="1" s="1"/>
  <c r="K68" i="1" s="1"/>
  <c r="K69" i="1" s="1"/>
  <c r="K70" i="1" s="1"/>
  <c r="J102" i="1" l="1"/>
  <c r="K96" i="1"/>
  <c r="K97" i="1" s="1"/>
  <c r="K98" i="1" s="1"/>
  <c r="K99" i="1" s="1"/>
  <c r="K100" i="1" s="1"/>
  <c r="K101" i="1" s="1"/>
  <c r="I183" i="1"/>
  <c r="J183" i="1" s="1"/>
  <c r="I184" i="1"/>
  <c r="J184" i="1" s="1"/>
  <c r="I185" i="1"/>
  <c r="J185" i="1" s="1"/>
  <c r="I186" i="1"/>
  <c r="J186" i="1" s="1"/>
  <c r="I182" i="1"/>
  <c r="I187" i="1" l="1"/>
  <c r="J182" i="1"/>
  <c r="J187" i="1" s="1"/>
  <c r="K182" i="1" l="1"/>
  <c r="K183" i="1" s="1"/>
  <c r="K184" i="1" s="1"/>
  <c r="K185" i="1" s="1"/>
  <c r="K186" i="1" s="1"/>
</calcChain>
</file>

<file path=xl/sharedStrings.xml><?xml version="1.0" encoding="utf-8"?>
<sst xmlns="http://schemas.openxmlformats.org/spreadsheetml/2006/main" count="271" uniqueCount="101">
  <si>
    <t>* Custom Tables.</t>
  </si>
  <si>
    <t>CTABLES</t>
  </si>
  <si>
    <t xml:space="preserve">  /VLABELS VARIABLES=@4.ඔබපහතසදහන්සිනමාකෘතින V4 V5 DISPLAY=LABEL</t>
  </si>
  <si>
    <t xml:space="preserve">  /TABLE @4.ඔබපහතසදහන්සිනමාකෘතින [COUNT F40.0] + V4 [COUNT F40.0] + V5 [COUNT F40.0]</t>
  </si>
  <si>
    <t xml:space="preserve">  /CATEGORIES VARIABLES=@4.ඔබපහතසදහන්සිනමාකෘතින V4 V5 ORDER=A KEY=VALUE EMPTY=EXCLUDE</t>
  </si>
  <si>
    <t xml:space="preserve">  /CRITERIA CILEVEL=95.</t>
  </si>
  <si>
    <t/>
  </si>
  <si>
    <t>Count</t>
  </si>
  <si>
    <t>ඇවිලේන සුලුයි - චින්තන ධර්මදාස</t>
  </si>
  <si>
    <t>නිනො ලයිවි- තිසර ඉඹුලාන</t>
  </si>
  <si>
    <t>V4</t>
  </si>
  <si>
    <t>V5</t>
  </si>
  <si>
    <t>1</t>
  </si>
  <si>
    <t>2</t>
  </si>
  <si>
    <t>3</t>
  </si>
  <si>
    <t>4</t>
  </si>
  <si>
    <t>5</t>
  </si>
  <si>
    <t>6. ඉහත සිනමා කෘතිය තුළ ඔබ වඩාත් අකාර්ෂණය වුයේ කුමන අංශය සදහාද?</t>
  </si>
  <si>
    <t>ඉහත සියල්ල</t>
  </si>
  <si>
    <t>කැමරා රූපරාමු</t>
  </si>
  <si>
    <t>තිරපිටපත</t>
  </si>
  <si>
    <t>තේමාව</t>
  </si>
  <si>
    <t>@6</t>
  </si>
  <si>
    <t xml:space="preserve"> කැමරා රූපරාමු</t>
  </si>
  <si>
    <t xml:space="preserve"> තිරපිටපත</t>
  </si>
  <si>
    <t xml:space="preserve"> සංගීතය</t>
  </si>
  <si>
    <t xml:space="preserve"> සංස්කරණ ක්‍රමවේද</t>
  </si>
  <si>
    <t xml:space="preserve"> රංගන ශිල්පීන්</t>
  </si>
  <si>
    <t xml:space="preserve"> ඉහත සියල්ල</t>
  </si>
  <si>
    <t>7.ඉහත සිනමා කෘති  ත්‍රිත්වයේන් ඔබ වඩාත් සමීප වන්නේ</t>
  </si>
  <si>
    <t>දේශපාලන මතය</t>
  </si>
  <si>
    <t>මනව සම්බන්දතා</t>
  </si>
  <si>
    <t>මනෝවිශ්ලේෂණය</t>
  </si>
  <si>
    <t>සමාජීය කාරණා</t>
  </si>
  <si>
    <t>@7</t>
  </si>
  <si>
    <t xml:space="preserve"> අර්ථිකය සහ සංස්කෘතිය</t>
  </si>
  <si>
    <t xml:space="preserve"> දේශපාලන මතය</t>
  </si>
  <si>
    <t xml:space="preserve"> මනව සම්බන්දතා</t>
  </si>
  <si>
    <t xml:space="preserve"> මනෝවිශ්ලේෂණය</t>
  </si>
  <si>
    <t>8. ඉහත සදහන් සිනමා කෘති නැරඹිමේදි පෙර ඔබ නැරඹු දේශීය හෝ විදේශීය සිනමා කෘති සිහි ගැන්වුවේ නමි එ  කුමන අංශයේන් ද?</t>
  </si>
  <si>
    <t>තිරපිටපත සහ කතා වස්තුව</t>
  </si>
  <si>
    <t>දෙබස්</t>
  </si>
  <si>
    <t>රුපරාමු</t>
  </si>
  <si>
    <t>සංගීතය</t>
  </si>
  <si>
    <t>සංස්කරණ ක්‍රමවේද</t>
  </si>
  <si>
    <t>සියල්ල</t>
  </si>
  <si>
    <t>@8</t>
  </si>
  <si>
    <t xml:space="preserve"> තිරපිටපත සහ කතා වස්තුව</t>
  </si>
  <si>
    <t xml:space="preserve"> දෙබස්</t>
  </si>
  <si>
    <t xml:space="preserve"> සියල්ල</t>
  </si>
  <si>
    <t>12. මෙම සිනමා කෘතින්හි අන්තර්ගථයෙහි ගැබ්ව ඇති යාථාර්තය අබිබවා ගිය  සමාන්‍ය ජිවිතයේ ඔබට හදුනා ගත නොහැකි ලක්ෂණ පවති ඔබ හදුනා ගත්තේ කෙසෙ ද ?</t>
  </si>
  <si>
    <t>ඉහත සදහන් සියල්ල</t>
  </si>
  <si>
    <t>චරිත මගින්</t>
  </si>
  <si>
    <t>මනව සමිබන්දතා</t>
  </si>
  <si>
    <t>සංවාද</t>
  </si>
  <si>
    <t>සිදු වීමි</t>
  </si>
  <si>
    <t>ස්භාවික පරිසරය</t>
  </si>
  <si>
    <t>@12</t>
  </si>
  <si>
    <t xml:space="preserve"> මනව සමිබන්දතා</t>
  </si>
  <si>
    <t xml:space="preserve"> සංවාද</t>
  </si>
  <si>
    <t xml:space="preserve"> සිදු වීමි</t>
  </si>
  <si>
    <t xml:space="preserve"> ස්භාවික පරිසරය</t>
  </si>
  <si>
    <t xml:space="preserve"> ඉහත සදහන් සියල්ල</t>
  </si>
  <si>
    <t>14. මෙම සිනමා කෘතින්හි මෙම ලක්ෂණ ඔබ හදුනා ගත්තේ ද?</t>
  </si>
  <si>
    <t>ආකර්ෂණීය දර්ශන ඇතුළත් වීම (වසගකරී ස්ත්‍රිය)</t>
  </si>
  <si>
    <t>කතා අඛ්‍යානය රේඛීය ගලා යාමෙන් වෙනස් වීම</t>
  </si>
  <si>
    <t>බහු අර්ථ අන්තර්ගත වීම</t>
  </si>
  <si>
    <t>මතුපිටින් දෘෂ්‍ය වන ගැඹුරු බවෙන් තොර විම</t>
  </si>
  <si>
    <t>@14</t>
  </si>
  <si>
    <t xml:space="preserve"> ආකර්ෂණීය දර්ශන ඇතුළත් වීම (වසගකරී ස්ත්‍රිය)</t>
  </si>
  <si>
    <t xml:space="preserve"> බහු අර්ථ අන්තර්ගත වීම</t>
  </si>
  <si>
    <t xml:space="preserve"> මතුපිටින් දෘෂ්‍ය වන ගැඹුරු බවෙන් තොර විම</t>
  </si>
  <si>
    <t>රසවින්දනයට</t>
  </si>
  <si>
    <t>විවේකය ගත කිරීමට</t>
  </si>
  <si>
    <t>මානසික සහනයට</t>
  </si>
  <si>
    <t>අධ්‍යාපනයට</t>
  </si>
  <si>
    <t>දැනුම වර්ධනයට </t>
  </si>
  <si>
    <t>ixLHd;h</t>
  </si>
  <si>
    <t>m%;sY;h</t>
  </si>
  <si>
    <t>j&lt;x.= ixLHd;h</t>
  </si>
  <si>
    <t>iuqÉÑ; ixLHd;h</t>
  </si>
  <si>
    <t>tl;=j</t>
  </si>
  <si>
    <t>රංගන ශිල්පීන්</t>
  </si>
  <si>
    <t>අර්ථිකය සහ සංස්කෘතිය</t>
  </si>
  <si>
    <t>a</t>
  </si>
  <si>
    <t>කතා අඛ්‍යානය රේඛීය ගලායාමෙන් වෙනස් වීම</t>
  </si>
  <si>
    <t>මතුපිටින් දෘෂ්‍ය වන ගැඹුරුබවෙන් තොර විම</t>
  </si>
  <si>
    <t>ආකර්ෂණීය දර්ශන ඇතුළත්වීම (වසගකරී ස්ත්‍රිය)</t>
  </si>
  <si>
    <r>
      <rPr>
        <sz val="12"/>
        <rFont val="FMAbhaya"/>
      </rPr>
      <t xml:space="preserve">wef.a wei w. </t>
    </r>
    <r>
      <rPr>
        <sz val="12"/>
        <rFont val="Calibri"/>
        <family val="2"/>
      </rPr>
      <t>-</t>
    </r>
    <r>
      <rPr>
        <sz val="10.8"/>
        <rFont val="FMAbhaya"/>
      </rPr>
      <t xml:space="preserve"> wfYdal y|.u </t>
    </r>
  </si>
  <si>
    <r>
      <rPr>
        <sz val="12"/>
        <rFont val="FMAbhaya"/>
      </rPr>
      <t xml:space="preserve">weúf,ak iq¨hs </t>
    </r>
    <r>
      <rPr>
        <sz val="12"/>
        <rFont val="Calibri"/>
        <family val="2"/>
      </rPr>
      <t>-</t>
    </r>
    <r>
      <rPr>
        <sz val="10.8"/>
        <rFont val="FMAbhaya"/>
      </rPr>
      <t xml:space="preserve"> Ñka;k O¾uodi </t>
    </r>
  </si>
  <si>
    <r>
      <rPr>
        <sz val="12"/>
        <rFont val="FMAbhaya"/>
      </rPr>
      <t xml:space="preserve">ksfkda ,hsõ </t>
    </r>
    <r>
      <rPr>
        <sz val="12"/>
        <rFont val="Calibri"/>
        <family val="2"/>
      </rPr>
      <t>-</t>
    </r>
    <r>
      <rPr>
        <sz val="10.8"/>
        <rFont val="FMAbhaya"/>
      </rPr>
      <t xml:space="preserve"> ;sir bUq,dk </t>
    </r>
  </si>
  <si>
    <r>
      <rPr>
        <sz val="12"/>
        <rFont val="FMAbhaya"/>
      </rPr>
      <t xml:space="preserve">weúf,ak iq¨hs </t>
    </r>
    <r>
      <rPr>
        <sz val="12"/>
        <rFont val="Calibri"/>
        <family val="2"/>
      </rPr>
      <t>-</t>
    </r>
    <r>
      <rPr>
        <sz val="12"/>
        <rFont val="FMAbhaya"/>
      </rPr>
      <t xml:space="preserve"> Ñka;k O¾uodi </t>
    </r>
  </si>
  <si>
    <t xml:space="preserve">ksfkda ,hsõ -- ;sir bUq,dk </t>
  </si>
  <si>
    <r>
      <rPr>
        <sz val="12"/>
        <rFont val="FMAbhaya"/>
      </rPr>
      <t xml:space="preserve">Tn my; i|yka iskud lD;s krUd ;sfío </t>
    </r>
    <r>
      <rPr>
        <sz val="12"/>
        <rFont val="Calibri"/>
        <family val="2"/>
      </rPr>
      <t>?</t>
    </r>
  </si>
  <si>
    <t xml:space="preserve">*weúf,k iq¨hs -Ñka;k O¾uodi </t>
  </si>
  <si>
    <r>
      <rPr>
        <b/>
        <sz val="12"/>
        <rFont val="FMAbhaya"/>
      </rPr>
      <t xml:space="preserve">4' Tn my; i|yka iskud lD;s krUd ;sfío </t>
    </r>
    <r>
      <rPr>
        <b/>
        <sz val="12"/>
        <rFont val="Calibri"/>
        <family val="2"/>
      </rPr>
      <t>?</t>
    </r>
  </si>
  <si>
    <t xml:space="preserve">tl;=j </t>
  </si>
  <si>
    <t>Column1</t>
  </si>
  <si>
    <t xml:space="preserve">m%Yakh </t>
  </si>
  <si>
    <t xml:space="preserve">wef.a wei w. wfYdal y|.u </t>
  </si>
  <si>
    <t xml:space="preserve">5'Tn fufu iskud lD;s krUkafka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</si>
</sst>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sz val="9"/>
      <name val="Arial"/>
      <family val="2"/>
    </font>
    <font>
      <sz val="12"/>
      <name val="FMAbhaya"/>
    </font>
    <font>
      <sz val="11"/>
      <name val="FMAbhaya"/>
    </font>
    <font>
      <sz val="12"/>
      <name val="Calibri"/>
      <family val="2"/>
    </font>
    <font>
      <sz val="10.8"/>
      <name val="FMAbhaya"/>
    </font>
    <font>
      <sz val="12"/>
      <name val="Arial"/>
      <family val="2"/>
    </font>
    <font>
      <b/>
      <sz val="12"/>
      <name val="FMAbhaya"/>
    </font>
    <font>
      <b/>
      <sz val="12"/>
      <name val="Calibri"/>
      <family val="2"/>
    </font>
    <font>
      <sz val="12"/>
      <color rgb="FF000000"/>
      <name val="FMAbhaya"/>
    </font>
    <font>
      <sz val="12"/>
      <color theme="1"/>
      <name val="FMAbhaya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rgb="FF000000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152935"/>
      </top>
      <bottom/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</cellStyleXfs>
  <cellXfs count="63">
    <xf numFmtId="0" fontId="0" fillId="0" borderId="0" xfId="0"/>
    <xf numFmtId="0" fontId="2" fillId="0" borderId="0" xfId="0" applyFont="1" applyFill="1"/>
    <xf numFmtId="0" fontId="4" fillId="0" borderId="2" xfId="10" applyFont="1" applyFill="1" applyBorder="1" applyAlignment="1">
      <alignment horizontal="left" vertical="top" wrapText="1"/>
    </xf>
    <xf numFmtId="164" fontId="4" fillId="0" borderId="4" xfId="15" applyNumberFormat="1" applyFont="1" applyFill="1" applyBorder="1" applyAlignment="1">
      <alignment horizontal="right" vertical="top"/>
    </xf>
    <xf numFmtId="0" fontId="4" fillId="0" borderId="3" xfId="12" applyFont="1" applyFill="1" applyBorder="1" applyAlignment="1">
      <alignment horizontal="left" vertical="top" wrapText="1"/>
    </xf>
    <xf numFmtId="0" fontId="4" fillId="0" borderId="8" xfId="20" applyFont="1" applyFill="1" applyBorder="1" applyAlignment="1">
      <alignment horizontal="center" wrapText="1"/>
    </xf>
    <xf numFmtId="0" fontId="4" fillId="0" borderId="9" xfId="22" applyFont="1" applyFill="1" applyBorder="1" applyAlignment="1">
      <alignment horizontal="left" vertical="top" wrapText="1"/>
    </xf>
    <xf numFmtId="164" fontId="4" fillId="0" borderId="10" xfId="23" applyNumberFormat="1" applyFont="1" applyFill="1" applyBorder="1" applyAlignment="1">
      <alignment horizontal="right" vertical="top"/>
    </xf>
    <xf numFmtId="164" fontId="4" fillId="0" borderId="5" xfId="24" applyNumberFormat="1" applyFont="1" applyFill="1" applyBorder="1" applyAlignment="1">
      <alignment horizontal="right" vertical="top"/>
    </xf>
    <xf numFmtId="0" fontId="4" fillId="0" borderId="9" xfId="25" applyFont="1" applyFill="1" applyBorder="1" applyAlignment="1">
      <alignment horizontal="left" vertical="top"/>
    </xf>
    <xf numFmtId="0" fontId="4" fillId="0" borderId="2" xfId="26" applyFont="1" applyFill="1" applyBorder="1" applyAlignment="1">
      <alignment horizontal="left" vertical="top"/>
    </xf>
    <xf numFmtId="0" fontId="4" fillId="0" borderId="3" xfId="27" applyFont="1" applyFill="1" applyBorder="1" applyAlignment="1">
      <alignment horizontal="left" vertical="top"/>
    </xf>
    <xf numFmtId="0" fontId="3" fillId="0" borderId="1" xfId="1" applyFont="1" applyFill="1" applyBorder="1"/>
    <xf numFmtId="0" fontId="2" fillId="0" borderId="1" xfId="0" applyFont="1" applyFill="1" applyBorder="1"/>
    <xf numFmtId="0" fontId="4" fillId="0" borderId="1" xfId="9" applyFont="1" applyFill="1" applyBorder="1" applyAlignment="1">
      <alignment vertical="top" wrapText="1"/>
    </xf>
    <xf numFmtId="0" fontId="4" fillId="0" borderId="1" xfId="11" applyFont="1" applyFill="1" applyBorder="1" applyAlignment="1">
      <alignment vertical="top" wrapText="1"/>
    </xf>
    <xf numFmtId="0" fontId="4" fillId="0" borderId="11" xfId="10" applyFont="1" applyFill="1" applyBorder="1" applyAlignment="1">
      <alignment horizontal="left" vertical="top" wrapText="1"/>
    </xf>
    <xf numFmtId="0" fontId="4" fillId="0" borderId="11" xfId="16" applyFont="1" applyFill="1" applyBorder="1" applyAlignment="1">
      <alignment horizontal="right" vertical="top"/>
    </xf>
    <xf numFmtId="0" fontId="4" fillId="0" borderId="1" xfId="12" applyFont="1" applyFill="1" applyBorder="1" applyAlignment="1">
      <alignment horizontal="left" vertical="top" wrapText="1"/>
    </xf>
    <xf numFmtId="0" fontId="4" fillId="0" borderId="1" xfId="17" applyFont="1" applyFill="1" applyBorder="1" applyAlignment="1">
      <alignment horizontal="right" vertical="top"/>
    </xf>
    <xf numFmtId="0" fontId="4" fillId="2" borderId="8" xfId="28" applyFont="1" applyBorder="1" applyAlignment="1">
      <alignment wrapText="1"/>
    </xf>
    <xf numFmtId="0" fontId="5" fillId="2" borderId="12" xfId="29" applyFont="1" applyBorder="1" applyAlignment="1">
      <alignment horizontal="center" wrapText="1"/>
    </xf>
    <xf numFmtId="0" fontId="5" fillId="2" borderId="13" xfId="30" applyFont="1" applyBorder="1" applyAlignment="1">
      <alignment horizontal="center" wrapText="1"/>
    </xf>
    <xf numFmtId="0" fontId="5" fillId="2" borderId="14" xfId="31" applyFont="1" applyBorder="1" applyAlignment="1">
      <alignment horizontal="center" wrapText="1"/>
    </xf>
    <xf numFmtId="164" fontId="4" fillId="2" borderId="15" xfId="33" applyNumberFormat="1" applyFont="1" applyBorder="1" applyAlignment="1">
      <alignment horizontal="right" vertical="top"/>
    </xf>
    <xf numFmtId="165" fontId="4" fillId="2" borderId="16" xfId="35" applyNumberFormat="1" applyFont="1" applyBorder="1" applyAlignment="1">
      <alignment horizontal="right" vertical="top"/>
    </xf>
    <xf numFmtId="164" fontId="4" fillId="2" borderId="17" xfId="40" applyNumberFormat="1" applyFont="1" applyBorder="1" applyAlignment="1">
      <alignment horizontal="right" vertical="top"/>
    </xf>
    <xf numFmtId="0" fontId="4" fillId="2" borderId="18" xfId="42" applyFont="1" applyBorder="1" applyAlignment="1">
      <alignment horizontal="left" vertical="top" wrapText="1"/>
    </xf>
    <xf numFmtId="164" fontId="4" fillId="2" borderId="4" xfId="37" applyNumberFormat="1" applyFont="1" applyBorder="1" applyAlignment="1">
      <alignment horizontal="right" vertical="top"/>
    </xf>
    <xf numFmtId="165" fontId="4" fillId="2" borderId="4" xfId="38" applyNumberFormat="1" applyFont="1" applyBorder="1" applyAlignment="1">
      <alignment horizontal="right" vertical="top"/>
    </xf>
    <xf numFmtId="165" fontId="4" fillId="2" borderId="19" xfId="34" applyNumberFormat="1" applyFont="1" applyBorder="1" applyAlignment="1">
      <alignment horizontal="right" vertical="top"/>
    </xf>
    <xf numFmtId="165" fontId="4" fillId="2" borderId="13" xfId="41" applyNumberFormat="1" applyFont="1" applyBorder="1" applyAlignment="1">
      <alignment horizontal="right" vertical="top"/>
    </xf>
    <xf numFmtId="165" fontId="4" fillId="2" borderId="1" xfId="34" applyNumberFormat="1" applyFont="1" applyBorder="1" applyAlignment="1">
      <alignment horizontal="right" vertical="top"/>
    </xf>
    <xf numFmtId="0" fontId="4" fillId="0" borderId="1" xfId="9" applyFont="1" applyFill="1" applyBorder="1" applyAlignment="1">
      <alignment horizontal="left" vertical="top" wrapText="1"/>
    </xf>
    <xf numFmtId="0" fontId="4" fillId="0" borderId="1" xfId="11" applyFont="1" applyFill="1" applyBorder="1" applyAlignment="1">
      <alignment horizontal="left" vertical="top" wrapText="1"/>
    </xf>
    <xf numFmtId="0" fontId="9" fillId="0" borderId="2" xfId="10" applyFont="1" applyFill="1" applyBorder="1" applyAlignment="1">
      <alignment horizontal="left" vertical="top" wrapText="1"/>
    </xf>
    <xf numFmtId="0" fontId="5" fillId="0" borderId="2" xfId="10" applyFont="1" applyFill="1" applyBorder="1" applyAlignment="1">
      <alignment horizontal="left" vertical="top" wrapText="1"/>
    </xf>
    <xf numFmtId="0" fontId="5" fillId="0" borderId="3" xfId="12" applyFont="1" applyFill="1" applyBorder="1" applyAlignment="1">
      <alignment horizontal="left" vertical="top" wrapText="1"/>
    </xf>
    <xf numFmtId="0" fontId="11" fillId="0" borderId="1" xfId="0" applyFont="1" applyFill="1" applyBorder="1"/>
    <xf numFmtId="0" fontId="6" fillId="0" borderId="8" xfId="20" applyFont="1" applyFill="1" applyBorder="1" applyAlignment="1">
      <alignment horizontal="center" wrapText="1"/>
    </xf>
    <xf numFmtId="0" fontId="4" fillId="0" borderId="7" xfId="19" applyFont="1" applyFill="1" applyBorder="1" applyAlignment="1">
      <alignment wrapText="1"/>
    </xf>
    <xf numFmtId="0" fontId="9" fillId="0" borderId="20" xfId="21" applyFont="1" applyFill="1" applyBorder="1" applyAlignment="1">
      <alignment horizontal="left" vertical="top" wrapText="1"/>
    </xf>
    <xf numFmtId="0" fontId="5" fillId="0" borderId="6" xfId="18" applyFont="1" applyFill="1" applyBorder="1" applyAlignment="1">
      <alignment wrapText="1"/>
    </xf>
    <xf numFmtId="0" fontId="5" fillId="2" borderId="5" xfId="39" applyFont="1" applyBorder="1" applyAlignment="1">
      <alignment horizontal="left" vertical="top" wrapText="1"/>
    </xf>
    <xf numFmtId="0" fontId="10" fillId="0" borderId="1" xfId="2" applyFont="1" applyFill="1" applyBorder="1"/>
    <xf numFmtId="0" fontId="5" fillId="0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8" xfId="20" applyFont="1" applyFill="1" applyBorder="1" applyAlignment="1">
      <alignment horizontal="center" wrapText="1"/>
    </xf>
    <xf numFmtId="0" fontId="16" fillId="0" borderId="0" xfId="0" applyFont="1"/>
    <xf numFmtId="0" fontId="10" fillId="0" borderId="1" xfId="0" applyFont="1" applyFill="1" applyBorder="1"/>
    <xf numFmtId="0" fontId="17" fillId="0" borderId="0" xfId="0" applyFont="1" applyFill="1"/>
    <xf numFmtId="0" fontId="5" fillId="0" borderId="1" xfId="21" applyFont="1" applyFill="1" applyBorder="1" applyAlignment="1">
      <alignment horizontal="left" vertical="top" wrapText="1"/>
    </xf>
    <xf numFmtId="0" fontId="5" fillId="0" borderId="1" xfId="9" applyFont="1" applyFill="1" applyBorder="1" applyAlignment="1">
      <alignment horizontal="left" vertical="top" wrapText="1"/>
    </xf>
    <xf numFmtId="0" fontId="5" fillId="0" borderId="1" xfId="11" applyFont="1" applyFill="1" applyBorder="1" applyAlignment="1">
      <alignment horizontal="left" vertical="top" wrapText="1"/>
    </xf>
    <xf numFmtId="0" fontId="4" fillId="0" borderId="6" xfId="18" applyFont="1" applyFill="1" applyBorder="1" applyAlignment="1">
      <alignment horizontal="left" wrapText="1"/>
    </xf>
    <xf numFmtId="0" fontId="4" fillId="0" borderId="7" xfId="19" applyFont="1" applyFill="1" applyBorder="1" applyAlignment="1">
      <alignment horizontal="left" wrapText="1"/>
    </xf>
    <xf numFmtId="0" fontId="4" fillId="0" borderId="1" xfId="9" applyFont="1" applyFill="1" applyBorder="1" applyAlignment="1">
      <alignment horizontal="left" vertical="top" wrapText="1"/>
    </xf>
    <xf numFmtId="0" fontId="4" fillId="0" borderId="1" xfId="11" applyFont="1" applyFill="1" applyBorder="1" applyAlignment="1">
      <alignment horizontal="left" vertical="top" wrapText="1"/>
    </xf>
    <xf numFmtId="0" fontId="4" fillId="0" borderId="1" xfId="2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/>
    </xf>
    <xf numFmtId="0" fontId="4" fillId="0" borderId="1" xfId="9" applyFont="1" applyFill="1" applyBorder="1" applyAlignment="1">
      <alignment horizontal="left" vertical="top"/>
    </xf>
  </cellXfs>
  <cellStyles count="43">
    <cellStyle name="Normal" xfId="0" builtinId="0"/>
    <cellStyle name="style1640843387007" xfId="29" xr:uid="{00000000-0005-0000-0000-000001000000}"/>
    <cellStyle name="style1640843387084" xfId="30" xr:uid="{00000000-0005-0000-0000-000002000000}"/>
    <cellStyle name="style1640843387177" xfId="31" xr:uid="{00000000-0005-0000-0000-000003000000}"/>
    <cellStyle name="style1659459810383" xfId="39" xr:uid="{00000000-0005-0000-0000-000004000000}"/>
    <cellStyle name="style1659637179851" xfId="36" xr:uid="{00000000-0005-0000-0000-000005000000}"/>
    <cellStyle name="style1659637180965" xfId="28" xr:uid="{00000000-0005-0000-0000-000006000000}"/>
    <cellStyle name="style1659637181524" xfId="32" xr:uid="{00000000-0005-0000-0000-000007000000}"/>
    <cellStyle name="style1659637181633" xfId="33" xr:uid="{00000000-0005-0000-0000-000008000000}"/>
    <cellStyle name="style1659637181904" xfId="40" xr:uid="{00000000-0005-0000-0000-000009000000}"/>
    <cellStyle name="style1659637182232" xfId="34" xr:uid="{00000000-0005-0000-0000-00000A000000}"/>
    <cellStyle name="style1659637182309" xfId="35" xr:uid="{00000000-0005-0000-0000-00000B000000}"/>
    <cellStyle name="style1659637182382" xfId="37" xr:uid="{00000000-0005-0000-0000-00000C000000}"/>
    <cellStyle name="style1659637182574" xfId="38" xr:uid="{00000000-0005-0000-0000-00000D000000}"/>
    <cellStyle name="style1659637182706" xfId="41" xr:uid="{00000000-0005-0000-0000-00000E000000}"/>
    <cellStyle name="style1659637182787" xfId="42" xr:uid="{00000000-0005-0000-0000-00000F000000}"/>
    <cellStyle name="style1659932213987" xfId="1" xr:uid="{00000000-0005-0000-0000-000010000000}"/>
    <cellStyle name="style1659932214115" xfId="2" xr:uid="{00000000-0005-0000-0000-000011000000}"/>
    <cellStyle name="style1659932214192" xfId="3" xr:uid="{00000000-0005-0000-0000-000012000000}"/>
    <cellStyle name="style1659932214289" xfId="4" xr:uid="{00000000-0005-0000-0000-000013000000}"/>
    <cellStyle name="style1659932214437" xfId="5" xr:uid="{00000000-0005-0000-0000-000014000000}"/>
    <cellStyle name="style1659932214534" xfId="6" xr:uid="{00000000-0005-0000-0000-000015000000}"/>
    <cellStyle name="style1659932214599" xfId="7" xr:uid="{00000000-0005-0000-0000-000016000000}"/>
    <cellStyle name="style1659932214699" xfId="8" xr:uid="{00000000-0005-0000-0000-000017000000}"/>
    <cellStyle name="style1659932214793" xfId="9" xr:uid="{00000000-0005-0000-0000-000018000000}"/>
    <cellStyle name="style1659932214926" xfId="10" xr:uid="{00000000-0005-0000-0000-000019000000}"/>
    <cellStyle name="style1659932215031" xfId="11" xr:uid="{00000000-0005-0000-0000-00001A000000}"/>
    <cellStyle name="style1659932215127" xfId="12" xr:uid="{00000000-0005-0000-0000-00001B000000}"/>
    <cellStyle name="style1659932215215" xfId="13" xr:uid="{00000000-0005-0000-0000-00001C000000}"/>
    <cellStyle name="style1659932215303" xfId="14" xr:uid="{00000000-0005-0000-0000-00001D000000}"/>
    <cellStyle name="style1659932215394" xfId="15" xr:uid="{00000000-0005-0000-0000-00001E000000}"/>
    <cellStyle name="style1659932215468" xfId="16" xr:uid="{00000000-0005-0000-0000-00001F000000}"/>
    <cellStyle name="style1659932215543" xfId="17" xr:uid="{00000000-0005-0000-0000-000020000000}"/>
    <cellStyle name="style1659932215637" xfId="18" xr:uid="{00000000-0005-0000-0000-000021000000}"/>
    <cellStyle name="style1659932215732" xfId="19" xr:uid="{00000000-0005-0000-0000-000022000000}"/>
    <cellStyle name="style1659932215823" xfId="20" xr:uid="{00000000-0005-0000-0000-000023000000}"/>
    <cellStyle name="style1659932215908" xfId="21" xr:uid="{00000000-0005-0000-0000-000024000000}"/>
    <cellStyle name="style1659932215999" xfId="22" xr:uid="{00000000-0005-0000-0000-000025000000}"/>
    <cellStyle name="style1659932216088" xfId="23" xr:uid="{00000000-0005-0000-0000-000026000000}"/>
    <cellStyle name="style1659932216173" xfId="24" xr:uid="{00000000-0005-0000-0000-000027000000}"/>
    <cellStyle name="style1659932216245" xfId="25" xr:uid="{00000000-0005-0000-0000-000028000000}"/>
    <cellStyle name="style1659932216315" xfId="26" xr:uid="{00000000-0005-0000-0000-000029000000}"/>
    <cellStyle name="style1659932216408" xfId="27" xr:uid="{00000000-0005-0000-0000-00002A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#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rgb="FF152935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Sheet1!$B$25:$C$49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රසවින්දනයට</c:v>
                  </c:pt>
                  <c:pt idx="5">
                    <c:v>විවේකය ගත කිරීමට</c:v>
                  </c:pt>
                  <c:pt idx="10">
                    <c:v>මානසික සහනයට</c:v>
                  </c:pt>
                  <c:pt idx="15">
                    <c:v>අධ්‍යාපනයට</c:v>
                  </c:pt>
                  <c:pt idx="20">
                    <c:v>දැනුම වර්ධනයට </c:v>
                  </c:pt>
                </c:lvl>
              </c:multiLvlStrCache>
            </c:multiLvlStrRef>
          </c:cat>
          <c:val>
            <c:numRef>
              <c:f>Sheet1!$D$25:$D$49</c:f>
              <c:numCache>
                <c:formatCode>###0</c:formatCode>
                <c:ptCount val="25"/>
                <c:pt idx="0">
                  <c:v>80</c:v>
                </c:pt>
                <c:pt idx="1">
                  <c:v>21</c:v>
                </c:pt>
                <c:pt idx="2">
                  <c:v>18</c:v>
                </c:pt>
                <c:pt idx="3">
                  <c:v>18</c:v>
                </c:pt>
                <c:pt idx="4">
                  <c:v>5</c:v>
                </c:pt>
                <c:pt idx="5">
                  <c:v>48</c:v>
                </c:pt>
                <c:pt idx="6">
                  <c:v>41</c:v>
                </c:pt>
                <c:pt idx="7">
                  <c:v>27</c:v>
                </c:pt>
                <c:pt idx="8">
                  <c:v>7</c:v>
                </c:pt>
                <c:pt idx="9">
                  <c:v>4</c:v>
                </c:pt>
                <c:pt idx="10">
                  <c:v>35</c:v>
                </c:pt>
                <c:pt idx="11">
                  <c:v>26</c:v>
                </c:pt>
                <c:pt idx="12">
                  <c:v>40</c:v>
                </c:pt>
                <c:pt idx="13">
                  <c:v>11</c:v>
                </c:pt>
                <c:pt idx="14">
                  <c:v>6</c:v>
                </c:pt>
                <c:pt idx="15">
                  <c:v>41</c:v>
                </c:pt>
                <c:pt idx="16">
                  <c:v>27</c:v>
                </c:pt>
                <c:pt idx="17">
                  <c:v>36</c:v>
                </c:pt>
                <c:pt idx="18">
                  <c:v>16</c:v>
                </c:pt>
                <c:pt idx="19">
                  <c:v>5</c:v>
                </c:pt>
                <c:pt idx="20">
                  <c:v>36</c:v>
                </c:pt>
                <c:pt idx="21">
                  <c:v>30</c:v>
                </c:pt>
                <c:pt idx="22">
                  <c:v>33</c:v>
                </c:pt>
                <c:pt idx="23">
                  <c:v>19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D-43BF-ABFC-E1C607117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254160"/>
        <c:axId val="-635257968"/>
      </c:barChart>
      <c:catAx>
        <c:axId val="-6352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-635257968"/>
        <c:crosses val="autoZero"/>
        <c:auto val="1"/>
        <c:lblAlgn val="ctr"/>
        <c:lblOffset val="100"/>
        <c:noMultiLvlLbl val="0"/>
      </c:catAx>
      <c:valAx>
        <c:axId val="-6352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2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Sheet1!$G$151:$G$156</c:f>
              <c:strCache>
                <c:ptCount val="6"/>
                <c:pt idx="0">
                  <c:v>චරිත මගින්</c:v>
                </c:pt>
                <c:pt idx="1">
                  <c:v>සිදු වීමි</c:v>
                </c:pt>
                <c:pt idx="2">
                  <c:v>සංවාද</c:v>
                </c:pt>
                <c:pt idx="3">
                  <c:v>මනව සමිබන්දතා</c:v>
                </c:pt>
                <c:pt idx="4">
                  <c:v>ස්භාවික පරිසරය</c:v>
                </c:pt>
                <c:pt idx="5">
                  <c:v>ඉහත සදහන් සියල්ල</c:v>
                </c:pt>
              </c:strCache>
            </c:strRef>
          </c:cat>
          <c:val>
            <c:numRef>
              <c:f>Sheet1!$H$151:$H$156</c:f>
              <c:numCache>
                <c:formatCode>###0</c:formatCode>
                <c:ptCount val="6"/>
                <c:pt idx="0">
                  <c:v>42</c:v>
                </c:pt>
                <c:pt idx="1">
                  <c:v>43</c:v>
                </c:pt>
                <c:pt idx="2">
                  <c:v>31</c:v>
                </c:pt>
                <c:pt idx="3">
                  <c:v>50</c:v>
                </c:pt>
                <c:pt idx="4">
                  <c:v>12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1-496D-98DC-F0365101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186976"/>
        <c:axId val="-635197856"/>
      </c:barChart>
      <c:catAx>
        <c:axId val="-6351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-635197856"/>
        <c:crosses val="autoZero"/>
        <c:auto val="1"/>
        <c:lblAlgn val="ctr"/>
        <c:lblOffset val="100"/>
        <c:noMultiLvlLbl val="0"/>
      </c:catAx>
      <c:valAx>
        <c:axId val="-6351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01-412F-831B-3AAE2153B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01-412F-831B-3AAE2153B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01-412F-831B-3AAE2153B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01-412F-831B-3AAE2153BD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01-412F-831B-3AAE2153BD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01-412F-831B-3AAE2153BDA7}"/>
              </c:ext>
            </c:extLst>
          </c:dPt>
          <c:cat>
            <c:strRef>
              <c:f>Sheet1!$G$151:$G$156</c:f>
              <c:strCache>
                <c:ptCount val="6"/>
                <c:pt idx="0">
                  <c:v>චරිත මගින්</c:v>
                </c:pt>
                <c:pt idx="1">
                  <c:v>සිදු වීමි</c:v>
                </c:pt>
                <c:pt idx="2">
                  <c:v>සංවාද</c:v>
                </c:pt>
                <c:pt idx="3">
                  <c:v>මනව සමිබන්දතා</c:v>
                </c:pt>
                <c:pt idx="4">
                  <c:v>ස්භාවික පරිසරය</c:v>
                </c:pt>
                <c:pt idx="5">
                  <c:v>ඉහත සදහන් සියල්ල</c:v>
                </c:pt>
              </c:strCache>
            </c:strRef>
          </c:cat>
          <c:val>
            <c:numRef>
              <c:f>Sheet1!$H$151:$H$156</c:f>
              <c:numCache>
                <c:formatCode>###0</c:formatCode>
                <c:ptCount val="6"/>
                <c:pt idx="0">
                  <c:v>42</c:v>
                </c:pt>
                <c:pt idx="1">
                  <c:v>43</c:v>
                </c:pt>
                <c:pt idx="2">
                  <c:v>31</c:v>
                </c:pt>
                <c:pt idx="3">
                  <c:v>50</c:v>
                </c:pt>
                <c:pt idx="4">
                  <c:v>12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F-48E8-90A8-9352DF7A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8818897637795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Sheet1!$G$182:$G$186</c:f>
              <c:strCache>
                <c:ptCount val="5"/>
                <c:pt idx="0">
                  <c:v>කතා අඛ්‍යානය රේඛීය ගලායාමෙන් වෙනස් වීම</c:v>
                </c:pt>
                <c:pt idx="1">
                  <c:v>මතුපිටින් දෘෂ්‍ය වන ගැඹුරුබවෙන් තොර විම</c:v>
                </c:pt>
                <c:pt idx="2">
                  <c:v>ආකර්ෂණීය දර්ශන ඇතුළත්වීම (වසගකරී ස්ත්‍රිය)</c:v>
                </c:pt>
                <c:pt idx="3">
                  <c:v>බහු අර්ථ අන්තර්ගත වීම</c:v>
                </c:pt>
                <c:pt idx="4">
                  <c:v>ඉහත සදහන් සියල්ල</c:v>
                </c:pt>
              </c:strCache>
            </c:strRef>
          </c:cat>
          <c:val>
            <c:numRef>
              <c:f>Sheet1!$H$182:$H$186</c:f>
              <c:numCache>
                <c:formatCode>###0</c:formatCode>
                <c:ptCount val="5"/>
                <c:pt idx="0">
                  <c:v>38</c:v>
                </c:pt>
                <c:pt idx="1">
                  <c:v>33</c:v>
                </c:pt>
                <c:pt idx="2">
                  <c:v>38</c:v>
                </c:pt>
                <c:pt idx="3">
                  <c:v>58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5-4E02-B541-39835710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184800"/>
        <c:axId val="-635184256"/>
      </c:barChart>
      <c:catAx>
        <c:axId val="-6351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-635184256"/>
        <c:crosses val="autoZero"/>
        <c:auto val="1"/>
        <c:lblAlgn val="ctr"/>
        <c:lblOffset val="100"/>
        <c:noMultiLvlLbl val="0"/>
      </c:catAx>
      <c:valAx>
        <c:axId val="-6351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18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76-4D8F-8D09-4F2BB6CC31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76-4D8F-8D09-4F2BB6CC31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76-4D8F-8D09-4F2BB6CC31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76-4D8F-8D09-4F2BB6CC31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76-4D8F-8D09-4F2BB6CC3105}"/>
              </c:ext>
            </c:extLst>
          </c:dPt>
          <c:cat>
            <c:strRef>
              <c:f>Sheet1!$G$182:$G$186</c:f>
              <c:strCache>
                <c:ptCount val="5"/>
                <c:pt idx="0">
                  <c:v>කතා අඛ්‍යානය රේඛීය ගලායාමෙන් වෙනස් වීම</c:v>
                </c:pt>
                <c:pt idx="1">
                  <c:v>මතුපිටින් දෘෂ්‍ය වන ගැඹුරුබවෙන් තොර විම</c:v>
                </c:pt>
                <c:pt idx="2">
                  <c:v>ආකර්ෂණීය දර්ශන ඇතුළත්වීම (වසගකරී ස්ත්‍රිය)</c:v>
                </c:pt>
                <c:pt idx="3">
                  <c:v>බහු අර්ථ අන්තර්ගත වීම</c:v>
                </c:pt>
                <c:pt idx="4">
                  <c:v>ඉහත සදහන් සියල්ල</c:v>
                </c:pt>
              </c:strCache>
            </c:strRef>
          </c:cat>
          <c:val>
            <c:numRef>
              <c:f>Sheet1!$H$182:$H$186</c:f>
              <c:numCache>
                <c:formatCode>###0</c:formatCode>
                <c:ptCount val="5"/>
                <c:pt idx="0">
                  <c:v>38</c:v>
                </c:pt>
                <c:pt idx="1">
                  <c:v>33</c:v>
                </c:pt>
                <c:pt idx="2">
                  <c:v>38</c:v>
                </c:pt>
                <c:pt idx="3">
                  <c:v>58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E-4B80-B3AF-195988C7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Sheet1!$G$12:$G$14</c:f>
              <c:strCache>
                <c:ptCount val="3"/>
                <c:pt idx="0">
                  <c:v>wef.a wei w. wfYdal y|.u </c:v>
                </c:pt>
                <c:pt idx="1">
                  <c:v>ඇවිලේන සුලුයි - චින්තන ධර්මදාස</c:v>
                </c:pt>
                <c:pt idx="2">
                  <c:v>නිනො ලයිවි- තිසර ඉඹුලාන</c:v>
                </c:pt>
              </c:strCache>
            </c:strRef>
          </c:cat>
          <c:val>
            <c:numRef>
              <c:f>Sheet1!$H$12:$H$14</c:f>
              <c:numCache>
                <c:formatCode>###0</c:formatCode>
                <c:ptCount val="3"/>
                <c:pt idx="0">
                  <c:v>121</c:v>
                </c:pt>
                <c:pt idx="1">
                  <c:v>35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2-45E6-A472-F2DD4605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259056"/>
        <c:axId val="-635253616"/>
      </c:barChart>
      <c:catAx>
        <c:axId val="-6352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-635253616"/>
        <c:crosses val="autoZero"/>
        <c:auto val="1"/>
        <c:lblAlgn val="ctr"/>
        <c:lblOffset val="100"/>
        <c:noMultiLvlLbl val="0"/>
      </c:catAx>
      <c:valAx>
        <c:axId val="-6352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2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C4-48D8-A215-4A63ABF8D0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C4-48D8-A215-4A63ABF8D0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C4-48D8-A215-4A63ABF8D039}"/>
              </c:ext>
            </c:extLst>
          </c:dPt>
          <c:cat>
            <c:strRef>
              <c:f>Sheet1!$G$12:$G$14</c:f>
              <c:strCache>
                <c:ptCount val="3"/>
                <c:pt idx="0">
                  <c:v>wef.a wei w. wfYdal y|.u </c:v>
                </c:pt>
                <c:pt idx="1">
                  <c:v>ඇවිලේන සුලුයි - චින්තන ධර්මදාස</c:v>
                </c:pt>
                <c:pt idx="2">
                  <c:v>නිනො ලයිවි- තිසර ඉඹුලාන</c:v>
                </c:pt>
              </c:strCache>
            </c:strRef>
          </c:cat>
          <c:val>
            <c:numRef>
              <c:f>Sheet1!$H$12:$H$14</c:f>
              <c:numCache>
                <c:formatCode>###0</c:formatCode>
                <c:ptCount val="3"/>
                <c:pt idx="0">
                  <c:v>121</c:v>
                </c:pt>
                <c:pt idx="1">
                  <c:v>35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A-4187-B2FF-06F11825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Sheet1!$G$64:$G$70</c:f>
              <c:strCache>
                <c:ptCount val="7"/>
                <c:pt idx="0">
                  <c:v>තේමාව</c:v>
                </c:pt>
                <c:pt idx="1">
                  <c:v>තිරපිටපත</c:v>
                </c:pt>
                <c:pt idx="2">
                  <c:v>කැමරා රූපරාමු</c:v>
                </c:pt>
                <c:pt idx="3">
                  <c:v>සංස්කරණ ක්‍රමවේද</c:v>
                </c:pt>
                <c:pt idx="4">
                  <c:v>සංගීතය</c:v>
                </c:pt>
                <c:pt idx="5">
                  <c:v>රංගන ශිල්පීන්</c:v>
                </c:pt>
                <c:pt idx="6">
                  <c:v>ඉහත සියල්ල</c:v>
                </c:pt>
              </c:strCache>
            </c:strRef>
          </c:cat>
          <c:val>
            <c:numRef>
              <c:f>Sheet1!$H$64:$H$70</c:f>
              <c:numCache>
                <c:formatCode>###0</c:formatCode>
                <c:ptCount val="7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24</c:v>
                </c:pt>
                <c:pt idx="4">
                  <c:v>32</c:v>
                </c:pt>
                <c:pt idx="5">
                  <c:v>38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1-4B8A-9F6B-7C91AC873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256880"/>
        <c:axId val="-635257424"/>
      </c:barChart>
      <c:catAx>
        <c:axId val="-635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-635257424"/>
        <c:crosses val="autoZero"/>
        <c:auto val="1"/>
        <c:lblAlgn val="ctr"/>
        <c:lblOffset val="100"/>
        <c:noMultiLvlLbl val="0"/>
      </c:catAx>
      <c:valAx>
        <c:axId val="-6352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2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7-4CC3-8C3A-C895E7EF7D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7-4CC3-8C3A-C895E7EF7D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7-4CC3-8C3A-C895E7EF7D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7-4CC3-8C3A-C895E7EF7D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7-4CC3-8C3A-C895E7EF7D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7-4CC3-8C3A-C895E7EF7D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7-4CC3-8C3A-C895E7EF7DBE}"/>
              </c:ext>
            </c:extLst>
          </c:dPt>
          <c:cat>
            <c:strRef>
              <c:f>Sheet1!$G$64:$G$70</c:f>
              <c:strCache>
                <c:ptCount val="7"/>
                <c:pt idx="0">
                  <c:v>තේමාව</c:v>
                </c:pt>
                <c:pt idx="1">
                  <c:v>තිරපිටපත</c:v>
                </c:pt>
                <c:pt idx="2">
                  <c:v>කැමරා රූපරාමු</c:v>
                </c:pt>
                <c:pt idx="3">
                  <c:v>සංස්කරණ ක්‍රමවේද</c:v>
                </c:pt>
                <c:pt idx="4">
                  <c:v>සංගීතය</c:v>
                </c:pt>
                <c:pt idx="5">
                  <c:v>රංගන ශිල්පීන්</c:v>
                </c:pt>
                <c:pt idx="6">
                  <c:v>ඉහත සියල්ල</c:v>
                </c:pt>
              </c:strCache>
            </c:strRef>
          </c:cat>
          <c:val>
            <c:numRef>
              <c:f>Sheet1!$H$64:$H$70</c:f>
              <c:numCache>
                <c:formatCode>###0</c:formatCode>
                <c:ptCount val="7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24</c:v>
                </c:pt>
                <c:pt idx="4">
                  <c:v>32</c:v>
                </c:pt>
                <c:pt idx="5">
                  <c:v>38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2-4F44-9152-B61CE799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Sheet1!$G$96:$G$101</c:f>
              <c:strCache>
                <c:ptCount val="6"/>
                <c:pt idx="0">
                  <c:v>සමාජීය කාරණා</c:v>
                </c:pt>
                <c:pt idx="1">
                  <c:v>දේශපාලන මතය</c:v>
                </c:pt>
                <c:pt idx="2">
                  <c:v>මනෝවිශ්ලේෂණය</c:v>
                </c:pt>
                <c:pt idx="3">
                  <c:v>මනව සම්බන්දතා</c:v>
                </c:pt>
                <c:pt idx="4">
                  <c:v>අර්ථිකය සහ සංස්කෘතිය</c:v>
                </c:pt>
                <c:pt idx="5">
                  <c:v>ඉහත සියල්ල</c:v>
                </c:pt>
              </c:strCache>
            </c:strRef>
          </c:cat>
          <c:val>
            <c:numRef>
              <c:f>Sheet1!$H$96:$H$101</c:f>
              <c:numCache>
                <c:formatCode>###0</c:formatCode>
                <c:ptCount val="6"/>
                <c:pt idx="0">
                  <c:v>54</c:v>
                </c:pt>
                <c:pt idx="1">
                  <c:v>16</c:v>
                </c:pt>
                <c:pt idx="2">
                  <c:v>44</c:v>
                </c:pt>
                <c:pt idx="3">
                  <c:v>53</c:v>
                </c:pt>
                <c:pt idx="4">
                  <c:v>18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4CC5-B26B-B26287B3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256336"/>
        <c:axId val="-635263952"/>
      </c:barChart>
      <c:catAx>
        <c:axId val="-6352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-635263952"/>
        <c:crosses val="autoZero"/>
        <c:auto val="1"/>
        <c:lblAlgn val="ctr"/>
        <c:lblOffset val="100"/>
        <c:noMultiLvlLbl val="0"/>
      </c:catAx>
      <c:valAx>
        <c:axId val="-6352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2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81-4E85-A59F-DD62A400C0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1-4E85-A59F-DD62A400C0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81-4E85-A59F-DD62A400C0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81-4E85-A59F-DD62A400C0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81-4E85-A59F-DD62A400C0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81-4E85-A59F-DD62A400C004}"/>
              </c:ext>
            </c:extLst>
          </c:dPt>
          <c:cat>
            <c:strRef>
              <c:f>Sheet1!$G$96:$G$101</c:f>
              <c:strCache>
                <c:ptCount val="6"/>
                <c:pt idx="0">
                  <c:v>සමාජීය කාරණා</c:v>
                </c:pt>
                <c:pt idx="1">
                  <c:v>දේශපාලන මතය</c:v>
                </c:pt>
                <c:pt idx="2">
                  <c:v>මනෝවිශ්ලේෂණය</c:v>
                </c:pt>
                <c:pt idx="3">
                  <c:v>මනව සම්බන්දතා</c:v>
                </c:pt>
                <c:pt idx="4">
                  <c:v>අර්ථිකය සහ සංස්කෘතිය</c:v>
                </c:pt>
                <c:pt idx="5">
                  <c:v>ඉහත සියල්ල</c:v>
                </c:pt>
              </c:strCache>
            </c:strRef>
          </c:cat>
          <c:val>
            <c:numRef>
              <c:f>Sheet1!$H$96:$H$101</c:f>
              <c:numCache>
                <c:formatCode>###0</c:formatCode>
                <c:ptCount val="6"/>
                <c:pt idx="0">
                  <c:v>54</c:v>
                </c:pt>
                <c:pt idx="1">
                  <c:v>16</c:v>
                </c:pt>
                <c:pt idx="2">
                  <c:v>44</c:v>
                </c:pt>
                <c:pt idx="3">
                  <c:v>53</c:v>
                </c:pt>
                <c:pt idx="4">
                  <c:v>18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4C45-8BAE-07479B3C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Sheet1!$G$123:$G$128</c:f>
              <c:strCache>
                <c:ptCount val="6"/>
                <c:pt idx="0">
                  <c:v>රුපරාමු</c:v>
                </c:pt>
                <c:pt idx="1">
                  <c:v>දෙබස්</c:v>
                </c:pt>
                <c:pt idx="2">
                  <c:v>තිරපිටපත සහ කතා වස්තුව</c:v>
                </c:pt>
                <c:pt idx="3">
                  <c:v>සංගීතය</c:v>
                </c:pt>
                <c:pt idx="4">
                  <c:v>සංස්කරණ ක්‍රමවේද</c:v>
                </c:pt>
                <c:pt idx="5">
                  <c:v>සියල්ල</c:v>
                </c:pt>
              </c:strCache>
            </c:strRef>
          </c:cat>
          <c:val>
            <c:numRef>
              <c:f>Sheet1!$H$123:$H$128</c:f>
              <c:numCache>
                <c:formatCode>###0</c:formatCode>
                <c:ptCount val="6"/>
                <c:pt idx="0">
                  <c:v>70</c:v>
                </c:pt>
                <c:pt idx="1">
                  <c:v>19</c:v>
                </c:pt>
                <c:pt idx="2">
                  <c:v>53</c:v>
                </c:pt>
                <c:pt idx="3">
                  <c:v>33</c:v>
                </c:pt>
                <c:pt idx="4">
                  <c:v>36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5-4C9C-B5A7-9DF3EE1A9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255248"/>
        <c:axId val="-635254704"/>
      </c:barChart>
      <c:catAx>
        <c:axId val="-6352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-635254704"/>
        <c:crosses val="autoZero"/>
        <c:auto val="1"/>
        <c:lblAlgn val="ctr"/>
        <c:lblOffset val="100"/>
        <c:noMultiLvlLbl val="0"/>
      </c:catAx>
      <c:valAx>
        <c:axId val="-6352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2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0C-417B-AA0F-D7F2305443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0C-417B-AA0F-D7F2305443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0C-417B-AA0F-D7F2305443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0C-417B-AA0F-D7F2305443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0C-417B-AA0F-D7F2305443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0C-417B-AA0F-D7F2305443E9}"/>
              </c:ext>
            </c:extLst>
          </c:dPt>
          <c:cat>
            <c:strRef>
              <c:f>Sheet1!$G$123:$G$128</c:f>
              <c:strCache>
                <c:ptCount val="6"/>
                <c:pt idx="0">
                  <c:v>රුපරාමු</c:v>
                </c:pt>
                <c:pt idx="1">
                  <c:v>දෙබස්</c:v>
                </c:pt>
                <c:pt idx="2">
                  <c:v>තිරපිටපත සහ කතා වස්තුව</c:v>
                </c:pt>
                <c:pt idx="3">
                  <c:v>සංගීතය</c:v>
                </c:pt>
                <c:pt idx="4">
                  <c:v>සංස්කරණ ක්‍රමවේද</c:v>
                </c:pt>
                <c:pt idx="5">
                  <c:v>සියල්ල</c:v>
                </c:pt>
              </c:strCache>
            </c:strRef>
          </c:cat>
          <c:val>
            <c:numRef>
              <c:f>Sheet1!$H$123:$H$128</c:f>
              <c:numCache>
                <c:formatCode>###0</c:formatCode>
                <c:ptCount val="6"/>
                <c:pt idx="0">
                  <c:v>70</c:v>
                </c:pt>
                <c:pt idx="1">
                  <c:v>19</c:v>
                </c:pt>
                <c:pt idx="2">
                  <c:v>53</c:v>
                </c:pt>
                <c:pt idx="3">
                  <c:v>33</c:v>
                </c:pt>
                <c:pt idx="4">
                  <c:v>36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4-4228-999E-CB47910A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24</xdr:row>
      <xdr:rowOff>0</xdr:rowOff>
    </xdr:from>
    <xdr:to>
      <xdr:col>13</xdr:col>
      <xdr:colOff>428624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50A8C-4C2C-E6A6-F609-1D22E2AE4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9</xdr:row>
      <xdr:rowOff>161925</xdr:rowOff>
    </xdr:from>
    <xdr:to>
      <xdr:col>18</xdr:col>
      <xdr:colOff>581025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613BC-23E7-1A8F-1C68-DC36558D9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219075</xdr:colOff>
      <xdr:row>9</xdr:row>
      <xdr:rowOff>171450</xdr:rowOff>
    </xdr:from>
    <xdr:to>
      <xdr:col>26</xdr:col>
      <xdr:colOff>523875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7F940-7442-9A63-0DB8-62E9805A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72</xdr:row>
      <xdr:rowOff>171450</xdr:rowOff>
    </xdr:from>
    <xdr:to>
      <xdr:col>10</xdr:col>
      <xdr:colOff>581025</xdr:colOff>
      <xdr:row>85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A431A8-BE80-B825-C1F0-AC17B1664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733425</xdr:colOff>
      <xdr:row>72</xdr:row>
      <xdr:rowOff>190500</xdr:rowOff>
    </xdr:from>
    <xdr:to>
      <xdr:col>17</xdr:col>
      <xdr:colOff>514350</xdr:colOff>
      <xdr:row>86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C3698F-9496-986C-462E-50E3D4A1A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514350</xdr:colOff>
      <xdr:row>105</xdr:row>
      <xdr:rowOff>28575</xdr:rowOff>
    </xdr:from>
    <xdr:to>
      <xdr:col>10</xdr:col>
      <xdr:colOff>495300</xdr:colOff>
      <xdr:row>115</xdr:row>
      <xdr:rowOff>333375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7780E0-A0CE-9B5F-8063-3BA577243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704850</xdr:colOff>
      <xdr:row>105</xdr:row>
      <xdr:rowOff>57150</xdr:rowOff>
    </xdr:from>
    <xdr:to>
      <xdr:col>17</xdr:col>
      <xdr:colOff>485775</xdr:colOff>
      <xdr:row>115</xdr:row>
      <xdr:rowOff>361950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4FC88C-1FC3-FAC3-9A2F-E68C50379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142875</xdr:colOff>
      <xdr:row>130</xdr:row>
      <xdr:rowOff>190500</xdr:rowOff>
    </xdr:from>
    <xdr:to>
      <xdr:col>10</xdr:col>
      <xdr:colOff>733425</xdr:colOff>
      <xdr:row>143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8FD8EA-1028-9C15-5082-F7F8BE69D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971550</xdr:colOff>
      <xdr:row>131</xdr:row>
      <xdr:rowOff>9525</xdr:rowOff>
    </xdr:from>
    <xdr:to>
      <xdr:col>18</xdr:col>
      <xdr:colOff>142875</xdr:colOff>
      <xdr:row>143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28F606-B330-8E3B-A7F9-588072662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523875</xdr:colOff>
      <xdr:row>157</xdr:row>
      <xdr:rowOff>66675</xdr:rowOff>
    </xdr:from>
    <xdr:to>
      <xdr:col>10</xdr:col>
      <xdr:colOff>504825</xdr:colOff>
      <xdr:row>169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5C017B-DC93-FDF7-BFB9-A66A8113D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771525</xdr:colOff>
      <xdr:row>157</xdr:row>
      <xdr:rowOff>76200</xdr:rowOff>
    </xdr:from>
    <xdr:to>
      <xdr:col>17</xdr:col>
      <xdr:colOff>552450</xdr:colOff>
      <xdr:row>169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42ED25-2151-6404-040D-739F8F776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116417</xdr:colOff>
      <xdr:row>188</xdr:row>
      <xdr:rowOff>104774</xdr:rowOff>
    </xdr:from>
    <xdr:to>
      <xdr:col>10</xdr:col>
      <xdr:colOff>698501</xdr:colOff>
      <xdr:row>195</xdr:row>
      <xdr:rowOff>85724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CF073E-F58E-D38A-6C02-0763CD42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10583</xdr:colOff>
      <xdr:row>188</xdr:row>
      <xdr:rowOff>157691</xdr:rowOff>
    </xdr:from>
    <xdr:to>
      <xdr:col>18</xdr:col>
      <xdr:colOff>285750</xdr:colOff>
      <xdr:row>195</xdr:row>
      <xdr:rowOff>138641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DEC308-F0C9-AC9D-A3CF-C04D5B40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0:D19" totalsRowShown="0" headerRowBorderDxfId="2">
  <autoFilter ref="B10:D19" xr:uid="{00000000-0009-0000-0100-000002000000}"/>
  <tableColumns count="3">
    <tableColumn id="1" xr3:uid="{00000000-0010-0000-0000-000001000000}" name="m%Yakh " dataDxfId="1" dataCellStyle="style1659932214793"/>
    <tableColumn id="2" xr3:uid="{00000000-0010-0000-0000-000002000000}" name="Column1"/>
    <tableColumn id="3" xr3:uid="{00000000-0010-0000-0000-000003000000}" name="tl;=j " dataDxfId="0" dataCellStyle="style165993221539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01"/>
  <sheetViews>
    <sheetView tabSelected="1" topLeftCell="A16" zoomScale="90" zoomScaleNormal="90" workbookViewId="0">
      <selection activeCell="J17" sqref="J17"/>
    </sheetView>
  </sheetViews>
  <sheetFormatPr defaultRowHeight="15" x14ac:dyDescent="0.25"/>
  <cols>
    <col min="1" max="1" width="9.140625" style="1"/>
    <col min="2" max="2" width="22.7109375" style="13" customWidth="1"/>
    <col min="3" max="3" width="22.7109375" style="1" customWidth="1"/>
    <col min="4" max="4" width="23" style="1" customWidth="1"/>
    <col min="5" max="6" width="9.140625" style="1"/>
    <col min="7" max="7" width="17" style="1" customWidth="1"/>
    <col min="8" max="8" width="18.7109375" style="1" customWidth="1"/>
    <col min="9" max="9" width="9.140625" style="1"/>
    <col min="10" max="10" width="14.85546875" style="1" customWidth="1"/>
    <col min="11" max="11" width="17" style="1" customWidth="1"/>
    <col min="12" max="16384" width="9.140625" style="1"/>
  </cols>
  <sheetData>
    <row r="1" spans="2:11" x14ac:dyDescent="0.25">
      <c r="B1" s="12" t="s">
        <v>0</v>
      </c>
    </row>
    <row r="2" spans="2:11" x14ac:dyDescent="0.25">
      <c r="B2" s="12" t="s">
        <v>1</v>
      </c>
    </row>
    <row r="3" spans="2:11" x14ac:dyDescent="0.25">
      <c r="B3" s="12" t="s">
        <v>2</v>
      </c>
    </row>
    <row r="4" spans="2:11" x14ac:dyDescent="0.25">
      <c r="B4" s="12" t="s">
        <v>3</v>
      </c>
    </row>
    <row r="5" spans="2:11" x14ac:dyDescent="0.25">
      <c r="B5" s="12" t="s">
        <v>4</v>
      </c>
    </row>
    <row r="6" spans="2:11" x14ac:dyDescent="0.25">
      <c r="B6" s="12" t="s">
        <v>5</v>
      </c>
    </row>
    <row r="8" spans="2:11" ht="15.75" x14ac:dyDescent="0.25">
      <c r="B8" s="38" t="s">
        <v>95</v>
      </c>
    </row>
    <row r="10" spans="2:11" ht="15.95" customHeight="1" x14ac:dyDescent="0.25">
      <c r="B10" s="42" t="s">
        <v>98</v>
      </c>
      <c r="C10" s="40" t="s">
        <v>97</v>
      </c>
      <c r="D10" s="39" t="s">
        <v>96</v>
      </c>
    </row>
    <row r="11" spans="2:11" ht="17.100000000000001" customHeight="1" x14ac:dyDescent="0.25">
      <c r="B11" s="41"/>
      <c r="C11" s="6" t="s">
        <v>6</v>
      </c>
      <c r="D11" s="7">
        <v>2</v>
      </c>
      <c r="G11" s="20"/>
      <c r="H11" s="21" t="s">
        <v>77</v>
      </c>
      <c r="I11" s="22" t="s">
        <v>78</v>
      </c>
      <c r="J11" s="22" t="s">
        <v>79</v>
      </c>
      <c r="K11" s="23" t="s">
        <v>80</v>
      </c>
    </row>
    <row r="12" spans="2:11" ht="30" customHeight="1" x14ac:dyDescent="0.25">
      <c r="B12" s="41" t="s">
        <v>93</v>
      </c>
      <c r="C12" s="2" t="s">
        <v>88</v>
      </c>
      <c r="D12" s="3">
        <v>121</v>
      </c>
      <c r="G12" s="36" t="s">
        <v>99</v>
      </c>
      <c r="H12" s="24">
        <f>D12</f>
        <v>121</v>
      </c>
      <c r="I12" s="30">
        <f>H12/H15*100</f>
        <v>52.838427947598255</v>
      </c>
      <c r="J12" s="30">
        <f>I12</f>
        <v>52.838427947598255</v>
      </c>
      <c r="K12" s="25">
        <f>J12</f>
        <v>52.838427947598255</v>
      </c>
    </row>
    <row r="13" spans="2:11" ht="30" customHeight="1" x14ac:dyDescent="0.25">
      <c r="B13" s="33"/>
      <c r="C13" s="2" t="s">
        <v>89</v>
      </c>
      <c r="D13" s="3">
        <v>4</v>
      </c>
      <c r="G13" s="36" t="s">
        <v>8</v>
      </c>
      <c r="H13" s="28">
        <f>D13+D16+D19</f>
        <v>35</v>
      </c>
      <c r="I13" s="32">
        <f>H13/H15*100</f>
        <v>15.283842794759824</v>
      </c>
      <c r="J13" s="32">
        <f t="shared" ref="J13:J14" si="0">I13</f>
        <v>15.283842794759824</v>
      </c>
      <c r="K13" s="29">
        <f>J13+K12</f>
        <v>68.122270742358083</v>
      </c>
    </row>
    <row r="14" spans="2:11" ht="30" customHeight="1" x14ac:dyDescent="0.25">
      <c r="B14" s="33"/>
      <c r="C14" s="2" t="s">
        <v>90</v>
      </c>
      <c r="D14" s="3">
        <v>23</v>
      </c>
      <c r="G14" s="36" t="s">
        <v>9</v>
      </c>
      <c r="H14" s="28">
        <f>D14+D17</f>
        <v>73</v>
      </c>
      <c r="I14" s="32">
        <f>H14/H15*100</f>
        <v>31.877729257641924</v>
      </c>
      <c r="J14" s="32">
        <f t="shared" si="0"/>
        <v>31.877729257641924</v>
      </c>
      <c r="K14" s="29">
        <f t="shared" ref="K14" si="1">J14+K13</f>
        <v>100</v>
      </c>
    </row>
    <row r="15" spans="2:11" ht="17.100000000000001" customHeight="1" x14ac:dyDescent="0.25">
      <c r="B15" s="33" t="s">
        <v>10</v>
      </c>
      <c r="C15" s="2" t="s">
        <v>6</v>
      </c>
      <c r="D15" s="3">
        <v>83</v>
      </c>
      <c r="G15" s="43" t="s">
        <v>81</v>
      </c>
      <c r="H15" s="26">
        <f>SUM(H12:H14)</f>
        <v>229</v>
      </c>
      <c r="I15" s="31">
        <f>SUM(I12:I14)</f>
        <v>100</v>
      </c>
      <c r="J15" s="31">
        <f>SUM(J12:J14)</f>
        <v>100</v>
      </c>
      <c r="K15" s="27"/>
    </row>
    <row r="16" spans="2:11" ht="30" customHeight="1" x14ac:dyDescent="0.25">
      <c r="B16" s="33"/>
      <c r="C16" s="35" t="s">
        <v>91</v>
      </c>
      <c r="D16" s="3">
        <v>17</v>
      </c>
    </row>
    <row r="17" spans="2:4" ht="30" customHeight="1" x14ac:dyDescent="0.25">
      <c r="B17" s="33"/>
      <c r="C17" s="36" t="s">
        <v>92</v>
      </c>
      <c r="D17" s="3">
        <v>50</v>
      </c>
    </row>
    <row r="18" spans="2:4" ht="17.100000000000001" customHeight="1" x14ac:dyDescent="0.25">
      <c r="B18" s="33" t="s">
        <v>11</v>
      </c>
      <c r="C18" s="2" t="s">
        <v>6</v>
      </c>
      <c r="D18" s="3">
        <v>136</v>
      </c>
    </row>
    <row r="19" spans="2:4" ht="30" customHeight="1" x14ac:dyDescent="0.25">
      <c r="B19" s="34"/>
      <c r="C19" s="37" t="s">
        <v>94</v>
      </c>
      <c r="D19" s="8">
        <v>14</v>
      </c>
    </row>
    <row r="21" spans="2:4" ht="17.100000000000001" customHeight="1" x14ac:dyDescent="0.25">
      <c r="B21" s="14"/>
      <c r="C21" s="16"/>
      <c r="D21" s="17"/>
    </row>
    <row r="22" spans="2:4" ht="17.100000000000001" customHeight="1" x14ac:dyDescent="0.25">
      <c r="B22" s="15"/>
      <c r="C22" s="18"/>
      <c r="D22" s="19"/>
    </row>
    <row r="23" spans="2:4" ht="15.75" x14ac:dyDescent="0.25">
      <c r="B23" s="61" t="s">
        <v>100</v>
      </c>
      <c r="C23" s="61"/>
      <c r="D23" s="61"/>
    </row>
    <row r="24" spans="2:4" ht="15.95" customHeight="1" x14ac:dyDescent="0.25">
      <c r="B24" s="56"/>
      <c r="C24" s="57"/>
      <c r="D24" s="5" t="s">
        <v>7</v>
      </c>
    </row>
    <row r="25" spans="2:4" ht="17.100000000000001" customHeight="1" x14ac:dyDescent="0.25">
      <c r="B25" s="53" t="s">
        <v>72</v>
      </c>
      <c r="C25" s="9" t="s">
        <v>12</v>
      </c>
      <c r="D25" s="7">
        <v>80</v>
      </c>
    </row>
    <row r="26" spans="2:4" ht="17.100000000000001" customHeight="1" x14ac:dyDescent="0.25">
      <c r="B26" s="54"/>
      <c r="C26" s="10" t="s">
        <v>13</v>
      </c>
      <c r="D26" s="3">
        <v>21</v>
      </c>
    </row>
    <row r="27" spans="2:4" ht="17.100000000000001" customHeight="1" x14ac:dyDescent="0.25">
      <c r="B27" s="54"/>
      <c r="C27" s="10" t="s">
        <v>14</v>
      </c>
      <c r="D27" s="3">
        <v>18</v>
      </c>
    </row>
    <row r="28" spans="2:4" ht="17.100000000000001" customHeight="1" x14ac:dyDescent="0.25">
      <c r="B28" s="54"/>
      <c r="C28" s="10" t="s">
        <v>15</v>
      </c>
      <c r="D28" s="3">
        <v>18</v>
      </c>
    </row>
    <row r="29" spans="2:4" ht="17.100000000000001" customHeight="1" x14ac:dyDescent="0.25">
      <c r="B29" s="54"/>
      <c r="C29" s="10" t="s">
        <v>16</v>
      </c>
      <c r="D29" s="3">
        <v>5</v>
      </c>
    </row>
    <row r="30" spans="2:4" ht="17.100000000000001" customHeight="1" x14ac:dyDescent="0.25">
      <c r="B30" s="54" t="s">
        <v>73</v>
      </c>
      <c r="C30" s="10" t="s">
        <v>12</v>
      </c>
      <c r="D30" s="3">
        <v>48</v>
      </c>
    </row>
    <row r="31" spans="2:4" ht="17.100000000000001" customHeight="1" x14ac:dyDescent="0.25">
      <c r="B31" s="54"/>
      <c r="C31" s="10" t="s">
        <v>13</v>
      </c>
      <c r="D31" s="3">
        <v>41</v>
      </c>
    </row>
    <row r="32" spans="2:4" ht="17.100000000000001" customHeight="1" x14ac:dyDescent="0.25">
      <c r="B32" s="54"/>
      <c r="C32" s="10" t="s">
        <v>14</v>
      </c>
      <c r="D32" s="3">
        <v>27</v>
      </c>
    </row>
    <row r="33" spans="2:4" ht="17.100000000000001" customHeight="1" x14ac:dyDescent="0.25">
      <c r="B33" s="54"/>
      <c r="C33" s="10" t="s">
        <v>15</v>
      </c>
      <c r="D33" s="3">
        <v>7</v>
      </c>
    </row>
    <row r="34" spans="2:4" ht="17.100000000000001" customHeight="1" x14ac:dyDescent="0.25">
      <c r="B34" s="54"/>
      <c r="C34" s="10" t="s">
        <v>16</v>
      </c>
      <c r="D34" s="3">
        <v>4</v>
      </c>
    </row>
    <row r="35" spans="2:4" ht="17.100000000000001" customHeight="1" x14ac:dyDescent="0.25">
      <c r="B35" s="54" t="s">
        <v>74</v>
      </c>
      <c r="C35" s="10" t="s">
        <v>12</v>
      </c>
      <c r="D35" s="3">
        <v>35</v>
      </c>
    </row>
    <row r="36" spans="2:4" ht="17.100000000000001" customHeight="1" x14ac:dyDescent="0.25">
      <c r="B36" s="54"/>
      <c r="C36" s="10" t="s">
        <v>13</v>
      </c>
      <c r="D36" s="3">
        <v>26</v>
      </c>
    </row>
    <row r="37" spans="2:4" ht="17.100000000000001" customHeight="1" x14ac:dyDescent="0.25">
      <c r="B37" s="54"/>
      <c r="C37" s="10" t="s">
        <v>14</v>
      </c>
      <c r="D37" s="3">
        <v>40</v>
      </c>
    </row>
    <row r="38" spans="2:4" ht="17.100000000000001" customHeight="1" x14ac:dyDescent="0.25">
      <c r="B38" s="54"/>
      <c r="C38" s="10" t="s">
        <v>15</v>
      </c>
      <c r="D38" s="3">
        <v>11</v>
      </c>
    </row>
    <row r="39" spans="2:4" ht="17.100000000000001" customHeight="1" x14ac:dyDescent="0.25">
      <c r="B39" s="54"/>
      <c r="C39" s="10" t="s">
        <v>16</v>
      </c>
      <c r="D39" s="3">
        <v>6</v>
      </c>
    </row>
    <row r="40" spans="2:4" ht="17.100000000000001" customHeight="1" x14ac:dyDescent="0.25">
      <c r="B40" s="54" t="s">
        <v>75</v>
      </c>
      <c r="C40" s="10" t="s">
        <v>12</v>
      </c>
      <c r="D40" s="3">
        <v>41</v>
      </c>
    </row>
    <row r="41" spans="2:4" ht="17.100000000000001" customHeight="1" x14ac:dyDescent="0.25">
      <c r="B41" s="54"/>
      <c r="C41" s="10" t="s">
        <v>13</v>
      </c>
      <c r="D41" s="3">
        <v>27</v>
      </c>
    </row>
    <row r="42" spans="2:4" ht="17.100000000000001" customHeight="1" x14ac:dyDescent="0.25">
      <c r="B42" s="54"/>
      <c r="C42" s="10" t="s">
        <v>14</v>
      </c>
      <c r="D42" s="3">
        <v>36</v>
      </c>
    </row>
    <row r="43" spans="2:4" ht="17.100000000000001" customHeight="1" x14ac:dyDescent="0.25">
      <c r="B43" s="54"/>
      <c r="C43" s="10" t="s">
        <v>15</v>
      </c>
      <c r="D43" s="3">
        <v>16</v>
      </c>
    </row>
    <row r="44" spans="2:4" ht="17.100000000000001" customHeight="1" x14ac:dyDescent="0.25">
      <c r="B44" s="54"/>
      <c r="C44" s="10" t="s">
        <v>16</v>
      </c>
      <c r="D44" s="3">
        <v>5</v>
      </c>
    </row>
    <row r="45" spans="2:4" ht="17.100000000000001" customHeight="1" x14ac:dyDescent="0.25">
      <c r="B45" s="54" t="s">
        <v>76</v>
      </c>
      <c r="C45" s="10" t="s">
        <v>12</v>
      </c>
      <c r="D45" s="3">
        <v>36</v>
      </c>
    </row>
    <row r="46" spans="2:4" ht="17.100000000000001" customHeight="1" x14ac:dyDescent="0.25">
      <c r="B46" s="54"/>
      <c r="C46" s="10" t="s">
        <v>13</v>
      </c>
      <c r="D46" s="3">
        <v>30</v>
      </c>
    </row>
    <row r="47" spans="2:4" ht="17.100000000000001" customHeight="1" x14ac:dyDescent="0.25">
      <c r="B47" s="54"/>
      <c r="C47" s="10" t="s">
        <v>14</v>
      </c>
      <c r="D47" s="3">
        <v>33</v>
      </c>
    </row>
    <row r="48" spans="2:4" ht="17.100000000000001" customHeight="1" x14ac:dyDescent="0.25">
      <c r="B48" s="54"/>
      <c r="C48" s="10" t="s">
        <v>15</v>
      </c>
      <c r="D48" s="3">
        <v>19</v>
      </c>
    </row>
    <row r="49" spans="2:11" ht="17.100000000000001" customHeight="1" x14ac:dyDescent="0.25">
      <c r="B49" s="55"/>
      <c r="C49" s="11" t="s">
        <v>16</v>
      </c>
      <c r="D49" s="8">
        <v>11</v>
      </c>
    </row>
    <row r="51" spans="2:11" x14ac:dyDescent="0.25">
      <c r="B51" s="12"/>
    </row>
    <row r="52" spans="2:11" x14ac:dyDescent="0.25">
      <c r="B52" s="12"/>
    </row>
    <row r="53" spans="2:11" x14ac:dyDescent="0.25">
      <c r="B53" s="12"/>
    </row>
    <row r="54" spans="2:11" x14ac:dyDescent="0.25">
      <c r="B54" s="12"/>
    </row>
    <row r="55" spans="2:11" x14ac:dyDescent="0.25">
      <c r="B55" s="12"/>
    </row>
    <row r="56" spans="2:11" x14ac:dyDescent="0.25">
      <c r="B56" s="12"/>
    </row>
    <row r="57" spans="2:11" x14ac:dyDescent="0.25">
      <c r="B57" s="12"/>
    </row>
    <row r="58" spans="2:11" x14ac:dyDescent="0.25">
      <c r="B58" s="12"/>
    </row>
    <row r="59" spans="2:11" x14ac:dyDescent="0.25">
      <c r="B59" s="12"/>
    </row>
    <row r="61" spans="2:11" ht="15.75" x14ac:dyDescent="0.25">
      <c r="B61" s="44" t="s">
        <v>17</v>
      </c>
      <c r="C61" s="45"/>
      <c r="D61" s="45"/>
    </row>
    <row r="63" spans="2:11" ht="15.95" customHeight="1" x14ac:dyDescent="0.25">
      <c r="B63" s="56"/>
      <c r="C63" s="57"/>
      <c r="D63" s="5" t="s">
        <v>7</v>
      </c>
      <c r="G63" s="20"/>
      <c r="H63" s="21" t="s">
        <v>77</v>
      </c>
      <c r="I63" s="22" t="s">
        <v>78</v>
      </c>
      <c r="J63" s="22" t="s">
        <v>79</v>
      </c>
      <c r="K63" s="23" t="s">
        <v>80</v>
      </c>
    </row>
    <row r="64" spans="2:11" ht="17.100000000000001" customHeight="1" x14ac:dyDescent="0.25">
      <c r="B64" s="53" t="s">
        <v>17</v>
      </c>
      <c r="C64" s="6" t="s">
        <v>6</v>
      </c>
      <c r="D64" s="7">
        <v>2</v>
      </c>
      <c r="G64" s="46" t="s">
        <v>21</v>
      </c>
      <c r="H64" s="24">
        <f>D68</f>
        <v>49</v>
      </c>
      <c r="I64" s="30">
        <f>H64/H71*100</f>
        <v>16.225165562913908</v>
      </c>
      <c r="J64" s="30">
        <f>I64</f>
        <v>16.225165562913908</v>
      </c>
      <c r="K64" s="25">
        <f>J64</f>
        <v>16.225165562913908</v>
      </c>
    </row>
    <row r="65" spans="2:11" ht="17.100000000000001" customHeight="1" x14ac:dyDescent="0.25">
      <c r="B65" s="54"/>
      <c r="C65" s="36" t="s">
        <v>18</v>
      </c>
      <c r="D65" s="3">
        <v>81</v>
      </c>
      <c r="G65" s="46" t="s">
        <v>20</v>
      </c>
      <c r="H65" s="28">
        <f>D67+D71</f>
        <v>32</v>
      </c>
      <c r="I65" s="32">
        <f>H65/H71*100</f>
        <v>10.596026490066226</v>
      </c>
      <c r="J65" s="32">
        <f t="shared" ref="J65:J70" si="2">I65</f>
        <v>10.596026490066226</v>
      </c>
      <c r="K65" s="29">
        <f>J65+K64</f>
        <v>26.821192052980134</v>
      </c>
    </row>
    <row r="66" spans="2:11" ht="17.100000000000001" customHeight="1" x14ac:dyDescent="0.25">
      <c r="B66" s="54"/>
      <c r="C66" s="35" t="s">
        <v>19</v>
      </c>
      <c r="D66" s="3">
        <v>10</v>
      </c>
      <c r="G66" t="s">
        <v>19</v>
      </c>
      <c r="H66" s="28">
        <f>D66+D70+D75</f>
        <v>44</v>
      </c>
      <c r="I66" s="32">
        <f>H66/H71*100</f>
        <v>14.569536423841059</v>
      </c>
      <c r="J66" s="32">
        <f t="shared" si="2"/>
        <v>14.569536423841059</v>
      </c>
      <c r="K66" s="29">
        <f t="shared" ref="K66" si="3">J66+K65</f>
        <v>41.390728476821195</v>
      </c>
    </row>
    <row r="67" spans="2:11" ht="17.100000000000001" customHeight="1" x14ac:dyDescent="0.25">
      <c r="B67" s="54"/>
      <c r="C67" s="35" t="s">
        <v>20</v>
      </c>
      <c r="D67" s="3">
        <v>8</v>
      </c>
      <c r="G67" s="47" t="s">
        <v>44</v>
      </c>
      <c r="H67" s="28">
        <f>D73+D78+D83</f>
        <v>24</v>
      </c>
      <c r="I67" s="32">
        <f>H67/H71*100</f>
        <v>7.9470198675496695</v>
      </c>
      <c r="J67" s="32">
        <f t="shared" si="2"/>
        <v>7.9470198675496695</v>
      </c>
      <c r="K67" s="29">
        <f t="shared" ref="K67:K70" si="4">J67+K66</f>
        <v>49.337748344370866</v>
      </c>
    </row>
    <row r="68" spans="2:11" ht="17.100000000000001" customHeight="1" x14ac:dyDescent="0.25">
      <c r="B68" s="54"/>
      <c r="C68" s="36" t="s">
        <v>21</v>
      </c>
      <c r="D68" s="3">
        <v>49</v>
      </c>
      <c r="G68" s="47" t="s">
        <v>43</v>
      </c>
      <c r="H68" s="28">
        <f>D72+D77+D82+D87</f>
        <v>32</v>
      </c>
      <c r="I68" s="32">
        <f>H68/H71*100</f>
        <v>10.596026490066226</v>
      </c>
      <c r="J68" s="32">
        <f t="shared" si="2"/>
        <v>10.596026490066226</v>
      </c>
      <c r="K68" s="29">
        <f t="shared" si="4"/>
        <v>59.933774834437088</v>
      </c>
    </row>
    <row r="69" spans="2:11" ht="17.100000000000001" customHeight="1" x14ac:dyDescent="0.25">
      <c r="B69" s="58" t="s">
        <v>22</v>
      </c>
      <c r="C69" s="36" t="s">
        <v>6</v>
      </c>
      <c r="D69" s="3">
        <v>101</v>
      </c>
      <c r="G69" s="48" t="s">
        <v>82</v>
      </c>
      <c r="H69" s="28">
        <f>D76+D81+D86+D89</f>
        <v>38</v>
      </c>
      <c r="I69" s="32">
        <f>H69/H71*100</f>
        <v>12.582781456953644</v>
      </c>
      <c r="J69" s="32">
        <f t="shared" si="2"/>
        <v>12.582781456953644</v>
      </c>
      <c r="K69" s="29">
        <f t="shared" si="4"/>
        <v>72.516556291390728</v>
      </c>
    </row>
    <row r="70" spans="2:11" ht="17.100000000000001" customHeight="1" x14ac:dyDescent="0.25">
      <c r="B70" s="58"/>
      <c r="C70" s="35" t="s">
        <v>23</v>
      </c>
      <c r="D70" s="3">
        <v>14</v>
      </c>
      <c r="G70" s="47" t="s">
        <v>18</v>
      </c>
      <c r="H70" s="28">
        <f>D65+D80+D85</f>
        <v>83</v>
      </c>
      <c r="I70" s="32">
        <f>H70/H71*100</f>
        <v>27.483443708609272</v>
      </c>
      <c r="J70" s="32">
        <f t="shared" si="2"/>
        <v>27.483443708609272</v>
      </c>
      <c r="K70" s="29">
        <f t="shared" si="4"/>
        <v>100</v>
      </c>
    </row>
    <row r="71" spans="2:11" ht="17.100000000000001" customHeight="1" x14ac:dyDescent="0.25">
      <c r="B71" s="58"/>
      <c r="C71" s="36" t="s">
        <v>24</v>
      </c>
      <c r="D71" s="3">
        <v>24</v>
      </c>
      <c r="G71" s="43" t="s">
        <v>81</v>
      </c>
      <c r="H71" s="26">
        <f>SUM(H64:H70)</f>
        <v>302</v>
      </c>
      <c r="I71" s="31">
        <f>SUM(I64:I70)</f>
        <v>100</v>
      </c>
      <c r="J71" s="31">
        <f>SUM(J64:J70)</f>
        <v>100</v>
      </c>
      <c r="K71" s="27"/>
    </row>
    <row r="72" spans="2:11" ht="17.100000000000001" customHeight="1" x14ac:dyDescent="0.25">
      <c r="B72" s="58"/>
      <c r="C72" s="36" t="s">
        <v>25</v>
      </c>
      <c r="D72" s="3">
        <v>5</v>
      </c>
    </row>
    <row r="73" spans="2:11" ht="17.100000000000001" customHeight="1" x14ac:dyDescent="0.25">
      <c r="B73" s="58"/>
      <c r="C73" s="36" t="s">
        <v>26</v>
      </c>
      <c r="D73" s="3">
        <v>6</v>
      </c>
    </row>
    <row r="74" spans="2:11" ht="17.100000000000001" customHeight="1" x14ac:dyDescent="0.25">
      <c r="B74" s="58" t="s">
        <v>22</v>
      </c>
      <c r="C74" s="2" t="s">
        <v>6</v>
      </c>
      <c r="D74" s="3">
        <v>107</v>
      </c>
    </row>
    <row r="75" spans="2:11" ht="17.100000000000001" customHeight="1" x14ac:dyDescent="0.25">
      <c r="B75" s="58"/>
      <c r="C75" s="2" t="s">
        <v>23</v>
      </c>
      <c r="D75" s="3">
        <v>20</v>
      </c>
    </row>
    <row r="76" spans="2:11" ht="17.100000000000001" customHeight="1" x14ac:dyDescent="0.25">
      <c r="B76" s="58"/>
      <c r="C76" s="36" t="s">
        <v>27</v>
      </c>
      <c r="D76" s="3">
        <v>8</v>
      </c>
    </row>
    <row r="77" spans="2:11" ht="17.100000000000001" customHeight="1" x14ac:dyDescent="0.25">
      <c r="B77" s="58"/>
      <c r="C77" s="36" t="s">
        <v>25</v>
      </c>
      <c r="D77" s="3">
        <v>11</v>
      </c>
    </row>
    <row r="78" spans="2:11" ht="17.100000000000001" customHeight="1" x14ac:dyDescent="0.25">
      <c r="B78" s="58"/>
      <c r="C78" s="36" t="s">
        <v>26</v>
      </c>
      <c r="D78" s="3">
        <v>4</v>
      </c>
    </row>
    <row r="79" spans="2:11" ht="17.100000000000001" customHeight="1" x14ac:dyDescent="0.25">
      <c r="B79" s="58" t="s">
        <v>22</v>
      </c>
      <c r="C79" s="2" t="s">
        <v>6</v>
      </c>
      <c r="D79" s="3">
        <v>116</v>
      </c>
    </row>
    <row r="80" spans="2:11" ht="17.100000000000001" customHeight="1" x14ac:dyDescent="0.25">
      <c r="B80" s="58"/>
      <c r="C80" s="36" t="s">
        <v>28</v>
      </c>
      <c r="D80" s="3">
        <v>1</v>
      </c>
    </row>
    <row r="81" spans="2:11" ht="17.100000000000001" customHeight="1" x14ac:dyDescent="0.25">
      <c r="B81" s="58"/>
      <c r="C81" s="36" t="s">
        <v>27</v>
      </c>
      <c r="D81" s="3">
        <v>15</v>
      </c>
    </row>
    <row r="82" spans="2:11" ht="17.100000000000001" customHeight="1" x14ac:dyDescent="0.25">
      <c r="B82" s="58"/>
      <c r="C82" s="36" t="s">
        <v>25</v>
      </c>
      <c r="D82" s="3">
        <v>4</v>
      </c>
    </row>
    <row r="83" spans="2:11" ht="17.100000000000001" customHeight="1" x14ac:dyDescent="0.25">
      <c r="B83" s="58"/>
      <c r="C83" s="36" t="s">
        <v>26</v>
      </c>
      <c r="D83" s="3">
        <v>14</v>
      </c>
    </row>
    <row r="84" spans="2:11" ht="17.100000000000001" customHeight="1" x14ac:dyDescent="0.25">
      <c r="B84" s="58" t="s">
        <v>22</v>
      </c>
      <c r="C84" s="2" t="s">
        <v>6</v>
      </c>
      <c r="D84" s="3">
        <v>134</v>
      </c>
    </row>
    <row r="85" spans="2:11" ht="17.100000000000001" customHeight="1" x14ac:dyDescent="0.25">
      <c r="B85" s="58"/>
      <c r="C85" s="36" t="s">
        <v>28</v>
      </c>
      <c r="D85" s="3">
        <v>1</v>
      </c>
    </row>
    <row r="86" spans="2:11" ht="17.100000000000001" customHeight="1" x14ac:dyDescent="0.25">
      <c r="B86" s="58"/>
      <c r="C86" s="36" t="s">
        <v>27</v>
      </c>
      <c r="D86" s="3">
        <v>3</v>
      </c>
    </row>
    <row r="87" spans="2:11" ht="17.100000000000001" customHeight="1" x14ac:dyDescent="0.25">
      <c r="B87" s="58"/>
      <c r="C87" s="36" t="s">
        <v>25</v>
      </c>
      <c r="D87" s="3">
        <v>12</v>
      </c>
    </row>
    <row r="88" spans="2:11" ht="17.100000000000001" customHeight="1" x14ac:dyDescent="0.25">
      <c r="B88" s="58" t="s">
        <v>22</v>
      </c>
      <c r="C88" s="2" t="s">
        <v>6</v>
      </c>
      <c r="D88" s="3">
        <v>138</v>
      </c>
    </row>
    <row r="89" spans="2:11" ht="17.100000000000001" customHeight="1" x14ac:dyDescent="0.25">
      <c r="B89" s="58"/>
      <c r="C89" s="36" t="s">
        <v>27</v>
      </c>
      <c r="D89" s="3">
        <v>12</v>
      </c>
    </row>
    <row r="90" spans="2:11" ht="17.100000000000001" customHeight="1" x14ac:dyDescent="0.25">
      <c r="B90" s="58" t="s">
        <v>22</v>
      </c>
      <c r="C90" s="2" t="s">
        <v>6</v>
      </c>
      <c r="D90" s="3">
        <v>138</v>
      </c>
    </row>
    <row r="91" spans="2:11" ht="17.100000000000001" customHeight="1" x14ac:dyDescent="0.25">
      <c r="B91" s="59"/>
      <c r="C91" s="37" t="s">
        <v>28</v>
      </c>
      <c r="D91" s="8">
        <v>12</v>
      </c>
    </row>
    <row r="94" spans="2:11" ht="15.95" customHeight="1" x14ac:dyDescent="0.25">
      <c r="B94" s="56"/>
      <c r="C94" s="57"/>
      <c r="D94" s="5" t="s">
        <v>7</v>
      </c>
    </row>
    <row r="95" spans="2:11" ht="28.5" customHeight="1" x14ac:dyDescent="0.25">
      <c r="B95" s="60" t="s">
        <v>29</v>
      </c>
      <c r="C95" s="6" t="s">
        <v>6</v>
      </c>
      <c r="D95" s="7">
        <v>2</v>
      </c>
      <c r="G95" s="20"/>
      <c r="H95" s="21" t="s">
        <v>77</v>
      </c>
      <c r="I95" s="22" t="s">
        <v>78</v>
      </c>
      <c r="J95" s="22" t="s">
        <v>79</v>
      </c>
      <c r="K95" s="23" t="s">
        <v>80</v>
      </c>
    </row>
    <row r="96" spans="2:11" ht="17.100000000000001" customHeight="1" x14ac:dyDescent="0.25">
      <c r="B96" s="58"/>
      <c r="C96" s="36" t="s">
        <v>18</v>
      </c>
      <c r="D96" s="3">
        <v>68</v>
      </c>
      <c r="G96" s="50" t="s">
        <v>33</v>
      </c>
      <c r="H96" s="24">
        <f>D100</f>
        <v>54</v>
      </c>
      <c r="I96" s="30">
        <f>H96/H102*100</f>
        <v>20.689655172413794</v>
      </c>
      <c r="J96" s="30">
        <f>I96</f>
        <v>20.689655172413794</v>
      </c>
      <c r="K96" s="25">
        <f>J96</f>
        <v>20.689655172413794</v>
      </c>
    </row>
    <row r="97" spans="2:11" ht="17.100000000000001" customHeight="1" x14ac:dyDescent="0.25">
      <c r="B97" s="58"/>
      <c r="C97" s="36" t="s">
        <v>30</v>
      </c>
      <c r="D97" s="3">
        <v>2</v>
      </c>
      <c r="G97" s="50" t="s">
        <v>30</v>
      </c>
      <c r="H97" s="28">
        <f>D97+D103</f>
        <v>16</v>
      </c>
      <c r="I97" s="32">
        <f>H97/H102*100</f>
        <v>6.1302681992337158</v>
      </c>
      <c r="J97" s="32">
        <f t="shared" ref="J97:J100" si="5">I97</f>
        <v>6.1302681992337158</v>
      </c>
      <c r="K97" s="29">
        <f>J97+K96</f>
        <v>26.819923371647509</v>
      </c>
    </row>
    <row r="98" spans="2:11" ht="17.100000000000001" customHeight="1" x14ac:dyDescent="0.25">
      <c r="B98" s="58"/>
      <c r="C98" s="36" t="s">
        <v>31</v>
      </c>
      <c r="D98" s="3">
        <v>11</v>
      </c>
      <c r="G98" s="46" t="s">
        <v>32</v>
      </c>
      <c r="H98" s="28">
        <f>D99+D105+D110</f>
        <v>44</v>
      </c>
      <c r="I98" s="32">
        <f>H98/H102*100</f>
        <v>16.85823754789272</v>
      </c>
      <c r="J98" s="32">
        <f t="shared" si="5"/>
        <v>16.85823754789272</v>
      </c>
      <c r="K98" s="29">
        <f t="shared" ref="K98:K101" si="6">J98+K97</f>
        <v>43.678160919540232</v>
      </c>
    </row>
    <row r="99" spans="2:11" ht="17.100000000000001" customHeight="1" x14ac:dyDescent="0.25">
      <c r="B99" s="58"/>
      <c r="C99" s="36" t="s">
        <v>32</v>
      </c>
      <c r="D99" s="3">
        <v>13</v>
      </c>
      <c r="G99" s="46" t="s">
        <v>31</v>
      </c>
      <c r="H99" s="28">
        <f>D98+D104+D109+D114</f>
        <v>53</v>
      </c>
      <c r="I99" s="32">
        <f>H99/H102*100</f>
        <v>20.306513409961685</v>
      </c>
      <c r="J99" s="32">
        <f t="shared" si="5"/>
        <v>20.306513409961685</v>
      </c>
      <c r="K99" s="29">
        <f t="shared" si="6"/>
        <v>63.984674329501914</v>
      </c>
    </row>
    <row r="100" spans="2:11" ht="17.100000000000001" customHeight="1" x14ac:dyDescent="0.25">
      <c r="B100" s="58"/>
      <c r="C100" s="36" t="s">
        <v>33</v>
      </c>
      <c r="D100" s="3">
        <v>54</v>
      </c>
      <c r="G100" s="46" t="s">
        <v>83</v>
      </c>
      <c r="H100" s="28">
        <f>D102+D107+D112+D116</f>
        <v>18</v>
      </c>
      <c r="I100" s="32">
        <f>H100/H102*100</f>
        <v>6.8965517241379306</v>
      </c>
      <c r="J100" s="32">
        <f t="shared" si="5"/>
        <v>6.8965517241379306</v>
      </c>
      <c r="K100" s="29">
        <f t="shared" si="6"/>
        <v>70.88122605363985</v>
      </c>
    </row>
    <row r="101" spans="2:11" ht="17.100000000000001" customHeight="1" x14ac:dyDescent="0.25">
      <c r="B101" s="58" t="s">
        <v>34</v>
      </c>
      <c r="C101" s="2" t="s">
        <v>6</v>
      </c>
      <c r="D101" s="3">
        <v>97</v>
      </c>
      <c r="G101" s="47" t="s">
        <v>18</v>
      </c>
      <c r="H101" s="28">
        <f>D96+D108+D113+D118</f>
        <v>76</v>
      </c>
      <c r="I101" s="32">
        <f>H101/H102*100</f>
        <v>29.118773946360154</v>
      </c>
      <c r="J101" s="32">
        <f>I101</f>
        <v>29.118773946360154</v>
      </c>
      <c r="K101" s="29">
        <f t="shared" si="6"/>
        <v>100</v>
      </c>
    </row>
    <row r="102" spans="2:11" ht="30" customHeight="1" x14ac:dyDescent="0.25">
      <c r="B102" s="58"/>
      <c r="C102" s="36" t="s">
        <v>35</v>
      </c>
      <c r="D102" s="3">
        <v>2</v>
      </c>
      <c r="G102" s="43" t="s">
        <v>81</v>
      </c>
      <c r="H102" s="26">
        <f>SUM(H96:H101)</f>
        <v>261</v>
      </c>
      <c r="I102" s="31">
        <f>SUM(I96:I101)</f>
        <v>100</v>
      </c>
      <c r="J102" s="31">
        <f>SUM(J96:J101)</f>
        <v>100</v>
      </c>
      <c r="K102" s="27"/>
    </row>
    <row r="103" spans="2:11" ht="17.100000000000001" customHeight="1" x14ac:dyDescent="0.25">
      <c r="B103" s="58"/>
      <c r="C103" s="36" t="s">
        <v>36</v>
      </c>
      <c r="D103" s="3">
        <v>14</v>
      </c>
    </row>
    <row r="104" spans="2:11" ht="17.100000000000001" customHeight="1" x14ac:dyDescent="0.25">
      <c r="B104" s="58"/>
      <c r="C104" s="35" t="s">
        <v>37</v>
      </c>
      <c r="D104" s="3">
        <v>16</v>
      </c>
    </row>
    <row r="105" spans="2:11" ht="17.100000000000001" customHeight="1" x14ac:dyDescent="0.25">
      <c r="B105" s="58"/>
      <c r="C105" s="35" t="s">
        <v>38</v>
      </c>
      <c r="D105" s="3">
        <v>21</v>
      </c>
    </row>
    <row r="106" spans="2:11" ht="17.100000000000001" customHeight="1" x14ac:dyDescent="0.25">
      <c r="B106" s="58" t="s">
        <v>34</v>
      </c>
      <c r="C106" s="2" t="s">
        <v>6</v>
      </c>
      <c r="D106" s="3">
        <v>117</v>
      </c>
    </row>
    <row r="107" spans="2:11" ht="30" customHeight="1" x14ac:dyDescent="0.25">
      <c r="B107" s="58"/>
      <c r="C107" s="36" t="s">
        <v>35</v>
      </c>
      <c r="D107" s="3">
        <v>5</v>
      </c>
    </row>
    <row r="108" spans="2:11" ht="17.100000000000001" customHeight="1" x14ac:dyDescent="0.25">
      <c r="B108" s="58"/>
      <c r="C108" s="35" t="s">
        <v>28</v>
      </c>
      <c r="D108" s="3">
        <v>1</v>
      </c>
    </row>
    <row r="109" spans="2:11" ht="17.100000000000001" customHeight="1" x14ac:dyDescent="0.25">
      <c r="B109" s="58"/>
      <c r="C109" s="36" t="s">
        <v>37</v>
      </c>
      <c r="D109" s="3">
        <v>17</v>
      </c>
    </row>
    <row r="110" spans="2:11" ht="17.100000000000001" customHeight="1" x14ac:dyDescent="0.25">
      <c r="B110" s="58"/>
      <c r="C110" s="36" t="s">
        <v>38</v>
      </c>
      <c r="D110" s="3">
        <v>10</v>
      </c>
    </row>
    <row r="111" spans="2:11" ht="17.100000000000001" customHeight="1" x14ac:dyDescent="0.25">
      <c r="B111" s="58" t="s">
        <v>34</v>
      </c>
      <c r="C111" s="2" t="s">
        <v>6</v>
      </c>
      <c r="D111" s="3">
        <v>135</v>
      </c>
    </row>
    <row r="112" spans="2:11" ht="30" customHeight="1" x14ac:dyDescent="0.25">
      <c r="B112" s="58"/>
      <c r="C112" s="36" t="s">
        <v>35</v>
      </c>
      <c r="D112" s="3">
        <v>5</v>
      </c>
    </row>
    <row r="113" spans="2:11" ht="17.100000000000001" customHeight="1" x14ac:dyDescent="0.25">
      <c r="B113" s="58"/>
      <c r="C113" s="36" t="s">
        <v>28</v>
      </c>
      <c r="D113" s="3">
        <v>1</v>
      </c>
    </row>
    <row r="114" spans="2:11" ht="17.100000000000001" customHeight="1" x14ac:dyDescent="0.25">
      <c r="B114" s="58"/>
      <c r="C114" s="36" t="s">
        <v>37</v>
      </c>
      <c r="D114" s="3">
        <v>9</v>
      </c>
    </row>
    <row r="115" spans="2:11" ht="17.100000000000001" customHeight="1" x14ac:dyDescent="0.25">
      <c r="B115" s="58" t="s">
        <v>34</v>
      </c>
      <c r="C115" s="2" t="s">
        <v>6</v>
      </c>
      <c r="D115" s="3">
        <v>144</v>
      </c>
    </row>
    <row r="116" spans="2:11" ht="30" customHeight="1" x14ac:dyDescent="0.25">
      <c r="B116" s="58"/>
      <c r="C116" s="36" t="s">
        <v>35</v>
      </c>
      <c r="D116" s="3">
        <v>6</v>
      </c>
    </row>
    <row r="117" spans="2:11" ht="17.100000000000001" customHeight="1" x14ac:dyDescent="0.25">
      <c r="B117" s="58" t="s">
        <v>34</v>
      </c>
      <c r="C117" s="2" t="s">
        <v>6</v>
      </c>
      <c r="D117" s="3">
        <v>144</v>
      </c>
    </row>
    <row r="118" spans="2:11" ht="17.100000000000001" customHeight="1" x14ac:dyDescent="0.25">
      <c r="B118" s="59"/>
      <c r="C118" s="37" t="s">
        <v>28</v>
      </c>
      <c r="D118" s="8">
        <v>6</v>
      </c>
    </row>
    <row r="121" spans="2:11" ht="15.95" customHeight="1" x14ac:dyDescent="0.25">
      <c r="B121" s="56"/>
      <c r="C121" s="57"/>
      <c r="D121" s="49" t="s">
        <v>7</v>
      </c>
    </row>
    <row r="122" spans="2:11" ht="17.100000000000001" customHeight="1" x14ac:dyDescent="0.25">
      <c r="B122" s="53" t="s">
        <v>39</v>
      </c>
      <c r="C122" s="6" t="s">
        <v>6</v>
      </c>
      <c r="D122" s="7">
        <v>5</v>
      </c>
      <c r="G122" s="20"/>
      <c r="H122" s="21" t="s">
        <v>77</v>
      </c>
      <c r="I122" s="22" t="s">
        <v>78</v>
      </c>
      <c r="J122" s="22" t="s">
        <v>79</v>
      </c>
      <c r="K122" s="23" t="s">
        <v>80</v>
      </c>
    </row>
    <row r="123" spans="2:11" ht="30" customHeight="1" x14ac:dyDescent="0.25">
      <c r="B123" s="54"/>
      <c r="C123" s="36" t="s">
        <v>40</v>
      </c>
      <c r="D123" s="3">
        <v>22</v>
      </c>
      <c r="G123" s="46" t="s">
        <v>42</v>
      </c>
      <c r="H123" s="24">
        <f>D125</f>
        <v>70</v>
      </c>
      <c r="I123" s="30">
        <f>H123/H129*100</f>
        <v>27.131782945736433</v>
      </c>
      <c r="J123" s="30">
        <f>I123</f>
        <v>27.131782945736433</v>
      </c>
      <c r="K123" s="25">
        <f>J123</f>
        <v>27.131782945736433</v>
      </c>
    </row>
    <row r="124" spans="2:11" ht="17.100000000000001" customHeight="1" x14ac:dyDescent="0.25">
      <c r="B124" s="54"/>
      <c r="C124" s="36" t="s">
        <v>41</v>
      </c>
      <c r="D124" s="3">
        <v>2</v>
      </c>
      <c r="G124" s="46" t="s">
        <v>41</v>
      </c>
      <c r="H124" s="28">
        <f>D124+D131</f>
        <v>19</v>
      </c>
      <c r="I124" s="32">
        <f>H124/H129*100</f>
        <v>7.3643410852713185</v>
      </c>
      <c r="J124" s="32">
        <f t="shared" ref="J124:J127" si="7">I124</f>
        <v>7.3643410852713185</v>
      </c>
      <c r="K124" s="29">
        <f>J124+K123</f>
        <v>34.496124031007753</v>
      </c>
    </row>
    <row r="125" spans="2:11" ht="17.100000000000001" customHeight="1" x14ac:dyDescent="0.25">
      <c r="B125" s="54"/>
      <c r="C125" s="36" t="s">
        <v>42</v>
      </c>
      <c r="D125" s="3">
        <v>70</v>
      </c>
      <c r="G125" s="47" t="s">
        <v>40</v>
      </c>
      <c r="H125" s="28">
        <f>D123+D130+D135</f>
        <v>53</v>
      </c>
      <c r="I125" s="32">
        <f>H125/H129*100</f>
        <v>20.54263565891473</v>
      </c>
      <c r="J125" s="32">
        <f t="shared" si="7"/>
        <v>20.54263565891473</v>
      </c>
      <c r="K125" s="29">
        <f t="shared" ref="K125:K128" si="8">J125+K124</f>
        <v>55.038759689922486</v>
      </c>
    </row>
    <row r="126" spans="2:11" ht="17.100000000000001" customHeight="1" x14ac:dyDescent="0.25">
      <c r="B126" s="54"/>
      <c r="C126" s="36" t="s">
        <v>43</v>
      </c>
      <c r="D126" s="3">
        <v>5</v>
      </c>
      <c r="G126" s="47" t="s">
        <v>43</v>
      </c>
      <c r="H126" s="28">
        <f>D126+D132+D136+D139</f>
        <v>33</v>
      </c>
      <c r="I126" s="32">
        <f>H126/H129*100</f>
        <v>12.790697674418606</v>
      </c>
      <c r="J126" s="32">
        <f t="shared" si="7"/>
        <v>12.790697674418606</v>
      </c>
      <c r="K126" s="29">
        <f t="shared" si="8"/>
        <v>67.829457364341096</v>
      </c>
    </row>
    <row r="127" spans="2:11" ht="17.100000000000001" customHeight="1" x14ac:dyDescent="0.25">
      <c r="B127" s="54"/>
      <c r="C127" s="36" t="s">
        <v>44</v>
      </c>
      <c r="D127" s="3">
        <v>5</v>
      </c>
      <c r="G127" s="48" t="s">
        <v>44</v>
      </c>
      <c r="H127" s="28">
        <f>D127+D133+D137+D140+D142</f>
        <v>36</v>
      </c>
      <c r="I127" s="32">
        <f>H127/H129*100</f>
        <v>13.953488372093023</v>
      </c>
      <c r="J127" s="32">
        <f t="shared" si="7"/>
        <v>13.953488372093023</v>
      </c>
      <c r="K127" s="29">
        <f t="shared" si="8"/>
        <v>81.782945736434115</v>
      </c>
    </row>
    <row r="128" spans="2:11" ht="17.100000000000001" customHeight="1" x14ac:dyDescent="0.25">
      <c r="B128" s="54"/>
      <c r="C128" s="36" t="s">
        <v>45</v>
      </c>
      <c r="D128" s="3">
        <v>41</v>
      </c>
      <c r="G128" s="50" t="s">
        <v>45</v>
      </c>
      <c r="H128" s="28">
        <f>D128+D144</f>
        <v>47</v>
      </c>
      <c r="I128" s="32">
        <f>H128/H129*100</f>
        <v>18.217054263565892</v>
      </c>
      <c r="J128" s="32">
        <f>I128</f>
        <v>18.217054263565892</v>
      </c>
      <c r="K128" s="29">
        <f t="shared" si="8"/>
        <v>100</v>
      </c>
    </row>
    <row r="129" spans="2:11" ht="17.100000000000001" customHeight="1" x14ac:dyDescent="0.25">
      <c r="B129" s="58" t="s">
        <v>46</v>
      </c>
      <c r="C129" s="2" t="s">
        <v>6</v>
      </c>
      <c r="D129" s="3">
        <v>89</v>
      </c>
      <c r="G129" s="43" t="s">
        <v>81</v>
      </c>
      <c r="H129" s="26">
        <f>SUM(H123:H128)</f>
        <v>258</v>
      </c>
      <c r="I129" s="31">
        <f>SUM(I123:I128)</f>
        <v>100</v>
      </c>
      <c r="J129" s="31">
        <f>SUM(J123:J128)</f>
        <v>100</v>
      </c>
      <c r="K129" s="27"/>
    </row>
    <row r="130" spans="2:11" ht="30" customHeight="1" x14ac:dyDescent="0.25">
      <c r="B130" s="58"/>
      <c r="C130" s="36" t="s">
        <v>47</v>
      </c>
      <c r="D130" s="3">
        <v>19</v>
      </c>
    </row>
    <row r="131" spans="2:11" ht="17.100000000000001" customHeight="1" x14ac:dyDescent="0.25">
      <c r="B131" s="58"/>
      <c r="C131" s="36" t="s">
        <v>48</v>
      </c>
      <c r="D131" s="3">
        <v>17</v>
      </c>
    </row>
    <row r="132" spans="2:11" ht="17.100000000000001" customHeight="1" x14ac:dyDescent="0.25">
      <c r="B132" s="58"/>
      <c r="C132" s="36" t="s">
        <v>25</v>
      </c>
      <c r="D132" s="3">
        <v>14</v>
      </c>
    </row>
    <row r="133" spans="2:11" ht="17.100000000000001" customHeight="1" x14ac:dyDescent="0.25">
      <c r="B133" s="58"/>
      <c r="C133" s="36" t="s">
        <v>26</v>
      </c>
      <c r="D133" s="3">
        <v>11</v>
      </c>
    </row>
    <row r="134" spans="2:11" ht="17.100000000000001" customHeight="1" x14ac:dyDescent="0.25">
      <c r="B134" s="58" t="s">
        <v>46</v>
      </c>
      <c r="C134" s="2" t="s">
        <v>6</v>
      </c>
      <c r="D134" s="3">
        <v>122</v>
      </c>
    </row>
    <row r="135" spans="2:11" ht="30" customHeight="1" x14ac:dyDescent="0.25">
      <c r="B135" s="58"/>
      <c r="C135" s="36" t="s">
        <v>47</v>
      </c>
      <c r="D135" s="3">
        <v>12</v>
      </c>
    </row>
    <row r="136" spans="2:11" ht="17.100000000000001" customHeight="1" x14ac:dyDescent="0.25">
      <c r="B136" s="58"/>
      <c r="C136" s="36" t="s">
        <v>25</v>
      </c>
      <c r="D136" s="3">
        <v>7</v>
      </c>
    </row>
    <row r="137" spans="2:11" ht="17.100000000000001" customHeight="1" x14ac:dyDescent="0.25">
      <c r="B137" s="58"/>
      <c r="C137" s="36" t="s">
        <v>26</v>
      </c>
      <c r="D137" s="3">
        <v>9</v>
      </c>
    </row>
    <row r="138" spans="2:11" ht="17.100000000000001" customHeight="1" x14ac:dyDescent="0.25">
      <c r="B138" s="58" t="s">
        <v>46</v>
      </c>
      <c r="C138" s="2" t="s">
        <v>6</v>
      </c>
      <c r="D138" s="3">
        <v>138</v>
      </c>
    </row>
    <row r="139" spans="2:11" ht="17.100000000000001" customHeight="1" x14ac:dyDescent="0.25">
      <c r="B139" s="58"/>
      <c r="C139" s="36" t="s">
        <v>25</v>
      </c>
      <c r="D139" s="3">
        <v>7</v>
      </c>
    </row>
    <row r="140" spans="2:11" ht="17.100000000000001" customHeight="1" x14ac:dyDescent="0.25">
      <c r="B140" s="58"/>
      <c r="C140" s="36" t="s">
        <v>26</v>
      </c>
      <c r="D140" s="3">
        <v>5</v>
      </c>
    </row>
    <row r="141" spans="2:11" ht="17.100000000000001" customHeight="1" x14ac:dyDescent="0.25">
      <c r="B141" s="58" t="s">
        <v>46</v>
      </c>
      <c r="C141" s="2" t="s">
        <v>6</v>
      </c>
      <c r="D141" s="3">
        <v>144</v>
      </c>
    </row>
    <row r="142" spans="2:11" ht="17.100000000000001" customHeight="1" x14ac:dyDescent="0.25">
      <c r="B142" s="58"/>
      <c r="C142" s="36" t="s">
        <v>26</v>
      </c>
      <c r="D142" s="3">
        <v>6</v>
      </c>
    </row>
    <row r="143" spans="2:11" ht="17.100000000000001" customHeight="1" x14ac:dyDescent="0.25">
      <c r="B143" s="58" t="s">
        <v>46</v>
      </c>
      <c r="C143" s="2" t="s">
        <v>6</v>
      </c>
      <c r="D143" s="3">
        <v>144</v>
      </c>
    </row>
    <row r="144" spans="2:11" ht="17.100000000000001" customHeight="1" x14ac:dyDescent="0.25">
      <c r="B144" s="59"/>
      <c r="C144" s="37" t="s">
        <v>49</v>
      </c>
      <c r="D144" s="8">
        <v>6</v>
      </c>
    </row>
    <row r="146" spans="2:11" ht="15.75" x14ac:dyDescent="0.25">
      <c r="B146" s="51" t="s">
        <v>50</v>
      </c>
      <c r="C146" s="45"/>
      <c r="D146" s="45"/>
      <c r="E146" s="45"/>
      <c r="F146" s="45"/>
      <c r="G146" s="45"/>
      <c r="H146" s="45"/>
      <c r="I146" s="52"/>
      <c r="J146" s="52"/>
    </row>
    <row r="147" spans="2:11" ht="15.95" customHeight="1" x14ac:dyDescent="0.25">
      <c r="B147" s="56"/>
      <c r="C147" s="57"/>
      <c r="D147" s="5" t="s">
        <v>7</v>
      </c>
    </row>
    <row r="148" spans="2:11" ht="18.95" customHeight="1" x14ac:dyDescent="0.25">
      <c r="B148" s="60"/>
      <c r="C148" s="6" t="s">
        <v>6</v>
      </c>
      <c r="D148" s="7">
        <v>3</v>
      </c>
    </row>
    <row r="149" spans="2:11" ht="18.95" customHeight="1" x14ac:dyDescent="0.25">
      <c r="B149" s="58"/>
      <c r="C149" s="36" t="s">
        <v>51</v>
      </c>
      <c r="D149" s="3">
        <v>62</v>
      </c>
    </row>
    <row r="150" spans="2:11" ht="32.25" customHeight="1" x14ac:dyDescent="0.25">
      <c r="B150" s="58"/>
      <c r="C150" s="36" t="s">
        <v>52</v>
      </c>
      <c r="D150" s="3">
        <v>42</v>
      </c>
      <c r="G150" s="20"/>
      <c r="H150" s="21" t="s">
        <v>77</v>
      </c>
      <c r="I150" s="22" t="s">
        <v>78</v>
      </c>
      <c r="J150" s="22" t="s">
        <v>79</v>
      </c>
      <c r="K150" s="23" t="s">
        <v>80</v>
      </c>
    </row>
    <row r="151" spans="2:11" ht="18.95" customHeight="1" x14ac:dyDescent="0.25">
      <c r="B151" s="58"/>
      <c r="C151" s="36" t="s">
        <v>53</v>
      </c>
      <c r="D151" s="3">
        <v>17</v>
      </c>
      <c r="G151" s="47" t="s">
        <v>52</v>
      </c>
      <c r="H151" s="24">
        <f>D150</f>
        <v>42</v>
      </c>
      <c r="I151" s="30">
        <f>H151/H157*100</f>
        <v>17.004048582995949</v>
      </c>
      <c r="J151" s="30">
        <f>I151</f>
        <v>17.004048582995949</v>
      </c>
      <c r="K151" s="25">
        <f>J151</f>
        <v>17.004048582995949</v>
      </c>
    </row>
    <row r="152" spans="2:11" ht="18.95" customHeight="1" x14ac:dyDescent="0.25">
      <c r="B152" s="58"/>
      <c r="C152" s="36" t="s">
        <v>54</v>
      </c>
      <c r="D152" s="3">
        <v>5</v>
      </c>
      <c r="G152" s="47" t="s">
        <v>55</v>
      </c>
      <c r="H152" s="28">
        <f>D153+D158</f>
        <v>43</v>
      </c>
      <c r="I152" s="32">
        <f>H152/H157*100</f>
        <v>17.408906882591094</v>
      </c>
      <c r="J152" s="32">
        <f t="shared" ref="J152:J155" si="9">I152</f>
        <v>17.408906882591094</v>
      </c>
      <c r="K152" s="29">
        <f>J152+K151</f>
        <v>34.412955465587046</v>
      </c>
    </row>
    <row r="153" spans="2:11" ht="18.95" customHeight="1" x14ac:dyDescent="0.25">
      <c r="B153" s="58"/>
      <c r="C153" s="36" t="s">
        <v>55</v>
      </c>
      <c r="D153" s="3">
        <v>19</v>
      </c>
      <c r="G153" s="46" t="s">
        <v>54</v>
      </c>
      <c r="H153" s="28">
        <f>D152+D157+D162</f>
        <v>31</v>
      </c>
      <c r="I153" s="32">
        <f>H153/H157*100</f>
        <v>12.550607287449392</v>
      </c>
      <c r="J153" s="32">
        <f t="shared" si="9"/>
        <v>12.550607287449392</v>
      </c>
      <c r="K153" s="29">
        <f t="shared" ref="K153:K156" si="10">J153+K152</f>
        <v>46.963562753036442</v>
      </c>
    </row>
    <row r="154" spans="2:11" ht="18.95" customHeight="1" x14ac:dyDescent="0.25">
      <c r="B154" s="58"/>
      <c r="C154" s="35" t="s">
        <v>56</v>
      </c>
      <c r="D154" s="3">
        <v>2</v>
      </c>
      <c r="G154" s="47" t="s">
        <v>53</v>
      </c>
      <c r="H154" s="28">
        <f>D151+D156+D161+D164</f>
        <v>50</v>
      </c>
      <c r="I154" s="32">
        <f>H154/H157*100</f>
        <v>20.242914979757085</v>
      </c>
      <c r="J154" s="32">
        <f t="shared" si="9"/>
        <v>20.242914979757085</v>
      </c>
      <c r="K154" s="29">
        <f t="shared" si="10"/>
        <v>67.20647773279353</v>
      </c>
    </row>
    <row r="155" spans="2:11" ht="17.100000000000001" customHeight="1" x14ac:dyDescent="0.25">
      <c r="B155" s="62" t="s">
        <v>57</v>
      </c>
      <c r="C155" s="2" t="s">
        <v>6</v>
      </c>
      <c r="D155" s="3">
        <v>105</v>
      </c>
      <c r="G155" s="47" t="s">
        <v>56</v>
      </c>
      <c r="H155" s="28">
        <f>D154+D159+D165+D167</f>
        <v>12</v>
      </c>
      <c r="I155" s="32">
        <f>H155/H157*100</f>
        <v>4.8582995951417001</v>
      </c>
      <c r="J155" s="32">
        <f t="shared" si="9"/>
        <v>4.8582995951417001</v>
      </c>
      <c r="K155" s="29">
        <f t="shared" si="10"/>
        <v>72.064777327935232</v>
      </c>
    </row>
    <row r="156" spans="2:11" ht="17.100000000000001" customHeight="1" x14ac:dyDescent="0.25">
      <c r="B156" s="62"/>
      <c r="C156" s="36" t="s">
        <v>58</v>
      </c>
      <c r="D156" s="3">
        <v>10</v>
      </c>
      <c r="G156" s="47" t="s">
        <v>51</v>
      </c>
      <c r="H156" s="28">
        <f>D169+D149</f>
        <v>69</v>
      </c>
      <c r="I156" s="32">
        <f>H156/H157*100</f>
        <v>27.935222672064778</v>
      </c>
      <c r="J156" s="32">
        <f>I156</f>
        <v>27.935222672064778</v>
      </c>
      <c r="K156" s="29">
        <f t="shared" si="10"/>
        <v>100.00000000000001</v>
      </c>
    </row>
    <row r="157" spans="2:11" ht="17.100000000000001" customHeight="1" x14ac:dyDescent="0.25">
      <c r="B157" s="62"/>
      <c r="C157" s="35" t="s">
        <v>59</v>
      </c>
      <c r="D157" s="3">
        <v>10</v>
      </c>
      <c r="G157" s="43" t="s">
        <v>81</v>
      </c>
      <c r="H157" s="26">
        <f>SUM(H151:H156)</f>
        <v>247</v>
      </c>
      <c r="I157" s="31">
        <f>SUM(I151:I156)</f>
        <v>100.00000000000001</v>
      </c>
      <c r="J157" s="31">
        <f>SUM(J151:J156)</f>
        <v>100.00000000000001</v>
      </c>
      <c r="K157" s="27"/>
    </row>
    <row r="158" spans="2:11" ht="17.100000000000001" customHeight="1" x14ac:dyDescent="0.25">
      <c r="B158" s="62"/>
      <c r="C158" s="36" t="s">
        <v>60</v>
      </c>
      <c r="D158" s="3">
        <v>24</v>
      </c>
    </row>
    <row r="159" spans="2:11" ht="17.100000000000001" customHeight="1" x14ac:dyDescent="0.25">
      <c r="B159" s="62"/>
      <c r="C159" s="36" t="s">
        <v>61</v>
      </c>
      <c r="D159" s="3">
        <v>1</v>
      </c>
    </row>
    <row r="160" spans="2:11" ht="17.100000000000001" customHeight="1" x14ac:dyDescent="0.25">
      <c r="B160" s="58" t="s">
        <v>57</v>
      </c>
      <c r="C160" s="2" t="s">
        <v>6</v>
      </c>
      <c r="D160" s="3">
        <v>122</v>
      </c>
    </row>
    <row r="161" spans="2:4" ht="17.100000000000001" customHeight="1" x14ac:dyDescent="0.25">
      <c r="B161" s="58"/>
      <c r="C161" s="36" t="s">
        <v>58</v>
      </c>
      <c r="D161" s="3">
        <v>12</v>
      </c>
    </row>
    <row r="162" spans="2:4" ht="17.100000000000001" customHeight="1" x14ac:dyDescent="0.25">
      <c r="B162" s="58"/>
      <c r="C162" s="36" t="s">
        <v>59</v>
      </c>
      <c r="D162" s="3">
        <v>16</v>
      </c>
    </row>
    <row r="163" spans="2:4" ht="17.100000000000001" customHeight="1" x14ac:dyDescent="0.25">
      <c r="B163" s="58" t="s">
        <v>57</v>
      </c>
      <c r="C163" s="2" t="s">
        <v>6</v>
      </c>
      <c r="D163" s="3">
        <v>137</v>
      </c>
    </row>
    <row r="164" spans="2:4" ht="17.100000000000001" customHeight="1" x14ac:dyDescent="0.25">
      <c r="B164" s="58"/>
      <c r="C164" s="36" t="s">
        <v>58</v>
      </c>
      <c r="D164" s="3">
        <v>11</v>
      </c>
    </row>
    <row r="165" spans="2:4" ht="17.100000000000001" customHeight="1" x14ac:dyDescent="0.25">
      <c r="B165" s="58"/>
      <c r="C165" s="36" t="s">
        <v>61</v>
      </c>
      <c r="D165" s="3">
        <v>2</v>
      </c>
    </row>
    <row r="166" spans="2:4" ht="17.100000000000001" customHeight="1" x14ac:dyDescent="0.25">
      <c r="B166" s="58" t="s">
        <v>57</v>
      </c>
      <c r="C166" s="2" t="s">
        <v>6</v>
      </c>
      <c r="D166" s="3">
        <v>143</v>
      </c>
    </row>
    <row r="167" spans="2:4" ht="17.100000000000001" customHeight="1" x14ac:dyDescent="0.25">
      <c r="B167" s="58"/>
      <c r="C167" s="35" t="s">
        <v>61</v>
      </c>
      <c r="D167" s="3">
        <v>7</v>
      </c>
    </row>
    <row r="168" spans="2:4" ht="17.100000000000001" customHeight="1" x14ac:dyDescent="0.25">
      <c r="B168" s="58" t="s">
        <v>57</v>
      </c>
      <c r="C168" s="2" t="s">
        <v>6</v>
      </c>
      <c r="D168" s="3">
        <v>143</v>
      </c>
    </row>
    <row r="169" spans="2:4" ht="17.100000000000001" customHeight="1" x14ac:dyDescent="0.25">
      <c r="B169" s="59"/>
      <c r="C169" s="37" t="s">
        <v>62</v>
      </c>
      <c r="D169" s="8">
        <v>7</v>
      </c>
    </row>
    <row r="179" spans="2:16" ht="15.75" x14ac:dyDescent="0.25">
      <c r="B179" s="51" t="s">
        <v>63</v>
      </c>
      <c r="C179" s="45"/>
      <c r="D179" s="45"/>
    </row>
    <row r="180" spans="2:16" x14ac:dyDescent="0.25">
      <c r="P180" s="1" t="s">
        <v>84</v>
      </c>
    </row>
    <row r="181" spans="2:16" ht="15.95" customHeight="1" x14ac:dyDescent="0.25">
      <c r="B181" s="56"/>
      <c r="C181" s="57"/>
      <c r="D181" s="5" t="s">
        <v>7</v>
      </c>
      <c r="G181" s="20"/>
      <c r="H181" s="21" t="s">
        <v>77</v>
      </c>
      <c r="I181" s="22" t="s">
        <v>78</v>
      </c>
      <c r="J181" s="22" t="s">
        <v>79</v>
      </c>
      <c r="K181" s="23" t="s">
        <v>80</v>
      </c>
    </row>
    <row r="182" spans="2:16" ht="17.100000000000001" customHeight="1" x14ac:dyDescent="0.25">
      <c r="B182" s="60"/>
      <c r="C182" s="6" t="s">
        <v>6</v>
      </c>
      <c r="D182" s="7">
        <v>3</v>
      </c>
      <c r="G182" s="47" t="s">
        <v>85</v>
      </c>
      <c r="H182" s="24">
        <f>D185</f>
        <v>38</v>
      </c>
      <c r="I182" s="30">
        <f>H182/H187*100</f>
        <v>15.899581589958158</v>
      </c>
      <c r="J182" s="30">
        <f>I182</f>
        <v>15.899581589958158</v>
      </c>
      <c r="K182" s="25">
        <f>J182</f>
        <v>15.899581589958158</v>
      </c>
    </row>
    <row r="183" spans="2:16" ht="45.95" customHeight="1" x14ac:dyDescent="0.25">
      <c r="B183" s="58"/>
      <c r="C183" s="36" t="s">
        <v>64</v>
      </c>
      <c r="D183" s="3">
        <v>10</v>
      </c>
      <c r="G183" s="47" t="s">
        <v>86</v>
      </c>
      <c r="H183" s="28">
        <f>D187+D192</f>
        <v>33</v>
      </c>
      <c r="I183" s="32">
        <f>H183/H187*100</f>
        <v>13.807531380753138</v>
      </c>
      <c r="J183" s="32">
        <f t="shared" ref="J183:J186" si="11">I183</f>
        <v>13.807531380753138</v>
      </c>
      <c r="K183" s="29">
        <f>J183+K182</f>
        <v>29.707112970711297</v>
      </c>
    </row>
    <row r="184" spans="2:16" ht="17.100000000000001" customHeight="1" x14ac:dyDescent="0.25">
      <c r="B184" s="58"/>
      <c r="C184" s="36" t="s">
        <v>51</v>
      </c>
      <c r="D184" s="3">
        <v>66</v>
      </c>
      <c r="G184" s="47" t="s">
        <v>87</v>
      </c>
      <c r="H184" s="28">
        <f>D183+D189+D194</f>
        <v>38</v>
      </c>
      <c r="I184" s="32">
        <f>H184/H187*100</f>
        <v>15.899581589958158</v>
      </c>
      <c r="J184" s="32">
        <f t="shared" si="11"/>
        <v>15.899581589958158</v>
      </c>
      <c r="K184" s="29">
        <f t="shared" ref="K184:K186" si="12">J184+K183</f>
        <v>45.606694560669453</v>
      </c>
    </row>
    <row r="185" spans="2:16" ht="45.95" customHeight="1" x14ac:dyDescent="0.25">
      <c r="B185" s="58"/>
      <c r="C185" s="36" t="s">
        <v>65</v>
      </c>
      <c r="D185" s="3">
        <v>38</v>
      </c>
      <c r="G185" s="46" t="s">
        <v>66</v>
      </c>
      <c r="H185" s="28">
        <f>D186+D191+D196+D199</f>
        <v>58</v>
      </c>
      <c r="I185" s="32">
        <f>H185/H187*100</f>
        <v>24.267782426778243</v>
      </c>
      <c r="J185" s="32">
        <f t="shared" si="11"/>
        <v>24.267782426778243</v>
      </c>
      <c r="K185" s="29">
        <f t="shared" si="12"/>
        <v>69.874476987447693</v>
      </c>
    </row>
    <row r="186" spans="2:16" ht="30" customHeight="1" x14ac:dyDescent="0.25">
      <c r="B186" s="58"/>
      <c r="C186" s="36" t="s">
        <v>66</v>
      </c>
      <c r="D186" s="3">
        <v>18</v>
      </c>
      <c r="G186" s="46" t="s">
        <v>51</v>
      </c>
      <c r="H186" s="28">
        <f>D184+D190+D195+D198</f>
        <v>72</v>
      </c>
      <c r="I186" s="32">
        <f>H186/H187*100</f>
        <v>30.125523012552303</v>
      </c>
      <c r="J186" s="32">
        <f t="shared" si="11"/>
        <v>30.125523012552303</v>
      </c>
      <c r="K186" s="29">
        <f t="shared" si="12"/>
        <v>100</v>
      </c>
    </row>
    <row r="187" spans="2:16" ht="45.95" customHeight="1" x14ac:dyDescent="0.25">
      <c r="B187" s="58"/>
      <c r="C187" s="35" t="s">
        <v>67</v>
      </c>
      <c r="D187" s="3">
        <v>15</v>
      </c>
      <c r="G187" s="43" t="s">
        <v>81</v>
      </c>
      <c r="H187" s="26">
        <f>SUM(H182:H186)</f>
        <v>239</v>
      </c>
      <c r="I187" s="31">
        <f>SUM(I182:I186)</f>
        <v>100</v>
      </c>
      <c r="J187" s="31">
        <f>SUM(J182:J186)</f>
        <v>100</v>
      </c>
      <c r="K187" s="29"/>
    </row>
    <row r="188" spans="2:16" ht="17.100000000000001" customHeight="1" x14ac:dyDescent="0.25">
      <c r="B188" s="58" t="s">
        <v>68</v>
      </c>
      <c r="C188" s="2" t="s">
        <v>6</v>
      </c>
      <c r="D188" s="3">
        <v>97</v>
      </c>
      <c r="K188" s="27"/>
    </row>
    <row r="189" spans="2:16" ht="45.95" customHeight="1" x14ac:dyDescent="0.25">
      <c r="B189" s="58"/>
      <c r="C189" s="36" t="s">
        <v>69</v>
      </c>
      <c r="D189" s="3">
        <v>18</v>
      </c>
    </row>
    <row r="190" spans="2:16" ht="17.100000000000001" customHeight="1" x14ac:dyDescent="0.25">
      <c r="B190" s="58"/>
      <c r="C190" s="36" t="s">
        <v>62</v>
      </c>
      <c r="D190" s="3">
        <v>2</v>
      </c>
    </row>
    <row r="191" spans="2:16" ht="30" customHeight="1" x14ac:dyDescent="0.25">
      <c r="B191" s="58"/>
      <c r="C191" s="36" t="s">
        <v>70</v>
      </c>
      <c r="D191" s="3">
        <v>15</v>
      </c>
    </row>
    <row r="192" spans="2:16" ht="45.95" customHeight="1" x14ac:dyDescent="0.25">
      <c r="B192" s="58"/>
      <c r="C192" s="2" t="s">
        <v>71</v>
      </c>
      <c r="D192" s="3">
        <v>18</v>
      </c>
    </row>
    <row r="193" spans="2:4" ht="17.100000000000001" customHeight="1" x14ac:dyDescent="0.25">
      <c r="B193" s="58" t="s">
        <v>68</v>
      </c>
      <c r="C193" s="2" t="s">
        <v>6</v>
      </c>
      <c r="D193" s="3">
        <v>121</v>
      </c>
    </row>
    <row r="194" spans="2:4" ht="45.95" customHeight="1" x14ac:dyDescent="0.25">
      <c r="B194" s="58"/>
      <c r="C194" s="2" t="s">
        <v>69</v>
      </c>
      <c r="D194" s="3">
        <v>10</v>
      </c>
    </row>
    <row r="195" spans="2:4" ht="17.100000000000001" customHeight="1" x14ac:dyDescent="0.25">
      <c r="B195" s="58"/>
      <c r="C195" s="2" t="s">
        <v>62</v>
      </c>
      <c r="D195" s="3">
        <v>2</v>
      </c>
    </row>
    <row r="196" spans="2:4" ht="30" customHeight="1" x14ac:dyDescent="0.25">
      <c r="B196" s="58"/>
      <c r="C196" s="2" t="s">
        <v>70</v>
      </c>
      <c r="D196" s="3">
        <v>17</v>
      </c>
    </row>
    <row r="197" spans="2:4" ht="17.100000000000001" customHeight="1" x14ac:dyDescent="0.25">
      <c r="B197" s="58" t="s">
        <v>68</v>
      </c>
      <c r="C197" s="2" t="s">
        <v>6</v>
      </c>
      <c r="D197" s="3">
        <v>140</v>
      </c>
    </row>
    <row r="198" spans="2:4" ht="17.100000000000001" customHeight="1" x14ac:dyDescent="0.25">
      <c r="B198" s="58"/>
      <c r="C198" s="2" t="s">
        <v>62</v>
      </c>
      <c r="D198" s="3">
        <v>2</v>
      </c>
    </row>
    <row r="199" spans="2:4" ht="30" customHeight="1" x14ac:dyDescent="0.25">
      <c r="B199" s="58"/>
      <c r="C199" s="2" t="s">
        <v>70</v>
      </c>
      <c r="D199" s="3">
        <v>8</v>
      </c>
    </row>
    <row r="200" spans="2:4" ht="17.100000000000001" customHeight="1" x14ac:dyDescent="0.25">
      <c r="B200" s="58" t="s">
        <v>68</v>
      </c>
      <c r="C200" s="2" t="s">
        <v>6</v>
      </c>
      <c r="D200" s="3">
        <v>142</v>
      </c>
    </row>
    <row r="201" spans="2:4" ht="17.100000000000001" customHeight="1" x14ac:dyDescent="0.25">
      <c r="B201" s="59"/>
      <c r="C201" s="4" t="s">
        <v>62</v>
      </c>
      <c r="D201" s="8">
        <v>8</v>
      </c>
    </row>
  </sheetData>
  <mergeCells count="42">
    <mergeCell ref="B197:B199"/>
    <mergeCell ref="B200:B201"/>
    <mergeCell ref="B23:D23"/>
    <mergeCell ref="B181:C181"/>
    <mergeCell ref="B182:B187"/>
    <mergeCell ref="B188:B192"/>
    <mergeCell ref="B193:B196"/>
    <mergeCell ref="B155:B159"/>
    <mergeCell ref="B160:B162"/>
    <mergeCell ref="B163:B165"/>
    <mergeCell ref="B166:B167"/>
    <mergeCell ref="B168:B169"/>
    <mergeCell ref="B147:C147"/>
    <mergeCell ref="B148:B154"/>
    <mergeCell ref="B141:B142"/>
    <mergeCell ref="B143:B144"/>
    <mergeCell ref="B121:C121"/>
    <mergeCell ref="B122:B128"/>
    <mergeCell ref="B129:B133"/>
    <mergeCell ref="B134:B137"/>
    <mergeCell ref="B138:B140"/>
    <mergeCell ref="B106:B110"/>
    <mergeCell ref="B111:B114"/>
    <mergeCell ref="B115:B116"/>
    <mergeCell ref="B117:B118"/>
    <mergeCell ref="B94:C94"/>
    <mergeCell ref="B95:B100"/>
    <mergeCell ref="B101:B105"/>
    <mergeCell ref="B90:B91"/>
    <mergeCell ref="B69:B73"/>
    <mergeCell ref="B74:B78"/>
    <mergeCell ref="B79:B83"/>
    <mergeCell ref="B84:B87"/>
    <mergeCell ref="B88:B89"/>
    <mergeCell ref="B64:B68"/>
    <mergeCell ref="B40:B44"/>
    <mergeCell ref="B45:B49"/>
    <mergeCell ref="B24:C24"/>
    <mergeCell ref="B25:B29"/>
    <mergeCell ref="B30:B34"/>
    <mergeCell ref="B35:B39"/>
    <mergeCell ref="B63:C63"/>
  </mergeCells>
  <pageMargins left="0.7" right="0.7" top="0.75" bottom="0.75" header="0.3" footer="0.3"/>
  <pageSetup paperSize="257" orientation="portrait" horizontalDpi="203" verticalDpi="20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2022-08-18T05:28:27Z</dcterms:modified>
</cp:coreProperties>
</file>