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වත්සලා විජේසිංහ 0756192558\"/>
    </mc:Choice>
  </mc:AlternateContent>
  <xr:revisionPtr revIDLastSave="0" documentId="13_ncr:1_{14C1A695-A5D0-4181-926C-4DFF3818B2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49" i="1" l="1"/>
  <c r="E249" i="1"/>
  <c r="E194" i="1"/>
  <c r="F194" i="1" s="1"/>
  <c r="E193" i="1"/>
  <c r="D251" i="1"/>
  <c r="G247" i="1"/>
  <c r="G248" i="1" s="1"/>
  <c r="G249" i="1" s="1"/>
  <c r="G250" i="1" s="1"/>
  <c r="E114" i="1"/>
  <c r="F114" i="1" s="1"/>
  <c r="E115" i="1"/>
  <c r="E116" i="1"/>
  <c r="F116" i="1" s="1"/>
  <c r="E117" i="1"/>
  <c r="F117" i="1" s="1"/>
  <c r="E118" i="1"/>
  <c r="F118" i="1" s="1"/>
  <c r="E119" i="1"/>
  <c r="F119" i="1" s="1"/>
  <c r="E120" i="1"/>
  <c r="E113" i="1"/>
  <c r="D121" i="1"/>
  <c r="D107" i="1"/>
  <c r="E101" i="1"/>
  <c r="E102" i="1"/>
  <c r="F102" i="1" s="1"/>
  <c r="E103" i="1"/>
  <c r="F103" i="1" s="1"/>
  <c r="E104" i="1"/>
  <c r="E105" i="1"/>
  <c r="F105" i="1" s="1"/>
  <c r="E106" i="1"/>
  <c r="F106" i="1" s="1"/>
  <c r="E100" i="1"/>
  <c r="F100" i="1" s="1"/>
  <c r="E99" i="1"/>
  <c r="F99" i="1" s="1"/>
  <c r="G99" i="1" s="1"/>
  <c r="F120" i="1"/>
  <c r="F115" i="1"/>
  <c r="F101" i="1"/>
  <c r="F83" i="1"/>
  <c r="F84" i="1"/>
  <c r="F81" i="1"/>
  <c r="F80" i="1"/>
  <c r="G80" i="1" s="1"/>
  <c r="D32" i="1"/>
  <c r="F193" i="1"/>
  <c r="E185" i="1"/>
  <c r="F185" i="1" s="1"/>
  <c r="E184" i="1"/>
  <c r="F184" i="1" s="1"/>
  <c r="E183" i="1"/>
  <c r="F183" i="1" s="1"/>
  <c r="E182" i="1"/>
  <c r="F182" i="1" s="1"/>
  <c r="E181" i="1"/>
  <c r="D1048566" i="1"/>
  <c r="G212" i="1"/>
  <c r="G213" i="1" s="1"/>
  <c r="D198" i="1"/>
  <c r="E197" i="1" s="1"/>
  <c r="F197" i="1" s="1"/>
  <c r="F181" i="1"/>
  <c r="G181" i="1" s="1"/>
  <c r="D186" i="1"/>
  <c r="G29" i="1"/>
  <c r="G9" i="1"/>
  <c r="E195" i="1" l="1"/>
  <c r="F195" i="1" s="1"/>
  <c r="E196" i="1"/>
  <c r="F196" i="1" s="1"/>
  <c r="E121" i="1"/>
  <c r="E107" i="1"/>
  <c r="G81" i="1"/>
  <c r="G82" i="1" s="1"/>
  <c r="G83" i="1" s="1"/>
  <c r="G84" i="1" s="1"/>
  <c r="F113" i="1"/>
  <c r="G113" i="1" s="1"/>
  <c r="G114" i="1" s="1"/>
  <c r="G115" i="1" s="1"/>
  <c r="G116" i="1" s="1"/>
  <c r="G117" i="1" s="1"/>
  <c r="G118" i="1" s="1"/>
  <c r="G119" i="1" s="1"/>
  <c r="G120" i="1" s="1"/>
  <c r="F104" i="1"/>
  <c r="F107" i="1" s="1"/>
  <c r="G100" i="1"/>
  <c r="G101" i="1" s="1"/>
  <c r="G102" i="1" s="1"/>
  <c r="G103" i="1" s="1"/>
  <c r="G104" i="1" s="1"/>
  <c r="G105" i="1" s="1"/>
  <c r="G106" i="1" s="1"/>
  <c r="E198" i="1"/>
  <c r="F198" i="1"/>
  <c r="G193" i="1"/>
  <c r="G194" i="1" s="1"/>
  <c r="G195" i="1" s="1"/>
  <c r="G196" i="1" s="1"/>
  <c r="G197" i="1" s="1"/>
  <c r="E186" i="1"/>
  <c r="F186" i="1"/>
  <c r="G182" i="1"/>
  <c r="G183" i="1" s="1"/>
  <c r="G184" i="1" s="1"/>
  <c r="G185" i="1" s="1"/>
  <c r="G30" i="1"/>
  <c r="G31" i="1" s="1"/>
  <c r="G10" i="1"/>
  <c r="G11" i="1" s="1"/>
  <c r="G12" i="1" s="1"/>
  <c r="G13" i="1" s="1"/>
  <c r="F121" i="1" l="1"/>
</calcChain>
</file>

<file path=xl/sharedStrings.xml><?xml version="1.0" encoding="utf-8"?>
<sst xmlns="http://schemas.openxmlformats.org/spreadsheetml/2006/main" count="148" uniqueCount="57">
  <si>
    <t>Frequency Table</t>
  </si>
  <si>
    <t>tl;=j</t>
  </si>
  <si>
    <t>ixLHd;h</t>
  </si>
  <si>
    <t>m%;sY;h</t>
  </si>
  <si>
    <t>j,x.= m%;sY;h</t>
  </si>
  <si>
    <t>iuqÉÑ; m%;sY;h</t>
  </si>
  <si>
    <t>Tõ</t>
  </si>
  <si>
    <t>ke;</t>
  </si>
  <si>
    <t>01. ඔබ පදිංචි දිස්ත්‍රික්කය</t>
  </si>
  <si>
    <t>02. ඔබ පදිංචි ප්‍රදේශයේ ස්වභාවය</t>
  </si>
  <si>
    <t>03. ඔබගේ වයස් සීමාව</t>
  </si>
  <si>
    <t>04. ඔබ  මාධ්‍ය භාවිතා කරනවාද?</t>
  </si>
  <si>
    <t>05. ඔබ  බහුල වශයෙන් පරිශීලනය කරනු ලබන මාධ්‍ය කුමක්ද?</t>
  </si>
  <si>
    <t>06.  ඔබ සමාජ මාධ්‍ය භාවිත කරන්නේ නම් වීඩියෝ පට නැරඹීම සඳහා ඔබ බහුලවම භාවිත කරනු ලබන සමාජ මාධ්‍ය කුමක්ද?</t>
  </si>
  <si>
    <t xml:space="preserve">07. ඔබ  යූටියුබ්    මාධ්‍ය තුල දැන්වීම් ප්‍රචාරය වෙනවා දැක තිබේද?
</t>
  </si>
  <si>
    <t>08. ඔබ යූටියුබ්    වීඩීයෝ නැරඹීමට කැමැත්තක් දක්වන්නේද?</t>
  </si>
  <si>
    <t>09.  යූටියුබ්   මාධ්‍ය තුලින් වීඩියෝ  පටයක් නැරඹීමේදී විවිධ දැන්වීම් ප්‍රචාරය වීම පිළිබඳවද ඔබේ අදහස කුමක්ද?</t>
  </si>
  <si>
    <t>13.  යූටියුබ්   මාධ්‍ය තුල නිර්මාණාත්මක වීඩියෝවක් නැරඹීමේදී ඔබ වඩාත් සැලකිලිමත් වනුයේ,</t>
  </si>
  <si>
    <t xml:space="preserve">10. විවිධ වෙළඳ ආයතනයන්ගේ වෙළඳ  නාම ( Brand )  ප්‍රචලිත  කිරීම සඳහා යුටියුබ්  මාධ්‍ය තුල දැන්වීම්  භාවිත කරනු ඔබ දැක තිබේද?
</t>
  </si>
  <si>
    <t xml:space="preserve">11. යූටියුබ් මාධ්‍යයේ නිර්මාණාත්මක වීඩියෝ පටයන් තුලින් සිදු කරන ලද වෙළඳ නාම ප්‍රචාරණය කිරීමේ දැන්වීම් හරහා ඔබ නොදැන සිටි වෙළඳ නාමයක් පිලිබඳව  දැනුවත් වී  තිබේද?
</t>
  </si>
  <si>
    <t xml:space="preserve">12.   යූටියුබ්   මාධ්‍යයේ ඇති නිර්මාණාත්මක වීඩියෝ පටයන් වෙළඳ නාම ප්‍රචාරණය සඳහා යොදාගැනීම මගින් ඔබ සිතන ආකාරයට,
</t>
  </si>
  <si>
    <t>fld&lt;U</t>
  </si>
  <si>
    <t>.d,a,</t>
  </si>
  <si>
    <t>uykqjr</t>
  </si>
  <si>
    <t>wkqrdOmqr</t>
  </si>
  <si>
    <t>l=reKE.,</t>
  </si>
  <si>
    <t>kd.ßl</t>
  </si>
  <si>
    <t>w¾O kd.ßl</t>
  </si>
  <si>
    <t>.%dóh</t>
  </si>
  <si>
    <t>wjqreÿ 18 - wjqreÿ 24</t>
  </si>
  <si>
    <t>wjqreÿ 25 - wjqreÿ 29</t>
  </si>
  <si>
    <t>wjqreÿ 30 - wjqreÿ 49</t>
  </si>
  <si>
    <t>wjqreÿ 50 jeä</t>
  </si>
  <si>
    <t>rEmjdysksh</t>
  </si>
  <si>
    <t>mqj;am;</t>
  </si>
  <si>
    <t>.=jka úÿ,sh</t>
  </si>
  <si>
    <t>iudc udOH</t>
  </si>
  <si>
    <t>fjk;a</t>
  </si>
  <si>
    <t>hqáhqí</t>
  </si>
  <si>
    <t>f*ianqla</t>
  </si>
  <si>
    <t>álafgdla</t>
  </si>
  <si>
    <t>bkaiag¾.%Eï</t>
  </si>
  <si>
    <t>Üúg¾</t>
  </si>
  <si>
    <t>jÜia wema</t>
  </si>
  <si>
    <t>jhsn¾</t>
  </si>
  <si>
    <t>bfuda</t>
  </si>
  <si>
    <t>leu;shs</t>
  </si>
  <si>
    <t>wlue;shs</t>
  </si>
  <si>
    <t>wka;¾.;h ms&lt;sn|</t>
  </si>
  <si>
    <t>k¿ ks,shka ms&lt;sn|j</t>
  </si>
  <si>
    <t>hQáhqí kd,sldfõ ks¾ud;Dms&lt;sn|j</t>
  </si>
  <si>
    <t>ùäfhdamgfha ks¾udKd;aulnj ms&lt;sn|j</t>
  </si>
  <si>
    <t>by; ish,a,u ms&lt;sn|j</t>
  </si>
  <si>
    <t>b;d fyd| m%pdrKhla ,efí</t>
  </si>
  <si>
    <t>fyd| m%pdrKhla ,efí</t>
  </si>
  <si>
    <t>;rula ÿrg m%pdrKhla ,efí</t>
  </si>
  <si>
    <t>m%pdrKhla fkd,efí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</si>
</sst>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 style="thin">
        <color rgb="FFE0E0E0"/>
      </right>
      <top/>
      <bottom/>
      <diagonal/>
    </border>
  </borders>
  <cellStyleXfs count="7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76">
    <xf numFmtId="0" fontId="0" fillId="0" borderId="0" xfId="0"/>
    <xf numFmtId="165" fontId="3" fillId="0" borderId="11" xfId="33" applyNumberFormat="1" applyFont="1" applyBorder="1" applyAlignment="1">
      <alignment horizontal="right" vertical="top"/>
    </xf>
    <xf numFmtId="0" fontId="3" fillId="0" borderId="14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12" xfId="39" applyNumberFormat="1" applyFont="1" applyBorder="1" applyAlignment="1">
      <alignment horizontal="right" vertical="top"/>
    </xf>
    <xf numFmtId="165" fontId="3" fillId="0" borderId="13" xfId="40" applyNumberFormat="1" applyFont="1" applyBorder="1" applyAlignment="1">
      <alignment horizontal="right" vertical="top"/>
    </xf>
    <xf numFmtId="164" fontId="3" fillId="0" borderId="15" xfId="41" applyNumberFormat="1" applyFont="1" applyBorder="1" applyAlignment="1">
      <alignment horizontal="right" vertical="top"/>
    </xf>
    <xf numFmtId="165" fontId="3" fillId="0" borderId="16" xfId="42" applyNumberFormat="1" applyFont="1" applyBorder="1" applyAlignment="1">
      <alignment horizontal="right" vertical="top"/>
    </xf>
    <xf numFmtId="0" fontId="0" fillId="2" borderId="0" xfId="0" applyFill="1"/>
    <xf numFmtId="164" fontId="3" fillId="0" borderId="7" xfId="39" applyNumberFormat="1" applyFont="1" applyBorder="1" applyAlignment="1">
      <alignment horizontal="right" vertical="top"/>
    </xf>
    <xf numFmtId="165" fontId="3" fillId="0" borderId="8" xfId="40" applyNumberFormat="1" applyFont="1" applyBorder="1" applyAlignment="1">
      <alignment horizontal="right" vertical="top"/>
    </xf>
    <xf numFmtId="164" fontId="3" fillId="0" borderId="10" xfId="51" applyNumberFormat="1" applyFont="1" applyBorder="1" applyAlignment="1">
      <alignment horizontal="right" vertical="top"/>
    </xf>
    <xf numFmtId="165" fontId="3" fillId="0" borderId="11" xfId="53" applyNumberFormat="1" applyFont="1" applyBorder="1" applyAlignment="1">
      <alignment horizontal="right" vertical="top"/>
    </xf>
    <xf numFmtId="165" fontId="3" fillId="0" borderId="17" xfId="54" applyNumberFormat="1" applyFont="1" applyBorder="1" applyAlignment="1">
      <alignment horizontal="right" vertical="top"/>
    </xf>
    <xf numFmtId="164" fontId="3" fillId="0" borderId="12" xfId="55" applyNumberFormat="1" applyFont="1" applyBorder="1" applyAlignment="1">
      <alignment horizontal="right" vertical="top"/>
    </xf>
    <xf numFmtId="165" fontId="3" fillId="0" borderId="13" xfId="56" applyNumberFormat="1" applyFont="1" applyBorder="1" applyAlignment="1">
      <alignment horizontal="right" vertical="top"/>
    </xf>
    <xf numFmtId="0" fontId="3" fillId="0" borderId="14" xfId="57" applyFont="1" applyBorder="1" applyAlignment="1">
      <alignment horizontal="left" vertical="top" wrapText="1"/>
    </xf>
    <xf numFmtId="164" fontId="3" fillId="0" borderId="3" xfId="55" applyNumberFormat="1" applyFont="1" applyAlignment="1">
      <alignment horizontal="right" vertical="top"/>
    </xf>
    <xf numFmtId="164" fontId="3" fillId="0" borderId="15" xfId="61" applyNumberFormat="1" applyFont="1" applyBorder="1" applyAlignment="1">
      <alignment horizontal="right" vertical="top"/>
    </xf>
    <xf numFmtId="165" fontId="3" fillId="0" borderId="16" xfId="62" applyNumberFormat="1" applyFont="1" applyBorder="1" applyAlignment="1">
      <alignment horizontal="right" vertical="top"/>
    </xf>
    <xf numFmtId="164" fontId="0" fillId="0" borderId="0" xfId="0" applyNumberFormat="1"/>
    <xf numFmtId="164" fontId="3" fillId="0" borderId="10" xfId="63" applyNumberFormat="1" applyFont="1" applyBorder="1" applyAlignment="1">
      <alignment horizontal="right" vertical="top"/>
    </xf>
    <xf numFmtId="165" fontId="3" fillId="0" borderId="23" xfId="64" applyNumberFormat="1" applyFont="1" applyBorder="1" applyAlignment="1">
      <alignment horizontal="right" vertical="top"/>
    </xf>
    <xf numFmtId="164" fontId="3" fillId="0" borderId="21" xfId="61" applyNumberFormat="1" applyFont="1" applyBorder="1" applyAlignment="1">
      <alignment horizontal="right" vertical="top"/>
    </xf>
    <xf numFmtId="165" fontId="3" fillId="0" borderId="24" xfId="62" applyNumberFormat="1" applyFont="1" applyBorder="1" applyAlignment="1">
      <alignment horizontal="right" vertical="top"/>
    </xf>
    <xf numFmtId="164" fontId="3" fillId="0" borderId="28" xfId="61" applyNumberFormat="1" applyFont="1" applyBorder="1" applyAlignment="1">
      <alignment horizontal="right" vertical="top"/>
    </xf>
    <xf numFmtId="165" fontId="3" fillId="0" borderId="29" xfId="62" applyNumberFormat="1" applyFont="1" applyBorder="1" applyAlignment="1">
      <alignment horizontal="right" vertical="top"/>
    </xf>
    <xf numFmtId="164" fontId="3" fillId="0" borderId="3" xfId="63" applyNumberFormat="1" applyFont="1" applyAlignment="1">
      <alignment horizontal="right" vertical="top"/>
    </xf>
    <xf numFmtId="165" fontId="3" fillId="0" borderId="3" xfId="64" applyNumberFormat="1" applyFont="1" applyAlignment="1">
      <alignment horizontal="right" vertical="top"/>
    </xf>
    <xf numFmtId="165" fontId="3" fillId="0" borderId="11" xfId="65" applyNumberFormat="1" applyFont="1" applyBorder="1" applyAlignment="1">
      <alignment horizontal="right" vertical="top"/>
    </xf>
    <xf numFmtId="165" fontId="3" fillId="0" borderId="17" xfId="66" applyNumberFormat="1" applyFont="1" applyBorder="1" applyAlignment="1">
      <alignment horizontal="right" vertical="top"/>
    </xf>
    <xf numFmtId="164" fontId="3" fillId="0" borderId="12" xfId="67" applyNumberFormat="1" applyFont="1" applyBorder="1" applyAlignment="1">
      <alignment horizontal="right" vertical="top"/>
    </xf>
    <xf numFmtId="165" fontId="3" fillId="0" borderId="13" xfId="68" applyNumberFormat="1" applyFont="1" applyBorder="1" applyAlignment="1">
      <alignment horizontal="right" vertical="top"/>
    </xf>
    <xf numFmtId="0" fontId="3" fillId="0" borderId="14" xfId="69" applyFont="1" applyBorder="1" applyAlignment="1">
      <alignment horizontal="left" vertical="top" wrapText="1"/>
    </xf>
    <xf numFmtId="165" fontId="3" fillId="0" borderId="5" xfId="54" applyNumberFormat="1" applyFont="1" applyBorder="1" applyAlignment="1">
      <alignment horizontal="right" vertical="top"/>
    </xf>
    <xf numFmtId="164" fontId="3" fillId="0" borderId="3" xfId="39" applyNumberFormat="1" applyFont="1" applyAlignment="1">
      <alignment horizontal="right" vertical="top"/>
    </xf>
    <xf numFmtId="165" fontId="3" fillId="0" borderId="3" xfId="40" applyNumberFormat="1" applyFont="1" applyAlignment="1">
      <alignment horizontal="right" vertical="top"/>
    </xf>
    <xf numFmtId="164" fontId="3" fillId="0" borderId="26" xfId="49" applyNumberFormat="1" applyFont="1" applyBorder="1" applyAlignment="1">
      <alignment horizontal="right" vertical="top"/>
    </xf>
    <xf numFmtId="165" fontId="3" fillId="0" borderId="26" xfId="54" applyNumberFormat="1" applyFont="1" applyBorder="1" applyAlignment="1">
      <alignment horizontal="right" vertical="top"/>
    </xf>
    <xf numFmtId="165" fontId="3" fillId="0" borderId="22" xfId="52" applyNumberFormat="1" applyFont="1" applyBorder="1" applyAlignment="1">
      <alignment horizontal="right" vertical="top"/>
    </xf>
    <xf numFmtId="165" fontId="3" fillId="0" borderId="29" xfId="52" applyNumberFormat="1" applyFont="1" applyBorder="1" applyAlignment="1">
      <alignment horizontal="right" vertical="top"/>
    </xf>
    <xf numFmtId="165" fontId="3" fillId="0" borderId="3" xfId="52" applyNumberFormat="1" applyFont="1" applyAlignment="1">
      <alignment horizontal="right" vertical="top"/>
    </xf>
    <xf numFmtId="165" fontId="3" fillId="0" borderId="30" xfId="52" applyNumberFormat="1" applyFont="1" applyBorder="1" applyAlignment="1">
      <alignment horizontal="right" vertical="top"/>
    </xf>
    <xf numFmtId="165" fontId="3" fillId="0" borderId="27" xfId="66" applyNumberFormat="1" applyFont="1" applyBorder="1" applyAlignment="1">
      <alignment horizontal="right" vertical="top"/>
    </xf>
    <xf numFmtId="164" fontId="3" fillId="0" borderId="25" xfId="70" applyNumberFormat="1" applyFont="1" applyBorder="1" applyAlignment="1">
      <alignment horizontal="right" vertical="top"/>
    </xf>
    <xf numFmtId="165" fontId="3" fillId="0" borderId="22" xfId="71" applyNumberFormat="1" applyFont="1" applyBorder="1" applyAlignment="1">
      <alignment horizontal="right" vertical="top"/>
    </xf>
    <xf numFmtId="164" fontId="3" fillId="0" borderId="3" xfId="49" applyNumberFormat="1" applyFont="1" applyAlignment="1">
      <alignment horizontal="right" vertical="top"/>
    </xf>
    <xf numFmtId="165" fontId="3" fillId="0" borderId="3" xfId="50" applyNumberFormat="1" applyFont="1" applyAlignment="1">
      <alignment horizontal="right" vertical="top"/>
    </xf>
    <xf numFmtId="164" fontId="3" fillId="0" borderId="31" xfId="61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</cellXfs>
  <cellStyles count="72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103311674" xfId="47" xr:uid="{C834EB17-3DE8-42F0-9503-62B0AAAAE0A9}"/>
    <cellStyle name="style1687103313101" xfId="45" xr:uid="{B6F4FEB6-D064-4519-9992-AC07270C4606}"/>
    <cellStyle name="style1687103313183" xfId="43" xr:uid="{43D6BE8F-1079-4A07-9F6D-67A7C9DD44DA}"/>
    <cellStyle name="style1687103313455" xfId="39" xr:uid="{B2CDE0F1-0629-43C1-98C9-CE27A5EA234E}"/>
    <cellStyle name="style1687103313726" xfId="44" xr:uid="{8130D6D6-A157-438F-B782-22C6191B44EF}"/>
    <cellStyle name="style1687103313800" xfId="46" xr:uid="{80079473-7A53-4593-AC06-F86E56F4E1DF}"/>
    <cellStyle name="style1687103313876" xfId="41" xr:uid="{2BB0040F-23C2-48DB-A37A-C1D69C1B9533}"/>
    <cellStyle name="style1687103314014" xfId="42" xr:uid="{7EC9F0FD-96B6-4A3A-B16E-5BD100889551}"/>
    <cellStyle name="style1687103314131" xfId="48" xr:uid="{CF19A746-589D-4857-998F-982C93C2471C}"/>
    <cellStyle name="style1687103314222" xfId="40" xr:uid="{C8011DA8-A40C-4231-94DD-D9A9F869A6FF}"/>
    <cellStyle name="style1687175392076" xfId="51" xr:uid="{C4BF4042-3C51-418A-9CE2-489D0CD4B0F5}"/>
    <cellStyle name="style1687175392328" xfId="55" xr:uid="{B5A0048A-1B59-4DF9-B2F5-D36FD2E52F70}"/>
    <cellStyle name="style1687175392606" xfId="52" xr:uid="{CEC30043-099E-4C3D-AF1A-A53D7374D23E}"/>
    <cellStyle name="style1687175392673" xfId="53" xr:uid="{C8A147BA-0146-424F-8D38-127CBB138A9C}"/>
    <cellStyle name="style1687175392737" xfId="49" xr:uid="{86745B92-764E-4556-BF04-1B4D598EB887}"/>
    <cellStyle name="style1687175392818" xfId="50" xr:uid="{284530D1-2E39-46EB-9F43-48BFD3C0CC52}"/>
    <cellStyle name="style1687175392899" xfId="54" xr:uid="{DC8A4709-988D-4E1D-ABDA-DC542A54E925}"/>
    <cellStyle name="style1687175392999" xfId="56" xr:uid="{B34D2DA9-33E6-4C07-84BD-17B09F9B11A1}"/>
    <cellStyle name="style1687175393068" xfId="57" xr:uid="{1D997854-0EB4-4348-9C61-D1BC77848F56}"/>
    <cellStyle name="style1687175393383" xfId="58" xr:uid="{D71514A4-D5C0-4D80-9250-63F6BF3A576F}"/>
    <cellStyle name="style1687175393464" xfId="59" xr:uid="{8B90C630-133C-45ED-832D-8615FA411FEC}"/>
    <cellStyle name="style1687175393550" xfId="60" xr:uid="{E467E64A-B2D4-4313-95EE-B91353CCF042}"/>
    <cellStyle name="style1687198721516" xfId="63" xr:uid="{AF137B10-FB6C-49A1-9C4C-C9272033FA92}"/>
    <cellStyle name="style1687198721737" xfId="67" xr:uid="{F6CA3F6E-4503-42B8-A087-E18B526FBA54}"/>
    <cellStyle name="style1687198721995" xfId="64" xr:uid="{A1D918CE-1B8E-4572-8112-DEF9B6B06D37}"/>
    <cellStyle name="style1687198722052" xfId="65" xr:uid="{3B69C7F4-0CB6-42C9-94C2-E1F78C314D7F}"/>
    <cellStyle name="style1687198722093" xfId="61" xr:uid="{12B94F29-9FD1-4CFA-A3E7-1E14DDC7ABED}"/>
    <cellStyle name="style1687198722187" xfId="62" xr:uid="{5935BFEC-1AE7-4F88-B670-0072CC47ADF8}"/>
    <cellStyle name="style1687198722267" xfId="66" xr:uid="{351FF46C-2DFA-4C15-BFB7-6F3B59A8841B}"/>
    <cellStyle name="style1687198722349" xfId="68" xr:uid="{E749BCEF-DFF5-489C-B003-F7375C7A93F1}"/>
    <cellStyle name="style1687198722413" xfId="69" xr:uid="{75E2F7F8-6D95-4561-AFB2-40AC4140CD8B}"/>
    <cellStyle name="style1687198722675" xfId="70" xr:uid="{CBEDD012-FD07-42B3-A885-F50B25BB651D}"/>
    <cellStyle name="style1687198722793" xfId="71" xr:uid="{AE4139AE-80DD-4DBC-BAEF-FA9514E2E93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Sheet1!$C$9:$C$13</c:f>
              <c:strCache>
                <c:ptCount val="5"/>
                <c:pt idx="0">
                  <c:v>fld&lt;U</c:v>
                </c:pt>
                <c:pt idx="1">
                  <c:v>.d,a,</c:v>
                </c:pt>
                <c:pt idx="2">
                  <c:v>uykqjr</c:v>
                </c:pt>
                <c:pt idx="3">
                  <c:v>wkqrdOmqr</c:v>
                </c:pt>
                <c:pt idx="4">
                  <c:v>l=reKE.,</c:v>
                </c:pt>
              </c:strCache>
            </c:strRef>
          </c:cat>
          <c:val>
            <c:numRef>
              <c:f>Sheet1!$D$9:$D$13</c:f>
              <c:numCache>
                <c:formatCode>###0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Sheet1!$C$80:$C$84</c:f>
              <c:strCache>
                <c:ptCount val="5"/>
                <c:pt idx="0">
                  <c:v>rEmjdysksh</c:v>
                </c:pt>
                <c:pt idx="1">
                  <c:v>mqj;am;</c:v>
                </c:pt>
                <c:pt idx="2">
                  <c:v>.=jka úÿ,sh</c:v>
                </c:pt>
                <c:pt idx="3">
                  <c:v>iudc udOH</c:v>
                </c:pt>
                <c:pt idx="4">
                  <c:v>fjk;a</c:v>
                </c:pt>
              </c:strCache>
            </c:strRef>
          </c:cat>
          <c:val>
            <c:numRef>
              <c:f>Sheet1!$D$80:$D$84</c:f>
              <c:numCache>
                <c:formatCode>###0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291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Sheet1!$C$99:$C$106</c:f>
              <c:strCache>
                <c:ptCount val="8"/>
                <c:pt idx="0">
                  <c:v>hqáhqí</c:v>
                </c:pt>
                <c:pt idx="1">
                  <c:v>f*ianqla</c:v>
                </c:pt>
                <c:pt idx="2">
                  <c:v>álafgdla</c:v>
                </c:pt>
                <c:pt idx="3">
                  <c:v>bkaiag¾.%Eï</c:v>
                </c:pt>
                <c:pt idx="4">
                  <c:v>Üúg¾</c:v>
                </c:pt>
                <c:pt idx="5">
                  <c:v>jÜia wema</c:v>
                </c:pt>
                <c:pt idx="6">
                  <c:v>jhsn¾</c:v>
                </c:pt>
                <c:pt idx="7">
                  <c:v>bfuda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282</c:v>
                </c:pt>
                <c:pt idx="1">
                  <c:v>202</c:v>
                </c:pt>
                <c:pt idx="2">
                  <c:v>116</c:v>
                </c:pt>
                <c:pt idx="3">
                  <c:v>60</c:v>
                </c:pt>
                <c:pt idx="4">
                  <c:v>7</c:v>
                </c:pt>
                <c:pt idx="5">
                  <c:v>44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98-42C7-9B54-2C6DE2BED0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98-42C7-9B54-2C6DE2BED0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98-42C7-9B54-2C6DE2BED06A}"/>
              </c:ext>
            </c:extLst>
          </c:dPt>
          <c:cat>
            <c:strRef>
              <c:f>Sheet1!$C$99:$C$106</c:f>
              <c:strCache>
                <c:ptCount val="8"/>
                <c:pt idx="0">
                  <c:v>hqáhqí</c:v>
                </c:pt>
                <c:pt idx="1">
                  <c:v>f*ianqla</c:v>
                </c:pt>
                <c:pt idx="2">
                  <c:v>álafgdla</c:v>
                </c:pt>
                <c:pt idx="3">
                  <c:v>bkaiag¾.%Eï</c:v>
                </c:pt>
                <c:pt idx="4">
                  <c:v>Üúg¾</c:v>
                </c:pt>
                <c:pt idx="5">
                  <c:v>jÜia wema</c:v>
                </c:pt>
                <c:pt idx="6">
                  <c:v>jhsn¾</c:v>
                </c:pt>
                <c:pt idx="7">
                  <c:v>bfuda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282</c:v>
                </c:pt>
                <c:pt idx="1">
                  <c:v>202</c:v>
                </c:pt>
                <c:pt idx="2">
                  <c:v>116</c:v>
                </c:pt>
                <c:pt idx="3">
                  <c:v>60</c:v>
                </c:pt>
                <c:pt idx="4">
                  <c:v>7</c:v>
                </c:pt>
                <c:pt idx="5">
                  <c:v>44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Sheet1!$C$132:$C$133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Sheet1!$D$132:$D$133</c:f>
              <c:numCache>
                <c:formatCode>###0</c:formatCode>
                <c:ptCount val="2"/>
                <c:pt idx="0">
                  <c:v>299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63-487F-9EA8-1CF94D283E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63-487F-9EA8-1CF94D283E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63-487F-9EA8-1CF94D283E1F}"/>
              </c:ext>
            </c:extLst>
          </c:dPt>
          <c:cat>
            <c:strRef>
              <c:f>Sheet1!$C$132:$C$133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Sheet1!$D$132:$D$133</c:f>
              <c:numCache>
                <c:formatCode>###0</c:formatCode>
                <c:ptCount val="2"/>
                <c:pt idx="0">
                  <c:v>299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Sheet1!$C$151:$C$152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286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6-48BB-944C-6C438A109C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D6-48BB-944C-6C438A109C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D6-48BB-944C-6C438A109CA0}"/>
              </c:ext>
            </c:extLst>
          </c:dPt>
          <c:cat>
            <c:strRef>
              <c:f>Sheet1!$C$151:$C$152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286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Sheet1!$C$169:$C$170</c:f>
              <c:strCache>
                <c:ptCount val="2"/>
                <c:pt idx="0">
                  <c:v>leu;shs</c:v>
                </c:pt>
                <c:pt idx="1">
                  <c:v>wlue;shs</c:v>
                </c:pt>
              </c:strCache>
            </c:strRef>
          </c:cat>
          <c:val>
            <c:numRef>
              <c:f>Sheet1!$D$169:$D$170</c:f>
              <c:numCache>
                <c:formatCode>###0</c:formatCode>
                <c:ptCount val="2"/>
                <c:pt idx="0">
                  <c:v>30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Sheet1!$C$181:$C$185</c:f>
              <c:strCache>
                <c:ptCount val="5"/>
                <c:pt idx="0">
                  <c:v>wka;¾.;h ms&lt;sn|</c:v>
                </c:pt>
                <c:pt idx="1">
                  <c:v>k¿ ks,shka ms&lt;sn|j</c:v>
                </c:pt>
                <c:pt idx="2">
                  <c:v>hQáhqí kd,sldfõ ks¾ud;Dms&lt;sn|j</c:v>
                </c:pt>
                <c:pt idx="3">
                  <c:v>ùäfhdamgfha ks¾udKd;aulnj ms&lt;sn|j</c:v>
                </c:pt>
                <c:pt idx="4">
                  <c:v>by; ish,a,u ms&lt;sn|j</c:v>
                </c:pt>
              </c:strCache>
            </c:strRef>
          </c:cat>
          <c:val>
            <c:numRef>
              <c:f>Sheet1!$D$181:$D$185</c:f>
              <c:numCache>
                <c:formatCode>###0</c:formatCode>
                <c:ptCount val="5"/>
                <c:pt idx="0">
                  <c:v>85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AF-4D1A-8426-8E353372B7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BB-4A55-AA4F-C80255063F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BB-4A55-AA4F-C80255063FC8}"/>
              </c:ext>
            </c:extLst>
          </c:dPt>
          <c:cat>
            <c:strRef>
              <c:f>Sheet1!$C$181:$C$185</c:f>
              <c:strCache>
                <c:ptCount val="5"/>
                <c:pt idx="0">
                  <c:v>wka;¾.;h ms&lt;sn|</c:v>
                </c:pt>
                <c:pt idx="1">
                  <c:v>k¿ ks,shka ms&lt;sn|j</c:v>
                </c:pt>
                <c:pt idx="2">
                  <c:v>hQáhqí kd,sldfõ ks¾ud;Dms&lt;sn|j</c:v>
                </c:pt>
                <c:pt idx="3">
                  <c:v>ùäfhdamgfha ks¾udKd;aulnj ms&lt;sn|j</c:v>
                </c:pt>
                <c:pt idx="4">
                  <c:v>by; ish,a,u ms&lt;sn|j</c:v>
                </c:pt>
              </c:strCache>
            </c:strRef>
          </c:cat>
          <c:val>
            <c:numRef>
              <c:f>Sheet1!$D$181:$D$185</c:f>
              <c:numCache>
                <c:formatCode>###0</c:formatCode>
                <c:ptCount val="5"/>
                <c:pt idx="0">
                  <c:v>85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1-4D5B-A7B1-ED06867BE699}"/>
              </c:ext>
            </c:extLst>
          </c:dPt>
          <c:cat>
            <c:strRef>
              <c:f>Sheet1!$C$9:$C$10</c:f>
              <c:strCache>
                <c:ptCount val="2"/>
                <c:pt idx="0">
                  <c:v>fld&lt;U</c:v>
                </c:pt>
                <c:pt idx="1">
                  <c:v>.d,a,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3A-4438-B69E-7C74542AF21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3A-4438-B69E-7C74542AF21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3A-4438-B69E-7C74542AF216}"/>
              </c:ext>
            </c:extLst>
          </c:dPt>
          <c:cat>
            <c:strRef>
              <c:f>Sheet1!$C$212:$C$213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Sheet1!$D$212:$D$213</c:f>
              <c:numCache>
                <c:formatCode>###0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A-4438-B69E-7C74542A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1-452D-A7CE-F3D7F0FCF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1-452D-A7CE-F3D7F0FCF9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11-452D-A7CE-F3D7F0FCF9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11-452D-A7CE-F3D7F0FCF9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11-452D-A7CE-F3D7F0FCF9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11-452D-A7CE-F3D7F0FCF9AE}"/>
              </c:ext>
            </c:extLst>
          </c:dPt>
          <c:cat>
            <c:strRef>
              <c:f>Sheet1!$C$212:$C$213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Sheet1!$D$212:$D$213</c:f>
              <c:numCache>
                <c:formatCode>###0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11-452D-A7CE-F3D7F0FC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72-419D-8036-98719CF40EFE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2-419D-8036-98719CF40EF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72-419D-8036-98719CF40EFE}"/>
              </c:ext>
            </c:extLst>
          </c:dPt>
          <c:cat>
            <c:strRef>
              <c:f>Sheet1!$C$229:$C$230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Sheet1!$D$229:$D$230</c:f>
              <c:numCache>
                <c:formatCode>###0</c:formatCode>
                <c:ptCount val="2"/>
                <c:pt idx="0">
                  <c:v>288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72-419D-8036-98719CF4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F0-409E-A148-D293EA1C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F0-409E-A148-D293EA1C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F0-409E-A148-D293EA1C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F0-409E-A148-D293EA1C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F0-409E-A148-D293EA1C34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F0-409E-A148-D293EA1C3450}"/>
              </c:ext>
            </c:extLst>
          </c:dPt>
          <c:cat>
            <c:strRef>
              <c:f>Sheet1!$C$229:$C$230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Sheet1!$D$229:$D$230</c:f>
              <c:numCache>
                <c:formatCode>###0</c:formatCode>
                <c:ptCount val="2"/>
                <c:pt idx="0">
                  <c:v>288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F0-409E-A148-D293EA1C3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2-4366-8B67-B44A5FCF481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2-4366-8B67-B44A5FCF481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2-4366-8B67-B44A5FCF4819}"/>
              </c:ext>
            </c:extLst>
          </c:dPt>
          <c:cat>
            <c:strRef>
              <c:f>Sheet1!$C$247:$C$250</c:f>
              <c:strCache>
                <c:ptCount val="4"/>
                <c:pt idx="0">
                  <c:v>b;d fyd| m%pdrKhla ,efí</c:v>
                </c:pt>
                <c:pt idx="1">
                  <c:v>fyd| m%pdrKhla ,efí</c:v>
                </c:pt>
                <c:pt idx="2">
                  <c:v>;rula ÿrg m%pdrKhla ,efí</c:v>
                </c:pt>
                <c:pt idx="3">
                  <c:v>m%pdrKhla fkd,efí</c:v>
                </c:pt>
              </c:strCache>
            </c:strRef>
          </c:cat>
          <c:val>
            <c:numRef>
              <c:f>Sheet1!$D$247:$D$250</c:f>
              <c:numCache>
                <c:formatCode>###0</c:formatCode>
                <c:ptCount val="4"/>
                <c:pt idx="0">
                  <c:v>156</c:v>
                </c:pt>
                <c:pt idx="1">
                  <c:v>90</c:v>
                </c:pt>
                <c:pt idx="2">
                  <c:v>54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12-4366-8B67-B44A5FCF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8-4841-B0E6-28E780C779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98-4841-B0E6-28E780C779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98-4841-B0E6-28E780C779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98-4841-B0E6-28E780C779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98-4841-B0E6-28E780C779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98-4841-B0E6-28E780C7793A}"/>
              </c:ext>
            </c:extLst>
          </c:dPt>
          <c:cat>
            <c:strRef>
              <c:f>Sheet1!$C$247:$C$250</c:f>
              <c:strCache>
                <c:ptCount val="4"/>
                <c:pt idx="0">
                  <c:v>b;d fyd| m%pdrKhla ,efí</c:v>
                </c:pt>
                <c:pt idx="1">
                  <c:v>fyd| m%pdrKhla ,efí</c:v>
                </c:pt>
                <c:pt idx="2">
                  <c:v>;rula ÿrg m%pdrKhla ,efí</c:v>
                </c:pt>
                <c:pt idx="3">
                  <c:v>m%pdrKhla fkd,efí</c:v>
                </c:pt>
              </c:strCache>
            </c:strRef>
          </c:cat>
          <c:val>
            <c:numRef>
              <c:f>Sheet1!$D$247:$D$250</c:f>
              <c:numCache>
                <c:formatCode>###0</c:formatCode>
                <c:ptCount val="4"/>
                <c:pt idx="0">
                  <c:v>156</c:v>
                </c:pt>
                <c:pt idx="1">
                  <c:v>90</c:v>
                </c:pt>
                <c:pt idx="2">
                  <c:v>54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98-4841-B0E6-28E780C7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Sheet1!$C$29:$C$31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87</c:v>
                </c:pt>
                <c:pt idx="1">
                  <c:v>143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D4-4B50-9E24-DA0B8C9484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D4-4B50-9E24-DA0B8C9484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D4-4B50-9E24-DA0B8C94843F}"/>
              </c:ext>
            </c:extLst>
          </c:dPt>
          <c:cat>
            <c:strRef>
              <c:f>Sheet1!$C$29:$C$31</c:f>
              <c:strCache>
                <c:ptCount val="3"/>
                <c:pt idx="0">
                  <c:v>kd.ßl</c:v>
                </c:pt>
                <c:pt idx="1">
                  <c:v>w¾O kd.ßl</c:v>
                </c:pt>
                <c:pt idx="2">
                  <c:v>.%dóh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87</c:v>
                </c:pt>
                <c:pt idx="1">
                  <c:v>143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Sheet1!$C$46:$C$49</c:f>
              <c:strCache>
                <c:ptCount val="4"/>
                <c:pt idx="0">
                  <c:v>wjqreÿ 18 - wjqreÿ 24</c:v>
                </c:pt>
                <c:pt idx="1">
                  <c:v>wjqreÿ 25 - wjqreÿ 29</c:v>
                </c:pt>
                <c:pt idx="2">
                  <c:v>wjqreÿ 30 - wjqreÿ 49</c:v>
                </c:pt>
                <c:pt idx="3">
                  <c:v>wjqreÿ 50 jeä</c:v>
                </c:pt>
              </c:strCache>
            </c:strRef>
          </c:cat>
          <c:val>
            <c:numRef>
              <c:f>Sheet1!$D$46:$D$49</c:f>
              <c:numCache>
                <c:formatCode>###0</c:formatCode>
                <c:ptCount val="4"/>
                <c:pt idx="0">
                  <c:v>110</c:v>
                </c:pt>
                <c:pt idx="1">
                  <c:v>127</c:v>
                </c:pt>
                <c:pt idx="2">
                  <c:v>48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0-42E3-A8E2-51413E6CB6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0-42E3-A8E2-51413E6CB6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30-42E3-A8E2-51413E6CB69A}"/>
              </c:ext>
            </c:extLst>
          </c:dPt>
          <c:cat>
            <c:strRef>
              <c:f>Sheet1!$C$46:$C$49</c:f>
              <c:strCache>
                <c:ptCount val="4"/>
                <c:pt idx="0">
                  <c:v>wjqreÿ 18 - wjqreÿ 24</c:v>
                </c:pt>
                <c:pt idx="1">
                  <c:v>wjqreÿ 25 - wjqreÿ 29</c:v>
                </c:pt>
                <c:pt idx="2">
                  <c:v>wjqreÿ 30 - wjqreÿ 49</c:v>
                </c:pt>
                <c:pt idx="3">
                  <c:v>wjqreÿ 50 jeä</c:v>
                </c:pt>
              </c:strCache>
            </c:strRef>
          </c:cat>
          <c:val>
            <c:numRef>
              <c:f>Sheet1!$D$46:$D$49</c:f>
              <c:numCache>
                <c:formatCode>###0</c:formatCode>
                <c:ptCount val="4"/>
                <c:pt idx="0">
                  <c:v>110</c:v>
                </c:pt>
                <c:pt idx="1">
                  <c:v>127</c:v>
                </c:pt>
                <c:pt idx="2">
                  <c:v>48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Sheet1!$C$63:$C$64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Sheet1!$D$63:$D$64</c:f>
              <c:numCache>
                <c:formatCode>###0</c:formatCode>
                <c:ptCount val="2"/>
                <c:pt idx="0">
                  <c:v>298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DF-4C01-90FA-90FA89DA883F}"/>
              </c:ext>
            </c:extLst>
          </c:dPt>
          <c:cat>
            <c:strRef>
              <c:f>Sheet1!$C$63:$C$64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Sheet1!$D$63:$D$64</c:f>
              <c:numCache>
                <c:formatCode>###0</c:formatCode>
                <c:ptCount val="2"/>
                <c:pt idx="0">
                  <c:v>298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Sheet1!$C$80:$C$84</c:f>
              <c:strCache>
                <c:ptCount val="5"/>
                <c:pt idx="0">
                  <c:v>rEmjdysksh</c:v>
                </c:pt>
                <c:pt idx="1">
                  <c:v>mqj;am;</c:v>
                </c:pt>
                <c:pt idx="2">
                  <c:v>.=jka úÿ,sh</c:v>
                </c:pt>
                <c:pt idx="3">
                  <c:v>iudc udOH</c:v>
                </c:pt>
                <c:pt idx="4">
                  <c:v>fjk;a</c:v>
                </c:pt>
              </c:strCache>
            </c:strRef>
          </c:cat>
          <c:val>
            <c:numRef>
              <c:f>Sheet1!$D$80:$D$84</c:f>
              <c:numCache>
                <c:formatCode>###0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291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15</xdr:row>
      <xdr:rowOff>57149</xdr:rowOff>
    </xdr:from>
    <xdr:to>
      <xdr:col>6</xdr:col>
      <xdr:colOff>333374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180975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26</xdr:row>
      <xdr:rowOff>76200</xdr:rowOff>
    </xdr:from>
    <xdr:to>
      <xdr:col>12</xdr:col>
      <xdr:colOff>152400</xdr:colOff>
      <xdr:row>39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26</xdr:row>
      <xdr:rowOff>47625</xdr:rowOff>
    </xdr:from>
    <xdr:to>
      <xdr:col>17</xdr:col>
      <xdr:colOff>352425</xdr:colOff>
      <xdr:row>39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43</xdr:row>
      <xdr:rowOff>238125</xdr:rowOff>
    </xdr:from>
    <xdr:to>
      <xdr:col>12</xdr:col>
      <xdr:colOff>371475</xdr:colOff>
      <xdr:row>54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43</xdr:row>
      <xdr:rowOff>247650</xdr:rowOff>
    </xdr:from>
    <xdr:to>
      <xdr:col>17</xdr:col>
      <xdr:colOff>647700</xdr:colOff>
      <xdr:row>54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238125</xdr:colOff>
      <xdr:row>61</xdr:row>
      <xdr:rowOff>66674</xdr:rowOff>
    </xdr:from>
    <xdr:to>
      <xdr:col>11</xdr:col>
      <xdr:colOff>704850</xdr:colOff>
      <xdr:row>71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876300</xdr:colOff>
      <xdr:row>61</xdr:row>
      <xdr:rowOff>9525</xdr:rowOff>
    </xdr:from>
    <xdr:to>
      <xdr:col>16</xdr:col>
      <xdr:colOff>542925</xdr:colOff>
      <xdr:row>71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457200</xdr:colOff>
      <xdr:row>78</xdr:row>
      <xdr:rowOff>171449</xdr:rowOff>
    </xdr:from>
    <xdr:to>
      <xdr:col>17</xdr:col>
      <xdr:colOff>142875</xdr:colOff>
      <xdr:row>88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561975</xdr:colOff>
      <xdr:row>78</xdr:row>
      <xdr:rowOff>180975</xdr:rowOff>
    </xdr:from>
    <xdr:to>
      <xdr:col>12</xdr:col>
      <xdr:colOff>76200</xdr:colOff>
      <xdr:row>88</xdr:row>
      <xdr:rowOff>200025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76200</xdr:colOff>
      <xdr:row>97</xdr:row>
      <xdr:rowOff>123825</xdr:rowOff>
    </xdr:from>
    <xdr:to>
      <xdr:col>11</xdr:col>
      <xdr:colOff>485775</xdr:colOff>
      <xdr:row>107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657225</xdr:colOff>
      <xdr:row>97</xdr:row>
      <xdr:rowOff>152400</xdr:rowOff>
    </xdr:from>
    <xdr:to>
      <xdr:col>15</xdr:col>
      <xdr:colOff>895351</xdr:colOff>
      <xdr:row>107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133350</xdr:colOff>
      <xdr:row>130</xdr:row>
      <xdr:rowOff>209550</xdr:rowOff>
    </xdr:from>
    <xdr:to>
      <xdr:col>12</xdr:col>
      <xdr:colOff>180975</xdr:colOff>
      <xdr:row>143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130</xdr:row>
      <xdr:rowOff>257175</xdr:rowOff>
    </xdr:from>
    <xdr:to>
      <xdr:col>17</xdr:col>
      <xdr:colOff>819150</xdr:colOff>
      <xdr:row>143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148</xdr:row>
      <xdr:rowOff>390525</xdr:rowOff>
    </xdr:from>
    <xdr:to>
      <xdr:col>12</xdr:col>
      <xdr:colOff>285750</xdr:colOff>
      <xdr:row>159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148</xdr:row>
      <xdr:rowOff>400050</xdr:rowOff>
    </xdr:from>
    <xdr:to>
      <xdr:col>17</xdr:col>
      <xdr:colOff>723900</xdr:colOff>
      <xdr:row>159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581025</xdr:colOff>
      <xdr:row>165</xdr:row>
      <xdr:rowOff>66676</xdr:rowOff>
    </xdr:from>
    <xdr:to>
      <xdr:col>12</xdr:col>
      <xdr:colOff>495300</xdr:colOff>
      <xdr:row>176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666750</xdr:colOff>
      <xdr:row>178</xdr:row>
      <xdr:rowOff>409574</xdr:rowOff>
    </xdr:from>
    <xdr:to>
      <xdr:col>11</xdr:col>
      <xdr:colOff>838200</xdr:colOff>
      <xdr:row>192</xdr:row>
      <xdr:rowOff>104775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447676</xdr:colOff>
      <xdr:row>178</xdr:row>
      <xdr:rowOff>419099</xdr:rowOff>
    </xdr:from>
    <xdr:to>
      <xdr:col>17</xdr:col>
      <xdr:colOff>809625</xdr:colOff>
      <xdr:row>191</xdr:row>
      <xdr:rowOff>200025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209</xdr:row>
      <xdr:rowOff>190499</xdr:rowOff>
    </xdr:from>
    <xdr:to>
      <xdr:col>11</xdr:col>
      <xdr:colOff>771525</xdr:colOff>
      <xdr:row>220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226A5B-D1CB-40DA-86C0-F6F7477AF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114300</xdr:colOff>
      <xdr:row>209</xdr:row>
      <xdr:rowOff>171450</xdr:rowOff>
    </xdr:from>
    <xdr:to>
      <xdr:col>16</xdr:col>
      <xdr:colOff>619125</xdr:colOff>
      <xdr:row>220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1990C7D-44CF-4D52-83B2-96DC6E90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227</xdr:row>
      <xdr:rowOff>0</xdr:rowOff>
    </xdr:from>
    <xdr:to>
      <xdr:col>11</xdr:col>
      <xdr:colOff>762000</xdr:colOff>
      <xdr:row>237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F99440F-AF58-4236-BB0A-5D2217715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104775</xdr:colOff>
      <xdr:row>227</xdr:row>
      <xdr:rowOff>19050</xdr:rowOff>
    </xdr:from>
    <xdr:to>
      <xdr:col>17</xdr:col>
      <xdr:colOff>123825</xdr:colOff>
      <xdr:row>237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4CA8D46-831F-4F53-8C8A-92BAD390D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245</xdr:row>
      <xdr:rowOff>0</xdr:rowOff>
    </xdr:from>
    <xdr:to>
      <xdr:col>12</xdr:col>
      <xdr:colOff>762000</xdr:colOff>
      <xdr:row>254</xdr:row>
      <xdr:rowOff>142875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E3BB64C-6169-437C-9EAE-8EB96FFF4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104775</xdr:colOff>
      <xdr:row>245</xdr:row>
      <xdr:rowOff>19050</xdr:rowOff>
    </xdr:from>
    <xdr:to>
      <xdr:col>18</xdr:col>
      <xdr:colOff>123825</xdr:colOff>
      <xdr:row>254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C14DDB9-224D-48FA-BF32-28F03B8EC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1048566"/>
  <sheetViews>
    <sheetView tabSelected="1" topLeftCell="A283" workbookViewId="0">
      <selection activeCell="G258" sqref="G258"/>
    </sheetView>
  </sheetViews>
  <sheetFormatPr defaultRowHeight="15.75" x14ac:dyDescent="0.25"/>
  <cols>
    <col min="2" max="2" width="21.140625" style="3" customWidth="1"/>
    <col min="3" max="3" width="31.140625" style="13" customWidth="1"/>
    <col min="4" max="4" width="23" customWidth="1"/>
    <col min="5" max="25" width="13.5703125" customWidth="1"/>
  </cols>
  <sheetData>
    <row r="5" spans="2:7" ht="18" x14ac:dyDescent="0.25">
      <c r="B5" s="4" t="s">
        <v>0</v>
      </c>
    </row>
    <row r="7" spans="2:7" ht="21" customHeight="1" x14ac:dyDescent="0.25">
      <c r="B7" s="73" t="s">
        <v>8</v>
      </c>
      <c r="C7" s="74"/>
      <c r="D7" s="74"/>
      <c r="E7" s="74"/>
      <c r="F7" s="74"/>
      <c r="G7" s="75"/>
    </row>
    <row r="8" spans="2:7" ht="29.1" customHeight="1" x14ac:dyDescent="0.25">
      <c r="B8" s="5"/>
      <c r="C8" s="14"/>
      <c r="D8" s="10" t="s">
        <v>2</v>
      </c>
      <c r="E8" s="11" t="s">
        <v>3</v>
      </c>
      <c r="F8" s="11" t="s">
        <v>4</v>
      </c>
      <c r="G8" s="12" t="s">
        <v>5</v>
      </c>
    </row>
    <row r="9" spans="2:7" ht="17.100000000000001" customHeight="1" x14ac:dyDescent="0.25">
      <c r="B9" s="6"/>
      <c r="C9" s="24" t="s">
        <v>21</v>
      </c>
      <c r="D9" s="39">
        <v>60</v>
      </c>
      <c r="E9" s="40">
        <v>20</v>
      </c>
      <c r="F9" s="40">
        <v>20</v>
      </c>
      <c r="G9" s="1">
        <f>F9</f>
        <v>20</v>
      </c>
    </row>
    <row r="10" spans="2:7" ht="17.100000000000001" customHeight="1" x14ac:dyDescent="0.25">
      <c r="B10" s="6"/>
      <c r="C10" s="24" t="s">
        <v>22</v>
      </c>
      <c r="D10" s="39">
        <v>60</v>
      </c>
      <c r="E10" s="40">
        <v>20</v>
      </c>
      <c r="F10" s="40">
        <v>20</v>
      </c>
      <c r="G10" s="15">
        <f>F10+G9</f>
        <v>40</v>
      </c>
    </row>
    <row r="11" spans="2:7" ht="17.100000000000001" customHeight="1" x14ac:dyDescent="0.25">
      <c r="B11" s="8"/>
      <c r="C11" s="24" t="s">
        <v>23</v>
      </c>
      <c r="D11" s="39">
        <v>60</v>
      </c>
      <c r="E11" s="40">
        <v>20</v>
      </c>
      <c r="F11" s="40">
        <v>20</v>
      </c>
      <c r="G11" s="15">
        <f t="shared" ref="G11:G13" si="0">F11+G10</f>
        <v>60</v>
      </c>
    </row>
    <row r="12" spans="2:7" ht="17.100000000000001" customHeight="1" x14ac:dyDescent="0.25">
      <c r="B12" s="8"/>
      <c r="C12" s="24" t="s">
        <v>24</v>
      </c>
      <c r="D12" s="39">
        <v>60</v>
      </c>
      <c r="E12" s="40">
        <v>20</v>
      </c>
      <c r="F12" s="40">
        <v>20</v>
      </c>
      <c r="G12" s="15">
        <f t="shared" si="0"/>
        <v>80</v>
      </c>
    </row>
    <row r="13" spans="2:7" ht="17.100000000000001" customHeight="1" x14ac:dyDescent="0.25">
      <c r="B13" s="8"/>
      <c r="C13" s="24" t="s">
        <v>25</v>
      </c>
      <c r="D13" s="39">
        <v>60</v>
      </c>
      <c r="E13" s="40">
        <v>20</v>
      </c>
      <c r="F13" s="40">
        <v>20</v>
      </c>
      <c r="G13" s="15">
        <f t="shared" si="0"/>
        <v>100</v>
      </c>
    </row>
    <row r="14" spans="2:7" ht="17.100000000000001" customHeight="1" x14ac:dyDescent="0.25">
      <c r="B14" s="8"/>
      <c r="C14" s="9" t="s">
        <v>1</v>
      </c>
      <c r="D14" s="30">
        <v>300</v>
      </c>
      <c r="E14" s="31">
        <v>100</v>
      </c>
      <c r="F14" s="31">
        <v>100</v>
      </c>
      <c r="G14" s="2"/>
    </row>
    <row r="15" spans="2:7" ht="17.100000000000001" customHeight="1" x14ac:dyDescent="0.25">
      <c r="B15" s="8"/>
      <c r="C15" s="20"/>
      <c r="D15" s="21"/>
      <c r="E15" s="22"/>
      <c r="F15" s="22"/>
      <c r="G15" s="23"/>
    </row>
    <row r="16" spans="2:7" ht="17.100000000000001" customHeight="1" x14ac:dyDescent="0.25">
      <c r="B16" s="8"/>
      <c r="C16" s="20"/>
      <c r="D16" s="21"/>
      <c r="E16" s="22"/>
      <c r="F16" s="22"/>
      <c r="G16" s="23"/>
    </row>
    <row r="17" spans="2:7" ht="17.100000000000001" customHeight="1" x14ac:dyDescent="0.25">
      <c r="B17" s="8"/>
      <c r="C17" s="20"/>
      <c r="D17" s="21"/>
      <c r="E17" s="22"/>
      <c r="F17" s="22"/>
      <c r="G17" s="23"/>
    </row>
    <row r="18" spans="2:7" ht="17.100000000000001" customHeight="1" x14ac:dyDescent="0.25">
      <c r="B18" s="8"/>
      <c r="C18" s="20"/>
      <c r="D18" s="21"/>
      <c r="E18" s="22"/>
      <c r="F18" s="22"/>
      <c r="G18" s="23"/>
    </row>
    <row r="19" spans="2:7" ht="17.100000000000001" customHeight="1" x14ac:dyDescent="0.25">
      <c r="B19" s="8"/>
      <c r="C19" s="20"/>
      <c r="D19" s="21"/>
      <c r="E19" s="22"/>
      <c r="F19" s="22"/>
      <c r="G19" s="23"/>
    </row>
    <row r="20" spans="2:7" ht="17.100000000000001" customHeight="1" x14ac:dyDescent="0.25">
      <c r="B20" s="8"/>
      <c r="C20" s="20"/>
      <c r="D20" s="21"/>
      <c r="E20" s="22"/>
      <c r="F20" s="22"/>
      <c r="G20" s="23"/>
    </row>
    <row r="21" spans="2:7" ht="17.100000000000001" customHeight="1" x14ac:dyDescent="0.25">
      <c r="B21" s="8"/>
      <c r="C21" s="20"/>
      <c r="D21" s="21"/>
      <c r="E21" s="22"/>
      <c r="F21" s="22"/>
      <c r="G21" s="23"/>
    </row>
    <row r="22" spans="2:7" ht="17.100000000000001" customHeight="1" x14ac:dyDescent="0.25">
      <c r="B22" s="8"/>
      <c r="C22" s="20"/>
      <c r="D22" s="21"/>
      <c r="E22" s="22"/>
      <c r="F22" s="22"/>
      <c r="G22" s="23"/>
    </row>
    <row r="23" spans="2:7" ht="17.100000000000001" customHeight="1" x14ac:dyDescent="0.25">
      <c r="B23" s="8"/>
      <c r="C23" s="20"/>
      <c r="D23" s="21"/>
      <c r="E23" s="22"/>
      <c r="F23" s="22"/>
      <c r="G23" s="23"/>
    </row>
    <row r="24" spans="2:7" ht="17.100000000000001" customHeight="1" x14ac:dyDescent="0.25">
      <c r="B24" s="8"/>
      <c r="C24" s="20"/>
      <c r="D24" s="21"/>
      <c r="E24" s="22"/>
      <c r="F24" s="22"/>
      <c r="G24" s="23"/>
    </row>
    <row r="25" spans="2:7" ht="17.100000000000001" customHeight="1" x14ac:dyDescent="0.25">
      <c r="B25" s="8"/>
      <c r="C25" s="20"/>
      <c r="D25" s="21"/>
      <c r="E25" s="22"/>
      <c r="F25" s="22"/>
      <c r="G25" s="23"/>
    </row>
    <row r="27" spans="2:7" ht="21" customHeight="1" x14ac:dyDescent="0.25">
      <c r="B27" s="73" t="s">
        <v>9</v>
      </c>
      <c r="C27" s="74"/>
      <c r="D27" s="74"/>
      <c r="E27" s="74"/>
      <c r="F27" s="74"/>
      <c r="G27" s="75"/>
    </row>
    <row r="28" spans="2:7" ht="29.1" customHeight="1" x14ac:dyDescent="0.25">
      <c r="B28" s="5"/>
      <c r="C28" s="14"/>
      <c r="D28" s="10" t="s">
        <v>2</v>
      </c>
      <c r="E28" s="11" t="s">
        <v>3</v>
      </c>
      <c r="F28" s="11" t="s">
        <v>4</v>
      </c>
      <c r="G28" s="12" t="s">
        <v>5</v>
      </c>
    </row>
    <row r="29" spans="2:7" ht="17.100000000000001" customHeight="1" x14ac:dyDescent="0.25">
      <c r="B29" s="6"/>
      <c r="C29" s="24" t="s">
        <v>26</v>
      </c>
      <c r="D29" s="44">
        <v>87</v>
      </c>
      <c r="E29" s="45">
        <v>28.999999999999996</v>
      </c>
      <c r="F29" s="45">
        <v>28.999999999999996</v>
      </c>
      <c r="G29" s="1">
        <f>F29</f>
        <v>28.999999999999996</v>
      </c>
    </row>
    <row r="30" spans="2:7" ht="17.100000000000001" customHeight="1" x14ac:dyDescent="0.25">
      <c r="B30" s="7"/>
      <c r="C30" s="13" t="s">
        <v>27</v>
      </c>
      <c r="D30" s="48">
        <v>143</v>
      </c>
      <c r="E30" s="49">
        <v>47.666666666666671</v>
      </c>
      <c r="F30" s="49">
        <v>47.666666666666671</v>
      </c>
      <c r="G30" s="15">
        <f>F30+G29</f>
        <v>76.666666666666671</v>
      </c>
    </row>
    <row r="31" spans="2:7" ht="17.100000000000001" customHeight="1" x14ac:dyDescent="0.25">
      <c r="B31" s="7"/>
      <c r="C31" s="24" t="s">
        <v>28</v>
      </c>
      <c r="D31" s="46">
        <v>70</v>
      </c>
      <c r="E31" s="47">
        <v>23.333333333333332</v>
      </c>
      <c r="F31" s="47">
        <v>23.333333333333332</v>
      </c>
      <c r="G31" s="15">
        <f>F31+G30</f>
        <v>100</v>
      </c>
    </row>
    <row r="32" spans="2:7" ht="17.100000000000001" customHeight="1" x14ac:dyDescent="0.25">
      <c r="B32" s="8"/>
      <c r="C32" s="9" t="s">
        <v>1</v>
      </c>
      <c r="D32" s="30">
        <f>SUM(D29:D31)</f>
        <v>300</v>
      </c>
      <c r="E32" s="31">
        <v>100</v>
      </c>
      <c r="F32" s="31">
        <v>100</v>
      </c>
      <c r="G32" s="2"/>
    </row>
    <row r="33" spans="2:7" ht="17.100000000000001" customHeight="1" x14ac:dyDescent="0.25">
      <c r="B33" s="8"/>
      <c r="C33" s="20"/>
      <c r="D33" s="21"/>
      <c r="E33" s="22"/>
      <c r="F33" s="22"/>
      <c r="G33" s="23"/>
    </row>
    <row r="34" spans="2:7" ht="17.100000000000001" customHeight="1" x14ac:dyDescent="0.25">
      <c r="B34" s="8"/>
      <c r="C34" s="20"/>
      <c r="D34" s="21"/>
      <c r="E34" s="22"/>
      <c r="F34" s="22"/>
      <c r="G34" s="23"/>
    </row>
    <row r="35" spans="2:7" ht="17.100000000000001" customHeight="1" x14ac:dyDescent="0.25">
      <c r="B35" s="8"/>
      <c r="C35" s="20"/>
      <c r="D35" s="21"/>
      <c r="E35" s="22"/>
      <c r="F35" s="22"/>
      <c r="G35" s="23"/>
    </row>
    <row r="36" spans="2:7" ht="17.100000000000001" customHeight="1" x14ac:dyDescent="0.25">
      <c r="B36" s="8"/>
      <c r="C36" s="20"/>
      <c r="D36" s="21"/>
      <c r="E36" s="22"/>
      <c r="F36" s="22"/>
      <c r="G36" s="23"/>
    </row>
    <row r="37" spans="2:7" ht="17.100000000000001" customHeight="1" x14ac:dyDescent="0.25">
      <c r="B37" s="8"/>
      <c r="C37" s="20"/>
      <c r="D37" s="21"/>
      <c r="E37" s="22"/>
      <c r="F37" s="22"/>
      <c r="G37" s="23"/>
    </row>
    <row r="38" spans="2:7" ht="17.100000000000001" customHeight="1" x14ac:dyDescent="0.25">
      <c r="B38" s="8"/>
      <c r="C38" s="20"/>
      <c r="D38" s="21"/>
      <c r="E38" s="22"/>
      <c r="F38" s="22"/>
      <c r="G38" s="23"/>
    </row>
    <row r="39" spans="2:7" ht="17.100000000000001" customHeight="1" x14ac:dyDescent="0.25">
      <c r="B39" s="8"/>
      <c r="C39" s="20"/>
      <c r="D39" s="21"/>
      <c r="E39" s="22"/>
      <c r="F39" s="22"/>
      <c r="G39" s="23"/>
    </row>
    <row r="40" spans="2:7" ht="17.100000000000001" customHeight="1" x14ac:dyDescent="0.25">
      <c r="B40" s="8"/>
      <c r="C40" s="20"/>
      <c r="D40" s="21"/>
      <c r="E40" s="22"/>
      <c r="F40" s="22"/>
      <c r="G40" s="23"/>
    </row>
    <row r="41" spans="2:7" ht="17.100000000000001" customHeight="1" x14ac:dyDescent="0.25">
      <c r="B41" s="8"/>
      <c r="C41" s="20"/>
      <c r="D41" s="21"/>
      <c r="E41" s="22"/>
      <c r="F41" s="22"/>
      <c r="G41" s="23"/>
    </row>
    <row r="42" spans="2:7" ht="17.100000000000001" customHeight="1" x14ac:dyDescent="0.25">
      <c r="B42" s="8"/>
      <c r="C42" s="20"/>
      <c r="D42" s="21"/>
      <c r="E42" s="22"/>
      <c r="F42" s="22"/>
      <c r="G42" s="23"/>
    </row>
    <row r="44" spans="2:7" ht="21" customHeight="1" x14ac:dyDescent="0.25">
      <c r="B44" s="73" t="s">
        <v>10</v>
      </c>
      <c r="C44" s="74"/>
      <c r="D44" s="74"/>
      <c r="E44" s="74"/>
      <c r="F44" s="74"/>
      <c r="G44" s="75"/>
    </row>
    <row r="45" spans="2:7" ht="29.1" customHeight="1" x14ac:dyDescent="0.25">
      <c r="B45" s="5"/>
      <c r="C45" s="14"/>
      <c r="D45" s="10" t="s">
        <v>2</v>
      </c>
      <c r="E45" s="11" t="s">
        <v>3</v>
      </c>
      <c r="F45" s="11" t="s">
        <v>4</v>
      </c>
      <c r="G45" s="12" t="s">
        <v>5</v>
      </c>
    </row>
    <row r="46" spans="2:7" ht="17.100000000000001" customHeight="1" x14ac:dyDescent="0.25">
      <c r="B46" s="6"/>
      <c r="C46" s="13" t="s">
        <v>29</v>
      </c>
      <c r="D46" s="42">
        <v>110</v>
      </c>
      <c r="E46" s="43">
        <v>36.666666666666664</v>
      </c>
      <c r="F46" s="43">
        <v>36.666666666666664</v>
      </c>
      <c r="G46" s="50">
        <v>36.666666666666664</v>
      </c>
    </row>
    <row r="47" spans="2:7" ht="17.100000000000001" customHeight="1" x14ac:dyDescent="0.25">
      <c r="B47" s="7"/>
      <c r="C47" s="13" t="s">
        <v>30</v>
      </c>
      <c r="D47" s="39">
        <v>127</v>
      </c>
      <c r="E47" s="40">
        <v>42.333333333333336</v>
      </c>
      <c r="F47" s="40">
        <v>42.333333333333336</v>
      </c>
      <c r="G47" s="51">
        <v>79</v>
      </c>
    </row>
    <row r="48" spans="2:7" ht="17.100000000000001" customHeight="1" x14ac:dyDescent="0.25">
      <c r="B48" s="8"/>
      <c r="C48" s="13" t="s">
        <v>31</v>
      </c>
      <c r="D48" s="39">
        <v>48</v>
      </c>
      <c r="E48" s="40">
        <v>16</v>
      </c>
      <c r="F48" s="40">
        <v>16</v>
      </c>
      <c r="G48" s="51">
        <v>95</v>
      </c>
    </row>
    <row r="49" spans="2:7" ht="17.100000000000001" customHeight="1" x14ac:dyDescent="0.25">
      <c r="B49" s="8"/>
      <c r="C49" s="13" t="s">
        <v>32</v>
      </c>
      <c r="D49" s="39">
        <v>15</v>
      </c>
      <c r="E49" s="40">
        <v>5</v>
      </c>
      <c r="F49" s="40">
        <v>5</v>
      </c>
      <c r="G49" s="51">
        <v>100</v>
      </c>
    </row>
    <row r="50" spans="2:7" ht="17.100000000000001" customHeight="1" x14ac:dyDescent="0.25">
      <c r="B50" s="8"/>
      <c r="C50" s="16" t="s">
        <v>1</v>
      </c>
      <c r="D50" s="52">
        <v>300</v>
      </c>
      <c r="E50" s="53">
        <v>100</v>
      </c>
      <c r="F50" s="53">
        <v>100</v>
      </c>
      <c r="G50" s="54"/>
    </row>
    <row r="51" spans="2:7" ht="17.100000000000001" customHeight="1" x14ac:dyDescent="0.25">
      <c r="B51" s="8"/>
      <c r="C51" s="20"/>
      <c r="D51" s="21"/>
      <c r="E51" s="22"/>
      <c r="F51" s="22"/>
      <c r="G51" s="23"/>
    </row>
    <row r="52" spans="2:7" ht="17.100000000000001" customHeight="1" x14ac:dyDescent="0.25">
      <c r="B52" s="8"/>
      <c r="C52" s="20"/>
      <c r="D52" s="21"/>
      <c r="E52" s="22"/>
      <c r="F52" s="22"/>
      <c r="G52" s="23"/>
    </row>
    <row r="53" spans="2:7" ht="17.100000000000001" customHeight="1" x14ac:dyDescent="0.25">
      <c r="B53" s="8"/>
      <c r="C53" s="20"/>
      <c r="D53" s="21"/>
      <c r="E53" s="22"/>
      <c r="F53" s="22"/>
      <c r="G53" s="23"/>
    </row>
    <row r="54" spans="2:7" ht="17.100000000000001" customHeight="1" x14ac:dyDescent="0.25">
      <c r="B54" s="8"/>
      <c r="C54" s="20"/>
      <c r="D54" s="21"/>
      <c r="E54" s="22"/>
      <c r="F54" s="22"/>
      <c r="G54" s="23"/>
    </row>
    <row r="55" spans="2:7" ht="17.100000000000001" customHeight="1" x14ac:dyDescent="0.25">
      <c r="B55" s="8"/>
      <c r="C55" s="20"/>
      <c r="D55" s="21"/>
      <c r="E55" s="22"/>
      <c r="F55" s="22"/>
      <c r="G55" s="23"/>
    </row>
    <row r="56" spans="2:7" ht="17.100000000000001" customHeight="1" x14ac:dyDescent="0.25">
      <c r="B56" s="8"/>
      <c r="C56" s="20"/>
      <c r="D56" s="21"/>
      <c r="E56" s="22"/>
      <c r="F56" s="22"/>
      <c r="G56" s="23"/>
    </row>
    <row r="57" spans="2:7" ht="17.100000000000001" customHeight="1" x14ac:dyDescent="0.25">
      <c r="B57" s="8"/>
      <c r="C57" s="20"/>
      <c r="D57" s="21"/>
      <c r="E57" s="22"/>
      <c r="F57" s="22"/>
      <c r="G57" s="23"/>
    </row>
    <row r="58" spans="2:7" ht="17.100000000000001" customHeight="1" x14ac:dyDescent="0.25">
      <c r="B58" s="8"/>
      <c r="C58" s="20"/>
      <c r="D58" s="21"/>
      <c r="E58" s="22"/>
      <c r="F58" s="22"/>
      <c r="G58" s="23"/>
    </row>
    <row r="59" spans="2:7" ht="17.100000000000001" customHeight="1" x14ac:dyDescent="0.25">
      <c r="B59" s="8"/>
      <c r="C59" s="20"/>
      <c r="D59" s="21"/>
      <c r="E59" s="22"/>
      <c r="F59" s="22"/>
      <c r="G59" s="23"/>
    </row>
    <row r="61" spans="2:7" ht="21" customHeight="1" x14ac:dyDescent="0.25">
      <c r="B61" s="73" t="s">
        <v>11</v>
      </c>
      <c r="C61" s="74"/>
      <c r="D61" s="74"/>
      <c r="E61" s="74"/>
      <c r="F61" s="74"/>
      <c r="G61" s="75"/>
    </row>
    <row r="62" spans="2:7" ht="29.1" customHeight="1" x14ac:dyDescent="0.25">
      <c r="B62" s="5"/>
      <c r="C62" s="14"/>
      <c r="D62" s="10" t="s">
        <v>2</v>
      </c>
      <c r="E62" s="11" t="s">
        <v>3</v>
      </c>
      <c r="F62" s="11" t="s">
        <v>4</v>
      </c>
      <c r="G62" s="12" t="s">
        <v>5</v>
      </c>
    </row>
    <row r="63" spans="2:7" ht="17.100000000000001" customHeight="1" x14ac:dyDescent="0.25">
      <c r="B63" s="6"/>
      <c r="C63" s="24" t="s">
        <v>6</v>
      </c>
      <c r="D63" s="42">
        <v>298</v>
      </c>
      <c r="E63" s="43">
        <v>99.333333333333329</v>
      </c>
      <c r="F63" s="43">
        <v>99.333333333333329</v>
      </c>
      <c r="G63" s="50">
        <v>99.333333333333329</v>
      </c>
    </row>
    <row r="64" spans="2:7" ht="17.100000000000001" customHeight="1" x14ac:dyDescent="0.25">
      <c r="B64" s="7"/>
      <c r="C64" s="24" t="s">
        <v>7</v>
      </c>
      <c r="D64" s="39">
        <v>2</v>
      </c>
      <c r="E64" s="40">
        <v>0.66666666666666674</v>
      </c>
      <c r="F64" s="40">
        <v>0.66666666666666674</v>
      </c>
      <c r="G64" s="51">
        <v>100</v>
      </c>
    </row>
    <row r="65" spans="2:7" ht="17.100000000000001" customHeight="1" x14ac:dyDescent="0.25">
      <c r="B65" s="8"/>
      <c r="C65" s="9" t="s">
        <v>1</v>
      </c>
      <c r="D65" s="52">
        <v>300</v>
      </c>
      <c r="E65" s="53">
        <v>100</v>
      </c>
      <c r="F65" s="53">
        <v>100</v>
      </c>
      <c r="G65" s="54"/>
    </row>
    <row r="66" spans="2:7" ht="17.100000000000001" customHeight="1" x14ac:dyDescent="0.25">
      <c r="B66" s="8"/>
      <c r="C66" s="20"/>
      <c r="D66" s="21"/>
      <c r="E66" s="22"/>
      <c r="F66" s="22"/>
      <c r="G66" s="23"/>
    </row>
    <row r="67" spans="2:7" ht="17.100000000000001" customHeight="1" x14ac:dyDescent="0.25">
      <c r="B67" s="8"/>
      <c r="C67" s="20"/>
      <c r="D67" s="21"/>
      <c r="E67" s="22"/>
      <c r="F67" s="22"/>
      <c r="G67" s="23"/>
    </row>
    <row r="68" spans="2:7" ht="17.100000000000001" customHeight="1" x14ac:dyDescent="0.25">
      <c r="B68" s="8"/>
      <c r="C68" s="20"/>
      <c r="D68" s="21"/>
      <c r="E68" s="22"/>
      <c r="F68" s="22"/>
      <c r="G68" s="23"/>
    </row>
    <row r="69" spans="2:7" ht="17.100000000000001" customHeight="1" x14ac:dyDescent="0.25">
      <c r="B69" s="8"/>
      <c r="C69" s="20"/>
      <c r="D69" s="21"/>
      <c r="E69" s="22"/>
      <c r="F69" s="22"/>
      <c r="G69" s="23"/>
    </row>
    <row r="70" spans="2:7" ht="17.100000000000001" customHeight="1" x14ac:dyDescent="0.25">
      <c r="B70" s="8"/>
      <c r="C70" s="20"/>
      <c r="D70" s="21"/>
      <c r="E70" s="22"/>
      <c r="F70" s="22"/>
      <c r="G70" s="23"/>
    </row>
    <row r="71" spans="2:7" ht="17.100000000000001" customHeight="1" x14ac:dyDescent="0.25">
      <c r="B71" s="8"/>
      <c r="C71" s="20"/>
      <c r="D71" s="21"/>
      <c r="E71" s="22"/>
      <c r="F71" s="22"/>
      <c r="G71" s="23"/>
    </row>
    <row r="72" spans="2:7" ht="17.100000000000001" customHeight="1" x14ac:dyDescent="0.25">
      <c r="B72" s="8"/>
      <c r="C72" s="20"/>
      <c r="D72" s="21"/>
      <c r="E72" s="22"/>
      <c r="F72" s="22"/>
      <c r="G72" s="23"/>
    </row>
    <row r="73" spans="2:7" ht="17.100000000000001" customHeight="1" x14ac:dyDescent="0.25">
      <c r="B73" s="8"/>
      <c r="C73" s="20"/>
      <c r="D73" s="21"/>
      <c r="E73" s="22"/>
      <c r="F73" s="22"/>
      <c r="G73" s="23"/>
    </row>
    <row r="74" spans="2:7" ht="17.100000000000001" customHeight="1" x14ac:dyDescent="0.25">
      <c r="B74" s="8"/>
      <c r="C74" s="20"/>
      <c r="D74" s="21"/>
      <c r="E74" s="22"/>
      <c r="F74" s="22"/>
      <c r="G74" s="23"/>
    </row>
    <row r="75" spans="2:7" ht="17.100000000000001" customHeight="1" x14ac:dyDescent="0.25">
      <c r="B75" s="8"/>
      <c r="C75" s="20"/>
      <c r="D75" s="21"/>
      <c r="E75" s="22"/>
      <c r="F75" s="22"/>
      <c r="G75" s="23"/>
    </row>
    <row r="76" spans="2:7" ht="17.100000000000001" customHeight="1" x14ac:dyDescent="0.25">
      <c r="B76" s="8"/>
      <c r="C76" s="20"/>
      <c r="D76" s="21"/>
      <c r="E76" s="22"/>
      <c r="F76" s="22"/>
      <c r="G76" s="23"/>
    </row>
    <row r="78" spans="2:7" ht="21" customHeight="1" x14ac:dyDescent="0.25">
      <c r="B78" s="73" t="s">
        <v>12</v>
      </c>
      <c r="C78" s="74"/>
      <c r="D78" s="74"/>
      <c r="E78" s="74"/>
      <c r="F78" s="74"/>
      <c r="G78" s="75"/>
    </row>
    <row r="79" spans="2:7" ht="29.1" customHeight="1" x14ac:dyDescent="0.25">
      <c r="B79" s="5"/>
      <c r="C79" s="14"/>
      <c r="D79" s="10" t="s">
        <v>2</v>
      </c>
      <c r="E79" s="11" t="s">
        <v>3</v>
      </c>
      <c r="F79" s="11" t="s">
        <v>4</v>
      </c>
      <c r="G79" s="12" t="s">
        <v>5</v>
      </c>
    </row>
    <row r="80" spans="2:7" ht="17.100000000000001" customHeight="1" x14ac:dyDescent="0.25">
      <c r="B80" s="6"/>
      <c r="C80" s="24" t="s">
        <v>33</v>
      </c>
      <c r="D80" s="44">
        <v>4</v>
      </c>
      <c r="E80" s="45">
        <v>1.3333333333333335</v>
      </c>
      <c r="F80" s="45">
        <f>E80</f>
        <v>1.3333333333333335</v>
      </c>
      <c r="G80" s="33">
        <f>F80</f>
        <v>1.3333333333333335</v>
      </c>
    </row>
    <row r="81" spans="2:7" ht="15.75" customHeight="1" x14ac:dyDescent="0.25">
      <c r="B81" s="7"/>
      <c r="C81" s="24" t="s">
        <v>34</v>
      </c>
      <c r="D81" s="48">
        <v>2</v>
      </c>
      <c r="E81" s="49">
        <v>0.66666666666666674</v>
      </c>
      <c r="F81" s="49">
        <f>E81</f>
        <v>0.66666666666666674</v>
      </c>
      <c r="G81" s="55">
        <f>F81+G80</f>
        <v>2</v>
      </c>
    </row>
    <row r="82" spans="2:7" ht="17.100000000000001" customHeight="1" x14ac:dyDescent="0.25">
      <c r="B82" s="8"/>
      <c r="C82" s="13" t="s">
        <v>35</v>
      </c>
      <c r="D82" s="56">
        <v>0</v>
      </c>
      <c r="E82" s="57">
        <v>0</v>
      </c>
      <c r="F82" s="49">
        <v>0</v>
      </c>
      <c r="G82" s="55">
        <f t="shared" ref="G82:G84" si="1">F82+G81</f>
        <v>2</v>
      </c>
    </row>
    <row r="83" spans="2:7" ht="17.100000000000001" customHeight="1" x14ac:dyDescent="0.25">
      <c r="B83" s="8"/>
      <c r="C83" s="13" t="s">
        <v>36</v>
      </c>
      <c r="D83" s="46">
        <v>291</v>
      </c>
      <c r="E83" s="47">
        <v>97</v>
      </c>
      <c r="F83" s="49">
        <f t="shared" ref="F83:F84" si="2">E83</f>
        <v>97</v>
      </c>
      <c r="G83" s="55">
        <f t="shared" si="1"/>
        <v>99</v>
      </c>
    </row>
    <row r="84" spans="2:7" ht="17.100000000000001" customHeight="1" x14ac:dyDescent="0.25">
      <c r="B84" s="8"/>
      <c r="C84" s="13" t="s">
        <v>37</v>
      </c>
      <c r="D84" s="39">
        <v>3</v>
      </c>
      <c r="E84" s="40">
        <v>1</v>
      </c>
      <c r="F84" s="49">
        <f t="shared" si="2"/>
        <v>1</v>
      </c>
      <c r="G84" s="55">
        <f t="shared" si="1"/>
        <v>100</v>
      </c>
    </row>
    <row r="85" spans="2:7" ht="17.100000000000001" customHeight="1" x14ac:dyDescent="0.25">
      <c r="B85" s="8"/>
      <c r="C85" s="9" t="s">
        <v>1</v>
      </c>
      <c r="D85" s="25">
        <v>300</v>
      </c>
      <c r="E85" s="26">
        <v>100</v>
      </c>
      <c r="F85" s="26">
        <v>100</v>
      </c>
      <c r="G85" s="2"/>
    </row>
    <row r="86" spans="2:7" ht="17.100000000000001" customHeight="1" x14ac:dyDescent="0.25">
      <c r="B86" s="8"/>
      <c r="C86" s="20"/>
      <c r="D86" s="21"/>
      <c r="E86" s="22"/>
      <c r="F86" s="22"/>
      <c r="G86" s="23"/>
    </row>
    <row r="87" spans="2:7" ht="17.100000000000001" customHeight="1" x14ac:dyDescent="0.25">
      <c r="B87" s="8"/>
      <c r="C87" s="20"/>
      <c r="D87" s="21"/>
      <c r="E87" s="22"/>
      <c r="F87" s="22"/>
      <c r="G87" s="23"/>
    </row>
    <row r="88" spans="2:7" ht="17.100000000000001" customHeight="1" x14ac:dyDescent="0.25">
      <c r="B88" s="8"/>
      <c r="C88" s="20"/>
      <c r="D88" s="21"/>
      <c r="E88" s="22"/>
      <c r="F88" s="22"/>
      <c r="G88" s="23"/>
    </row>
    <row r="89" spans="2:7" ht="17.100000000000001" customHeight="1" x14ac:dyDescent="0.25">
      <c r="B89" s="8"/>
      <c r="C89" s="20"/>
      <c r="D89" s="21"/>
      <c r="E89" s="22"/>
      <c r="F89" s="22"/>
      <c r="G89" s="23"/>
    </row>
    <row r="90" spans="2:7" ht="17.100000000000001" customHeight="1" x14ac:dyDescent="0.25">
      <c r="B90" s="8"/>
      <c r="C90" s="20"/>
      <c r="D90" s="21"/>
      <c r="E90" s="22"/>
      <c r="F90" s="22"/>
      <c r="G90" s="23"/>
    </row>
    <row r="91" spans="2:7" ht="17.100000000000001" customHeight="1" x14ac:dyDescent="0.25">
      <c r="B91" s="8"/>
      <c r="C91" s="20"/>
      <c r="D91" s="21"/>
      <c r="E91" s="22"/>
      <c r="F91" s="22"/>
      <c r="G91" s="23"/>
    </row>
    <row r="92" spans="2:7" ht="17.100000000000001" customHeight="1" x14ac:dyDescent="0.25">
      <c r="B92" s="8"/>
      <c r="C92" s="20"/>
      <c r="D92" s="21"/>
      <c r="E92" s="22"/>
      <c r="F92" s="22"/>
      <c r="G92" s="23"/>
    </row>
    <row r="93" spans="2:7" ht="17.100000000000001" customHeight="1" x14ac:dyDescent="0.25">
      <c r="B93" s="8"/>
      <c r="C93" s="20"/>
      <c r="D93" s="21"/>
      <c r="E93" s="22"/>
      <c r="F93" s="22"/>
      <c r="G93" s="23"/>
    </row>
    <row r="94" spans="2:7" ht="17.100000000000001" customHeight="1" x14ac:dyDescent="0.25">
      <c r="B94" s="8"/>
      <c r="C94" s="20"/>
      <c r="D94" s="21"/>
      <c r="E94" s="22"/>
      <c r="F94" s="22"/>
      <c r="G94" s="23"/>
    </row>
    <row r="95" spans="2:7" ht="17.100000000000001" customHeight="1" x14ac:dyDescent="0.25">
      <c r="B95" s="8"/>
      <c r="C95" s="20"/>
      <c r="D95" s="21"/>
      <c r="E95" s="22"/>
      <c r="F95" s="22"/>
      <c r="G95" s="23"/>
    </row>
    <row r="97" spans="1:7" ht="21" customHeight="1" x14ac:dyDescent="0.25">
      <c r="A97" s="29"/>
      <c r="B97" s="73" t="s">
        <v>13</v>
      </c>
      <c r="C97" s="74"/>
      <c r="D97" s="74"/>
      <c r="E97" s="74"/>
      <c r="F97" s="74"/>
      <c r="G97" s="75"/>
    </row>
    <row r="98" spans="1:7" ht="29.1" customHeight="1" x14ac:dyDescent="0.25">
      <c r="B98" s="5"/>
      <c r="C98" s="14"/>
      <c r="D98" s="10" t="s">
        <v>2</v>
      </c>
      <c r="E98" s="11" t="s">
        <v>3</v>
      </c>
      <c r="F98" s="11" t="s">
        <v>4</v>
      </c>
      <c r="G98" s="12" t="s">
        <v>5</v>
      </c>
    </row>
    <row r="99" spans="1:7" ht="17.100000000000001" customHeight="1" x14ac:dyDescent="0.25">
      <c r="B99" s="6"/>
      <c r="C99" s="13" t="s">
        <v>38</v>
      </c>
      <c r="D99" s="32">
        <v>282</v>
      </c>
      <c r="E99" s="60">
        <f>D99/300*100</f>
        <v>94</v>
      </c>
      <c r="F99" s="60">
        <f>E99</f>
        <v>94</v>
      </c>
      <c r="G99" s="33">
        <f>F99</f>
        <v>94</v>
      </c>
    </row>
    <row r="100" spans="1:7" ht="17.100000000000001" customHeight="1" x14ac:dyDescent="0.25">
      <c r="B100" s="7"/>
      <c r="C100" s="24" t="s">
        <v>39</v>
      </c>
      <c r="D100" s="58">
        <v>202</v>
      </c>
      <c r="E100" s="62">
        <f>D100/300*100</f>
        <v>67.333333333333329</v>
      </c>
      <c r="F100" s="62">
        <f t="shared" ref="F100:F106" si="3">E100</f>
        <v>67.333333333333329</v>
      </c>
      <c r="G100" s="59">
        <f>F100+G99</f>
        <v>161.33333333333331</v>
      </c>
    </row>
    <row r="101" spans="1:7" ht="17.100000000000001" customHeight="1" x14ac:dyDescent="0.25">
      <c r="B101" s="8"/>
      <c r="C101" s="24" t="s">
        <v>40</v>
      </c>
      <c r="D101" s="38">
        <v>116</v>
      </c>
      <c r="E101" s="62">
        <f t="shared" ref="E101:E106" si="4">D101/300*100</f>
        <v>38.666666666666664</v>
      </c>
      <c r="F101" s="62">
        <f t="shared" si="3"/>
        <v>38.666666666666664</v>
      </c>
      <c r="G101" s="59">
        <f t="shared" ref="G101:G106" si="5">F101+G100</f>
        <v>199.99999999999997</v>
      </c>
    </row>
    <row r="102" spans="1:7" ht="17.100000000000001" customHeight="1" x14ac:dyDescent="0.25">
      <c r="B102" s="8"/>
      <c r="C102" s="24" t="s">
        <v>41</v>
      </c>
      <c r="D102" s="21">
        <v>60</v>
      </c>
      <c r="E102" s="62">
        <f t="shared" si="4"/>
        <v>20</v>
      </c>
      <c r="F102" s="62">
        <f t="shared" si="3"/>
        <v>20</v>
      </c>
      <c r="G102" s="59">
        <f t="shared" si="5"/>
        <v>219.99999999999997</v>
      </c>
    </row>
    <row r="103" spans="1:7" ht="17.100000000000001" customHeight="1" x14ac:dyDescent="0.25">
      <c r="B103" s="8"/>
      <c r="C103" s="24" t="s">
        <v>42</v>
      </c>
      <c r="D103" s="21">
        <v>7</v>
      </c>
      <c r="E103" s="62">
        <f t="shared" si="4"/>
        <v>2.3333333333333335</v>
      </c>
      <c r="F103" s="62">
        <f t="shared" si="3"/>
        <v>2.3333333333333335</v>
      </c>
      <c r="G103" s="59">
        <f t="shared" si="5"/>
        <v>222.33333333333331</v>
      </c>
    </row>
    <row r="104" spans="1:7" ht="17.100000000000001" customHeight="1" x14ac:dyDescent="0.25">
      <c r="B104" s="8"/>
      <c r="C104" s="13" t="s">
        <v>43</v>
      </c>
      <c r="D104" s="21">
        <v>44</v>
      </c>
      <c r="E104" s="62">
        <f t="shared" si="4"/>
        <v>14.666666666666666</v>
      </c>
      <c r="F104" s="62">
        <f t="shared" si="3"/>
        <v>14.666666666666666</v>
      </c>
      <c r="G104" s="59">
        <f t="shared" si="5"/>
        <v>236.99999999999997</v>
      </c>
    </row>
    <row r="105" spans="1:7" ht="17.100000000000001" customHeight="1" x14ac:dyDescent="0.25">
      <c r="B105" s="8"/>
      <c r="C105" s="13" t="s">
        <v>44</v>
      </c>
      <c r="D105" s="21">
        <v>3</v>
      </c>
      <c r="E105" s="62">
        <f t="shared" si="4"/>
        <v>1</v>
      </c>
      <c r="F105" s="62">
        <f t="shared" si="3"/>
        <v>1</v>
      </c>
      <c r="G105" s="59">
        <f t="shared" si="5"/>
        <v>237.99999999999997</v>
      </c>
    </row>
    <row r="106" spans="1:7" ht="17.100000000000001" customHeight="1" x14ac:dyDescent="0.25">
      <c r="B106" s="8"/>
      <c r="C106" s="24" t="s">
        <v>45</v>
      </c>
      <c r="D106" s="21">
        <v>0</v>
      </c>
      <c r="E106" s="62">
        <f t="shared" si="4"/>
        <v>0</v>
      </c>
      <c r="F106" s="61">
        <f t="shared" si="3"/>
        <v>0</v>
      </c>
      <c r="G106" s="59">
        <f t="shared" si="5"/>
        <v>237.99999999999997</v>
      </c>
    </row>
    <row r="107" spans="1:7" ht="17.100000000000001" customHeight="1" x14ac:dyDescent="0.25">
      <c r="B107" s="8"/>
      <c r="C107" s="9" t="s">
        <v>1</v>
      </c>
      <c r="D107" s="35">
        <f>SUM(D99:D106)</f>
        <v>714</v>
      </c>
      <c r="E107" s="36">
        <f>SUM(E99:E106)</f>
        <v>237.99999999999997</v>
      </c>
      <c r="F107" s="36">
        <f>SUM(F99:F106)</f>
        <v>237.99999999999997</v>
      </c>
      <c r="G107" s="37"/>
    </row>
    <row r="108" spans="1:7" ht="17.100000000000001" customHeight="1" x14ac:dyDescent="0.25">
      <c r="B108" s="8"/>
      <c r="C108" s="20"/>
      <c r="D108" s="21"/>
      <c r="E108" s="22"/>
      <c r="F108" s="22"/>
      <c r="G108" s="23"/>
    </row>
    <row r="109" spans="1:7" ht="17.100000000000001" customHeight="1" x14ac:dyDescent="0.25">
      <c r="B109" s="8"/>
      <c r="C109" s="20"/>
      <c r="D109" s="21"/>
      <c r="E109" s="22"/>
      <c r="F109" s="22"/>
      <c r="G109" s="23"/>
    </row>
    <row r="110" spans="1:7" ht="17.100000000000001" customHeight="1" x14ac:dyDescent="0.25">
      <c r="B110" s="8"/>
      <c r="C110" s="20"/>
      <c r="D110" s="21"/>
      <c r="E110" s="22"/>
      <c r="F110" s="22"/>
      <c r="G110" s="23"/>
    </row>
    <row r="111" spans="1:7" ht="17.100000000000001" customHeight="1" x14ac:dyDescent="0.25">
      <c r="B111" s="8"/>
      <c r="C111" s="20"/>
      <c r="D111" s="21"/>
      <c r="E111" s="22"/>
      <c r="F111" s="22"/>
      <c r="G111" s="23"/>
    </row>
    <row r="112" spans="1:7" ht="17.100000000000001" customHeight="1" x14ac:dyDescent="0.25">
      <c r="B112" s="8"/>
      <c r="C112" s="14"/>
      <c r="D112" s="10" t="s">
        <v>2</v>
      </c>
      <c r="E112" s="11" t="s">
        <v>3</v>
      </c>
      <c r="F112" s="11" t="s">
        <v>4</v>
      </c>
      <c r="G112" s="12" t="s">
        <v>5</v>
      </c>
    </row>
    <row r="113" spans="2:7" ht="17.100000000000001" customHeight="1" x14ac:dyDescent="0.25">
      <c r="B113" s="8"/>
      <c r="C113" s="13" t="s">
        <v>38</v>
      </c>
      <c r="D113" s="32">
        <v>282</v>
      </c>
      <c r="E113" s="60">
        <f>D113/714*100</f>
        <v>39.495798319327733</v>
      </c>
      <c r="F113" s="60">
        <f>E113</f>
        <v>39.495798319327733</v>
      </c>
      <c r="G113" s="33">
        <f>F113</f>
        <v>39.495798319327733</v>
      </c>
    </row>
    <row r="114" spans="2:7" ht="17.100000000000001" customHeight="1" x14ac:dyDescent="0.25">
      <c r="B114" s="8"/>
      <c r="C114" s="24" t="s">
        <v>39</v>
      </c>
      <c r="D114" s="58">
        <v>202</v>
      </c>
      <c r="E114" s="62">
        <f t="shared" ref="E114:E120" si="6">D114/714*100</f>
        <v>28.291316526610643</v>
      </c>
      <c r="F114" s="62">
        <f t="shared" ref="F114:F120" si="7">E114</f>
        <v>28.291316526610643</v>
      </c>
      <c r="G114" s="59">
        <f>F114+G113</f>
        <v>67.787114845938376</v>
      </c>
    </row>
    <row r="115" spans="2:7" ht="17.100000000000001" customHeight="1" x14ac:dyDescent="0.25">
      <c r="B115" s="8"/>
      <c r="C115" s="24" t="s">
        <v>40</v>
      </c>
      <c r="D115" s="38">
        <v>116</v>
      </c>
      <c r="E115" s="62">
        <f t="shared" si="6"/>
        <v>16.246498599439775</v>
      </c>
      <c r="F115" s="62">
        <f t="shared" si="7"/>
        <v>16.246498599439775</v>
      </c>
      <c r="G115" s="59">
        <f t="shared" ref="G115:G120" si="8">F115+G114</f>
        <v>84.033613445378151</v>
      </c>
    </row>
    <row r="116" spans="2:7" ht="17.100000000000001" customHeight="1" x14ac:dyDescent="0.25">
      <c r="B116" s="8"/>
      <c r="C116" s="24" t="s">
        <v>41</v>
      </c>
      <c r="D116" s="21">
        <v>60</v>
      </c>
      <c r="E116" s="62">
        <f t="shared" si="6"/>
        <v>8.4033613445378155</v>
      </c>
      <c r="F116" s="62">
        <f t="shared" si="7"/>
        <v>8.4033613445378155</v>
      </c>
      <c r="G116" s="59">
        <f t="shared" si="8"/>
        <v>92.436974789915965</v>
      </c>
    </row>
    <row r="117" spans="2:7" ht="17.100000000000001" customHeight="1" x14ac:dyDescent="0.25">
      <c r="B117" s="8"/>
      <c r="C117" s="24" t="s">
        <v>42</v>
      </c>
      <c r="D117" s="21">
        <v>7</v>
      </c>
      <c r="E117" s="62">
        <f t="shared" si="6"/>
        <v>0.98039215686274506</v>
      </c>
      <c r="F117" s="62">
        <f t="shared" si="7"/>
        <v>0.98039215686274506</v>
      </c>
      <c r="G117" s="59">
        <f t="shared" si="8"/>
        <v>93.417366946778714</v>
      </c>
    </row>
    <row r="118" spans="2:7" ht="17.100000000000001" customHeight="1" x14ac:dyDescent="0.25">
      <c r="B118" s="8"/>
      <c r="C118" s="13" t="s">
        <v>43</v>
      </c>
      <c r="D118" s="21">
        <v>44</v>
      </c>
      <c r="E118" s="62">
        <f t="shared" si="6"/>
        <v>6.1624649859943981</v>
      </c>
      <c r="F118" s="62">
        <f t="shared" si="7"/>
        <v>6.1624649859943981</v>
      </c>
      <c r="G118" s="59">
        <f t="shared" si="8"/>
        <v>99.579831932773118</v>
      </c>
    </row>
    <row r="119" spans="2:7" ht="17.100000000000001" customHeight="1" x14ac:dyDescent="0.25">
      <c r="B119" s="8"/>
      <c r="C119" s="13" t="s">
        <v>44</v>
      </c>
      <c r="D119" s="21">
        <v>3</v>
      </c>
      <c r="E119" s="62">
        <f t="shared" si="6"/>
        <v>0.42016806722689076</v>
      </c>
      <c r="F119" s="62">
        <f t="shared" si="7"/>
        <v>0.42016806722689076</v>
      </c>
      <c r="G119" s="59">
        <f t="shared" si="8"/>
        <v>100.00000000000001</v>
      </c>
    </row>
    <row r="120" spans="2:7" ht="17.100000000000001" customHeight="1" x14ac:dyDescent="0.25">
      <c r="B120" s="8"/>
      <c r="C120" s="24" t="s">
        <v>45</v>
      </c>
      <c r="D120" s="21">
        <v>0</v>
      </c>
      <c r="E120" s="63">
        <f t="shared" si="6"/>
        <v>0</v>
      </c>
      <c r="F120" s="61">
        <f t="shared" si="7"/>
        <v>0</v>
      </c>
      <c r="G120" s="59">
        <f t="shared" si="8"/>
        <v>100.00000000000001</v>
      </c>
    </row>
    <row r="121" spans="2:7" ht="17.100000000000001" customHeight="1" x14ac:dyDescent="0.25">
      <c r="B121" s="8"/>
      <c r="C121" s="9" t="s">
        <v>1</v>
      </c>
      <c r="D121" s="35">
        <f>SUM(D113:D120)</f>
        <v>714</v>
      </c>
      <c r="E121" s="36">
        <f>SUM(E113:E120)</f>
        <v>100.00000000000001</v>
      </c>
      <c r="F121" s="36">
        <f>SUM(F113:F120)</f>
        <v>100.00000000000001</v>
      </c>
      <c r="G121" s="37"/>
    </row>
    <row r="122" spans="2:7" ht="17.100000000000001" customHeight="1" x14ac:dyDescent="0.25">
      <c r="B122" s="8"/>
      <c r="C122" s="20"/>
      <c r="D122" s="21"/>
      <c r="E122" s="22"/>
      <c r="F122" s="22"/>
      <c r="G122" s="23"/>
    </row>
    <row r="123" spans="2:7" ht="17.100000000000001" customHeight="1" x14ac:dyDescent="0.25">
      <c r="B123" s="8"/>
      <c r="C123" s="20"/>
      <c r="D123" s="21"/>
      <c r="E123" s="22"/>
      <c r="F123" s="22"/>
      <c r="G123" s="23"/>
    </row>
    <row r="124" spans="2:7" ht="17.100000000000001" customHeight="1" x14ac:dyDescent="0.25">
      <c r="B124" s="8"/>
      <c r="C124" s="20"/>
      <c r="D124" s="21"/>
      <c r="E124" s="22"/>
      <c r="F124" s="22"/>
      <c r="G124" s="23"/>
    </row>
    <row r="125" spans="2:7" ht="17.100000000000001" customHeight="1" x14ac:dyDescent="0.25">
      <c r="B125" s="8"/>
      <c r="C125" s="20"/>
      <c r="D125" s="21"/>
      <c r="E125" s="22"/>
      <c r="F125" s="22"/>
      <c r="G125" s="23"/>
    </row>
    <row r="126" spans="2:7" ht="17.100000000000001" customHeight="1" x14ac:dyDescent="0.25">
      <c r="B126" s="8"/>
      <c r="C126" s="20"/>
      <c r="D126" s="21"/>
      <c r="E126" s="22"/>
      <c r="F126" s="22"/>
      <c r="G126" s="23"/>
    </row>
    <row r="127" spans="2:7" ht="17.100000000000001" customHeight="1" x14ac:dyDescent="0.25">
      <c r="B127" s="8"/>
      <c r="C127" s="20"/>
      <c r="D127" s="21"/>
      <c r="E127" s="22"/>
      <c r="F127" s="22"/>
      <c r="G127" s="23"/>
    </row>
    <row r="128" spans="2:7" ht="17.100000000000001" customHeight="1" x14ac:dyDescent="0.25">
      <c r="B128" s="8"/>
      <c r="C128" s="20"/>
      <c r="D128" s="21"/>
      <c r="E128" s="22"/>
      <c r="F128" s="22"/>
      <c r="G128" s="23"/>
    </row>
    <row r="130" spans="2:7" ht="21" customHeight="1" x14ac:dyDescent="0.25">
      <c r="B130" s="70" t="s">
        <v>14</v>
      </c>
      <c r="C130" s="71"/>
      <c r="D130" s="71"/>
      <c r="E130" s="71"/>
      <c r="F130" s="71"/>
      <c r="G130" s="72"/>
    </row>
    <row r="131" spans="2:7" ht="29.1" customHeight="1" x14ac:dyDescent="0.25">
      <c r="B131" s="5"/>
      <c r="C131" s="14"/>
      <c r="D131" s="10" t="s">
        <v>2</v>
      </c>
      <c r="E131" s="11" t="s">
        <v>3</v>
      </c>
      <c r="F131" s="11" t="s">
        <v>4</v>
      </c>
      <c r="G131" s="12" t="s">
        <v>5</v>
      </c>
    </row>
    <row r="132" spans="2:7" ht="17.100000000000001" customHeight="1" x14ac:dyDescent="0.25">
      <c r="B132" s="6"/>
      <c r="C132" s="24" t="s">
        <v>6</v>
      </c>
      <c r="D132" s="42">
        <v>299</v>
      </c>
      <c r="E132" s="43">
        <v>99.666666666666671</v>
      </c>
      <c r="F132" s="43">
        <v>99.666666666666671</v>
      </c>
      <c r="G132" s="50">
        <v>99.666666666666671</v>
      </c>
    </row>
    <row r="133" spans="2:7" ht="17.100000000000001" customHeight="1" x14ac:dyDescent="0.25">
      <c r="B133" s="7"/>
      <c r="C133" s="24" t="s">
        <v>7</v>
      </c>
      <c r="D133" s="39">
        <v>1</v>
      </c>
      <c r="E133" s="40">
        <v>0.33333333333333337</v>
      </c>
      <c r="F133" s="40">
        <v>0.33333333333333337</v>
      </c>
      <c r="G133" s="51">
        <v>100</v>
      </c>
    </row>
    <row r="134" spans="2:7" ht="17.100000000000001" customHeight="1" x14ac:dyDescent="0.25">
      <c r="B134" s="8"/>
      <c r="C134" s="9" t="s">
        <v>1</v>
      </c>
      <c r="D134" s="52">
        <v>300</v>
      </c>
      <c r="E134" s="53">
        <v>100</v>
      </c>
      <c r="F134" s="53">
        <v>100</v>
      </c>
      <c r="G134" s="54"/>
    </row>
    <row r="135" spans="2:7" ht="17.100000000000001" customHeight="1" x14ac:dyDescent="0.25">
      <c r="B135" s="8"/>
      <c r="C135" s="20"/>
      <c r="D135" s="21"/>
      <c r="E135" s="22"/>
      <c r="F135" s="22"/>
      <c r="G135" s="23"/>
    </row>
    <row r="136" spans="2:7" ht="17.100000000000001" customHeight="1" x14ac:dyDescent="0.25">
      <c r="B136" s="8"/>
      <c r="C136" s="20"/>
      <c r="D136" s="21"/>
      <c r="E136" s="22"/>
      <c r="F136" s="22"/>
      <c r="G136" s="23"/>
    </row>
    <row r="137" spans="2:7" ht="17.100000000000001" customHeight="1" x14ac:dyDescent="0.25">
      <c r="B137" s="8"/>
      <c r="C137" s="20"/>
      <c r="D137" s="21"/>
      <c r="E137" s="22"/>
      <c r="F137" s="22"/>
      <c r="G137" s="23"/>
    </row>
    <row r="138" spans="2:7" ht="17.100000000000001" customHeight="1" x14ac:dyDescent="0.25">
      <c r="B138" s="8"/>
      <c r="C138" s="20"/>
      <c r="D138" s="21"/>
      <c r="E138" s="22"/>
      <c r="F138" s="22"/>
      <c r="G138" s="23"/>
    </row>
    <row r="139" spans="2:7" ht="17.100000000000001" customHeight="1" x14ac:dyDescent="0.25">
      <c r="B139" s="8"/>
      <c r="C139" s="20"/>
      <c r="D139" s="21"/>
      <c r="E139" s="22"/>
      <c r="F139" s="22"/>
      <c r="G139" s="23"/>
    </row>
    <row r="140" spans="2:7" ht="17.100000000000001" customHeight="1" x14ac:dyDescent="0.25">
      <c r="B140" s="8"/>
      <c r="C140" s="20"/>
      <c r="D140" s="21"/>
      <c r="E140" s="22"/>
      <c r="F140" s="22"/>
      <c r="G140" s="23"/>
    </row>
    <row r="141" spans="2:7" ht="17.100000000000001" customHeight="1" x14ac:dyDescent="0.25">
      <c r="B141" s="8"/>
      <c r="C141" s="20"/>
      <c r="D141" s="21"/>
      <c r="E141" s="22"/>
      <c r="F141" s="22"/>
      <c r="G141" s="23"/>
    </row>
    <row r="142" spans="2:7" ht="17.100000000000001" customHeight="1" x14ac:dyDescent="0.25">
      <c r="B142" s="8"/>
      <c r="C142" s="20"/>
      <c r="D142" s="21"/>
      <c r="E142" s="22"/>
      <c r="F142" s="22"/>
      <c r="G142" s="23"/>
    </row>
    <row r="143" spans="2:7" ht="17.100000000000001" customHeight="1" x14ac:dyDescent="0.25">
      <c r="B143" s="8"/>
      <c r="C143" s="20"/>
      <c r="D143" s="21"/>
      <c r="E143" s="22"/>
      <c r="F143" s="22"/>
      <c r="G143" s="23"/>
    </row>
    <row r="144" spans="2:7" ht="17.100000000000001" customHeight="1" x14ac:dyDescent="0.25">
      <c r="B144" s="8"/>
      <c r="C144" s="20"/>
      <c r="D144" s="21"/>
      <c r="E144" s="22"/>
      <c r="F144" s="22"/>
      <c r="G144" s="23"/>
    </row>
    <row r="145" spans="2:7" ht="17.100000000000001" customHeight="1" x14ac:dyDescent="0.25">
      <c r="B145" s="8"/>
      <c r="C145" s="20"/>
      <c r="D145" s="21"/>
      <c r="E145" s="22"/>
      <c r="F145" s="22"/>
      <c r="G145" s="23"/>
    </row>
    <row r="146" spans="2:7" ht="17.100000000000001" customHeight="1" x14ac:dyDescent="0.25">
      <c r="B146" s="8"/>
      <c r="C146" s="20"/>
      <c r="D146" s="21"/>
      <c r="E146" s="22"/>
      <c r="F146" s="22"/>
      <c r="G146" s="23"/>
    </row>
    <row r="147" spans="2:7" ht="17.100000000000001" customHeight="1" x14ac:dyDescent="0.25">
      <c r="B147" s="8"/>
      <c r="C147" s="20"/>
      <c r="D147" s="21"/>
      <c r="E147" s="22"/>
      <c r="F147" s="22"/>
      <c r="G147" s="23"/>
    </row>
    <row r="149" spans="2:7" ht="36" customHeight="1" x14ac:dyDescent="0.25">
      <c r="B149" s="73" t="s">
        <v>15</v>
      </c>
      <c r="C149" s="74"/>
      <c r="D149" s="74"/>
      <c r="E149" s="74"/>
      <c r="F149" s="74"/>
      <c r="G149" s="75"/>
    </row>
    <row r="150" spans="2:7" ht="29.1" customHeight="1" x14ac:dyDescent="0.25">
      <c r="B150" s="5"/>
      <c r="C150" s="14"/>
      <c r="D150" s="10" t="s">
        <v>2</v>
      </c>
      <c r="E150" s="11" t="s">
        <v>3</v>
      </c>
      <c r="F150" s="11" t="s">
        <v>4</v>
      </c>
      <c r="G150" s="12" t="s">
        <v>5</v>
      </c>
    </row>
    <row r="151" spans="2:7" ht="17.100000000000001" customHeight="1" x14ac:dyDescent="0.25">
      <c r="B151" s="6"/>
      <c r="C151" s="24" t="s">
        <v>6</v>
      </c>
      <c r="D151" s="42">
        <v>286</v>
      </c>
      <c r="E151" s="43">
        <v>95.333333333333343</v>
      </c>
      <c r="F151" s="43">
        <v>95.333333333333343</v>
      </c>
      <c r="G151" s="50">
        <v>95.333333333333343</v>
      </c>
    </row>
    <row r="152" spans="2:7" ht="17.100000000000001" customHeight="1" x14ac:dyDescent="0.25">
      <c r="B152" s="7"/>
      <c r="C152" s="24" t="s">
        <v>7</v>
      </c>
      <c r="D152" s="39">
        <v>14</v>
      </c>
      <c r="E152" s="40">
        <v>4.666666666666667</v>
      </c>
      <c r="F152" s="40">
        <v>4.666666666666667</v>
      </c>
      <c r="G152" s="51">
        <v>100</v>
      </c>
    </row>
    <row r="153" spans="2:7" ht="17.100000000000001" customHeight="1" x14ac:dyDescent="0.25">
      <c r="B153" s="8"/>
      <c r="C153" s="16" t="s">
        <v>1</v>
      </c>
      <c r="D153" s="52">
        <v>300</v>
      </c>
      <c r="E153" s="53">
        <v>100</v>
      </c>
      <c r="F153" s="53">
        <v>100</v>
      </c>
      <c r="G153" s="54"/>
    </row>
    <row r="154" spans="2:7" ht="17.100000000000001" customHeight="1" x14ac:dyDescent="0.25">
      <c r="B154" s="8"/>
      <c r="C154" s="20"/>
      <c r="D154" s="21"/>
      <c r="E154" s="22"/>
      <c r="F154" s="22"/>
      <c r="G154" s="23"/>
    </row>
    <row r="155" spans="2:7" ht="17.100000000000001" customHeight="1" x14ac:dyDescent="0.25">
      <c r="B155" s="8"/>
      <c r="C155" s="20"/>
      <c r="D155" s="21"/>
      <c r="E155" s="22"/>
      <c r="F155" s="22"/>
      <c r="G155" s="23"/>
    </row>
    <row r="156" spans="2:7" ht="17.100000000000001" customHeight="1" x14ac:dyDescent="0.25">
      <c r="B156" s="8"/>
      <c r="C156" s="20"/>
      <c r="D156" s="21"/>
      <c r="E156" s="22"/>
      <c r="F156" s="22"/>
      <c r="G156" s="23"/>
    </row>
    <row r="157" spans="2:7" ht="17.100000000000001" customHeight="1" x14ac:dyDescent="0.25">
      <c r="B157" s="8"/>
      <c r="C157" s="20"/>
      <c r="D157" s="21"/>
      <c r="E157" s="22"/>
      <c r="F157" s="22"/>
      <c r="G157" s="23"/>
    </row>
    <row r="158" spans="2:7" ht="17.100000000000001" customHeight="1" x14ac:dyDescent="0.25">
      <c r="B158" s="8"/>
      <c r="C158" s="20"/>
      <c r="G158" s="23"/>
    </row>
    <row r="159" spans="2:7" ht="17.100000000000001" customHeight="1" x14ac:dyDescent="0.25">
      <c r="B159" s="8"/>
      <c r="C159" s="20"/>
      <c r="G159" s="23"/>
    </row>
    <row r="160" spans="2:7" ht="17.100000000000001" customHeight="1" x14ac:dyDescent="0.25">
      <c r="B160" s="8"/>
      <c r="C160" s="20"/>
      <c r="G160" s="23"/>
    </row>
    <row r="161" spans="2:7" ht="17.100000000000001" customHeight="1" x14ac:dyDescent="0.25">
      <c r="B161" s="8"/>
      <c r="C161" s="20"/>
      <c r="D161" s="21"/>
      <c r="E161" s="22"/>
      <c r="F161" s="22"/>
      <c r="G161" s="23"/>
    </row>
    <row r="162" spans="2:7" ht="17.100000000000001" customHeight="1" x14ac:dyDescent="0.25">
      <c r="B162" s="8"/>
      <c r="C162" s="20"/>
      <c r="D162" s="21"/>
      <c r="E162" s="22"/>
      <c r="F162" s="22"/>
      <c r="G162" s="23"/>
    </row>
    <row r="163" spans="2:7" ht="17.100000000000001" customHeight="1" x14ac:dyDescent="0.25">
      <c r="B163" s="8"/>
      <c r="C163" s="20"/>
      <c r="D163" s="21"/>
      <c r="E163" s="22"/>
      <c r="F163" s="22"/>
      <c r="G163" s="23"/>
    </row>
    <row r="164" spans="2:7" ht="17.100000000000001" customHeight="1" x14ac:dyDescent="0.25">
      <c r="B164" s="8"/>
      <c r="C164" s="20"/>
      <c r="D164" s="21"/>
      <c r="E164" s="22"/>
      <c r="F164" s="22"/>
      <c r="G164" s="23"/>
    </row>
    <row r="165" spans="2:7" ht="17.100000000000001" customHeight="1" x14ac:dyDescent="0.25">
      <c r="B165" s="8"/>
      <c r="C165" s="20"/>
      <c r="D165" s="21"/>
      <c r="E165" s="22"/>
      <c r="F165" s="22"/>
      <c r="G165" s="23"/>
    </row>
    <row r="166" spans="2:7" ht="17.100000000000001" customHeight="1" x14ac:dyDescent="0.25">
      <c r="B166" s="73" t="s">
        <v>16</v>
      </c>
      <c r="C166" s="74"/>
      <c r="D166" s="74"/>
      <c r="E166" s="74"/>
      <c r="F166" s="74"/>
      <c r="G166" s="75"/>
    </row>
    <row r="167" spans="2:7" ht="17.100000000000001" customHeight="1" x14ac:dyDescent="0.25">
      <c r="B167" s="8"/>
      <c r="C167" s="20"/>
      <c r="D167" s="21"/>
      <c r="E167" s="22"/>
      <c r="F167" s="22"/>
      <c r="G167" s="23"/>
    </row>
    <row r="168" spans="2:7" ht="34.5" customHeight="1" x14ac:dyDescent="0.25">
      <c r="B168" s="8"/>
      <c r="C168" s="14"/>
      <c r="D168" s="10" t="s">
        <v>2</v>
      </c>
      <c r="E168" s="11" t="s">
        <v>3</v>
      </c>
      <c r="F168" s="11" t="s">
        <v>4</v>
      </c>
      <c r="G168" s="12" t="s">
        <v>5</v>
      </c>
    </row>
    <row r="169" spans="2:7" ht="17.100000000000001" customHeight="1" x14ac:dyDescent="0.25">
      <c r="B169" s="8"/>
      <c r="C169" s="24" t="s">
        <v>46</v>
      </c>
      <c r="D169" s="44">
        <v>30</v>
      </c>
      <c r="E169" s="45">
        <v>10</v>
      </c>
      <c r="F169" s="45">
        <v>10</v>
      </c>
      <c r="G169" s="64">
        <v>10</v>
      </c>
    </row>
    <row r="170" spans="2:7" ht="17.100000000000001" customHeight="1" x14ac:dyDescent="0.25">
      <c r="B170" s="8"/>
      <c r="C170" s="24" t="s">
        <v>47</v>
      </c>
      <c r="D170" s="48">
        <v>270</v>
      </c>
      <c r="E170" s="49">
        <v>90</v>
      </c>
      <c r="F170" s="49">
        <v>90</v>
      </c>
      <c r="G170" s="64">
        <v>100</v>
      </c>
    </row>
    <row r="171" spans="2:7" ht="17.100000000000001" customHeight="1" x14ac:dyDescent="0.25">
      <c r="B171" s="8"/>
      <c r="C171" s="16" t="s">
        <v>1</v>
      </c>
      <c r="D171" s="30">
        <v>300</v>
      </c>
      <c r="E171" s="31">
        <v>100</v>
      </c>
      <c r="F171" s="31">
        <v>100</v>
      </c>
      <c r="G171" s="19"/>
    </row>
    <row r="172" spans="2:7" ht="17.100000000000001" customHeight="1" x14ac:dyDescent="0.25">
      <c r="B172" s="8"/>
      <c r="C172" s="20"/>
      <c r="D172" s="21"/>
      <c r="E172" s="22"/>
      <c r="F172" s="22"/>
      <c r="G172" s="23"/>
    </row>
    <row r="173" spans="2:7" ht="17.100000000000001" customHeight="1" x14ac:dyDescent="0.25">
      <c r="B173" s="8"/>
      <c r="C173" s="20"/>
      <c r="D173" s="21"/>
      <c r="E173" s="22"/>
      <c r="F173" s="22"/>
      <c r="G173" s="23"/>
    </row>
    <row r="174" spans="2:7" ht="17.100000000000001" customHeight="1" x14ac:dyDescent="0.25">
      <c r="B174" s="8"/>
      <c r="C174" s="20"/>
      <c r="D174" s="21"/>
      <c r="E174" s="22"/>
      <c r="F174" s="22"/>
      <c r="G174" s="23"/>
    </row>
    <row r="175" spans="2:7" ht="17.100000000000001" customHeight="1" x14ac:dyDescent="0.25">
      <c r="B175" s="8"/>
      <c r="C175" s="20"/>
      <c r="D175" s="21"/>
      <c r="E175" s="22"/>
      <c r="F175" s="22"/>
      <c r="G175" s="23"/>
    </row>
    <row r="176" spans="2:7" ht="17.100000000000001" customHeight="1" x14ac:dyDescent="0.25">
      <c r="B176" s="8"/>
      <c r="C176" s="20"/>
      <c r="D176" s="21"/>
      <c r="E176" s="22"/>
      <c r="F176" s="22"/>
      <c r="G176" s="23"/>
    </row>
    <row r="177" spans="2:7" ht="17.100000000000001" customHeight="1" x14ac:dyDescent="0.25">
      <c r="B177" s="8"/>
      <c r="C177" s="20"/>
      <c r="D177" s="21"/>
      <c r="E177" s="22"/>
      <c r="F177" s="22"/>
      <c r="G177" s="23"/>
    </row>
    <row r="179" spans="2:7" ht="36" customHeight="1" x14ac:dyDescent="0.25">
      <c r="B179" s="73" t="s">
        <v>17</v>
      </c>
      <c r="C179" s="74"/>
      <c r="D179" s="74"/>
      <c r="E179" s="74"/>
      <c r="F179" s="74"/>
      <c r="G179" s="75"/>
    </row>
    <row r="180" spans="2:7" ht="29.1" customHeight="1" x14ac:dyDescent="0.25">
      <c r="B180" s="5"/>
      <c r="C180" s="14"/>
      <c r="D180" s="10" t="s">
        <v>2</v>
      </c>
      <c r="E180" s="11" t="s">
        <v>3</v>
      </c>
      <c r="F180" s="11" t="s">
        <v>4</v>
      </c>
      <c r="G180" s="12" t="s">
        <v>5</v>
      </c>
    </row>
    <row r="181" spans="2:7" ht="17.100000000000001" customHeight="1" x14ac:dyDescent="0.25">
      <c r="B181" s="6"/>
      <c r="C181" s="13" t="s">
        <v>48</v>
      </c>
      <c r="D181" s="27">
        <v>85</v>
      </c>
      <c r="E181" s="28">
        <f>D181/100*100</f>
        <v>85</v>
      </c>
      <c r="F181" s="28">
        <f>E181</f>
        <v>85</v>
      </c>
      <c r="G181" s="1">
        <f>F181</f>
        <v>85</v>
      </c>
    </row>
    <row r="182" spans="2:7" ht="17.100000000000001" customHeight="1" x14ac:dyDescent="0.25">
      <c r="B182" s="7"/>
      <c r="C182" s="13" t="s">
        <v>49</v>
      </c>
      <c r="D182" s="27">
        <v>120</v>
      </c>
      <c r="E182" s="28">
        <f>D182/100*100</f>
        <v>120</v>
      </c>
      <c r="F182" s="28">
        <f>E182</f>
        <v>120</v>
      </c>
      <c r="G182" s="15">
        <f>F182+G181</f>
        <v>205</v>
      </c>
    </row>
    <row r="183" spans="2:7" ht="17.100000000000001" customHeight="1" x14ac:dyDescent="0.25">
      <c r="B183" s="8"/>
      <c r="C183" s="13" t="s">
        <v>50</v>
      </c>
      <c r="D183" s="27">
        <v>20</v>
      </c>
      <c r="E183" s="28">
        <f t="shared" ref="E183:E185" si="9">D183/100*100</f>
        <v>20</v>
      </c>
      <c r="F183" s="28">
        <f>E183</f>
        <v>20</v>
      </c>
      <c r="G183" s="15">
        <f t="shared" ref="G183:G185" si="10">F183+G182</f>
        <v>225</v>
      </c>
    </row>
    <row r="184" spans="2:7" ht="17.100000000000001" customHeight="1" x14ac:dyDescent="0.25">
      <c r="B184" s="8"/>
      <c r="C184" s="13" t="s">
        <v>51</v>
      </c>
      <c r="D184" s="27">
        <v>20</v>
      </c>
      <c r="E184" s="28">
        <f t="shared" si="9"/>
        <v>20</v>
      </c>
      <c r="F184" s="28">
        <f>E184</f>
        <v>20</v>
      </c>
      <c r="G184" s="15">
        <f t="shared" si="10"/>
        <v>245</v>
      </c>
    </row>
    <row r="185" spans="2:7" ht="17.100000000000001" customHeight="1" x14ac:dyDescent="0.25">
      <c r="B185" s="8"/>
      <c r="C185" s="13" t="s">
        <v>52</v>
      </c>
      <c r="D185" s="27">
        <v>45</v>
      </c>
      <c r="E185" s="28">
        <f t="shared" si="9"/>
        <v>45</v>
      </c>
      <c r="F185" s="28">
        <f>E185</f>
        <v>45</v>
      </c>
      <c r="G185" s="15">
        <f t="shared" si="10"/>
        <v>290</v>
      </c>
    </row>
    <row r="186" spans="2:7" ht="17.100000000000001" customHeight="1" x14ac:dyDescent="0.25">
      <c r="B186" s="8"/>
      <c r="C186" s="16" t="s">
        <v>1</v>
      </c>
      <c r="D186" s="17">
        <f>SUM(D181:D185)</f>
        <v>290</v>
      </c>
      <c r="E186" s="18">
        <f>SUM(E181:E185)</f>
        <v>290</v>
      </c>
      <c r="F186" s="18">
        <f>SUM(F181:F185)</f>
        <v>290</v>
      </c>
      <c r="G186" s="2"/>
    </row>
    <row r="187" spans="2:7" ht="17.100000000000001" customHeight="1" x14ac:dyDescent="0.25">
      <c r="B187" s="8"/>
      <c r="C187" s="20"/>
    </row>
    <row r="188" spans="2:7" ht="17.100000000000001" customHeight="1" x14ac:dyDescent="0.25">
      <c r="B188" s="8"/>
      <c r="C188" s="20"/>
    </row>
    <row r="189" spans="2:7" ht="17.100000000000001" customHeight="1" x14ac:dyDescent="0.25">
      <c r="B189" s="8"/>
      <c r="C189" s="20"/>
      <c r="D189" s="21"/>
      <c r="E189" s="22"/>
      <c r="F189" s="22"/>
      <c r="G189" s="23"/>
    </row>
    <row r="190" spans="2:7" ht="17.100000000000001" customHeight="1" x14ac:dyDescent="0.25">
      <c r="B190" s="8"/>
      <c r="C190" s="20"/>
      <c r="D190" s="21"/>
      <c r="E190" s="22"/>
      <c r="F190" s="22"/>
      <c r="G190" s="23"/>
    </row>
    <row r="191" spans="2:7" ht="17.100000000000001" customHeight="1" x14ac:dyDescent="0.25">
      <c r="B191" s="8"/>
      <c r="C191" s="20"/>
      <c r="D191" s="21"/>
      <c r="E191" s="22"/>
      <c r="F191" s="22"/>
      <c r="G191" s="23"/>
    </row>
    <row r="192" spans="2:7" ht="17.100000000000001" customHeight="1" x14ac:dyDescent="0.25">
      <c r="B192" s="8"/>
      <c r="C192" s="14"/>
      <c r="D192" s="10" t="s">
        <v>2</v>
      </c>
      <c r="E192" s="11" t="s">
        <v>3</v>
      </c>
      <c r="F192" s="11" t="s">
        <v>4</v>
      </c>
      <c r="G192" s="12" t="s">
        <v>5</v>
      </c>
    </row>
    <row r="193" spans="2:7" x14ac:dyDescent="0.25">
      <c r="C193" s="13" t="s">
        <v>48</v>
      </c>
      <c r="D193" s="27">
        <v>85</v>
      </c>
      <c r="E193" s="28">
        <f>D193/290*100</f>
        <v>29.310344827586203</v>
      </c>
      <c r="F193" s="28">
        <f>E193</f>
        <v>29.310344827586203</v>
      </c>
      <c r="G193" s="1">
        <f>F193</f>
        <v>29.310344827586203</v>
      </c>
    </row>
    <row r="194" spans="2:7" ht="17.100000000000001" customHeight="1" x14ac:dyDescent="0.25">
      <c r="B194" s="8"/>
      <c r="C194" s="13" t="s">
        <v>49</v>
      </c>
      <c r="D194" s="27">
        <v>120</v>
      </c>
      <c r="E194" s="28">
        <f>D194/D198*100</f>
        <v>41.379310344827587</v>
      </c>
      <c r="F194" s="28">
        <f>E194</f>
        <v>41.379310344827587</v>
      </c>
      <c r="G194" s="15">
        <f>F194+G193</f>
        <v>70.689655172413794</v>
      </c>
    </row>
    <row r="195" spans="2:7" ht="17.100000000000001" customHeight="1" x14ac:dyDescent="0.25">
      <c r="B195" s="8"/>
      <c r="C195" s="13" t="s">
        <v>50</v>
      </c>
      <c r="D195" s="27">
        <v>20</v>
      </c>
      <c r="E195" s="28">
        <f>D195/D198*100</f>
        <v>6.8965517241379306</v>
      </c>
      <c r="F195" s="28">
        <f>E195</f>
        <v>6.8965517241379306</v>
      </c>
      <c r="G195" s="15">
        <f t="shared" ref="G195:G197" si="11">F195+G194</f>
        <v>77.58620689655173</v>
      </c>
    </row>
    <row r="196" spans="2:7" ht="17.100000000000001" customHeight="1" x14ac:dyDescent="0.25">
      <c r="B196" s="8"/>
      <c r="C196" s="13" t="s">
        <v>51</v>
      </c>
      <c r="D196" s="27">
        <v>20</v>
      </c>
      <c r="E196" s="28">
        <f>D196/D198*100</f>
        <v>6.8965517241379306</v>
      </c>
      <c r="F196" s="28">
        <f>E196</f>
        <v>6.8965517241379306</v>
      </c>
      <c r="G196" s="15">
        <f t="shared" si="11"/>
        <v>84.482758620689665</v>
      </c>
    </row>
    <row r="197" spans="2:7" x14ac:dyDescent="0.25">
      <c r="C197" s="13" t="s">
        <v>52</v>
      </c>
      <c r="D197" s="27">
        <v>45</v>
      </c>
      <c r="E197" s="28">
        <f>D197/D198*100</f>
        <v>15.517241379310345</v>
      </c>
      <c r="F197" s="28">
        <f>E197</f>
        <v>15.517241379310345</v>
      </c>
      <c r="G197" s="15">
        <f t="shared" si="11"/>
        <v>100.00000000000001</v>
      </c>
    </row>
    <row r="198" spans="2:7" ht="17.100000000000001" customHeight="1" x14ac:dyDescent="0.25">
      <c r="B198" s="8"/>
      <c r="C198" s="16" t="s">
        <v>1</v>
      </c>
      <c r="D198" s="17">
        <f>SUM(D193:D197)</f>
        <v>290</v>
      </c>
      <c r="E198" s="18">
        <f>SUM(E193:E197)</f>
        <v>100.00000000000001</v>
      </c>
      <c r="F198" s="18">
        <f>SUM(F193:F197)</f>
        <v>100.00000000000001</v>
      </c>
      <c r="G198" s="2"/>
    </row>
    <row r="199" spans="2:7" ht="17.100000000000001" customHeight="1" x14ac:dyDescent="0.25">
      <c r="B199" s="8"/>
      <c r="C199" s="20"/>
      <c r="D199" s="21"/>
      <c r="E199" s="22"/>
      <c r="F199" s="22"/>
      <c r="G199" s="23"/>
    </row>
    <row r="200" spans="2:7" x14ac:dyDescent="0.25">
      <c r="B200" s="8"/>
    </row>
    <row r="201" spans="2:7" ht="17.100000000000001" customHeight="1" x14ac:dyDescent="0.25">
      <c r="B201" s="8"/>
      <c r="C201" s="20"/>
      <c r="D201" s="21"/>
      <c r="E201" s="22"/>
      <c r="F201" s="22"/>
      <c r="G201" s="23"/>
    </row>
    <row r="202" spans="2:7" ht="17.100000000000001" customHeight="1" x14ac:dyDescent="0.25">
      <c r="B202" s="8"/>
      <c r="C202" s="20"/>
      <c r="D202" s="21"/>
      <c r="E202" s="22"/>
      <c r="F202" s="22"/>
      <c r="G202" s="23"/>
    </row>
    <row r="203" spans="2:7" ht="17.100000000000001" customHeight="1" x14ac:dyDescent="0.25">
      <c r="B203" s="8"/>
      <c r="C203" s="20"/>
      <c r="D203" s="21"/>
      <c r="E203" s="22"/>
      <c r="F203" s="22"/>
      <c r="G203" s="23"/>
    </row>
    <row r="205" spans="2:7" ht="17.100000000000001" customHeight="1" x14ac:dyDescent="0.25">
      <c r="B205" s="8"/>
      <c r="C205" s="20"/>
      <c r="D205" s="21"/>
      <c r="E205" s="22"/>
      <c r="F205" s="22"/>
      <c r="G205" s="23"/>
    </row>
    <row r="206" spans="2:7" ht="17.100000000000001" customHeight="1" x14ac:dyDescent="0.25">
      <c r="B206" s="8"/>
      <c r="C206" s="20"/>
      <c r="D206" s="21"/>
      <c r="E206" s="22"/>
      <c r="F206" s="22"/>
      <c r="G206" s="23"/>
    </row>
    <row r="207" spans="2:7" ht="17.100000000000001" customHeight="1" x14ac:dyDescent="0.25">
      <c r="B207" s="8"/>
      <c r="C207" s="20"/>
      <c r="D207" s="21"/>
      <c r="E207" s="22"/>
      <c r="F207" s="22"/>
      <c r="G207" s="23"/>
    </row>
    <row r="210" spans="2:7" ht="15" x14ac:dyDescent="0.25">
      <c r="B210" s="70" t="s">
        <v>18</v>
      </c>
      <c r="C210" s="71"/>
      <c r="D210" s="71"/>
      <c r="E210" s="71"/>
      <c r="F210" s="71"/>
      <c r="G210" s="72"/>
    </row>
    <row r="211" spans="2:7" ht="31.5" x14ac:dyDescent="0.25">
      <c r="B211" s="5"/>
      <c r="C211" s="14"/>
      <c r="D211" s="10" t="s">
        <v>2</v>
      </c>
      <c r="E211" s="11" t="s">
        <v>3</v>
      </c>
      <c r="F211" s="11" t="s">
        <v>4</v>
      </c>
      <c r="G211" s="12" t="s">
        <v>5</v>
      </c>
    </row>
    <row r="212" spans="2:7" x14ac:dyDescent="0.25">
      <c r="B212" s="6"/>
      <c r="C212" s="24" t="s">
        <v>6</v>
      </c>
      <c r="D212" s="65">
        <v>300</v>
      </c>
      <c r="E212" s="66">
        <v>100</v>
      </c>
      <c r="F212" s="66">
        <v>100</v>
      </c>
      <c r="G212" s="1">
        <f>F212</f>
        <v>100</v>
      </c>
    </row>
    <row r="213" spans="2:7" x14ac:dyDescent="0.25">
      <c r="B213" s="7"/>
      <c r="C213" s="24" t="s">
        <v>7</v>
      </c>
      <c r="D213" s="67">
        <v>0</v>
      </c>
      <c r="E213" s="68">
        <v>0</v>
      </c>
      <c r="F213" s="68">
        <v>0</v>
      </c>
      <c r="G213" s="15">
        <f>F213+G212</f>
        <v>100</v>
      </c>
    </row>
    <row r="214" spans="2:7" x14ac:dyDescent="0.25">
      <c r="C214" s="9" t="s">
        <v>1</v>
      </c>
      <c r="D214" s="30">
        <v>300</v>
      </c>
      <c r="E214" s="31">
        <v>100</v>
      </c>
      <c r="F214" s="31">
        <v>100</v>
      </c>
      <c r="G214" s="2"/>
    </row>
    <row r="227" spans="2:7" ht="15" x14ac:dyDescent="0.25">
      <c r="B227" s="70" t="s">
        <v>19</v>
      </c>
      <c r="C227" s="71"/>
      <c r="D227" s="71"/>
      <c r="E227" s="71"/>
      <c r="F227" s="71"/>
      <c r="G227" s="72"/>
    </row>
    <row r="228" spans="2:7" ht="31.5" x14ac:dyDescent="0.25">
      <c r="B228" s="5"/>
      <c r="C228" s="14"/>
      <c r="D228" s="10" t="s">
        <v>2</v>
      </c>
      <c r="E228" s="11" t="s">
        <v>3</v>
      </c>
      <c r="F228" s="11" t="s">
        <v>4</v>
      </c>
      <c r="G228" s="12" t="s">
        <v>5</v>
      </c>
    </row>
    <row r="229" spans="2:7" x14ac:dyDescent="0.25">
      <c r="B229" s="6"/>
      <c r="C229" s="24" t="s">
        <v>6</v>
      </c>
      <c r="D229" s="42">
        <v>288</v>
      </c>
      <c r="E229" s="43">
        <v>96</v>
      </c>
      <c r="F229" s="43">
        <v>96</v>
      </c>
      <c r="G229" s="50">
        <v>96</v>
      </c>
    </row>
    <row r="230" spans="2:7" x14ac:dyDescent="0.25">
      <c r="B230" s="7"/>
      <c r="C230" s="24" t="s">
        <v>7</v>
      </c>
      <c r="D230" s="39">
        <v>12</v>
      </c>
      <c r="E230" s="40">
        <v>4</v>
      </c>
      <c r="F230" s="40">
        <v>4</v>
      </c>
      <c r="G230" s="51">
        <v>100</v>
      </c>
    </row>
    <row r="231" spans="2:7" x14ac:dyDescent="0.25">
      <c r="C231" s="9" t="s">
        <v>1</v>
      </c>
      <c r="D231" s="52">
        <v>300</v>
      </c>
      <c r="E231" s="53">
        <v>100</v>
      </c>
      <c r="F231" s="53">
        <v>100</v>
      </c>
      <c r="G231" s="54"/>
    </row>
    <row r="245" spans="2:7" ht="15" x14ac:dyDescent="0.25">
      <c r="B245" s="70" t="s">
        <v>20</v>
      </c>
      <c r="C245" s="71"/>
      <c r="D245" s="71"/>
      <c r="E245" s="71"/>
      <c r="F245" s="71"/>
      <c r="G245" s="72"/>
    </row>
    <row r="246" spans="2:7" ht="31.5" x14ac:dyDescent="0.25">
      <c r="B246" s="5"/>
      <c r="C246" s="14"/>
      <c r="D246" s="10" t="s">
        <v>2</v>
      </c>
      <c r="E246" s="11" t="s">
        <v>3</v>
      </c>
      <c r="F246" s="11" t="s">
        <v>4</v>
      </c>
      <c r="G246" s="12" t="s">
        <v>5</v>
      </c>
    </row>
    <row r="247" spans="2:7" x14ac:dyDescent="0.25">
      <c r="B247" s="6"/>
      <c r="C247" s="13" t="s">
        <v>53</v>
      </c>
      <c r="D247" s="42">
        <v>156</v>
      </c>
      <c r="E247" s="43">
        <v>52</v>
      </c>
      <c r="F247" s="43">
        <v>52</v>
      </c>
      <c r="G247" s="33">
        <f>F247</f>
        <v>52</v>
      </c>
    </row>
    <row r="248" spans="2:7" x14ac:dyDescent="0.25">
      <c r="B248" s="7"/>
      <c r="C248" s="13" t="s">
        <v>54</v>
      </c>
      <c r="D248" s="39">
        <v>90</v>
      </c>
      <c r="E248" s="40">
        <v>30</v>
      </c>
      <c r="F248" s="40">
        <v>30</v>
      </c>
      <c r="G248" s="34">
        <f>F248+G247</f>
        <v>82</v>
      </c>
    </row>
    <row r="249" spans="2:7" x14ac:dyDescent="0.25">
      <c r="C249" s="13" t="s">
        <v>55</v>
      </c>
      <c r="D249" s="39">
        <v>54</v>
      </c>
      <c r="E249" s="40">
        <f>D249/300*100</f>
        <v>18</v>
      </c>
      <c r="F249" s="40">
        <f>E249</f>
        <v>18</v>
      </c>
      <c r="G249" s="34">
        <f t="shared" ref="G249:G250" si="12">F249+G248</f>
        <v>100</v>
      </c>
    </row>
    <row r="250" spans="2:7" x14ac:dyDescent="0.25">
      <c r="C250" s="13" t="s">
        <v>56</v>
      </c>
      <c r="D250" s="69">
        <v>0</v>
      </c>
      <c r="E250" s="40">
        <v>0</v>
      </c>
      <c r="F250" s="40">
        <v>0</v>
      </c>
      <c r="G250" s="34">
        <f t="shared" si="12"/>
        <v>100</v>
      </c>
    </row>
    <row r="251" spans="2:7" x14ac:dyDescent="0.25">
      <c r="C251" s="9" t="s">
        <v>1</v>
      </c>
      <c r="D251" s="35">
        <f>SUM(D247:D250)</f>
        <v>300</v>
      </c>
      <c r="E251" s="36">
        <v>100</v>
      </c>
      <c r="F251" s="36">
        <v>100</v>
      </c>
      <c r="G251" s="37"/>
    </row>
    <row r="1048566" spans="4:4" x14ac:dyDescent="0.25">
      <c r="D1048566" s="41">
        <f>SUM(D263:D1048565)</f>
        <v>0</v>
      </c>
    </row>
  </sheetData>
  <mergeCells count="13">
    <mergeCell ref="B210:G210"/>
    <mergeCell ref="B227:G227"/>
    <mergeCell ref="B245:G245"/>
    <mergeCell ref="B7:G7"/>
    <mergeCell ref="B27:G27"/>
    <mergeCell ref="B97:G97"/>
    <mergeCell ref="B130:G130"/>
    <mergeCell ref="B78:G78"/>
    <mergeCell ref="B166:G166"/>
    <mergeCell ref="B44:G44"/>
    <mergeCell ref="B61:G61"/>
    <mergeCell ref="B149:G149"/>
    <mergeCell ref="B179:G17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2023-06-22T17:41:17Z</dcterms:modified>
</cp:coreProperties>
</file>