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amodi Poornika Rajasinghe 0761947581\"/>
    </mc:Choice>
  </mc:AlternateContent>
  <xr:revisionPtr revIDLastSave="0" documentId="13_ncr:1_{C820A1B4-8CBC-4836-A078-7E43F73743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20" i="1" l="1"/>
  <c r="F119" i="1"/>
  <c r="G119" i="1" s="1"/>
  <c r="E121" i="1"/>
  <c r="E120" i="1"/>
  <c r="E119" i="1"/>
  <c r="E201" i="1"/>
  <c r="E202" i="1"/>
  <c r="E203" i="1"/>
  <c r="F203" i="1" s="1"/>
  <c r="E204" i="1"/>
  <c r="F204" i="1" s="1"/>
  <c r="E205" i="1"/>
  <c r="E200" i="1"/>
  <c r="D206" i="1"/>
  <c r="F205" i="1"/>
  <c r="F202" i="1"/>
  <c r="F201" i="1"/>
  <c r="F200" i="1"/>
  <c r="D197" i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74" i="1"/>
  <c r="E175" i="1"/>
  <c r="E176" i="1"/>
  <c r="E177" i="1"/>
  <c r="F177" i="1" s="1"/>
  <c r="E173" i="1"/>
  <c r="D178" i="1"/>
  <c r="F176" i="1"/>
  <c r="F175" i="1"/>
  <c r="F174" i="1"/>
  <c r="E178" i="1"/>
  <c r="D169" i="1"/>
  <c r="E169" i="1"/>
  <c r="F169" i="1"/>
  <c r="G166" i="1"/>
  <c r="G167" i="1" s="1"/>
  <c r="G168" i="1" s="1"/>
  <c r="G165" i="1"/>
  <c r="G164" i="1"/>
  <c r="F165" i="1"/>
  <c r="F166" i="1"/>
  <c r="F167" i="1"/>
  <c r="F168" i="1"/>
  <c r="F164" i="1"/>
  <c r="E165" i="1"/>
  <c r="E166" i="1"/>
  <c r="E167" i="1"/>
  <c r="E168" i="1"/>
  <c r="E164" i="1"/>
  <c r="M165" i="1"/>
  <c r="F11" i="1"/>
  <c r="F12" i="1"/>
  <c r="F10" i="1"/>
  <c r="G10" i="1" s="1"/>
  <c r="G11" i="1" s="1"/>
  <c r="E11" i="1"/>
  <c r="E12" i="1"/>
  <c r="E13" i="1"/>
  <c r="F13" i="1" s="1"/>
  <c r="E14" i="1"/>
  <c r="F14" i="1" s="1"/>
  <c r="E10" i="1"/>
  <c r="D15" i="1"/>
  <c r="F75" i="1"/>
  <c r="E75" i="1"/>
  <c r="D75" i="1"/>
  <c r="G69" i="1"/>
  <c r="G70" i="1" s="1"/>
  <c r="G71" i="1" s="1"/>
  <c r="G72" i="1" s="1"/>
  <c r="G73" i="1" s="1"/>
  <c r="G74" i="1" s="1"/>
  <c r="G88" i="1"/>
  <c r="G89" i="1" s="1"/>
  <c r="G90" i="1" s="1"/>
  <c r="G31" i="1"/>
  <c r="G32" i="1" s="1"/>
  <c r="G33" i="1" s="1"/>
  <c r="G120" i="1" l="1"/>
  <c r="F206" i="1"/>
  <c r="E206" i="1"/>
  <c r="F197" i="1"/>
  <c r="E197" i="1"/>
  <c r="G200" i="1"/>
  <c r="G201" i="1" s="1"/>
  <c r="G202" i="1" s="1"/>
  <c r="G203" i="1" s="1"/>
  <c r="G204" i="1" s="1"/>
  <c r="G205" i="1" s="1"/>
  <c r="G191" i="1"/>
  <c r="G192" i="1"/>
  <c r="G193" i="1" s="1"/>
  <c r="G194" i="1" s="1"/>
  <c r="G195" i="1" s="1"/>
  <c r="G196" i="1" s="1"/>
  <c r="F173" i="1"/>
  <c r="G12" i="1"/>
  <c r="G13" i="1" s="1"/>
  <c r="G14" i="1" s="1"/>
  <c r="F178" i="1" l="1"/>
  <c r="G173" i="1"/>
  <c r="G174" i="1" s="1"/>
  <c r="G175" i="1" s="1"/>
  <c r="G176" i="1" s="1"/>
  <c r="G177" i="1" s="1"/>
</calcChain>
</file>

<file path=xl/sharedStrings.xml><?xml version="1.0" encoding="utf-8"?>
<sst xmlns="http://schemas.openxmlformats.org/spreadsheetml/2006/main" count="127" uniqueCount="59">
  <si>
    <t>Statistics</t>
  </si>
  <si>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</si>
  <si>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</si>
  <si>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</si>
  <si>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</si>
  <si>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</si>
  <si>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</si>
  <si>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</si>
  <si>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</si>
  <si>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 xml:space="preserve">ඔබ අයත් දිස්ත්‍රික්කය </t>
  </si>
  <si>
    <t>ඔබ අයත් ප්‍රදේශය</t>
  </si>
  <si>
    <t xml:space="preserve">පවුලේ මාසික ආදායම </t>
  </si>
  <si>
    <t>10 000 - 20 000</t>
  </si>
  <si>
    <t>20 000 - 30 000</t>
  </si>
  <si>
    <t>30 000 - 40 000</t>
  </si>
  <si>
    <t>40 000 - 50 000</t>
  </si>
  <si>
    <t xml:space="preserve">ඔබගේ සාමාන්‍ය ඔසප් කාල සීමාව </t>
  </si>
  <si>
    <t xml:space="preserve">දිනකට භාවිතා කරන සනීපාරක්ෂක තුවා ප්‍රමාණය </t>
  </si>
  <si>
    <t>ඔබ පවුලේ පාසල් වයසේ පසුවන වැඩිවිය පැමිණි ගැහැණු දරුවන් (සහෝදරියන්) තවත් සිටිනවා ද?</t>
  </si>
  <si>
    <t>ඔබ ඔසප් සනීපාරක්ෂක තුවා වෙනුවට ආදේශක (රෙදි වර්ඟ) භාවිතා කරනවා ද?</t>
  </si>
  <si>
    <t>එක් සනීපාරක්ෂක තුවායක් කොපමණ වේලාවක් භාවිතා කරනවා ද?</t>
  </si>
  <si>
    <t>meh ;=kls</t>
  </si>
  <si>
    <t>meh folls</t>
  </si>
  <si>
    <t>meh myls</t>
  </si>
  <si>
    <t>meh myg jeä</t>
  </si>
  <si>
    <t>meh y;rls</t>
  </si>
  <si>
    <t>mehls</t>
  </si>
  <si>
    <t>;=jd 3 - 4</t>
  </si>
  <si>
    <t>;=jd 5 - 6</t>
  </si>
  <si>
    <t>;=jd 6 g jeä</t>
  </si>
  <si>
    <t>Èk ;=kls</t>
  </si>
  <si>
    <t>Èk y;rls</t>
  </si>
  <si>
    <t>Èk myls</t>
  </si>
  <si>
    <t>Èk yhls</t>
  </si>
  <si>
    <t>Èk y;ls</t>
  </si>
  <si>
    <t>Èk y;g jeä fõ</t>
  </si>
  <si>
    <t>50 000 g jeä</t>
  </si>
  <si>
    <t>kd.ßl</t>
  </si>
  <si>
    <t>w¾O kd.ßl</t>
  </si>
  <si>
    <t>.%dóh</t>
  </si>
  <si>
    <t>ls,sfkdÉÑh</t>
  </si>
  <si>
    <t>wkqrdOmqr</t>
  </si>
  <si>
    <t>fld&lt;U</t>
  </si>
  <si>
    <t>.d,a,</t>
  </si>
  <si>
    <t>r;akmqr</t>
  </si>
  <si>
    <t>s</t>
  </si>
  <si>
    <t>11. ikSmdrlaIl ;=jd ñ, by&lt; hEu Tng n,mE wdldrh"</t>
  </si>
  <si>
    <t>udislj wjYH jk mEâ m%udKh ñ,oS .ekSug fkdyels ùu</t>
  </si>
  <si>
    <t>mEâ fjkqjg wdfoaYl øjH ^fro s&amp; Ndú;d lsÍu ksid YdÍßl wmyiq;d we;s ùu</t>
  </si>
  <si>
    <t xml:space="preserve">tla ikSmdrlaIl ;=jdhla jeä fõ,djl a we`o isàug isÿ ùu </t>
  </si>
  <si>
    <t>Tima oskhka ys mdi,a hdu iSud lsÍu</t>
  </si>
  <si>
    <t>wvq ñ,g ,nd fok mEâ m %ñ;sfhka nd, ùu</t>
  </si>
  <si>
    <t>12. mdi,a isiqúhkag wvq ñ,g ,nd fok mEâ ms&lt;sn`o Tnf.a woyi"</t>
  </si>
  <si>
    <t>Wrd .ekSu wvq ksid jeä fõ,djl a Ndú;h wmyiqh</t>
  </si>
  <si>
    <t xml:space="preserve">ñ, wvq k sid udislj mEâ i`oyd úhou wvqh s </t>
  </si>
  <si>
    <t>jeä mEâ m%udKhla wjYH fõ</t>
  </si>
  <si>
    <t>m %ñ;sh wvqh</t>
  </si>
  <si>
    <t>m %ñ;sh by&lt;h</t>
  </si>
  <si>
    <t>jeä mEâ m%udKhla Ndú;d l sÍug isÿ jk ksid úhou wvq ùula 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</si>
</sst>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  <font>
      <sz val="9"/>
      <color rgb="FF010205"/>
      <name val="Arial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b/>
      <sz val="11"/>
      <color rgb="FF010205"/>
      <name val="FMAbhay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</borders>
  <cellStyleXfs count="8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93">
    <xf numFmtId="0" fontId="0" fillId="0" borderId="0" xfId="0"/>
    <xf numFmtId="164" fontId="3" fillId="0" borderId="10" xfId="29" applyNumberFormat="1" applyFont="1" applyBorder="1" applyAlignment="1">
      <alignment horizontal="right" vertical="top"/>
    </xf>
    <xf numFmtId="165" fontId="3" fillId="0" borderId="9" xfId="33" applyNumberFormat="1" applyFont="1" applyBorder="1" applyAlignment="1">
      <alignment horizontal="right" vertical="top"/>
    </xf>
    <xf numFmtId="165" fontId="3" fillId="0" borderId="11" xfId="37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21" xfId="3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164" fontId="9" fillId="0" borderId="7" xfId="39" applyNumberFormat="1" applyFont="1" applyBorder="1" applyAlignment="1">
      <alignment horizontal="right" vertical="top"/>
    </xf>
    <xf numFmtId="165" fontId="9" fillId="0" borderId="9" xfId="41" applyNumberFormat="1" applyFont="1" applyBorder="1" applyAlignment="1">
      <alignment horizontal="right" vertical="top"/>
    </xf>
    <xf numFmtId="164" fontId="9" fillId="0" borderId="13" xfId="42" applyNumberFormat="1" applyFont="1" applyBorder="1" applyAlignment="1">
      <alignment horizontal="right" vertical="top"/>
    </xf>
    <xf numFmtId="165" fontId="9" fillId="0" borderId="14" xfId="43" applyNumberFormat="1" applyFont="1" applyBorder="1" applyAlignment="1">
      <alignment horizontal="right" vertical="top"/>
    </xf>
    <xf numFmtId="165" fontId="9" fillId="0" borderId="15" xfId="44" applyNumberFormat="1" applyFont="1" applyBorder="1" applyAlignment="1">
      <alignment horizontal="right" vertical="top"/>
    </xf>
    <xf numFmtId="164" fontId="9" fillId="0" borderId="10" xfId="45" applyNumberFormat="1" applyFont="1" applyBorder="1" applyAlignment="1">
      <alignment horizontal="right" vertical="top"/>
    </xf>
    <xf numFmtId="165" fontId="9" fillId="0" borderId="11" xfId="46" applyNumberFormat="1" applyFont="1" applyBorder="1" applyAlignment="1">
      <alignment horizontal="right" vertical="top"/>
    </xf>
    <xf numFmtId="0" fontId="9" fillId="0" borderId="12" xfId="47" applyFont="1" applyBorder="1" applyAlignment="1">
      <alignment horizontal="left" vertical="top" wrapText="1"/>
    </xf>
    <xf numFmtId="164" fontId="9" fillId="0" borderId="25" xfId="52" applyNumberFormat="1" applyFont="1" applyBorder="1" applyAlignment="1">
      <alignment horizontal="right" vertical="top"/>
    </xf>
    <xf numFmtId="165" fontId="9" fillId="0" borderId="26" xfId="53" applyNumberFormat="1" applyFont="1" applyBorder="1" applyAlignment="1">
      <alignment horizontal="right" vertical="top"/>
    </xf>
    <xf numFmtId="165" fontId="9" fillId="0" borderId="27" xfId="54" applyNumberFormat="1" applyFont="1" applyBorder="1" applyAlignment="1">
      <alignment horizontal="right" vertical="top"/>
    </xf>
    <xf numFmtId="0" fontId="11" fillId="0" borderId="24" xfId="51" applyFont="1" applyBorder="1" applyAlignment="1">
      <alignment horizontal="left" vertical="top" wrapText="1"/>
    </xf>
    <xf numFmtId="165" fontId="3" fillId="0" borderId="28" xfId="33" applyNumberFormat="1" applyFont="1" applyBorder="1" applyAlignment="1">
      <alignment horizontal="right" vertical="top"/>
    </xf>
    <xf numFmtId="164" fontId="9" fillId="0" borderId="3" xfId="52" applyNumberFormat="1" applyFont="1" applyAlignment="1">
      <alignment horizontal="right" vertical="top"/>
    </xf>
    <xf numFmtId="165" fontId="9" fillId="0" borderId="3" xfId="53" applyNumberFormat="1" applyFont="1" applyAlignment="1">
      <alignment horizontal="right" vertical="top"/>
    </xf>
    <xf numFmtId="164" fontId="9" fillId="0" borderId="13" xfId="61" applyNumberFormat="1" applyFont="1" applyBorder="1" applyAlignment="1">
      <alignment horizontal="right" vertical="top"/>
    </xf>
    <xf numFmtId="165" fontId="9" fillId="0" borderId="14" xfId="62" applyNumberFormat="1" applyFont="1" applyBorder="1" applyAlignment="1">
      <alignment horizontal="right" vertical="top"/>
    </xf>
    <xf numFmtId="164" fontId="9" fillId="0" borderId="7" xfId="63" applyNumberFormat="1" applyFont="1" applyBorder="1" applyAlignment="1">
      <alignment horizontal="right" vertical="top"/>
    </xf>
    <xf numFmtId="165" fontId="9" fillId="0" borderId="8" xfId="64" applyNumberFormat="1" applyFont="1" applyBorder="1" applyAlignment="1">
      <alignment horizontal="right" vertical="top"/>
    </xf>
    <xf numFmtId="165" fontId="9" fillId="0" borderId="5" xfId="44" applyNumberFormat="1" applyFont="1" applyBorder="1" applyAlignment="1">
      <alignment horizontal="right" vertical="top"/>
    </xf>
    <xf numFmtId="164" fontId="9" fillId="0" borderId="19" xfId="61" applyNumberFormat="1" applyFont="1" applyBorder="1" applyAlignment="1">
      <alignment horizontal="right" vertical="top"/>
    </xf>
    <xf numFmtId="165" fontId="9" fillId="0" borderId="20" xfId="62" applyNumberFormat="1" applyFont="1" applyBorder="1" applyAlignment="1">
      <alignment horizontal="right" vertical="top"/>
    </xf>
    <xf numFmtId="164" fontId="9" fillId="0" borderId="22" xfId="61" applyNumberFormat="1" applyFont="1" applyBorder="1" applyAlignment="1">
      <alignment horizontal="right" vertical="top"/>
    </xf>
    <xf numFmtId="165" fontId="9" fillId="0" borderId="23" xfId="62" applyNumberFormat="1" applyFont="1" applyBorder="1" applyAlignment="1">
      <alignment horizontal="right" vertical="top"/>
    </xf>
    <xf numFmtId="164" fontId="9" fillId="0" borderId="3" xfId="63" applyNumberFormat="1" applyFont="1" applyAlignment="1">
      <alignment horizontal="right" vertical="top"/>
    </xf>
    <xf numFmtId="165" fontId="9" fillId="0" borderId="3" xfId="64" applyNumberFormat="1" applyFont="1" applyAlignment="1">
      <alignment horizontal="right" vertical="top"/>
    </xf>
    <xf numFmtId="165" fontId="9" fillId="0" borderId="9" xfId="65" applyNumberFormat="1" applyFont="1" applyBorder="1" applyAlignment="1">
      <alignment horizontal="right" vertical="top"/>
    </xf>
    <xf numFmtId="165" fontId="9" fillId="0" borderId="15" xfId="66" applyNumberFormat="1" applyFont="1" applyBorder="1" applyAlignment="1">
      <alignment horizontal="right" vertical="top"/>
    </xf>
    <xf numFmtId="164" fontId="9" fillId="0" borderId="10" xfId="67" applyNumberFormat="1" applyFont="1" applyBorder="1" applyAlignment="1">
      <alignment horizontal="right" vertical="top"/>
    </xf>
    <xf numFmtId="165" fontId="9" fillId="0" borderId="11" xfId="68" applyNumberFormat="1" applyFont="1" applyBorder="1" applyAlignment="1">
      <alignment horizontal="right" vertical="top"/>
    </xf>
    <xf numFmtId="0" fontId="9" fillId="0" borderId="12" xfId="69" applyFont="1" applyBorder="1" applyAlignment="1">
      <alignment horizontal="left" vertical="top" wrapText="1"/>
    </xf>
    <xf numFmtId="0" fontId="11" fillId="0" borderId="3" xfId="78" applyFont="1" applyAlignment="1">
      <alignment vertical="top" wrapText="1"/>
    </xf>
    <xf numFmtId="0" fontId="11" fillId="0" borderId="3" xfId="80" applyFont="1" applyAlignment="1">
      <alignment vertical="top" wrapText="1"/>
    </xf>
    <xf numFmtId="0" fontId="11" fillId="0" borderId="3" xfId="82" applyFont="1" applyAlignment="1">
      <alignment vertical="top" wrapText="1"/>
    </xf>
    <xf numFmtId="0" fontId="5" fillId="0" borderId="3" xfId="79" applyFont="1" applyAlignment="1">
      <alignment horizontal="left" vertical="top" wrapText="1"/>
    </xf>
    <xf numFmtId="0" fontId="5" fillId="0" borderId="3" xfId="81" applyFont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10" fillId="0" borderId="3" xfId="48" applyFont="1" applyAlignment="1">
      <alignment horizontal="center" vertical="center" wrapText="1"/>
    </xf>
    <xf numFmtId="0" fontId="10" fillId="0" borderId="3" xfId="49" applyFont="1" applyAlignment="1">
      <alignment horizontal="center" vertical="center" wrapText="1"/>
    </xf>
    <xf numFmtId="0" fontId="10" fillId="0" borderId="3" xfId="50" applyFont="1" applyAlignment="1">
      <alignment horizontal="center" vertical="center" wrapText="1"/>
    </xf>
    <xf numFmtId="0" fontId="10" fillId="0" borderId="3" xfId="70" applyFont="1" applyAlignment="1">
      <alignment horizontal="center" vertical="center" wrapText="1"/>
    </xf>
    <xf numFmtId="0" fontId="10" fillId="0" borderId="3" xfId="71" applyFont="1" applyAlignment="1">
      <alignment horizontal="center" vertical="center" wrapText="1"/>
    </xf>
    <xf numFmtId="0" fontId="10" fillId="0" borderId="3" xfId="72" applyFont="1" applyAlignment="1">
      <alignment horizontal="center" vertical="center" wrapText="1"/>
    </xf>
    <xf numFmtId="0" fontId="11" fillId="0" borderId="3" xfId="73" applyFont="1" applyAlignment="1">
      <alignment horizontal="left" wrapText="1"/>
    </xf>
    <xf numFmtId="0" fontId="11" fillId="0" borderId="6" xfId="74" applyFont="1" applyBorder="1" applyAlignment="1">
      <alignment horizontal="left" wrapText="1"/>
    </xf>
    <xf numFmtId="0" fontId="11" fillId="0" borderId="29" xfId="73" applyFont="1" applyBorder="1" applyAlignment="1">
      <alignment horizontal="left" wrapText="1"/>
    </xf>
    <xf numFmtId="0" fontId="11" fillId="0" borderId="29" xfId="74" applyFont="1" applyBorder="1" applyAlignment="1">
      <alignment horizontal="left" wrapText="1"/>
    </xf>
    <xf numFmtId="0" fontId="12" fillId="0" borderId="3" xfId="70" applyFont="1" applyAlignment="1">
      <alignment horizontal="center" vertical="center" wrapText="1"/>
    </xf>
    <xf numFmtId="0" fontId="12" fillId="0" borderId="3" xfId="71" applyFont="1" applyAlignment="1">
      <alignment horizontal="center" vertical="center" wrapText="1"/>
    </xf>
    <xf numFmtId="0" fontId="12" fillId="0" borderId="3" xfId="72" applyFont="1" applyAlignment="1">
      <alignment horizontal="center" vertical="center" wrapText="1"/>
    </xf>
    <xf numFmtId="164" fontId="9" fillId="0" borderId="5" xfId="61" applyNumberFormat="1" applyFont="1" applyBorder="1" applyAlignment="1">
      <alignment horizontal="right" vertical="top"/>
    </xf>
    <xf numFmtId="165" fontId="9" fillId="0" borderId="30" xfId="64" applyNumberFormat="1" applyFont="1" applyBorder="1" applyAlignment="1">
      <alignment horizontal="right" vertical="top"/>
    </xf>
    <xf numFmtId="165" fontId="9" fillId="0" borderId="23" xfId="64" applyNumberFormat="1" applyFont="1" applyBorder="1" applyAlignment="1">
      <alignment horizontal="right" vertical="top"/>
    </xf>
    <xf numFmtId="165" fontId="9" fillId="0" borderId="3" xfId="64" applyNumberFormat="1" applyFont="1" applyBorder="1" applyAlignment="1">
      <alignment horizontal="right" vertical="top"/>
    </xf>
    <xf numFmtId="165" fontId="9" fillId="0" borderId="5" xfId="66" applyNumberFormat="1" applyFont="1" applyBorder="1" applyAlignment="1">
      <alignment horizontal="right" vertical="top"/>
    </xf>
    <xf numFmtId="0" fontId="11" fillId="0" borderId="29" xfId="74" applyFont="1" applyBorder="1" applyAlignment="1">
      <alignment wrapText="1"/>
    </xf>
    <xf numFmtId="0" fontId="11" fillId="0" borderId="3" xfId="73" applyFont="1" applyBorder="1" applyAlignment="1">
      <alignment wrapText="1"/>
    </xf>
    <xf numFmtId="165" fontId="9" fillId="0" borderId="31" xfId="64" applyNumberFormat="1" applyFont="1" applyBorder="1" applyAlignment="1">
      <alignment horizontal="right" vertical="top"/>
    </xf>
    <xf numFmtId="165" fontId="9" fillId="0" borderId="22" xfId="64" applyNumberFormat="1" applyFont="1" applyBorder="1" applyAlignment="1">
      <alignment horizontal="right" vertical="top"/>
    </xf>
    <xf numFmtId="165" fontId="3" fillId="0" borderId="32" xfId="37" applyNumberFormat="1" applyFont="1" applyBorder="1" applyAlignment="1">
      <alignment horizontal="right" vertical="top"/>
    </xf>
    <xf numFmtId="164" fontId="9" fillId="0" borderId="5" xfId="42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165" fontId="9" fillId="0" borderId="30" xfId="40" applyNumberFormat="1" applyFont="1" applyBorder="1" applyAlignment="1">
      <alignment horizontal="right" vertical="top"/>
    </xf>
    <xf numFmtId="165" fontId="9" fillId="0" borderId="3" xfId="40" applyNumberFormat="1" applyFont="1" applyBorder="1" applyAlignment="1">
      <alignment horizontal="right" vertical="top"/>
    </xf>
  </cellXfs>
  <cellStyles count="84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64326689" xfId="49" xr:uid="{27402B93-E857-4E27-94A1-4FB58098CA6F}"/>
    <cellStyle name="style1687464326783" xfId="50" xr:uid="{94766E90-41A6-40BB-8D0A-06C3297C3AF3}"/>
    <cellStyle name="style1687464326870" xfId="48" xr:uid="{2F048354-4EC5-4D1F-913C-284A9740C238}"/>
    <cellStyle name="style1687464327852" xfId="55" xr:uid="{1F32FB3F-8968-4A8C-9BD0-B5BE530762B8}"/>
    <cellStyle name="style1687464327929" xfId="56" xr:uid="{C521C4FF-E5AF-41D2-A8D2-2E5E59DF4260}"/>
    <cellStyle name="style1687464328006" xfId="57" xr:uid="{8F864D74-F32E-433F-BD45-DEFD80AFC66B}"/>
    <cellStyle name="style1687464328084" xfId="58" xr:uid="{01C84378-FA62-4BA8-BD17-8491DF3F782A}"/>
    <cellStyle name="style1687464328162" xfId="59" xr:uid="{EA37D74F-378D-4098-988D-EC6F3DF25D2D}"/>
    <cellStyle name="style1687464328392" xfId="39" xr:uid="{ECEAA502-B357-4E8D-8725-D3CD5BF5086E}"/>
    <cellStyle name="style1687464328626" xfId="42" xr:uid="{A4D63978-6838-4CEE-B7F0-1D88EEA91565}"/>
    <cellStyle name="style1687464329006" xfId="47" xr:uid="{E8BF3ED5-5176-4311-98C1-444A67F161F9}"/>
    <cellStyle name="style1687464329206" xfId="40" xr:uid="{5DBCDF41-9B09-44DA-A561-90E59E8E0826}"/>
    <cellStyle name="style1687464329266" xfId="41" xr:uid="{10318EEB-64D7-48A4-AFC2-725F667C4EF6}"/>
    <cellStyle name="style1687464329323" xfId="43" xr:uid="{6E0D597C-8B6A-4104-B185-EF09FDB7BF6C}"/>
    <cellStyle name="style1687464329384" xfId="44" xr:uid="{7A6E4B3B-DD2F-4BE6-8D0D-804D9CA986AC}"/>
    <cellStyle name="style1687464329443" xfId="45" xr:uid="{B7D66F9D-0CB4-4C52-8AF7-EA00D0B60F77}"/>
    <cellStyle name="style1687464329505" xfId="46" xr:uid="{3E20F149-93B1-41DF-8FDA-D6F647B0FC8D}"/>
    <cellStyle name="style1687464329570" xfId="60" xr:uid="{F8534B45-161C-4081-AB96-D5CE700E5921}"/>
    <cellStyle name="style1687464329647" xfId="51" xr:uid="{852D9EEB-5B93-486F-99E3-FD62933FD16B}"/>
    <cellStyle name="style1687464329723" xfId="52" xr:uid="{67761EA9-0C3B-42D2-9E76-2FAD5619C566}"/>
    <cellStyle name="style1687464329799" xfId="53" xr:uid="{506056E0-A0C7-4BC6-B76B-128C77B72295}"/>
    <cellStyle name="style1687464329876" xfId="54" xr:uid="{F4C866AE-5CA2-43EA-917C-ADD70F9547F0}"/>
    <cellStyle name="style1687465613775" xfId="71" xr:uid="{47B20512-6429-498D-9130-2BA5AAE7628A}"/>
    <cellStyle name="style1687465613853" xfId="72" xr:uid="{DFD84BAB-AA56-484F-82AA-0A00B116884B}"/>
    <cellStyle name="style1687465613932" xfId="70" xr:uid="{1015859C-AFFE-4F5A-8889-3267402E758C}"/>
    <cellStyle name="style1687465614153" xfId="80" xr:uid="{39862D8D-737F-4A51-B2CA-5ADD9B9FE5E0}"/>
    <cellStyle name="style1687465614227" xfId="81" xr:uid="{EBB18D9A-40BD-4CDA-9DE8-548129625A58}"/>
    <cellStyle name="style1687465614318" xfId="82" xr:uid="{B2BE1E9F-C5EC-42D2-A3C3-78867A12B993}"/>
    <cellStyle name="style1687465614394" xfId="83" xr:uid="{476AE101-12BC-442D-BAF3-6921D4AAE6B1}"/>
    <cellStyle name="style1687465614870" xfId="73" xr:uid="{52E6802A-07A2-4841-AD7E-CC89BC998080}"/>
    <cellStyle name="style1687465614945" xfId="74" xr:uid="{862D4ED4-C88D-43C6-B74A-22D81A749DC3}"/>
    <cellStyle name="style1687465615022" xfId="75" xr:uid="{23B7F854-D458-4B9E-8091-15A958471C18}"/>
    <cellStyle name="style1687465615097" xfId="76" xr:uid="{D7406E83-C988-40E7-949D-65AC48F70692}"/>
    <cellStyle name="style1687465615172" xfId="77" xr:uid="{8914F861-F40E-4A8B-B288-52E57D7BB0EE}"/>
    <cellStyle name="style1687465615247" xfId="78" xr:uid="{68E4904B-1247-4F89-9584-E9DAC6968975}"/>
    <cellStyle name="style1687465615321" xfId="79" xr:uid="{80C2136A-C9E7-4E21-AA7A-A64008F29206}"/>
    <cellStyle name="style1687465615395" xfId="63" xr:uid="{92178154-8B44-40F5-AA01-2C8DC23673D0}"/>
    <cellStyle name="style1687465615626" xfId="67" xr:uid="{FDF689F5-5884-4865-89A6-B128BF58C33B}"/>
    <cellStyle name="style1687465615876" xfId="64" xr:uid="{2E488D1D-63B9-4FC1-96A5-AF7FF8FDCDBD}"/>
    <cellStyle name="style1687465615932" xfId="65" xr:uid="{B5DEF197-08C9-4BE8-A779-57E05A31B803}"/>
    <cellStyle name="style1687465615990" xfId="61" xr:uid="{9D4A3C28-89EB-4251-B72B-AB4CC3B1E011}"/>
    <cellStyle name="style1687465616064" xfId="62" xr:uid="{04A63A9F-B702-4C54-B2B5-A9F1C9F00A62}"/>
    <cellStyle name="style1687465616140" xfId="66" xr:uid="{F3FC383C-6865-4E98-8ED8-1E061E1B634A}"/>
    <cellStyle name="style1687465616217" xfId="68" xr:uid="{78A42366-67E0-4A68-860C-5C00F1786759}"/>
    <cellStyle name="style1687465616272" xfId="69" xr:uid="{43E400C3-DFB8-43BF-8716-A0742CC668A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Sheet1!$C$10:$C$14</c:f>
              <c:strCache>
                <c:ptCount val="5"/>
                <c:pt idx="0">
                  <c:v>ls,sfkdÉÑh</c:v>
                </c:pt>
                <c:pt idx="1">
                  <c:v>wkqrdOmqr</c:v>
                </c:pt>
                <c:pt idx="2">
                  <c:v>fld&lt;U</c:v>
                </c:pt>
                <c:pt idx="3">
                  <c:v>.d,a,</c:v>
                </c:pt>
                <c:pt idx="4">
                  <c:v>r;akmqr</c:v>
                </c:pt>
              </c:strCache>
            </c:strRef>
          </c:cat>
          <c:val>
            <c:numRef>
              <c:f>Sheet1!$D$10:$D$14</c:f>
              <c:numCache>
                <c:formatCode>###0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Sheet1!$C$88:$C$90</c:f>
              <c:strCache>
                <c:ptCount val="3"/>
                <c:pt idx="0">
                  <c:v>;=jd 3 - 4</c:v>
                </c:pt>
                <c:pt idx="1">
                  <c:v>;=jd 5 - 6</c:v>
                </c:pt>
                <c:pt idx="2">
                  <c:v>;=jd 6 g jeä</c:v>
                </c:pt>
              </c:strCache>
            </c:strRef>
          </c:cat>
          <c:val>
            <c:numRef>
              <c:f>Sheet1!$D$88:$D$90</c:f>
              <c:numCache>
                <c:formatCode>###0</c:formatCode>
                <c:ptCount val="3"/>
                <c:pt idx="0">
                  <c:v>108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Sheet1!$C$119:$C$120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Sheet1!$D$119:$D$120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Sheet1!$C$119:$C$120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Sheet1!$D$119:$D$120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36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7C6-A559-12EBD762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94112"/>
        <c:axId val="534589072"/>
      </c:barChart>
      <c:catAx>
        <c:axId val="5345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4589072"/>
        <c:crosses val="autoZero"/>
        <c:auto val="1"/>
        <c:lblAlgn val="ctr"/>
        <c:lblOffset val="100"/>
        <c:noMultiLvlLbl val="0"/>
      </c:catAx>
      <c:valAx>
        <c:axId val="534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8-404A-8CE2-D6ED229799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88-404A-8CE2-D6ED2297990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8-404A-8CE2-D6ED2297990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88-404A-8CE2-D6ED22979908}"/>
              </c:ext>
            </c:extLst>
          </c:dPt>
          <c:cat>
            <c:strRef>
              <c:f>Sheet1!$C$133:$C$138</c:f>
              <c:strCache>
                <c:ptCount val="6"/>
                <c:pt idx="0">
                  <c:v>meh ;=kls</c:v>
                </c:pt>
                <c:pt idx="1">
                  <c:v>meh folls</c:v>
                </c:pt>
                <c:pt idx="2">
                  <c:v>meh myls</c:v>
                </c:pt>
                <c:pt idx="3">
                  <c:v>meh myg jeä</c:v>
                </c:pt>
                <c:pt idx="4">
                  <c:v>meh y;rls</c:v>
                </c:pt>
                <c:pt idx="5">
                  <c:v>mehls</c:v>
                </c:pt>
              </c:strCache>
            </c:strRef>
          </c:cat>
          <c:val>
            <c:numRef>
              <c:f>Sheet1!$D$133:$D$138</c:f>
              <c:numCache>
                <c:formatCode>###0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36</c:v>
                </c:pt>
                <c:pt idx="3">
                  <c:v>21</c:v>
                </c:pt>
                <c:pt idx="4">
                  <c:v>48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04A-8CE2-D6ED2297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92672"/>
        <c:axId val="534596992"/>
      </c:barChart>
      <c:catAx>
        <c:axId val="534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4596992"/>
        <c:crosses val="autoZero"/>
        <c:auto val="1"/>
        <c:lblAlgn val="ctr"/>
        <c:lblOffset val="100"/>
        <c:noMultiLvlLbl val="0"/>
      </c:catAx>
      <c:valAx>
        <c:axId val="534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6A-4160-9C9A-2E824DE42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6A-4160-9C9A-2E824DE42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6A-4160-9C9A-2E824DE42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6A-4160-9C9A-2E824DE42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6A-4160-9C9A-2E824DE42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6A-4160-9C9A-2E824DE42B86}"/>
              </c:ext>
            </c:extLst>
          </c:dPt>
          <c:cat>
            <c:strRef>
              <c:f>Sheet1!$C$133:$C$138</c:f>
              <c:strCache>
                <c:ptCount val="6"/>
                <c:pt idx="0">
                  <c:v>meh ;=kls</c:v>
                </c:pt>
                <c:pt idx="1">
                  <c:v>meh folls</c:v>
                </c:pt>
                <c:pt idx="2">
                  <c:v>meh myls</c:v>
                </c:pt>
                <c:pt idx="3">
                  <c:v>meh myg jeä</c:v>
                </c:pt>
                <c:pt idx="4">
                  <c:v>meh y;rls</c:v>
                </c:pt>
                <c:pt idx="5">
                  <c:v>mehls</c:v>
                </c:pt>
              </c:strCache>
            </c:strRef>
          </c:cat>
          <c:val>
            <c:numRef>
              <c:f>Sheet1!$D$133:$D$138</c:f>
              <c:numCache>
                <c:formatCode>###0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36</c:v>
                </c:pt>
                <c:pt idx="3">
                  <c:v>21</c:v>
                </c:pt>
                <c:pt idx="4">
                  <c:v>48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5-48F6-B719-E4878EB1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A-4F4F-B978-CAE275166E5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A-4F4F-B978-CAE275166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6A-4F4F-B978-CAE275166E5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6A-4F4F-B978-CAE275166E59}"/>
              </c:ext>
            </c:extLst>
          </c:dPt>
          <c:cat>
            <c:strRef>
              <c:f>Sheet1!$C$164:$C$168</c:f>
              <c:strCache>
                <c:ptCount val="5"/>
                <c:pt idx="0">
                  <c:v>udislj wjYH jk mEâ m%udKh ñ,oS .ekSug fkdyels ùu</c:v>
                </c:pt>
                <c:pt idx="1">
                  <c:v>mEâ fjkqjg wdfoaYl øjH ^fro s&amp; Ndú;d lsÍu ksid YdÍßl wmyiq;d we;s ùu</c:v>
                </c:pt>
                <c:pt idx="2">
                  <c:v>tla ikSmdrlaIl ;=jdhla jeä fõ,djl a we`o isàug isÿ ùu </c:v>
                </c:pt>
                <c:pt idx="3">
                  <c:v>Tima oskhka ys mdi,a hdu iSud lsÍu</c:v>
                </c:pt>
                <c:pt idx="4">
                  <c:v>wvq ñ,g ,nd fok mEâ m %ñ;sfhka nd, ùu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90</c:v>
                </c:pt>
                <c:pt idx="1">
                  <c:v>46</c:v>
                </c:pt>
                <c:pt idx="2">
                  <c:v>95</c:v>
                </c:pt>
                <c:pt idx="3">
                  <c:v>53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A-4F4F-B978-CAE27516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92672"/>
        <c:axId val="534596992"/>
      </c:barChart>
      <c:catAx>
        <c:axId val="534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4596992"/>
        <c:crosses val="autoZero"/>
        <c:auto val="1"/>
        <c:lblAlgn val="ctr"/>
        <c:lblOffset val="100"/>
        <c:noMultiLvlLbl val="0"/>
      </c:catAx>
      <c:valAx>
        <c:axId val="534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E-4162-AC6E-8B9176264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E-4162-AC6E-8B9176264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E-4162-AC6E-8B9176264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E-4162-AC6E-8B91762645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E-4162-AC6E-8B91762645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CE-4162-AC6E-8B91762645CE}"/>
              </c:ext>
            </c:extLst>
          </c:dPt>
          <c:cat>
            <c:strRef>
              <c:f>Sheet1!$C$164:$C$168</c:f>
              <c:strCache>
                <c:ptCount val="5"/>
                <c:pt idx="0">
                  <c:v>udislj wjYH jk mEâ m%udKh ñ,oS .ekSug fkdyels ùu</c:v>
                </c:pt>
                <c:pt idx="1">
                  <c:v>mEâ fjkqjg wdfoaYl øjH ^fro s&amp; Ndú;d lsÍu ksid YdÍßl wmyiq;d we;s ùu</c:v>
                </c:pt>
                <c:pt idx="2">
                  <c:v>tla ikSmdrlaIl ;=jdhla jeä fõ,djl a we`o isàug isÿ ùu </c:v>
                </c:pt>
                <c:pt idx="3">
                  <c:v>Tima oskhka ys mdi,a hdu iSud lsÍu</c:v>
                </c:pt>
                <c:pt idx="4">
                  <c:v>wvq ñ,g ,nd fok mEâ m %ñ;sfhka nd, ùu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90</c:v>
                </c:pt>
                <c:pt idx="1">
                  <c:v>46</c:v>
                </c:pt>
                <c:pt idx="2">
                  <c:v>95</c:v>
                </c:pt>
                <c:pt idx="3">
                  <c:v>53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CE-4162-AC6E-8B917626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B-41F3-97D6-FFCCEA250C4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B-41F3-97D6-FFCCEA250C4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B-41F3-97D6-FFCCEA250C4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B-41F3-97D6-FFCCEA250C4D}"/>
              </c:ext>
            </c:extLst>
          </c:dPt>
          <c:cat>
            <c:strRef>
              <c:f>Sheet1!$C$191:$C$196</c:f>
              <c:strCache>
                <c:ptCount val="6"/>
                <c:pt idx="0">
                  <c:v>Wrd .ekSu wvq ksid jeä fõ,djl a Ndú;h wmyiqh</c:v>
                </c:pt>
                <c:pt idx="1">
                  <c:v>ñ, wvq k sid udislj mEâ i`oyd úhou wvqh s </c:v>
                </c:pt>
                <c:pt idx="2">
                  <c:v>jeä mEâ m%udKhla wjYH fõ</c:v>
                </c:pt>
                <c:pt idx="3">
                  <c:v>m %ñ;sh wvqh</c:v>
                </c:pt>
                <c:pt idx="4">
                  <c:v>m %ñ;sh by&lt;h</c:v>
                </c:pt>
                <c:pt idx="5">
                  <c:v>jeä mEâ m%udKhla Ndú;d l sÍug isÿ jk ksid úhou wvq ùula ke;</c:v>
                </c:pt>
              </c:strCache>
            </c:strRef>
          </c:cat>
          <c:val>
            <c:numRef>
              <c:f>Sheet1!$D$191:$D$196</c:f>
              <c:numCache>
                <c:formatCode>###0</c:formatCode>
                <c:ptCount val="6"/>
                <c:pt idx="0">
                  <c:v>104</c:v>
                </c:pt>
                <c:pt idx="1">
                  <c:v>33</c:v>
                </c:pt>
                <c:pt idx="2">
                  <c:v>87</c:v>
                </c:pt>
                <c:pt idx="3">
                  <c:v>113</c:v>
                </c:pt>
                <c:pt idx="4">
                  <c:v>21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B-41F3-97D6-FFCCEA25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92672"/>
        <c:axId val="534596992"/>
      </c:barChart>
      <c:catAx>
        <c:axId val="534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4596992"/>
        <c:crosses val="autoZero"/>
        <c:auto val="1"/>
        <c:lblAlgn val="ctr"/>
        <c:lblOffset val="100"/>
        <c:noMultiLvlLbl val="0"/>
      </c:catAx>
      <c:valAx>
        <c:axId val="534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4-45EF-88EF-B1CBBD541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4-45EF-88EF-B1CBBD541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4-45EF-88EF-B1CBBD541A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E4-45EF-88EF-B1CBBD541A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E4-45EF-88EF-B1CBBD541A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E4-45EF-88EF-B1CBBD541A2F}"/>
              </c:ext>
            </c:extLst>
          </c:dPt>
          <c:cat>
            <c:strRef>
              <c:f>Sheet1!$C$200:$C$205</c:f>
              <c:strCache>
                <c:ptCount val="6"/>
                <c:pt idx="0">
                  <c:v>Wrd .ekSu wvq ksid jeä fõ,djl a Ndú;h wmyiqh</c:v>
                </c:pt>
                <c:pt idx="1">
                  <c:v>ñ, wvq k sid udislj mEâ i`oyd úhou wvqh s </c:v>
                </c:pt>
                <c:pt idx="2">
                  <c:v>jeä mEâ m%udKhla wjYH fõ</c:v>
                </c:pt>
                <c:pt idx="3">
                  <c:v>m %ñ;sh wvqh</c:v>
                </c:pt>
                <c:pt idx="4">
                  <c:v>m %ñ;sh by&lt;h</c:v>
                </c:pt>
                <c:pt idx="5">
                  <c:v>jeä mEâ m%udKhla Ndú;d l sÍug isÿ jk ksid úhou wvq ùula ke;</c:v>
                </c:pt>
              </c:strCache>
            </c:strRef>
          </c:cat>
          <c:val>
            <c:numRef>
              <c:f>Sheet1!$D$200:$D$205</c:f>
              <c:numCache>
                <c:formatCode>###0</c:formatCode>
                <c:ptCount val="6"/>
                <c:pt idx="0">
                  <c:v>104</c:v>
                </c:pt>
                <c:pt idx="1">
                  <c:v>33</c:v>
                </c:pt>
                <c:pt idx="2">
                  <c:v>87</c:v>
                </c:pt>
                <c:pt idx="3">
                  <c:v>113</c:v>
                </c:pt>
                <c:pt idx="4">
                  <c:v>21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E4-45EF-88EF-B1CBBD54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5-4C18-94ED-8D0105007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2-40FB-8B72-63E3060460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2-40FB-8B72-63E30604605A}"/>
              </c:ext>
            </c:extLst>
          </c:dPt>
          <c:cat>
            <c:strRef>
              <c:f>Sheet1!$C$10:$C$14</c:f>
              <c:strCache>
                <c:ptCount val="5"/>
                <c:pt idx="0">
                  <c:v>ls,sfkdÉÑh</c:v>
                </c:pt>
                <c:pt idx="1">
                  <c:v>wkqrdOmqr</c:v>
                </c:pt>
                <c:pt idx="2">
                  <c:v>fld&lt;U</c:v>
                </c:pt>
                <c:pt idx="3">
                  <c:v>.d,a,</c:v>
                </c:pt>
                <c:pt idx="4">
                  <c:v>r;akmqr</c:v>
                </c:pt>
              </c:strCache>
            </c:strRef>
          </c:cat>
          <c:val>
            <c:numRef>
              <c:f>Sheet1!$D$10:$D$14</c:f>
              <c:numCache>
                <c:formatCode>###0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Sheet1!$C$50:$C$54</c:f>
              <c:strCache>
                <c:ptCount val="5"/>
                <c:pt idx="0">
                  <c:v>10 000 - 20 000</c:v>
                </c:pt>
                <c:pt idx="1">
                  <c:v>20 000 - 30 000</c:v>
                </c:pt>
                <c:pt idx="2">
                  <c:v>30 000 - 40 000</c:v>
                </c:pt>
                <c:pt idx="3">
                  <c:v>40 000 - 50 000</c:v>
                </c:pt>
                <c:pt idx="4">
                  <c:v>50 000 g jeä</c:v>
                </c:pt>
              </c:strCache>
            </c:strRef>
          </c:cat>
          <c:val>
            <c:numRef>
              <c:f>Sheet1!$D$50:$D$54</c:f>
              <c:numCache>
                <c:formatCode>###0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60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B-4A21-B493-CA448EEFC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B-4A21-B493-CA448EEFC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44-4AB3-8F38-8B8FB077676E}"/>
              </c:ext>
            </c:extLst>
          </c:dPt>
          <c:cat>
            <c:strRef>
              <c:f>Sheet1!$C$50:$C$54</c:f>
              <c:strCache>
                <c:ptCount val="5"/>
                <c:pt idx="0">
                  <c:v>10 000 - 20 000</c:v>
                </c:pt>
                <c:pt idx="1">
                  <c:v>20 000 - 30 000</c:v>
                </c:pt>
                <c:pt idx="2">
                  <c:v>30 000 - 40 000</c:v>
                </c:pt>
                <c:pt idx="3">
                  <c:v>40 000 - 50 000</c:v>
                </c:pt>
                <c:pt idx="4">
                  <c:v>50 000 g jeä</c:v>
                </c:pt>
              </c:strCache>
            </c:strRef>
          </c:cat>
          <c:val>
            <c:numRef>
              <c:f>Sheet1!$D$50:$D$54</c:f>
              <c:numCache>
                <c:formatCode>###0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60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Sheet1!$C$69:$C$74</c:f>
              <c:strCache>
                <c:ptCount val="6"/>
                <c:pt idx="0">
                  <c:v>Èk ;=kls</c:v>
                </c:pt>
                <c:pt idx="1">
                  <c:v>Èk y;rls</c:v>
                </c:pt>
                <c:pt idx="2">
                  <c:v>Èk myls</c:v>
                </c:pt>
                <c:pt idx="3">
                  <c:v>Èk yhls</c:v>
                </c:pt>
                <c:pt idx="4">
                  <c:v>Èk y;ls</c:v>
                </c:pt>
                <c:pt idx="5">
                  <c:v>Èk y;g jeä fõ</c:v>
                </c:pt>
              </c:strCache>
            </c:strRef>
          </c:cat>
          <c:val>
            <c:numRef>
              <c:f>Sheet1!$D$69:$D$74</c:f>
              <c:numCache>
                <c:formatCode>###0</c:formatCode>
                <c:ptCount val="6"/>
                <c:pt idx="0">
                  <c:v>15</c:v>
                </c:pt>
                <c:pt idx="1">
                  <c:v>63</c:v>
                </c:pt>
                <c:pt idx="2">
                  <c:v>57</c:v>
                </c:pt>
                <c:pt idx="3">
                  <c:v>9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7-4DB4-B7F0-B01D14A98C55}"/>
              </c:ext>
            </c:extLst>
          </c:dPt>
          <c:cat>
            <c:strRef>
              <c:f>Sheet1!$C$69:$C$74</c:f>
              <c:strCache>
                <c:ptCount val="6"/>
                <c:pt idx="0">
                  <c:v>Èk ;=kls</c:v>
                </c:pt>
                <c:pt idx="1">
                  <c:v>Èk y;rls</c:v>
                </c:pt>
                <c:pt idx="2">
                  <c:v>Èk myls</c:v>
                </c:pt>
                <c:pt idx="3">
                  <c:v>Èk yhls</c:v>
                </c:pt>
                <c:pt idx="4">
                  <c:v>Èk y;ls</c:v>
                </c:pt>
                <c:pt idx="5">
                  <c:v>Èk y;g jeä fõ</c:v>
                </c:pt>
              </c:strCache>
            </c:strRef>
          </c:cat>
          <c:val>
            <c:numRef>
              <c:f>Sheet1!$D$69:$D$74</c:f>
              <c:numCache>
                <c:formatCode>###0</c:formatCode>
                <c:ptCount val="6"/>
                <c:pt idx="0">
                  <c:v>15</c:v>
                </c:pt>
                <c:pt idx="1">
                  <c:v>63</c:v>
                </c:pt>
                <c:pt idx="2">
                  <c:v>57</c:v>
                </c:pt>
                <c:pt idx="3">
                  <c:v>9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Sheet1!$C$88:$C$90</c:f>
              <c:strCache>
                <c:ptCount val="3"/>
                <c:pt idx="0">
                  <c:v>;=jd 3 - 4</c:v>
                </c:pt>
                <c:pt idx="1">
                  <c:v>;=jd 5 - 6</c:v>
                </c:pt>
                <c:pt idx="2">
                  <c:v>;=jd 6 g jeä</c:v>
                </c:pt>
              </c:strCache>
            </c:strRef>
          </c:cat>
          <c:val>
            <c:numRef>
              <c:f>Sheet1!$D$88:$D$90</c:f>
              <c:numCache>
                <c:formatCode>###0</c:formatCode>
                <c:ptCount val="3"/>
                <c:pt idx="0">
                  <c:v>108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28575</xdr:rowOff>
    </xdr:from>
    <xdr:to>
      <xdr:col>12</xdr:col>
      <xdr:colOff>276225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5</xdr:row>
      <xdr:rowOff>209550</xdr:rowOff>
    </xdr:from>
    <xdr:to>
      <xdr:col>17</xdr:col>
      <xdr:colOff>466725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30</xdr:row>
      <xdr:rowOff>9525</xdr:rowOff>
    </xdr:from>
    <xdr:to>
      <xdr:col>12</xdr:col>
      <xdr:colOff>247650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29</xdr:row>
      <xdr:rowOff>342900</xdr:rowOff>
    </xdr:from>
    <xdr:to>
      <xdr:col>17</xdr:col>
      <xdr:colOff>561975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47</xdr:row>
      <xdr:rowOff>200025</xdr:rowOff>
    </xdr:from>
    <xdr:to>
      <xdr:col>12</xdr:col>
      <xdr:colOff>361950</xdr:colOff>
      <xdr:row>60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247650</xdr:rowOff>
    </xdr:from>
    <xdr:to>
      <xdr:col>17</xdr:col>
      <xdr:colOff>647700</xdr:colOff>
      <xdr:row>60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67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67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116</xdr:row>
      <xdr:rowOff>247650</xdr:rowOff>
    </xdr:from>
    <xdr:to>
      <xdr:col>12</xdr:col>
      <xdr:colOff>219075</xdr:colOff>
      <xdr:row>125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117</xdr:row>
      <xdr:rowOff>19050</xdr:rowOff>
    </xdr:from>
    <xdr:to>
      <xdr:col>17</xdr:col>
      <xdr:colOff>571500</xdr:colOff>
      <xdr:row>125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571500</xdr:colOff>
      <xdr:row>97</xdr:row>
      <xdr:rowOff>157162</xdr:rowOff>
    </xdr:from>
    <xdr:to>
      <xdr:col>12</xdr:col>
      <xdr:colOff>619125</xdr:colOff>
      <xdr:row>110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E4EAD4-0B3D-6C96-CF6B-84B752B22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981075</xdr:colOff>
      <xdr:row>140</xdr:row>
      <xdr:rowOff>23812</xdr:rowOff>
    </xdr:from>
    <xdr:to>
      <xdr:col>6</xdr:col>
      <xdr:colOff>695325</xdr:colOff>
      <xdr:row>153</xdr:row>
      <xdr:rowOff>166687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8E80F1-EE0F-9458-6940-659DD100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314325</xdr:colOff>
      <xdr:row>139</xdr:row>
      <xdr:rowOff>138112</xdr:rowOff>
    </xdr:from>
    <xdr:to>
      <xdr:col>12</xdr:col>
      <xdr:colOff>361950</xdr:colOff>
      <xdr:row>153</xdr:row>
      <xdr:rowOff>80962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ED620A7-82EB-DE6A-2B99-060946E4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169</xdr:row>
      <xdr:rowOff>85725</xdr:rowOff>
    </xdr:from>
    <xdr:to>
      <xdr:col>13</xdr:col>
      <xdr:colOff>47625</xdr:colOff>
      <xdr:row>182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0F7D34-E59E-4FF4-90CC-E9DA38874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571500</xdr:colOff>
      <xdr:row>169</xdr:row>
      <xdr:rowOff>0</xdr:rowOff>
    </xdr:from>
    <xdr:to>
      <xdr:col>18</xdr:col>
      <xdr:colOff>619125</xdr:colOff>
      <xdr:row>181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C741F5-24F4-4615-A152-8B6C3A0F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189</xdr:row>
      <xdr:rowOff>85725</xdr:rowOff>
    </xdr:from>
    <xdr:to>
      <xdr:col>13</xdr:col>
      <xdr:colOff>47625</xdr:colOff>
      <xdr:row>201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DF05C6-E747-4E43-9AC8-1500D20B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571500</xdr:colOff>
      <xdr:row>189</xdr:row>
      <xdr:rowOff>0</xdr:rowOff>
    </xdr:from>
    <xdr:to>
      <xdr:col>18</xdr:col>
      <xdr:colOff>619125</xdr:colOff>
      <xdr:row>200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375B8A-2665-4BFD-9A34-63307C61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206"/>
  <sheetViews>
    <sheetView tabSelected="1" topLeftCell="B107" workbookViewId="0">
      <selection activeCell="E120" sqref="E120:F120"/>
    </sheetView>
  </sheetViews>
  <sheetFormatPr defaultRowHeight="15.75" x14ac:dyDescent="0.25"/>
  <cols>
    <col min="2" max="2" width="21.140625" style="5" customWidth="1"/>
    <col min="3" max="3" width="22.7109375" style="15" customWidth="1"/>
    <col min="4" max="4" width="23" customWidth="1"/>
    <col min="5" max="25" width="13.5703125" customWidth="1"/>
  </cols>
  <sheetData>
    <row r="3" spans="2:25" ht="21" customHeight="1" x14ac:dyDescent="0.25">
      <c r="B3" s="63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5"/>
    </row>
    <row r="6" spans="2:25" ht="18" x14ac:dyDescent="0.25">
      <c r="B6" s="6" t="s">
        <v>1</v>
      </c>
    </row>
    <row r="8" spans="2:25" ht="21" customHeight="1" x14ac:dyDescent="0.25">
      <c r="B8" s="63" t="s">
        <v>9</v>
      </c>
      <c r="C8" s="64"/>
      <c r="D8" s="64"/>
      <c r="E8" s="64"/>
      <c r="F8" s="64"/>
      <c r="G8" s="65"/>
      <c r="N8" s="66"/>
      <c r="O8" s="67"/>
      <c r="P8" s="67"/>
      <c r="Q8" s="67"/>
      <c r="R8" s="67"/>
      <c r="S8" s="68"/>
    </row>
    <row r="9" spans="2:25" ht="29.1" customHeight="1" x14ac:dyDescent="0.25">
      <c r="B9" s="7"/>
      <c r="C9" s="16"/>
      <c r="D9" s="12" t="s">
        <v>3</v>
      </c>
      <c r="E9" s="13" t="s">
        <v>4</v>
      </c>
      <c r="F9" s="13" t="s">
        <v>5</v>
      </c>
      <c r="G9" s="14" t="s">
        <v>6</v>
      </c>
      <c r="N9" s="7"/>
      <c r="O9" s="16"/>
      <c r="P9" s="12"/>
      <c r="Q9" s="13"/>
      <c r="R9" s="13"/>
      <c r="S9" s="14"/>
    </row>
    <row r="10" spans="2:25" ht="17.100000000000001" customHeight="1" x14ac:dyDescent="0.25">
      <c r="B10" s="8"/>
      <c r="C10" s="25" t="s">
        <v>40</v>
      </c>
      <c r="D10" s="47">
        <v>30</v>
      </c>
      <c r="E10" s="48">
        <f>D10/150*100</f>
        <v>20</v>
      </c>
      <c r="F10" s="48">
        <f>E10</f>
        <v>20</v>
      </c>
      <c r="G10" s="28">
        <f>F10</f>
        <v>20</v>
      </c>
      <c r="N10" s="8"/>
      <c r="O10" s="38"/>
      <c r="P10" s="35"/>
      <c r="Q10" s="36"/>
      <c r="R10" s="36"/>
      <c r="S10" s="37"/>
    </row>
    <row r="11" spans="2:25" ht="17.100000000000001" customHeight="1" x14ac:dyDescent="0.25">
      <c r="B11" s="9"/>
      <c r="C11" s="25" t="s">
        <v>41</v>
      </c>
      <c r="D11" s="51">
        <v>30</v>
      </c>
      <c r="E11" s="48">
        <f t="shared" ref="E11:E14" si="0">D11/150*100</f>
        <v>20</v>
      </c>
      <c r="F11" s="48">
        <f t="shared" ref="F11:F14" si="1">E11</f>
        <v>20</v>
      </c>
      <c r="G11" s="46">
        <f>F11+G10</f>
        <v>40</v>
      </c>
      <c r="N11" s="9"/>
      <c r="O11" s="11"/>
      <c r="P11" s="32"/>
      <c r="Q11" s="33"/>
      <c r="R11" s="33"/>
      <c r="S11" s="34"/>
    </row>
    <row r="12" spans="2:25" ht="17.100000000000001" customHeight="1" x14ac:dyDescent="0.25">
      <c r="B12" s="9"/>
      <c r="C12" s="25" t="s">
        <v>42</v>
      </c>
      <c r="D12" s="47">
        <v>30</v>
      </c>
      <c r="E12" s="48">
        <f t="shared" si="0"/>
        <v>20</v>
      </c>
      <c r="F12" s="48">
        <f t="shared" si="1"/>
        <v>20</v>
      </c>
      <c r="G12" s="31">
        <f t="shared" ref="G12:G14" si="2">F12+G11</f>
        <v>60</v>
      </c>
      <c r="N12" s="9"/>
      <c r="O12" s="26"/>
      <c r="P12" s="29"/>
      <c r="Q12" s="30"/>
      <c r="R12" s="30"/>
      <c r="S12" s="31"/>
    </row>
    <row r="13" spans="2:25" ht="17.100000000000001" customHeight="1" x14ac:dyDescent="0.25">
      <c r="B13" s="10"/>
      <c r="C13" s="25" t="s">
        <v>43</v>
      </c>
      <c r="D13" s="51">
        <v>30</v>
      </c>
      <c r="E13" s="48">
        <f t="shared" si="0"/>
        <v>20</v>
      </c>
      <c r="F13" s="48">
        <f t="shared" si="1"/>
        <v>20</v>
      </c>
      <c r="G13" s="31">
        <f t="shared" si="2"/>
        <v>80</v>
      </c>
      <c r="N13" s="10"/>
    </row>
    <row r="14" spans="2:25" ht="17.100000000000001" customHeight="1" x14ac:dyDescent="0.25">
      <c r="B14" s="10"/>
      <c r="C14" s="25" t="s">
        <v>44</v>
      </c>
      <c r="D14" s="51">
        <v>30</v>
      </c>
      <c r="E14" s="48">
        <f t="shared" si="0"/>
        <v>20</v>
      </c>
      <c r="F14" s="48">
        <f t="shared" si="1"/>
        <v>20</v>
      </c>
      <c r="G14" s="31">
        <f t="shared" si="2"/>
        <v>100</v>
      </c>
    </row>
    <row r="15" spans="2:25" ht="17.100000000000001" customHeight="1" x14ac:dyDescent="0.25">
      <c r="B15" s="10"/>
      <c r="C15" s="11" t="s">
        <v>2</v>
      </c>
      <c r="D15" s="32">
        <f>SUM(D10:D14)</f>
        <v>150</v>
      </c>
      <c r="E15" s="33">
        <v>100</v>
      </c>
      <c r="F15" s="33">
        <v>100</v>
      </c>
      <c r="G15" s="34"/>
    </row>
    <row r="16" spans="2:25" ht="17.100000000000001" customHeight="1" x14ac:dyDescent="0.25">
      <c r="B16" s="10"/>
      <c r="C16" s="21"/>
      <c r="D16" s="22"/>
      <c r="E16" s="23"/>
      <c r="F16" s="23"/>
      <c r="G16" s="24"/>
    </row>
    <row r="17" spans="2:7" ht="17.100000000000001" customHeight="1" x14ac:dyDescent="0.25">
      <c r="B17" s="10"/>
      <c r="C17" s="21"/>
      <c r="D17" s="22"/>
      <c r="E17" s="23"/>
      <c r="F17" s="23"/>
      <c r="G17" s="24"/>
    </row>
    <row r="18" spans="2:7" ht="17.100000000000001" customHeight="1" x14ac:dyDescent="0.25">
      <c r="B18" s="10"/>
      <c r="C18" s="21"/>
      <c r="D18" s="22"/>
      <c r="E18" s="23"/>
      <c r="F18" s="23"/>
      <c r="G18" s="24"/>
    </row>
    <row r="19" spans="2:7" ht="17.100000000000001" customHeight="1" x14ac:dyDescent="0.25">
      <c r="B19" s="10"/>
      <c r="C19" s="21"/>
      <c r="D19" s="22"/>
      <c r="E19" s="23"/>
      <c r="F19" s="23"/>
      <c r="G19" s="24"/>
    </row>
    <row r="20" spans="2:7" ht="17.100000000000001" customHeight="1" x14ac:dyDescent="0.25">
      <c r="B20" s="10"/>
      <c r="C20" s="21"/>
      <c r="D20" s="22"/>
      <c r="E20" s="23"/>
      <c r="F20" s="23"/>
      <c r="G20" s="24"/>
    </row>
    <row r="21" spans="2:7" ht="17.100000000000001" customHeight="1" x14ac:dyDescent="0.25">
      <c r="B21" s="10"/>
      <c r="C21" s="21"/>
      <c r="D21" s="22"/>
      <c r="E21" s="23"/>
      <c r="F21" s="23"/>
      <c r="G21" s="24"/>
    </row>
    <row r="22" spans="2:7" ht="17.100000000000001" customHeight="1" x14ac:dyDescent="0.25">
      <c r="B22" s="10"/>
      <c r="C22" s="21"/>
      <c r="D22" s="22"/>
      <c r="E22" s="23"/>
      <c r="F22" s="23"/>
      <c r="G22" s="24"/>
    </row>
    <row r="23" spans="2:7" ht="17.100000000000001" customHeight="1" x14ac:dyDescent="0.25">
      <c r="B23" s="10"/>
      <c r="C23" s="21"/>
      <c r="D23" s="22"/>
      <c r="E23" s="23"/>
      <c r="F23" s="23"/>
      <c r="G23" s="24"/>
    </row>
    <row r="24" spans="2:7" ht="17.100000000000001" customHeight="1" x14ac:dyDescent="0.25">
      <c r="B24" s="10"/>
      <c r="C24" s="21"/>
      <c r="D24" s="22"/>
      <c r="E24" s="23"/>
      <c r="F24" s="23"/>
      <c r="G24" s="24"/>
    </row>
    <row r="25" spans="2:7" ht="17.100000000000001" customHeight="1" x14ac:dyDescent="0.25">
      <c r="B25" s="10"/>
      <c r="C25" s="21"/>
      <c r="D25" s="22"/>
      <c r="E25" s="23"/>
      <c r="F25" s="23"/>
      <c r="G25" s="24"/>
    </row>
    <row r="26" spans="2:7" ht="17.100000000000001" customHeight="1" x14ac:dyDescent="0.25">
      <c r="B26" s="10"/>
      <c r="C26" s="21"/>
      <c r="D26" s="22"/>
      <c r="E26" s="23"/>
      <c r="F26" s="23"/>
      <c r="G26" s="24"/>
    </row>
    <row r="27" spans="2:7" ht="17.100000000000001" customHeight="1" x14ac:dyDescent="0.25">
      <c r="B27" s="10"/>
      <c r="C27" s="21"/>
      <c r="D27" s="22"/>
      <c r="E27" s="23"/>
      <c r="F27" s="23"/>
      <c r="G27" s="24"/>
    </row>
    <row r="29" spans="2:7" ht="21" customHeight="1" x14ac:dyDescent="0.25">
      <c r="B29" s="63" t="s">
        <v>10</v>
      </c>
      <c r="C29" s="64"/>
      <c r="D29" s="64"/>
      <c r="E29" s="64"/>
      <c r="F29" s="64"/>
      <c r="G29" s="65"/>
    </row>
    <row r="30" spans="2:7" ht="29.1" customHeight="1" x14ac:dyDescent="0.25">
      <c r="B30" s="7"/>
      <c r="C30" s="16"/>
      <c r="D30" s="12" t="s">
        <v>3</v>
      </c>
      <c r="E30" s="13" t="s">
        <v>4</v>
      </c>
      <c r="F30" s="13" t="s">
        <v>5</v>
      </c>
      <c r="G30" s="14" t="s">
        <v>6</v>
      </c>
    </row>
    <row r="31" spans="2:7" ht="17.100000000000001" customHeight="1" x14ac:dyDescent="0.25">
      <c r="B31" s="8"/>
      <c r="C31" s="25" t="s">
        <v>37</v>
      </c>
      <c r="D31" s="47">
        <v>50</v>
      </c>
      <c r="E31" s="48">
        <v>33</v>
      </c>
      <c r="F31" s="48">
        <v>33</v>
      </c>
      <c r="G31" s="17">
        <f>F31</f>
        <v>33</v>
      </c>
    </row>
    <row r="32" spans="2:7" ht="17.100000000000001" customHeight="1" x14ac:dyDescent="0.25">
      <c r="B32" s="9"/>
      <c r="C32" s="15" t="s">
        <v>38</v>
      </c>
      <c r="D32" s="51">
        <v>50</v>
      </c>
      <c r="E32" s="52">
        <v>33</v>
      </c>
      <c r="F32" s="52">
        <v>33</v>
      </c>
      <c r="G32" s="18">
        <f>F32+G31</f>
        <v>66</v>
      </c>
    </row>
    <row r="33" spans="2:7" ht="17.100000000000001" customHeight="1" x14ac:dyDescent="0.25">
      <c r="B33" s="10"/>
      <c r="C33" s="25" t="s">
        <v>39</v>
      </c>
      <c r="D33" s="49">
        <v>50</v>
      </c>
      <c r="E33" s="50">
        <v>33</v>
      </c>
      <c r="F33" s="50">
        <v>33</v>
      </c>
      <c r="G33" s="18">
        <f>F33+G32</f>
        <v>99</v>
      </c>
    </row>
    <row r="34" spans="2:7" ht="17.100000000000001" customHeight="1" x14ac:dyDescent="0.25">
      <c r="B34" s="10"/>
      <c r="C34" s="11" t="s">
        <v>2</v>
      </c>
      <c r="D34" s="1">
        <v>150</v>
      </c>
      <c r="E34" s="3">
        <v>100</v>
      </c>
      <c r="F34" s="3">
        <v>100</v>
      </c>
      <c r="G34" s="4"/>
    </row>
    <row r="35" spans="2:7" ht="17.100000000000001" customHeight="1" x14ac:dyDescent="0.25">
      <c r="B35" s="10"/>
      <c r="C35" s="21"/>
      <c r="D35" s="22"/>
      <c r="E35" s="23"/>
      <c r="F35" s="23"/>
      <c r="G35" s="24"/>
    </row>
    <row r="36" spans="2:7" ht="17.100000000000001" customHeight="1" x14ac:dyDescent="0.25">
      <c r="B36" s="10"/>
      <c r="C36" s="21"/>
      <c r="D36" s="22"/>
      <c r="E36" s="23"/>
      <c r="F36" s="23"/>
      <c r="G36" s="24"/>
    </row>
    <row r="37" spans="2:7" ht="17.100000000000001" customHeight="1" x14ac:dyDescent="0.25">
      <c r="B37" s="10"/>
      <c r="C37" s="21"/>
      <c r="D37" s="22"/>
      <c r="E37" s="23"/>
      <c r="F37" s="23"/>
      <c r="G37" s="24"/>
    </row>
    <row r="38" spans="2:7" ht="17.100000000000001" customHeight="1" x14ac:dyDescent="0.25">
      <c r="B38" s="10"/>
      <c r="C38" s="21"/>
      <c r="D38" s="22"/>
      <c r="E38" s="23"/>
      <c r="F38" s="23"/>
      <c r="G38" s="24"/>
    </row>
    <row r="39" spans="2:7" ht="17.100000000000001" customHeight="1" x14ac:dyDescent="0.25">
      <c r="B39" s="10"/>
      <c r="C39" s="21"/>
      <c r="D39" s="22"/>
      <c r="E39" s="23"/>
      <c r="F39" s="23"/>
      <c r="G39" s="24"/>
    </row>
    <row r="40" spans="2:7" ht="17.100000000000001" customHeight="1" x14ac:dyDescent="0.25">
      <c r="B40" s="10"/>
      <c r="C40" s="21"/>
      <c r="D40" s="22"/>
      <c r="E40" s="23"/>
      <c r="F40" s="23"/>
      <c r="G40" s="24"/>
    </row>
    <row r="41" spans="2:7" ht="17.100000000000001" customHeight="1" x14ac:dyDescent="0.25">
      <c r="B41" s="10"/>
      <c r="C41" s="21"/>
      <c r="D41" s="22"/>
      <c r="E41" s="23"/>
      <c r="F41" s="23"/>
      <c r="G41" s="24"/>
    </row>
    <row r="42" spans="2:7" ht="17.100000000000001" customHeight="1" x14ac:dyDescent="0.25">
      <c r="B42" s="10"/>
      <c r="C42" s="21"/>
      <c r="D42" s="22"/>
      <c r="E42" s="23"/>
      <c r="F42" s="23"/>
      <c r="G42" s="24"/>
    </row>
    <row r="43" spans="2:7" ht="17.100000000000001" customHeight="1" x14ac:dyDescent="0.25">
      <c r="B43" s="10"/>
      <c r="C43" s="21"/>
      <c r="D43" s="22"/>
      <c r="E43" s="23"/>
      <c r="F43" s="23"/>
      <c r="G43" s="24"/>
    </row>
    <row r="44" spans="2:7" ht="17.100000000000001" customHeight="1" x14ac:dyDescent="0.25">
      <c r="B44" s="10"/>
      <c r="C44" s="21"/>
      <c r="D44" s="22"/>
      <c r="E44" s="23"/>
      <c r="F44" s="23"/>
      <c r="G44" s="24"/>
    </row>
    <row r="45" spans="2:7" ht="17.100000000000001" customHeight="1" x14ac:dyDescent="0.25">
      <c r="B45" s="10"/>
      <c r="C45" s="21"/>
      <c r="D45" s="22"/>
      <c r="E45" s="23"/>
      <c r="F45" s="23"/>
      <c r="G45" s="24"/>
    </row>
    <row r="46" spans="2:7" ht="17.100000000000001" customHeight="1" x14ac:dyDescent="0.25">
      <c r="B46" s="10"/>
      <c r="C46" s="21"/>
      <c r="D46" s="22"/>
      <c r="E46" s="23"/>
      <c r="F46" s="23"/>
      <c r="G46" s="24"/>
    </row>
    <row r="48" spans="2:7" ht="21" customHeight="1" x14ac:dyDescent="0.25">
      <c r="B48" s="63" t="s">
        <v>11</v>
      </c>
      <c r="C48" s="64"/>
      <c r="D48" s="64"/>
      <c r="E48" s="64"/>
      <c r="F48" s="64"/>
      <c r="G48" s="65"/>
    </row>
    <row r="49" spans="2:7" ht="29.1" customHeight="1" x14ac:dyDescent="0.25">
      <c r="B49" s="7"/>
      <c r="C49" s="16"/>
      <c r="D49" s="12" t="s">
        <v>3</v>
      </c>
      <c r="E49" s="13" t="s">
        <v>4</v>
      </c>
      <c r="F49" s="13" t="s">
        <v>5</v>
      </c>
      <c r="G49" s="14" t="s">
        <v>6</v>
      </c>
    </row>
    <row r="50" spans="2:7" ht="17.100000000000001" customHeight="1" x14ac:dyDescent="0.25">
      <c r="B50" s="8"/>
      <c r="C50" s="15" t="s">
        <v>12</v>
      </c>
      <c r="D50" s="44">
        <v>12</v>
      </c>
      <c r="E50" s="45">
        <v>8</v>
      </c>
      <c r="F50" s="45">
        <v>8</v>
      </c>
      <c r="G50" s="53">
        <v>8</v>
      </c>
    </row>
    <row r="51" spans="2:7" ht="17.100000000000001" customHeight="1" x14ac:dyDescent="0.25">
      <c r="B51" s="9"/>
      <c r="C51" s="15" t="s">
        <v>13</v>
      </c>
      <c r="D51" s="42">
        <v>30</v>
      </c>
      <c r="E51" s="43">
        <v>20</v>
      </c>
      <c r="F51" s="43">
        <v>20</v>
      </c>
      <c r="G51" s="54">
        <v>28.000000000000004</v>
      </c>
    </row>
    <row r="52" spans="2:7" ht="17.100000000000001" customHeight="1" x14ac:dyDescent="0.25">
      <c r="B52" s="10"/>
      <c r="C52" s="15" t="s">
        <v>14</v>
      </c>
      <c r="D52" s="42">
        <v>60</v>
      </c>
      <c r="E52" s="43">
        <v>40</v>
      </c>
      <c r="F52" s="43">
        <v>40</v>
      </c>
      <c r="G52" s="54">
        <v>68</v>
      </c>
    </row>
    <row r="53" spans="2:7" ht="17.100000000000001" customHeight="1" x14ac:dyDescent="0.25">
      <c r="B53" s="10"/>
      <c r="C53" s="15" t="s">
        <v>15</v>
      </c>
      <c r="D53" s="42">
        <v>27</v>
      </c>
      <c r="E53" s="43">
        <v>18</v>
      </c>
      <c r="F53" s="43">
        <v>18</v>
      </c>
      <c r="G53" s="54">
        <v>86</v>
      </c>
    </row>
    <row r="54" spans="2:7" ht="17.100000000000001" customHeight="1" x14ac:dyDescent="0.25">
      <c r="B54" s="10"/>
      <c r="C54" s="15" t="s">
        <v>36</v>
      </c>
      <c r="D54" s="42">
        <v>21</v>
      </c>
      <c r="E54" s="43">
        <v>14.000000000000002</v>
      </c>
      <c r="F54" s="43">
        <v>14.000000000000002</v>
      </c>
      <c r="G54" s="54">
        <v>100</v>
      </c>
    </row>
    <row r="55" spans="2:7" ht="17.100000000000001" customHeight="1" x14ac:dyDescent="0.25">
      <c r="B55" s="10"/>
      <c r="C55" s="20" t="s">
        <v>2</v>
      </c>
      <c r="D55" s="55">
        <v>150</v>
      </c>
      <c r="E55" s="56">
        <v>100</v>
      </c>
      <c r="F55" s="56">
        <v>100</v>
      </c>
      <c r="G55" s="57"/>
    </row>
    <row r="56" spans="2:7" ht="17.100000000000001" customHeight="1" x14ac:dyDescent="0.25">
      <c r="B56" s="10"/>
    </row>
    <row r="57" spans="2:7" ht="17.100000000000001" customHeight="1" x14ac:dyDescent="0.25">
      <c r="B57" s="10"/>
      <c r="C57" s="21"/>
      <c r="D57" s="22"/>
      <c r="E57" s="23"/>
      <c r="F57" s="23"/>
      <c r="G57" s="24"/>
    </row>
    <row r="58" spans="2:7" ht="17.100000000000001" customHeight="1" x14ac:dyDescent="0.25">
      <c r="B58" s="10"/>
      <c r="C58" s="21"/>
      <c r="D58" s="22"/>
      <c r="E58" s="23"/>
      <c r="F58" s="23"/>
      <c r="G58" s="24"/>
    </row>
    <row r="59" spans="2:7" ht="17.100000000000001" customHeight="1" x14ac:dyDescent="0.25">
      <c r="B59" s="10"/>
      <c r="C59" s="21"/>
      <c r="D59" s="22"/>
      <c r="E59" s="23"/>
      <c r="F59" s="23"/>
      <c r="G59" s="24"/>
    </row>
    <row r="60" spans="2:7" ht="17.100000000000001" customHeight="1" x14ac:dyDescent="0.25">
      <c r="B60" s="10"/>
      <c r="C60" s="21"/>
      <c r="D60" s="22"/>
      <c r="E60" s="23"/>
      <c r="F60" s="23"/>
      <c r="G60" s="24"/>
    </row>
    <row r="61" spans="2:7" ht="17.100000000000001" customHeight="1" x14ac:dyDescent="0.25">
      <c r="B61" s="10"/>
      <c r="C61" s="21"/>
      <c r="D61" s="22"/>
      <c r="E61" s="23"/>
      <c r="F61" s="23"/>
      <c r="G61" s="24"/>
    </row>
    <row r="62" spans="2:7" ht="17.100000000000001" customHeight="1" x14ac:dyDescent="0.25">
      <c r="B62" s="10"/>
      <c r="C62" s="21"/>
      <c r="D62" s="22"/>
      <c r="E62" s="23"/>
      <c r="F62" s="23"/>
      <c r="G62" s="24"/>
    </row>
    <row r="63" spans="2:7" ht="17.100000000000001" customHeight="1" x14ac:dyDescent="0.25">
      <c r="B63" s="10"/>
      <c r="C63" s="21"/>
      <c r="D63" s="22"/>
      <c r="E63" s="23"/>
      <c r="F63" s="23"/>
      <c r="G63" s="24"/>
    </row>
    <row r="64" spans="2:7" ht="17.100000000000001" customHeight="1" x14ac:dyDescent="0.25">
      <c r="B64" s="10"/>
      <c r="C64" s="21"/>
      <c r="D64" s="22"/>
      <c r="E64" s="23"/>
      <c r="F64" s="23"/>
      <c r="G64" s="24"/>
    </row>
    <row r="65" spans="2:7" ht="17.100000000000001" customHeight="1" x14ac:dyDescent="0.25">
      <c r="B65" s="10"/>
      <c r="C65" s="21"/>
      <c r="D65" s="22"/>
      <c r="E65" s="23"/>
      <c r="F65" s="23"/>
      <c r="G65" s="24"/>
    </row>
    <row r="67" spans="2:7" ht="21" customHeight="1" x14ac:dyDescent="0.25">
      <c r="B67" s="63" t="s">
        <v>16</v>
      </c>
      <c r="C67" s="64"/>
      <c r="D67" s="64"/>
      <c r="E67" s="64"/>
      <c r="F67" s="64"/>
      <c r="G67" s="65"/>
    </row>
    <row r="68" spans="2:7" ht="29.1" customHeight="1" x14ac:dyDescent="0.25">
      <c r="B68" s="7"/>
      <c r="C68" s="16"/>
      <c r="D68" s="12" t="s">
        <v>3</v>
      </c>
      <c r="E68" s="13" t="s">
        <v>4</v>
      </c>
      <c r="F68" s="13" t="s">
        <v>5</v>
      </c>
      <c r="G68" s="14" t="s">
        <v>6</v>
      </c>
    </row>
    <row r="69" spans="2:7" ht="17.100000000000001" customHeight="1" x14ac:dyDescent="0.25">
      <c r="B69" s="8"/>
      <c r="C69" s="15" t="s">
        <v>30</v>
      </c>
      <c r="D69" s="44">
        <v>15</v>
      </c>
      <c r="E69" s="45">
        <v>10</v>
      </c>
      <c r="F69" s="45">
        <v>10</v>
      </c>
      <c r="G69" s="39">
        <f>F69</f>
        <v>10</v>
      </c>
    </row>
    <row r="70" spans="2:7" ht="17.100000000000001" customHeight="1" x14ac:dyDescent="0.25">
      <c r="B70" s="9"/>
      <c r="C70" s="15" t="s">
        <v>31</v>
      </c>
      <c r="D70" s="42">
        <v>63</v>
      </c>
      <c r="E70" s="43">
        <v>42</v>
      </c>
      <c r="F70" s="43">
        <v>42</v>
      </c>
      <c r="G70" s="19">
        <f>F70+G69</f>
        <v>52</v>
      </c>
    </row>
    <row r="71" spans="2:7" ht="17.100000000000001" customHeight="1" x14ac:dyDescent="0.25">
      <c r="B71" s="10"/>
      <c r="C71" s="15" t="s">
        <v>32</v>
      </c>
      <c r="D71" s="42">
        <v>57</v>
      </c>
      <c r="E71" s="43">
        <v>38</v>
      </c>
      <c r="F71" s="43">
        <v>38</v>
      </c>
      <c r="G71" s="19">
        <f t="shared" ref="G71:G74" si="3">F71+G70</f>
        <v>90</v>
      </c>
    </row>
    <row r="72" spans="2:7" ht="17.100000000000001" customHeight="1" x14ac:dyDescent="0.25">
      <c r="B72" s="10"/>
      <c r="C72" s="15" t="s">
        <v>33</v>
      </c>
      <c r="D72" s="42">
        <v>9</v>
      </c>
      <c r="E72" s="43">
        <v>6</v>
      </c>
      <c r="F72" s="43">
        <v>6</v>
      </c>
      <c r="G72" s="19">
        <f t="shared" si="3"/>
        <v>96</v>
      </c>
    </row>
    <row r="73" spans="2:7" ht="17.100000000000001" customHeight="1" x14ac:dyDescent="0.25">
      <c r="B73" s="10"/>
      <c r="C73" s="15" t="s">
        <v>34</v>
      </c>
      <c r="D73" s="40">
        <v>0</v>
      </c>
      <c r="E73" s="41">
        <v>0</v>
      </c>
      <c r="F73" s="41">
        <v>0</v>
      </c>
      <c r="G73" s="19">
        <f t="shared" si="3"/>
        <v>96</v>
      </c>
    </row>
    <row r="74" spans="2:7" ht="17.100000000000001" customHeight="1" x14ac:dyDescent="0.25">
      <c r="B74" s="10"/>
      <c r="C74" s="15" t="s">
        <v>35</v>
      </c>
      <c r="D74" s="42">
        <v>6</v>
      </c>
      <c r="E74" s="43">
        <v>4</v>
      </c>
      <c r="F74" s="43">
        <v>4</v>
      </c>
      <c r="G74" s="19">
        <f t="shared" si="3"/>
        <v>100</v>
      </c>
    </row>
    <row r="75" spans="2:7" ht="17.100000000000001" customHeight="1" x14ac:dyDescent="0.25">
      <c r="B75" s="10"/>
      <c r="C75" s="11" t="s">
        <v>2</v>
      </c>
      <c r="D75" s="1">
        <f>SUM(D69:D74)</f>
        <v>150</v>
      </c>
      <c r="E75" s="3">
        <f>SUM(E69:E74)</f>
        <v>100</v>
      </c>
      <c r="F75" s="3">
        <f>SUM(F69:F74)</f>
        <v>100</v>
      </c>
      <c r="G75" s="4"/>
    </row>
    <row r="76" spans="2:7" ht="17.100000000000001" customHeight="1" x14ac:dyDescent="0.25">
      <c r="B76" s="10"/>
      <c r="C76" s="21"/>
      <c r="D76" s="22"/>
      <c r="E76" s="23"/>
      <c r="F76" s="23"/>
      <c r="G76" s="24"/>
    </row>
    <row r="77" spans="2:7" ht="17.100000000000001" customHeight="1" x14ac:dyDescent="0.25">
      <c r="B77" s="10"/>
      <c r="C77" s="21"/>
      <c r="D77" s="22"/>
      <c r="E77" s="23"/>
      <c r="F77" s="23"/>
      <c r="G77" s="24"/>
    </row>
    <row r="78" spans="2:7" ht="17.100000000000001" customHeight="1" x14ac:dyDescent="0.25">
      <c r="B78" s="10"/>
      <c r="C78" s="21"/>
      <c r="D78" s="22"/>
      <c r="E78" s="23"/>
      <c r="F78" s="23"/>
      <c r="G78" s="24"/>
    </row>
    <row r="79" spans="2:7" ht="17.100000000000001" customHeight="1" x14ac:dyDescent="0.25">
      <c r="B79" s="10"/>
      <c r="C79" s="21"/>
      <c r="D79" s="22"/>
      <c r="E79" s="23"/>
      <c r="F79" s="23"/>
      <c r="G79" s="24"/>
    </row>
    <row r="80" spans="2:7" ht="17.100000000000001" customHeight="1" x14ac:dyDescent="0.25">
      <c r="B80" s="10"/>
      <c r="C80" s="21"/>
      <c r="D80" s="22"/>
      <c r="E80" s="23"/>
      <c r="F80" s="23"/>
      <c r="G80" s="24"/>
    </row>
    <row r="81" spans="2:7" ht="17.100000000000001" customHeight="1" x14ac:dyDescent="0.25">
      <c r="B81" s="10"/>
      <c r="C81" s="21"/>
      <c r="D81" s="22"/>
      <c r="E81" s="23"/>
      <c r="F81" s="23"/>
      <c r="G81" s="24"/>
    </row>
    <row r="82" spans="2:7" ht="17.100000000000001" customHeight="1" x14ac:dyDescent="0.25">
      <c r="B82" s="10"/>
      <c r="C82" s="21"/>
      <c r="D82" s="22"/>
      <c r="E82" s="23"/>
      <c r="F82" s="23"/>
      <c r="G82" s="24"/>
    </row>
    <row r="83" spans="2:7" ht="17.100000000000001" customHeight="1" x14ac:dyDescent="0.25">
      <c r="B83" s="10"/>
      <c r="C83" s="21"/>
      <c r="D83" s="22"/>
      <c r="E83" s="23"/>
      <c r="F83" s="23"/>
      <c r="G83" s="24"/>
    </row>
    <row r="84" spans="2:7" ht="17.100000000000001" customHeight="1" x14ac:dyDescent="0.25">
      <c r="B84" s="10"/>
      <c r="C84" s="21"/>
      <c r="D84" s="22"/>
      <c r="E84" s="23"/>
      <c r="F84" s="23"/>
      <c r="G84" s="24"/>
    </row>
    <row r="86" spans="2:7" ht="21" customHeight="1" x14ac:dyDescent="0.25">
      <c r="B86" s="63" t="s">
        <v>17</v>
      </c>
      <c r="C86" s="64"/>
      <c r="D86" s="64"/>
      <c r="E86" s="64"/>
      <c r="F86" s="64"/>
      <c r="G86" s="65"/>
    </row>
    <row r="87" spans="2:7" ht="29.1" customHeight="1" x14ac:dyDescent="0.25">
      <c r="B87" s="7"/>
      <c r="C87" s="16"/>
      <c r="D87" s="12" t="s">
        <v>3</v>
      </c>
      <c r="E87" s="13" t="s">
        <v>4</v>
      </c>
      <c r="F87" s="13" t="s">
        <v>5</v>
      </c>
      <c r="G87" s="14" t="s">
        <v>6</v>
      </c>
    </row>
    <row r="88" spans="2:7" ht="17.100000000000001" customHeight="1" x14ac:dyDescent="0.25">
      <c r="B88" s="8"/>
      <c r="C88" s="15" t="s">
        <v>27</v>
      </c>
      <c r="D88" s="44">
        <v>108</v>
      </c>
      <c r="E88" s="45">
        <v>72</v>
      </c>
      <c r="F88" s="45">
        <v>72</v>
      </c>
      <c r="G88" s="17">
        <f>F88</f>
        <v>72</v>
      </c>
    </row>
    <row r="89" spans="2:7" ht="30" customHeight="1" x14ac:dyDescent="0.25">
      <c r="B89" s="9"/>
      <c r="C89" s="15" t="s">
        <v>28</v>
      </c>
      <c r="D89" s="42">
        <v>21</v>
      </c>
      <c r="E89" s="43">
        <v>14.000000000000002</v>
      </c>
      <c r="F89" s="43">
        <v>14.000000000000002</v>
      </c>
      <c r="G89" s="19">
        <f>F89+G88</f>
        <v>86</v>
      </c>
    </row>
    <row r="90" spans="2:7" ht="17.100000000000001" customHeight="1" x14ac:dyDescent="0.25">
      <c r="B90" s="9"/>
      <c r="C90" s="15" t="s">
        <v>29</v>
      </c>
      <c r="D90" s="42">
        <v>21</v>
      </c>
      <c r="E90" s="43">
        <v>14.000000000000002</v>
      </c>
      <c r="F90" s="43">
        <v>14.000000000000002</v>
      </c>
      <c r="G90" s="19">
        <f t="shared" ref="G90" si="4">F90+G89</f>
        <v>100</v>
      </c>
    </row>
    <row r="91" spans="2:7" ht="17.100000000000001" customHeight="1" x14ac:dyDescent="0.25">
      <c r="B91" s="10"/>
      <c r="C91" s="11" t="s">
        <v>2</v>
      </c>
      <c r="D91" s="1">
        <v>150</v>
      </c>
      <c r="E91" s="3">
        <v>100</v>
      </c>
      <c r="F91" s="3">
        <v>100</v>
      </c>
      <c r="G91" s="4"/>
    </row>
    <row r="92" spans="2:7" ht="17.100000000000001" customHeight="1" x14ac:dyDescent="0.25">
      <c r="B92" s="10"/>
      <c r="C92" s="21"/>
      <c r="D92" s="22"/>
      <c r="E92" s="23"/>
      <c r="F92" s="23"/>
      <c r="G92" s="24"/>
    </row>
    <row r="93" spans="2:7" ht="17.100000000000001" customHeight="1" x14ac:dyDescent="0.25">
      <c r="B93" s="10"/>
      <c r="C93" s="21"/>
      <c r="D93" s="22"/>
      <c r="E93" s="23"/>
      <c r="F93" s="23"/>
      <c r="G93" s="24"/>
    </row>
    <row r="94" spans="2:7" ht="17.100000000000001" customHeight="1" x14ac:dyDescent="0.25">
      <c r="B94" s="10"/>
      <c r="C94" s="21"/>
      <c r="D94" s="22"/>
      <c r="E94" s="23"/>
      <c r="F94" s="23"/>
      <c r="G94" s="24"/>
    </row>
    <row r="95" spans="2:7" ht="17.100000000000001" customHeight="1" x14ac:dyDescent="0.25">
      <c r="B95" s="10"/>
      <c r="C95" s="21"/>
      <c r="D95" s="22"/>
      <c r="E95" s="23"/>
      <c r="F95" s="23"/>
      <c r="G95" s="24"/>
    </row>
    <row r="96" spans="2:7" ht="17.100000000000001" customHeight="1" x14ac:dyDescent="0.25">
      <c r="B96" s="10"/>
      <c r="C96" s="21"/>
      <c r="D96" s="22"/>
      <c r="E96" s="23"/>
      <c r="F96" s="23"/>
      <c r="G96" s="24"/>
    </row>
    <row r="97" spans="2:7" ht="17.100000000000001" customHeight="1" x14ac:dyDescent="0.25">
      <c r="B97" s="10"/>
      <c r="C97" s="21"/>
      <c r="D97" s="22"/>
      <c r="E97" s="23"/>
      <c r="F97" s="23"/>
      <c r="G97" s="24"/>
    </row>
    <row r="98" spans="2:7" ht="17.100000000000001" customHeight="1" x14ac:dyDescent="0.25">
      <c r="B98" s="10"/>
      <c r="C98" s="21"/>
      <c r="D98" s="22"/>
      <c r="E98" s="23"/>
      <c r="F98" s="23"/>
      <c r="G98" s="24"/>
    </row>
    <row r="99" spans="2:7" ht="17.100000000000001" customHeight="1" x14ac:dyDescent="0.25">
      <c r="B99" s="69" t="s">
        <v>18</v>
      </c>
      <c r="C99" s="70"/>
      <c r="D99" s="70"/>
      <c r="E99" s="70"/>
      <c r="F99" s="70"/>
      <c r="G99" s="71"/>
    </row>
    <row r="100" spans="2:7" ht="17.100000000000001" customHeight="1" x14ac:dyDescent="0.25">
      <c r="B100" s="72"/>
      <c r="C100" s="73"/>
      <c r="D100" s="12" t="s">
        <v>3</v>
      </c>
      <c r="E100" s="13" t="s">
        <v>4</v>
      </c>
      <c r="F100" s="13" t="s">
        <v>5</v>
      </c>
      <c r="G100" s="14" t="s">
        <v>6</v>
      </c>
    </row>
    <row r="101" spans="2:7" ht="17.100000000000001" customHeight="1" x14ac:dyDescent="0.25">
      <c r="B101" s="58"/>
      <c r="C101" s="25" t="s">
        <v>7</v>
      </c>
      <c r="D101" s="44">
        <v>36</v>
      </c>
      <c r="E101" s="45">
        <v>24</v>
      </c>
      <c r="F101" s="45">
        <v>24</v>
      </c>
      <c r="G101" s="53">
        <v>24</v>
      </c>
    </row>
    <row r="102" spans="2:7" ht="17.100000000000001" customHeight="1" x14ac:dyDescent="0.25">
      <c r="B102" s="59"/>
      <c r="C102" s="25" t="s">
        <v>8</v>
      </c>
      <c r="D102" s="42">
        <v>114</v>
      </c>
      <c r="E102" s="43">
        <v>76</v>
      </c>
      <c r="F102" s="43">
        <v>76</v>
      </c>
      <c r="G102" s="54">
        <v>100</v>
      </c>
    </row>
    <row r="103" spans="2:7" ht="17.100000000000001" customHeight="1" x14ac:dyDescent="0.25">
      <c r="B103" s="60"/>
      <c r="C103" s="11" t="s">
        <v>2</v>
      </c>
      <c r="D103" s="1">
        <v>150</v>
      </c>
      <c r="E103" s="3">
        <v>100</v>
      </c>
      <c r="F103" s="3">
        <v>100</v>
      </c>
      <c r="G103" s="57"/>
    </row>
    <row r="104" spans="2:7" ht="17.100000000000001" customHeight="1" x14ac:dyDescent="0.25">
      <c r="B104" s="10"/>
      <c r="C104" s="21"/>
      <c r="D104" s="22"/>
      <c r="E104" s="23"/>
      <c r="F104" s="23"/>
      <c r="G104" s="24"/>
    </row>
    <row r="105" spans="2:7" ht="17.100000000000001" customHeight="1" x14ac:dyDescent="0.25">
      <c r="B105" s="10"/>
      <c r="C105" s="21"/>
      <c r="D105" s="22"/>
      <c r="E105" s="23"/>
      <c r="F105" s="23"/>
      <c r="G105" s="24"/>
    </row>
    <row r="106" spans="2:7" ht="17.100000000000001" customHeight="1" x14ac:dyDescent="0.25">
      <c r="B106" s="10"/>
      <c r="C106" s="21"/>
      <c r="D106" s="22"/>
      <c r="E106" s="23"/>
      <c r="F106" s="23"/>
      <c r="G106" s="24"/>
    </row>
    <row r="107" spans="2:7" ht="17.100000000000001" customHeight="1" x14ac:dyDescent="0.25">
      <c r="B107" s="10"/>
      <c r="C107" s="21"/>
      <c r="D107" s="22"/>
      <c r="E107" s="23"/>
      <c r="F107" s="23"/>
      <c r="G107" s="24"/>
    </row>
    <row r="108" spans="2:7" ht="17.100000000000001" customHeight="1" x14ac:dyDescent="0.25">
      <c r="B108" s="10"/>
      <c r="C108" s="21"/>
      <c r="D108" s="22"/>
      <c r="E108" s="23"/>
      <c r="F108" s="23"/>
      <c r="G108" s="24"/>
    </row>
    <row r="109" spans="2:7" ht="17.100000000000001" customHeight="1" x14ac:dyDescent="0.25">
      <c r="B109" s="10"/>
      <c r="C109" s="21"/>
      <c r="D109" s="22"/>
      <c r="E109" s="23"/>
      <c r="F109" s="23"/>
      <c r="G109" s="24"/>
    </row>
    <row r="110" spans="2:7" ht="17.100000000000001" customHeight="1" x14ac:dyDescent="0.25">
      <c r="B110" s="10"/>
      <c r="C110" s="21"/>
      <c r="D110" s="22"/>
      <c r="E110" s="23"/>
      <c r="F110" s="23"/>
      <c r="G110" s="24"/>
    </row>
    <row r="111" spans="2:7" ht="17.100000000000001" customHeight="1" x14ac:dyDescent="0.25">
      <c r="B111" s="10"/>
      <c r="C111" s="21"/>
      <c r="D111" s="22"/>
      <c r="E111" s="23"/>
      <c r="F111" s="23"/>
      <c r="G111" s="24"/>
    </row>
    <row r="112" spans="2:7" ht="17.100000000000001" customHeight="1" x14ac:dyDescent="0.25">
      <c r="B112" s="10"/>
      <c r="C112" s="21"/>
      <c r="D112" s="22"/>
      <c r="E112" s="23"/>
      <c r="F112" s="23"/>
      <c r="G112" s="24"/>
    </row>
    <row r="113" spans="2:7" ht="17.100000000000001" customHeight="1" x14ac:dyDescent="0.25">
      <c r="B113" s="10"/>
      <c r="C113" s="21"/>
      <c r="D113" s="22"/>
      <c r="E113" s="23"/>
      <c r="F113" s="23"/>
      <c r="G113" s="24"/>
    </row>
    <row r="114" spans="2:7" ht="17.100000000000001" customHeight="1" x14ac:dyDescent="0.25">
      <c r="B114" s="10"/>
      <c r="C114" s="21"/>
      <c r="D114" s="22"/>
      <c r="E114" s="23"/>
      <c r="F114" s="23"/>
      <c r="G114" s="24"/>
    </row>
    <row r="115" spans="2:7" ht="17.100000000000001" customHeight="1" x14ac:dyDescent="0.25">
      <c r="B115" s="10"/>
      <c r="C115" s="21"/>
      <c r="D115" s="22"/>
      <c r="E115" s="23"/>
      <c r="F115" s="23"/>
      <c r="G115" s="24"/>
    </row>
    <row r="117" spans="2:7" ht="21" customHeight="1" x14ac:dyDescent="0.25">
      <c r="B117" s="63" t="s">
        <v>19</v>
      </c>
      <c r="C117" s="64"/>
      <c r="D117" s="64"/>
      <c r="E117" s="64"/>
      <c r="F117" s="64"/>
      <c r="G117" s="65"/>
    </row>
    <row r="118" spans="2:7" ht="29.1" customHeight="1" x14ac:dyDescent="0.25">
      <c r="B118" s="7"/>
      <c r="C118" s="16"/>
      <c r="D118" s="12" t="s">
        <v>3</v>
      </c>
      <c r="E118" s="13" t="s">
        <v>4</v>
      </c>
      <c r="F118" s="13" t="s">
        <v>5</v>
      </c>
      <c r="G118" s="14" t="s">
        <v>6</v>
      </c>
    </row>
    <row r="119" spans="2:7" ht="17.100000000000001" customHeight="1" x14ac:dyDescent="0.25">
      <c r="B119" s="8"/>
      <c r="C119" s="25" t="s">
        <v>7</v>
      </c>
      <c r="D119" s="27">
        <v>58</v>
      </c>
      <c r="E119" s="91">
        <f>D119/150*100</f>
        <v>38.666666666666664</v>
      </c>
      <c r="F119" s="91">
        <f>E119/150*100</f>
        <v>25.777777777777779</v>
      </c>
      <c r="G119" s="2">
        <f>F119</f>
        <v>25.777777777777779</v>
      </c>
    </row>
    <row r="120" spans="2:7" ht="17.100000000000001" customHeight="1" x14ac:dyDescent="0.25">
      <c r="B120" s="9"/>
      <c r="C120" s="25" t="s">
        <v>8</v>
      </c>
      <c r="D120" s="89">
        <v>92</v>
      </c>
      <c r="E120" s="92">
        <f>D120/150*100</f>
        <v>61.333333333333329</v>
      </c>
      <c r="F120" s="92">
        <f>E120/150*100</f>
        <v>40.888888888888886</v>
      </c>
      <c r="G120" s="90">
        <f>F120+G119</f>
        <v>66.666666666666657</v>
      </c>
    </row>
    <row r="121" spans="2:7" ht="17.100000000000001" customHeight="1" x14ac:dyDescent="0.25">
      <c r="B121" s="10"/>
      <c r="C121" s="11" t="s">
        <v>2</v>
      </c>
      <c r="D121" s="1">
        <v>150</v>
      </c>
      <c r="E121" s="88">
        <f>SUM(E119:E120)</f>
        <v>100</v>
      </c>
      <c r="F121" s="88">
        <v>100</v>
      </c>
      <c r="G121" s="4"/>
    </row>
    <row r="122" spans="2:7" ht="17.100000000000001" customHeight="1" x14ac:dyDescent="0.25">
      <c r="B122" s="10"/>
      <c r="C122" s="21"/>
      <c r="D122" s="22"/>
      <c r="E122" s="23"/>
      <c r="F122" s="23"/>
      <c r="G122" s="24"/>
    </row>
    <row r="123" spans="2:7" ht="17.100000000000001" customHeight="1" x14ac:dyDescent="0.25">
      <c r="B123" s="10"/>
      <c r="C123" s="21"/>
      <c r="D123" s="22"/>
      <c r="E123" s="23"/>
      <c r="F123" s="23"/>
      <c r="G123" s="24"/>
    </row>
    <row r="124" spans="2:7" ht="17.100000000000001" customHeight="1" x14ac:dyDescent="0.25">
      <c r="B124" s="10"/>
    </row>
    <row r="125" spans="2:7" ht="17.100000000000001" customHeight="1" x14ac:dyDescent="0.25">
      <c r="B125" s="10"/>
      <c r="C125" s="21"/>
      <c r="D125" s="22"/>
      <c r="E125" s="23"/>
      <c r="F125" s="23"/>
      <c r="G125" s="24"/>
    </row>
    <row r="126" spans="2:7" ht="17.100000000000001" customHeight="1" x14ac:dyDescent="0.25">
      <c r="B126" s="10"/>
      <c r="C126" s="21"/>
      <c r="D126" s="22"/>
      <c r="E126" s="23"/>
      <c r="F126" s="23"/>
      <c r="G126" s="24"/>
    </row>
    <row r="127" spans="2:7" ht="17.100000000000001" customHeight="1" x14ac:dyDescent="0.25">
      <c r="B127" s="10"/>
      <c r="C127" s="21"/>
      <c r="D127" s="22"/>
      <c r="E127" s="23"/>
      <c r="F127" s="23"/>
      <c r="G127" s="24"/>
    </row>
    <row r="128" spans="2:7" ht="17.100000000000001" customHeight="1" x14ac:dyDescent="0.25">
      <c r="B128" s="10"/>
      <c r="C128" s="21"/>
      <c r="D128" s="22"/>
      <c r="E128" s="23"/>
      <c r="F128" s="23"/>
      <c r="G128" s="24"/>
    </row>
    <row r="129" spans="2:7" ht="17.100000000000001" customHeight="1" x14ac:dyDescent="0.25">
      <c r="B129" s="10"/>
      <c r="C129" s="21"/>
      <c r="D129" s="22"/>
      <c r="E129" s="23"/>
      <c r="F129" s="23"/>
      <c r="G129" s="24"/>
    </row>
    <row r="130" spans="2:7" ht="17.100000000000001" customHeight="1" x14ac:dyDescent="0.25">
      <c r="B130" s="10"/>
      <c r="C130" s="21"/>
      <c r="D130" s="22"/>
      <c r="E130" s="23"/>
      <c r="F130" s="23"/>
      <c r="G130" s="24"/>
    </row>
    <row r="131" spans="2:7" ht="17.100000000000001" customHeight="1" x14ac:dyDescent="0.25">
      <c r="B131" s="69" t="s">
        <v>20</v>
      </c>
      <c r="C131" s="70"/>
      <c r="D131" s="70"/>
      <c r="E131" s="70"/>
      <c r="F131" s="70"/>
      <c r="G131" s="71"/>
    </row>
    <row r="132" spans="2:7" ht="17.100000000000001" customHeight="1" x14ac:dyDescent="0.25">
      <c r="B132" s="74"/>
      <c r="C132" s="75"/>
      <c r="D132" s="12" t="s">
        <v>3</v>
      </c>
      <c r="E132" s="13" t="s">
        <v>4</v>
      </c>
      <c r="F132" s="13" t="s">
        <v>5</v>
      </c>
      <c r="G132" s="14" t="s">
        <v>6</v>
      </c>
    </row>
    <row r="133" spans="2:7" ht="17.100000000000001" customHeight="1" x14ac:dyDescent="0.25">
      <c r="B133" s="58"/>
      <c r="C133" s="61" t="s">
        <v>21</v>
      </c>
      <c r="D133" s="44">
        <v>30</v>
      </c>
      <c r="E133" s="45">
        <v>20</v>
      </c>
      <c r="F133" s="45">
        <v>20</v>
      </c>
      <c r="G133" s="53">
        <v>20</v>
      </c>
    </row>
    <row r="134" spans="2:7" ht="17.100000000000001" customHeight="1" x14ac:dyDescent="0.25">
      <c r="B134" s="59"/>
      <c r="C134" s="62" t="s">
        <v>22</v>
      </c>
      <c r="D134" s="42">
        <v>12</v>
      </c>
      <c r="E134" s="43">
        <v>8</v>
      </c>
      <c r="F134" s="43">
        <v>8</v>
      </c>
      <c r="G134" s="54">
        <v>28.000000000000004</v>
      </c>
    </row>
    <row r="135" spans="2:7" x14ac:dyDescent="0.25">
      <c r="B135" s="59"/>
      <c r="C135" s="62" t="s">
        <v>23</v>
      </c>
      <c r="D135" s="42">
        <v>36</v>
      </c>
      <c r="E135" s="43">
        <v>24</v>
      </c>
      <c r="F135" s="43">
        <v>24</v>
      </c>
      <c r="G135" s="54">
        <v>52</v>
      </c>
    </row>
    <row r="136" spans="2:7" x14ac:dyDescent="0.25">
      <c r="B136" s="59"/>
      <c r="C136" s="62" t="s">
        <v>24</v>
      </c>
      <c r="D136" s="42">
        <v>21</v>
      </c>
      <c r="E136" s="43">
        <v>14.000000000000002</v>
      </c>
      <c r="F136" s="43">
        <v>14.000000000000002</v>
      </c>
      <c r="G136" s="54">
        <v>66</v>
      </c>
    </row>
    <row r="137" spans="2:7" x14ac:dyDescent="0.25">
      <c r="B137" s="59"/>
      <c r="C137" s="62" t="s">
        <v>25</v>
      </c>
      <c r="D137" s="42">
        <v>48</v>
      </c>
      <c r="E137" s="43">
        <v>32</v>
      </c>
      <c r="F137" s="43">
        <v>32</v>
      </c>
      <c r="G137" s="54">
        <v>98</v>
      </c>
    </row>
    <row r="138" spans="2:7" x14ac:dyDescent="0.25">
      <c r="B138" s="59"/>
      <c r="C138" s="62" t="s">
        <v>26</v>
      </c>
      <c r="D138" s="42">
        <v>3</v>
      </c>
      <c r="E138" s="43">
        <v>2</v>
      </c>
      <c r="F138" s="43">
        <v>2</v>
      </c>
      <c r="G138" s="54">
        <v>100</v>
      </c>
    </row>
    <row r="139" spans="2:7" x14ac:dyDescent="0.25">
      <c r="B139" s="60"/>
      <c r="C139" s="11" t="s">
        <v>2</v>
      </c>
      <c r="D139" s="1">
        <v>150</v>
      </c>
      <c r="E139" s="3">
        <v>100</v>
      </c>
      <c r="F139" s="3">
        <v>100</v>
      </c>
      <c r="G139" s="57"/>
    </row>
    <row r="150" spans="2:2" x14ac:dyDescent="0.25">
      <c r="B150" s="5" t="s">
        <v>45</v>
      </c>
    </row>
    <row r="162" spans="2:13" ht="15" x14ac:dyDescent="0.25">
      <c r="B162" s="76" t="s">
        <v>46</v>
      </c>
      <c r="C162" s="77"/>
      <c r="D162" s="77"/>
      <c r="E162" s="77"/>
      <c r="F162" s="77"/>
      <c r="G162" s="78"/>
    </row>
    <row r="163" spans="2:13" ht="31.5" x14ac:dyDescent="0.25">
      <c r="B163" s="85"/>
      <c r="C163" s="84"/>
      <c r="D163" s="12" t="s">
        <v>3</v>
      </c>
      <c r="E163" s="13" t="s">
        <v>4</v>
      </c>
      <c r="F163" s="13" t="s">
        <v>5</v>
      </c>
      <c r="G163" s="14" t="s">
        <v>6</v>
      </c>
    </row>
    <row r="164" spans="2:13" x14ac:dyDescent="0.25">
      <c r="B164" s="58"/>
      <c r="C164" s="25" t="s">
        <v>47</v>
      </c>
      <c r="D164" s="44">
        <v>90</v>
      </c>
      <c r="E164" s="80">
        <f>D164/150*100</f>
        <v>60</v>
      </c>
      <c r="F164" s="80">
        <f>E164</f>
        <v>60</v>
      </c>
      <c r="G164" s="53">
        <f>F164</f>
        <v>60</v>
      </c>
    </row>
    <row r="165" spans="2:13" x14ac:dyDescent="0.25">
      <c r="B165" s="59"/>
      <c r="C165" s="25" t="s">
        <v>48</v>
      </c>
      <c r="D165" s="79">
        <v>46</v>
      </c>
      <c r="E165" s="82">
        <f t="shared" ref="E165:E168" si="5">D165/150*100</f>
        <v>30.666666666666664</v>
      </c>
      <c r="F165" s="82">
        <f t="shared" ref="F165:F168" si="6">E165</f>
        <v>30.666666666666664</v>
      </c>
      <c r="G165" s="83">
        <f>F165+G164</f>
        <v>90.666666666666657</v>
      </c>
      <c r="L165">
        <v>43</v>
      </c>
      <c r="M165">
        <f>L165/100*150</f>
        <v>64.5</v>
      </c>
    </row>
    <row r="166" spans="2:13" x14ac:dyDescent="0.25">
      <c r="B166" s="59"/>
      <c r="C166" s="25" t="s">
        <v>49</v>
      </c>
      <c r="D166" s="79">
        <v>95</v>
      </c>
      <c r="E166" s="82">
        <f t="shared" si="5"/>
        <v>63.333333333333329</v>
      </c>
      <c r="F166" s="82">
        <f t="shared" si="6"/>
        <v>63.333333333333329</v>
      </c>
      <c r="G166" s="83">
        <f t="shared" ref="G166:G168" si="7">F166+G165</f>
        <v>154</v>
      </c>
    </row>
    <row r="167" spans="2:13" x14ac:dyDescent="0.25">
      <c r="B167" s="59"/>
      <c r="C167" s="25" t="s">
        <v>50</v>
      </c>
      <c r="D167" s="79">
        <v>53</v>
      </c>
      <c r="E167" s="82">
        <f t="shared" si="5"/>
        <v>35.333333333333336</v>
      </c>
      <c r="F167" s="82">
        <f t="shared" si="6"/>
        <v>35.333333333333336</v>
      </c>
      <c r="G167" s="83">
        <f t="shared" si="7"/>
        <v>189.33333333333334</v>
      </c>
    </row>
    <row r="168" spans="2:13" x14ac:dyDescent="0.25">
      <c r="B168" s="59"/>
      <c r="C168" s="25" t="s">
        <v>51</v>
      </c>
      <c r="D168" s="42">
        <v>87</v>
      </c>
      <c r="E168" s="81">
        <f t="shared" si="5"/>
        <v>57.999999999999993</v>
      </c>
      <c r="F168" s="81">
        <f t="shared" si="6"/>
        <v>57.999999999999993</v>
      </c>
      <c r="G168" s="83">
        <f t="shared" si="7"/>
        <v>247.33333333333334</v>
      </c>
    </row>
    <row r="169" spans="2:13" x14ac:dyDescent="0.25">
      <c r="B169" s="60"/>
      <c r="C169" s="11" t="s">
        <v>2</v>
      </c>
      <c r="D169" s="1">
        <f>SUM(D164:D168)</f>
        <v>371</v>
      </c>
      <c r="E169" s="3">
        <f>SUM(E164:E168)</f>
        <v>247.33333333333334</v>
      </c>
      <c r="F169" s="3">
        <f>SUM(F164:F168)</f>
        <v>247.33333333333334</v>
      </c>
      <c r="G169" s="57"/>
    </row>
    <row r="172" spans="2:13" ht="31.5" x14ac:dyDescent="0.25">
      <c r="C172" s="84"/>
      <c r="D172" s="12" t="s">
        <v>3</v>
      </c>
      <c r="E172" s="13" t="s">
        <v>4</v>
      </c>
      <c r="F172" s="13" t="s">
        <v>5</v>
      </c>
      <c r="G172" s="14" t="s">
        <v>6</v>
      </c>
    </row>
    <row r="173" spans="2:13" x14ac:dyDescent="0.25">
      <c r="C173" s="25" t="s">
        <v>47</v>
      </c>
      <c r="D173" s="44">
        <v>90</v>
      </c>
      <c r="E173" s="80">
        <f>D173/371*100</f>
        <v>24.258760107816713</v>
      </c>
      <c r="F173" s="80">
        <f>E173</f>
        <v>24.258760107816713</v>
      </c>
      <c r="G173" s="53">
        <f>F173</f>
        <v>24.258760107816713</v>
      </c>
    </row>
    <row r="174" spans="2:13" x14ac:dyDescent="0.25">
      <c r="C174" s="25" t="s">
        <v>48</v>
      </c>
      <c r="D174" s="79">
        <v>46</v>
      </c>
      <c r="E174" s="82">
        <f t="shared" ref="E174:E177" si="8">D174/371*100</f>
        <v>12.398921832884097</v>
      </c>
      <c r="F174" s="82">
        <f t="shared" ref="F174:F177" si="9">E174</f>
        <v>12.398921832884097</v>
      </c>
      <c r="G174" s="83">
        <f>F174+G173</f>
        <v>36.657681940700812</v>
      </c>
    </row>
    <row r="175" spans="2:13" x14ac:dyDescent="0.25">
      <c r="C175" s="25" t="s">
        <v>49</v>
      </c>
      <c r="D175" s="79">
        <v>95</v>
      </c>
      <c r="E175" s="82">
        <f t="shared" si="8"/>
        <v>25.60646900269542</v>
      </c>
      <c r="F175" s="82">
        <f t="shared" si="9"/>
        <v>25.60646900269542</v>
      </c>
      <c r="G175" s="83">
        <f t="shared" ref="G175:G177" si="10">F175+G174</f>
        <v>62.264150943396231</v>
      </c>
    </row>
    <row r="176" spans="2:13" x14ac:dyDescent="0.25">
      <c r="C176" s="25" t="s">
        <v>50</v>
      </c>
      <c r="D176" s="79">
        <v>53</v>
      </c>
      <c r="E176" s="82">
        <f t="shared" si="8"/>
        <v>14.285714285714285</v>
      </c>
      <c r="F176" s="82">
        <f t="shared" si="9"/>
        <v>14.285714285714285</v>
      </c>
      <c r="G176" s="83">
        <f t="shared" si="10"/>
        <v>76.549865229110509</v>
      </c>
    </row>
    <row r="177" spans="2:7" x14ac:dyDescent="0.25">
      <c r="C177" s="25" t="s">
        <v>51</v>
      </c>
      <c r="D177" s="42">
        <v>87</v>
      </c>
      <c r="E177" s="86">
        <f t="shared" si="8"/>
        <v>23.450134770889488</v>
      </c>
      <c r="F177" s="81">
        <f t="shared" si="9"/>
        <v>23.450134770889488</v>
      </c>
      <c r="G177" s="83">
        <f t="shared" si="10"/>
        <v>100</v>
      </c>
    </row>
    <row r="178" spans="2:7" x14ac:dyDescent="0.25">
      <c r="C178" s="11" t="s">
        <v>2</v>
      </c>
      <c r="D178" s="1">
        <f>SUM(D173:D177)</f>
        <v>371</v>
      </c>
      <c r="E178" s="3">
        <f>SUM(E173:E177)</f>
        <v>100</v>
      </c>
      <c r="F178" s="3">
        <f>SUM(F173:F177)</f>
        <v>100</v>
      </c>
      <c r="G178" s="57"/>
    </row>
    <row r="189" spans="2:7" ht="15" x14ac:dyDescent="0.25">
      <c r="B189" s="76" t="s">
        <v>52</v>
      </c>
      <c r="C189" s="77"/>
      <c r="D189" s="77"/>
      <c r="E189" s="77"/>
      <c r="F189" s="77"/>
      <c r="G189" s="78"/>
    </row>
    <row r="190" spans="2:7" ht="31.5" x14ac:dyDescent="0.25">
      <c r="B190" s="85"/>
      <c r="C190" s="84"/>
      <c r="D190" s="12" t="s">
        <v>3</v>
      </c>
      <c r="E190" s="13" t="s">
        <v>4</v>
      </c>
      <c r="F190" s="13" t="s">
        <v>5</v>
      </c>
      <c r="G190" s="14" t="s">
        <v>6</v>
      </c>
    </row>
    <row r="191" spans="2:7" x14ac:dyDescent="0.25">
      <c r="B191" s="58"/>
      <c r="C191" s="25" t="s">
        <v>53</v>
      </c>
      <c r="D191" s="44">
        <v>104</v>
      </c>
      <c r="E191" s="80">
        <f>D191/150*100</f>
        <v>69.333333333333343</v>
      </c>
      <c r="F191" s="80">
        <f>E191</f>
        <v>69.333333333333343</v>
      </c>
      <c r="G191" s="53">
        <f>F191</f>
        <v>69.333333333333343</v>
      </c>
    </row>
    <row r="192" spans="2:7" x14ac:dyDescent="0.25">
      <c r="B192" s="59"/>
      <c r="C192" s="25" t="s">
        <v>54</v>
      </c>
      <c r="D192" s="79">
        <v>33</v>
      </c>
      <c r="E192" s="82">
        <f t="shared" ref="E192:E196" si="11">D192/150*100</f>
        <v>22</v>
      </c>
      <c r="F192" s="82">
        <f t="shared" ref="F192:F196" si="12">E192</f>
        <v>22</v>
      </c>
      <c r="G192" s="83">
        <f>F192+G191</f>
        <v>91.333333333333343</v>
      </c>
    </row>
    <row r="193" spans="2:7" x14ac:dyDescent="0.25">
      <c r="B193" s="59"/>
      <c r="C193" s="25" t="s">
        <v>55</v>
      </c>
      <c r="D193" s="79">
        <v>87</v>
      </c>
      <c r="E193" s="82">
        <f t="shared" si="11"/>
        <v>57.999999999999993</v>
      </c>
      <c r="F193" s="82">
        <f t="shared" si="12"/>
        <v>57.999999999999993</v>
      </c>
      <c r="G193" s="83">
        <f t="shared" ref="G193:G195" si="13">F193+G192</f>
        <v>149.33333333333334</v>
      </c>
    </row>
    <row r="194" spans="2:7" x14ac:dyDescent="0.25">
      <c r="B194" s="59"/>
      <c r="C194" s="25" t="s">
        <v>56</v>
      </c>
      <c r="D194" s="79">
        <v>113</v>
      </c>
      <c r="E194" s="82">
        <f t="shared" si="11"/>
        <v>75.333333333333329</v>
      </c>
      <c r="F194" s="82">
        <f t="shared" si="12"/>
        <v>75.333333333333329</v>
      </c>
      <c r="G194" s="83">
        <f t="shared" si="13"/>
        <v>224.66666666666669</v>
      </c>
    </row>
    <row r="195" spans="2:7" x14ac:dyDescent="0.25">
      <c r="B195" s="59"/>
      <c r="C195" s="25" t="s">
        <v>57</v>
      </c>
      <c r="D195" s="42">
        <v>21</v>
      </c>
      <c r="E195" s="81">
        <f t="shared" si="11"/>
        <v>14.000000000000002</v>
      </c>
      <c r="F195" s="81">
        <f t="shared" si="12"/>
        <v>14.000000000000002</v>
      </c>
      <c r="G195" s="83">
        <f t="shared" si="13"/>
        <v>238.66666666666669</v>
      </c>
    </row>
    <row r="196" spans="2:7" x14ac:dyDescent="0.25">
      <c r="B196" s="60"/>
      <c r="C196" s="25" t="s">
        <v>58</v>
      </c>
      <c r="D196" s="42">
        <v>65</v>
      </c>
      <c r="E196" s="81">
        <f t="shared" si="11"/>
        <v>43.333333333333336</v>
      </c>
      <c r="F196" s="81">
        <f t="shared" si="12"/>
        <v>43.333333333333336</v>
      </c>
      <c r="G196" s="83">
        <f t="shared" ref="G196" si="14">F196+G195</f>
        <v>282</v>
      </c>
    </row>
    <row r="197" spans="2:7" x14ac:dyDescent="0.25">
      <c r="C197" s="11" t="s">
        <v>2</v>
      </c>
      <c r="D197" s="1">
        <f>SUM(D191:D196)</f>
        <v>423</v>
      </c>
      <c r="E197" s="3">
        <f>SUM(E191:E196)</f>
        <v>282</v>
      </c>
      <c r="F197" s="3">
        <f>SUM(F191:F196)</f>
        <v>282</v>
      </c>
      <c r="G197" s="57"/>
    </row>
    <row r="199" spans="2:7" ht="31.5" x14ac:dyDescent="0.25">
      <c r="C199" s="84"/>
      <c r="D199" s="12" t="s">
        <v>3</v>
      </c>
      <c r="E199" s="13" t="s">
        <v>4</v>
      </c>
      <c r="F199" s="13" t="s">
        <v>5</v>
      </c>
      <c r="G199" s="14" t="s">
        <v>6</v>
      </c>
    </row>
    <row r="200" spans="2:7" x14ac:dyDescent="0.25">
      <c r="C200" s="25" t="s">
        <v>53</v>
      </c>
      <c r="D200" s="44">
        <v>104</v>
      </c>
      <c r="E200" s="80">
        <f>D200/423*100</f>
        <v>24.58628841607565</v>
      </c>
      <c r="F200" s="80">
        <f>E200</f>
        <v>24.58628841607565</v>
      </c>
      <c r="G200" s="53">
        <f>F200</f>
        <v>24.58628841607565</v>
      </c>
    </row>
    <row r="201" spans="2:7" x14ac:dyDescent="0.25">
      <c r="C201" s="25" t="s">
        <v>54</v>
      </c>
      <c r="D201" s="79">
        <v>33</v>
      </c>
      <c r="E201" s="82">
        <f t="shared" ref="E201:E205" si="15">D201/423*100</f>
        <v>7.8014184397163122</v>
      </c>
      <c r="F201" s="82">
        <f t="shared" ref="F201:F205" si="16">E201</f>
        <v>7.8014184397163122</v>
      </c>
      <c r="G201" s="83">
        <f>F201+G200</f>
        <v>32.387706855791961</v>
      </c>
    </row>
    <row r="202" spans="2:7" x14ac:dyDescent="0.25">
      <c r="C202" s="25" t="s">
        <v>55</v>
      </c>
      <c r="D202" s="79">
        <v>87</v>
      </c>
      <c r="E202" s="82">
        <f t="shared" si="15"/>
        <v>20.567375886524822</v>
      </c>
      <c r="F202" s="82">
        <f t="shared" si="16"/>
        <v>20.567375886524822</v>
      </c>
      <c r="G202" s="83">
        <f t="shared" ref="G202:G205" si="17">F202+G201</f>
        <v>52.955082742316783</v>
      </c>
    </row>
    <row r="203" spans="2:7" x14ac:dyDescent="0.25">
      <c r="C203" s="25" t="s">
        <v>56</v>
      </c>
      <c r="D203" s="79">
        <v>113</v>
      </c>
      <c r="E203" s="82">
        <f t="shared" si="15"/>
        <v>26.713947990543733</v>
      </c>
      <c r="F203" s="82">
        <f t="shared" si="16"/>
        <v>26.713947990543733</v>
      </c>
      <c r="G203" s="83">
        <f t="shared" si="17"/>
        <v>79.66903073286052</v>
      </c>
    </row>
    <row r="204" spans="2:7" x14ac:dyDescent="0.25">
      <c r="C204" s="25" t="s">
        <v>57</v>
      </c>
      <c r="D204" s="79">
        <v>21</v>
      </c>
      <c r="E204" s="82">
        <f t="shared" si="15"/>
        <v>4.9645390070921991</v>
      </c>
      <c r="F204" s="87">
        <f t="shared" si="16"/>
        <v>4.9645390070921991</v>
      </c>
      <c r="G204" s="83">
        <f t="shared" si="17"/>
        <v>84.633569739952719</v>
      </c>
    </row>
    <row r="205" spans="2:7" x14ac:dyDescent="0.25">
      <c r="C205" s="25" t="s">
        <v>58</v>
      </c>
      <c r="D205" s="79">
        <v>65</v>
      </c>
      <c r="E205" s="82">
        <f t="shared" si="15"/>
        <v>15.366430260047281</v>
      </c>
      <c r="F205" s="87">
        <f t="shared" si="16"/>
        <v>15.366430260047281</v>
      </c>
      <c r="G205" s="83">
        <f t="shared" si="17"/>
        <v>100</v>
      </c>
    </row>
    <row r="206" spans="2:7" x14ac:dyDescent="0.25">
      <c r="C206" s="11" t="s">
        <v>2</v>
      </c>
      <c r="D206" s="1">
        <f>SUM(D200:D205)</f>
        <v>423</v>
      </c>
      <c r="E206" s="88">
        <f>SUM(E200:E205)</f>
        <v>100</v>
      </c>
      <c r="F206" s="3">
        <f>SUM(F200:F205)</f>
        <v>100</v>
      </c>
      <c r="G206" s="57"/>
    </row>
  </sheetData>
  <mergeCells count="14">
    <mergeCell ref="B162:G162"/>
    <mergeCell ref="B189:G189"/>
    <mergeCell ref="B131:G131"/>
    <mergeCell ref="B132:C132"/>
    <mergeCell ref="B48:G48"/>
    <mergeCell ref="B67:G67"/>
    <mergeCell ref="B8:G8"/>
    <mergeCell ref="B29:G29"/>
    <mergeCell ref="B3:Y3"/>
    <mergeCell ref="N8:S8"/>
    <mergeCell ref="B117:G117"/>
    <mergeCell ref="B86:G86"/>
    <mergeCell ref="B99:G99"/>
    <mergeCell ref="B100:C100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2023-06-27T05:46:49Z</dcterms:modified>
</cp:coreProperties>
</file>