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Lakshani 94 71 790 9661\"/>
    </mc:Choice>
  </mc:AlternateContent>
  <xr:revisionPtr revIDLastSave="0" documentId="13_ncr:1_{498D1CFF-15CA-4E5A-AFA5-3D2450097A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67" i="1" l="1"/>
  <c r="E368" i="1"/>
  <c r="F368" i="1" s="1"/>
  <c r="E365" i="1"/>
  <c r="F365" i="1" s="1"/>
  <c r="G365" i="1" s="1"/>
  <c r="E366" i="1"/>
  <c r="F366" i="1" s="1"/>
  <c r="D361" i="1"/>
  <c r="D369" i="1"/>
  <c r="F367" i="1"/>
  <c r="E360" i="1"/>
  <c r="F360" i="1" s="1"/>
  <c r="E359" i="1"/>
  <c r="F359" i="1" s="1"/>
  <c r="E358" i="1"/>
  <c r="F358" i="1" s="1"/>
  <c r="E357" i="1"/>
  <c r="F357" i="1" s="1"/>
  <c r="G357" i="1" s="1"/>
  <c r="E343" i="1"/>
  <c r="E345" i="1"/>
  <c r="E346" i="1"/>
  <c r="E344" i="1"/>
  <c r="F344" i="1" s="1"/>
  <c r="G344" i="1" s="1"/>
  <c r="D347" i="1"/>
  <c r="D340" i="1"/>
  <c r="F346" i="1"/>
  <c r="F345" i="1"/>
  <c r="F343" i="1"/>
  <c r="G343" i="1" s="1"/>
  <c r="E339" i="1"/>
  <c r="F339" i="1" s="1"/>
  <c r="E338" i="1"/>
  <c r="F338" i="1" s="1"/>
  <c r="E337" i="1"/>
  <c r="F337" i="1" s="1"/>
  <c r="E336" i="1"/>
  <c r="F336" i="1" s="1"/>
  <c r="G336" i="1" s="1"/>
  <c r="E314" i="1"/>
  <c r="F314" i="1" s="1"/>
  <c r="G314" i="1" s="1"/>
  <c r="E315" i="1"/>
  <c r="F315" i="1" s="1"/>
  <c r="G315" i="1" s="1"/>
  <c r="E316" i="1"/>
  <c r="F316" i="1"/>
  <c r="G316" i="1" s="1"/>
  <c r="E317" i="1"/>
  <c r="F317" i="1"/>
  <c r="E318" i="1"/>
  <c r="F318" i="1" s="1"/>
  <c r="D319" i="1"/>
  <c r="E297" i="1"/>
  <c r="F297" i="1" s="1"/>
  <c r="E296" i="1"/>
  <c r="F296" i="1" s="1"/>
  <c r="F295" i="1"/>
  <c r="G295" i="1" s="1"/>
  <c r="E295" i="1"/>
  <c r="E277" i="1"/>
  <c r="F277" i="1" s="1"/>
  <c r="E276" i="1"/>
  <c r="F276" i="1" s="1"/>
  <c r="F275" i="1"/>
  <c r="E275" i="1"/>
  <c r="E257" i="1"/>
  <c r="F257" i="1" s="1"/>
  <c r="E256" i="1"/>
  <c r="F256" i="1" s="1"/>
  <c r="E255" i="1"/>
  <c r="E258" i="1" s="1"/>
  <c r="D241" i="1"/>
  <c r="E240" i="1"/>
  <c r="F240" i="1" s="1"/>
  <c r="E239" i="1"/>
  <c r="F239" i="1" s="1"/>
  <c r="E238" i="1"/>
  <c r="F238" i="1" s="1"/>
  <c r="F237" i="1"/>
  <c r="E237" i="1"/>
  <c r="E236" i="1"/>
  <c r="F236" i="1" s="1"/>
  <c r="E235" i="1"/>
  <c r="F235" i="1" s="1"/>
  <c r="G235" i="1" s="1"/>
  <c r="E225" i="1"/>
  <c r="E226" i="1"/>
  <c r="F226" i="1" s="1"/>
  <c r="E227" i="1"/>
  <c r="E224" i="1"/>
  <c r="E223" i="1"/>
  <c r="F223" i="1" s="1"/>
  <c r="D220" i="1"/>
  <c r="D228" i="1"/>
  <c r="F220" i="1"/>
  <c r="E220" i="1"/>
  <c r="F227" i="1"/>
  <c r="F225" i="1"/>
  <c r="F224" i="1"/>
  <c r="E219" i="1"/>
  <c r="F219" i="1" s="1"/>
  <c r="E218" i="1"/>
  <c r="F218" i="1" s="1"/>
  <c r="E217" i="1"/>
  <c r="F217" i="1" s="1"/>
  <c r="E216" i="1"/>
  <c r="F216" i="1" s="1"/>
  <c r="E215" i="1"/>
  <c r="F215" i="1" s="1"/>
  <c r="G215" i="1" s="1"/>
  <c r="E198" i="1"/>
  <c r="F198" i="1" s="1"/>
  <c r="E199" i="1"/>
  <c r="F199" i="1" s="1"/>
  <c r="E200" i="1"/>
  <c r="F200" i="1" s="1"/>
  <c r="E197" i="1"/>
  <c r="F197" i="1" s="1"/>
  <c r="E196" i="1"/>
  <c r="F196" i="1" s="1"/>
  <c r="E195" i="1"/>
  <c r="F195" i="1" s="1"/>
  <c r="G195" i="1" s="1"/>
  <c r="E180" i="1"/>
  <c r="F180" i="1" s="1"/>
  <c r="E179" i="1"/>
  <c r="F179" i="1" s="1"/>
  <c r="F178" i="1"/>
  <c r="G178" i="1" s="1"/>
  <c r="E178" i="1"/>
  <c r="E166" i="1"/>
  <c r="F166" i="1" s="1"/>
  <c r="E165" i="1"/>
  <c r="F165" i="1" s="1"/>
  <c r="E164" i="1"/>
  <c r="F164" i="1" s="1"/>
  <c r="G164" i="1" s="1"/>
  <c r="E147" i="1"/>
  <c r="F147" i="1" s="1"/>
  <c r="E146" i="1"/>
  <c r="F146" i="1" s="1"/>
  <c r="E145" i="1"/>
  <c r="F145" i="1" s="1"/>
  <c r="G145" i="1" s="1"/>
  <c r="E128" i="1"/>
  <c r="F128" i="1" s="1"/>
  <c r="E127" i="1"/>
  <c r="F127" i="1" s="1"/>
  <c r="E126" i="1"/>
  <c r="F126" i="1" s="1"/>
  <c r="G126" i="1" s="1"/>
  <c r="E108" i="1"/>
  <c r="F108" i="1" s="1"/>
  <c r="E107" i="1"/>
  <c r="F107" i="1" s="1"/>
  <c r="E106" i="1"/>
  <c r="F106" i="1" s="1"/>
  <c r="G106" i="1" s="1"/>
  <c r="E88" i="1"/>
  <c r="F88" i="1"/>
  <c r="E87" i="1"/>
  <c r="F87" i="1" s="1"/>
  <c r="E86" i="1"/>
  <c r="F86" i="1" s="1"/>
  <c r="E85" i="1"/>
  <c r="F85" i="1" s="1"/>
  <c r="G85" i="1" s="1"/>
  <c r="E67" i="1"/>
  <c r="F67" i="1" s="1"/>
  <c r="E66" i="1"/>
  <c r="F66" i="1" s="1"/>
  <c r="E65" i="1"/>
  <c r="F65" i="1" s="1"/>
  <c r="G65" i="1" s="1"/>
  <c r="E48" i="1"/>
  <c r="F48" i="1" s="1"/>
  <c r="E47" i="1"/>
  <c r="F47" i="1" s="1"/>
  <c r="E46" i="1"/>
  <c r="F46" i="1" s="1"/>
  <c r="G46" i="1" s="1"/>
  <c r="E31" i="1"/>
  <c r="E32" i="1"/>
  <c r="E33" i="1"/>
  <c r="E34" i="1"/>
  <c r="F32" i="1"/>
  <c r="F33" i="1"/>
  <c r="F31" i="1"/>
  <c r="F34" i="1" s="1"/>
  <c r="F30" i="1"/>
  <c r="E30" i="1"/>
  <c r="D34" i="1"/>
  <c r="G9" i="1"/>
  <c r="G10" i="1" s="1"/>
  <c r="D181" i="1"/>
  <c r="G30" i="1"/>
  <c r="G366" i="1" l="1"/>
  <c r="G367" i="1"/>
  <c r="G368" i="1" s="1"/>
  <c r="G358" i="1"/>
  <c r="G359" i="1" s="1"/>
  <c r="G360" i="1" s="1"/>
  <c r="G337" i="1"/>
  <c r="G339" i="1"/>
  <c r="G345" i="1"/>
  <c r="G346" i="1" s="1"/>
  <c r="G338" i="1"/>
  <c r="G317" i="1"/>
  <c r="G318" i="1"/>
  <c r="G296" i="1"/>
  <c r="G297" i="1" s="1"/>
  <c r="E278" i="1"/>
  <c r="F278" i="1"/>
  <c r="G275" i="1"/>
  <c r="G276" i="1" s="1"/>
  <c r="G277" i="1" s="1"/>
  <c r="F255" i="1"/>
  <c r="F258" i="1" s="1"/>
  <c r="G236" i="1"/>
  <c r="G237" i="1"/>
  <c r="G238" i="1" s="1"/>
  <c r="G239" i="1" s="1"/>
  <c r="G240" i="1" s="1"/>
  <c r="G223" i="1"/>
  <c r="F228" i="1"/>
  <c r="E228" i="1" s="1"/>
  <c r="G224" i="1"/>
  <c r="G225" i="1" s="1"/>
  <c r="G226" i="1" s="1"/>
  <c r="G227" i="1" s="1"/>
  <c r="G216" i="1"/>
  <c r="G217" i="1" s="1"/>
  <c r="G218" i="1" s="1"/>
  <c r="G219" i="1" s="1"/>
  <c r="G196" i="1"/>
  <c r="G197" i="1" s="1"/>
  <c r="G198" i="1" s="1"/>
  <c r="G199" i="1" s="1"/>
  <c r="G200" i="1" s="1"/>
  <c r="G179" i="1"/>
  <c r="G180" i="1" s="1"/>
  <c r="G165" i="1"/>
  <c r="G166" i="1" s="1"/>
  <c r="G146" i="1"/>
  <c r="G147" i="1" s="1"/>
  <c r="G127" i="1"/>
  <c r="G128" i="1" s="1"/>
  <c r="G107" i="1"/>
  <c r="G108" i="1" s="1"/>
  <c r="G86" i="1"/>
  <c r="G87" i="1" s="1"/>
  <c r="G88" i="1" s="1"/>
  <c r="G66" i="1"/>
  <c r="G67" i="1" s="1"/>
  <c r="G47" i="1"/>
  <c r="G48" i="1" s="1"/>
  <c r="G31" i="1"/>
  <c r="G32" i="1" s="1"/>
  <c r="G33" i="1" s="1"/>
  <c r="E319" i="1"/>
  <c r="E181" i="1"/>
  <c r="F181" i="1"/>
  <c r="G255" i="1" l="1"/>
  <c r="G256" i="1" s="1"/>
  <c r="G257" i="1" s="1"/>
</calcChain>
</file>

<file path=xl/sharedStrings.xml><?xml version="1.0" encoding="utf-8"?>
<sst xmlns="http://schemas.openxmlformats.org/spreadsheetml/2006/main" count="214" uniqueCount="72">
  <si>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</si>
  <si>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</si>
  <si>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</si>
  <si>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</si>
  <si>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</si>
  <si>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</si>
  <si>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</si>
  <si>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</si>
  <si>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fjk;a</t>
  </si>
  <si>
    <t>Tõ</t>
  </si>
  <si>
    <t>ke;</t>
  </si>
  <si>
    <t>01. ඔබගේ ස්ත්‍රී පුරුෂ භාවය දක්වන්න</t>
  </si>
  <si>
    <t>02. ඔබේ වයස කීයද?</t>
  </si>
  <si>
    <t>16 - 24</t>
  </si>
  <si>
    <t>25 - 34</t>
  </si>
  <si>
    <t>34 - 44</t>
  </si>
  <si>
    <t>45 - 60</t>
  </si>
  <si>
    <t>04. ශ්‍රී ලාංකේය සංස්කෘතිය තුළ සුදු සමක් තිබීම වඩාත් යෝග්‍ය බව ඔබ විශ්වාස කරනවා ද?</t>
  </si>
  <si>
    <t>05. ඔබට කවදා හෝ අඳුරු සමක් තිබීම නිසා සමාජයෙන් වෙනස් කොට සැලකීමට හෝ අපහසුතාවයකට පත් වී තිබේ ද?</t>
  </si>
  <si>
    <t>06. ඔබේ මතය අනුව, ශ්‍රී ලාංකේය සංස්කෘතිය තුළ පුද්ගලයෙකුගේ සමස්ත ආකර්ෂණය කෙරෙහි සමේ වර්ණය කෙතරම් වැදගත් ද ?</t>
  </si>
  <si>
    <t>07. ඔබ කවදා හෝ සම සුදු කරන නිෂ්පාදන භාවිත කර තිබේ ද?</t>
  </si>
  <si>
    <t>08.  ඔබ මේ වන විටත් සම සුදු කරන නිෂ්පාදන භාවිත කරනවා ද?</t>
  </si>
  <si>
    <t>09. සම සුදු කිරීමේ නිෂ්පාදන භාවිතයෙන් ඔබට අතුරු ආබාධ ඇති වී තිබේද?</t>
  </si>
  <si>
    <t>10. ඔබ භාවිත කරන සම සුදු කිරීමේ නිෂ්පාදන පීළිබද ඔබට විශ්වාස ද?</t>
  </si>
  <si>
    <t>11.  සම සුදු කිරීමේ නිෂ්පාදන වල අඩංගු ද්‍රව්‍ය පිළිබද ඔබ දැනුවත් ද?</t>
  </si>
  <si>
    <t>12. ඔබ සම සුදු කිරීමේ නිෂ්පාදන භාවිත කරන්නේ නම් හෝ භාවිත කිරීමට සිතන්නේ නම්, එයින් ලැබෙන ප්‍රථිපලය ඔබ කෙපමණ කාලයකින් අපේක්ෂා කරන්නේ ද?</t>
  </si>
  <si>
    <t>13. සම සුදු කරන නිෂ්පාදන භාවිත කිරීමට ඔබව පෙලඹවූයේ කුමක් ද?</t>
  </si>
  <si>
    <t>14. ඔබ සමාජ මාධ්‍ය වේදිකා (Social media platform)  කොපමණ වාරයක් භාවිත කරනවා ද?</t>
  </si>
  <si>
    <t>15. ඔබ සමාජ මාධ්‍ය වල කාන්තාවන් සඳහා සම සුදු කරන නිෂ්පාදන ප්‍රවර්ධනය කරන දැන්වීම් හෝ පළ කිරීම් දැක තිබේද?</t>
  </si>
  <si>
    <t>16. ඔබ සමාජ මාධ්‍ය වල පිරිමින් සඳහා සම සුදු කිරීමේ නිෂ්පාදන ප්‍රවර්ධනය කරන දැන්වීම් හෝ පළ කිරීම් දැක තිබේද?</t>
  </si>
  <si>
    <t xml:space="preserve">17. ඔබේ මතය අනුව, සම සුදු වීමට ශ්‍රී ලාංකිකයන් තුළ  කැමැත්තක් ඇති කිරීමට සමාජ මාධ්‍ය කෙතරම් බලපාන්නේ ද? </t>
  </si>
  <si>
    <t>18. ශ්‍රී ලාංකේය සංස්කෘතිය තුළ සම සුදු  කිරීමට කාන්තාවන් සහ පිරිමින් මුහුණ දෙන පීඩනයේ වෙනසක් ඇතැයි ඔබ සිතනවාද?</t>
  </si>
  <si>
    <t>19. සම සුදු කරන නිෂ්පාදන සහ ඒවා සමාජ මාධ්‍ය ඔස්සේ ප්‍රවර්ධනය කිරීම ශ්‍රී ලංකාවේ පුද්ගලයන්ගේ ආත්ම අභිමානයට සහ ශරීර ප්‍රතිරූපයට බලපාන්නේ කෙසේදැයි ඔබ සිතන්නේ කෙසේද?</t>
  </si>
  <si>
    <t>20. සම සුදු වීම කෙරෙහි  කාන්තා- පුරුෂ ආකල්ප වලට කරන සමාජ මාධ්‍ය බලපෑම ශ්‍රී ලංකාවේ සමාජ මට්ටමින් විසඳිය හැකි යැයි ඔබ සිතන්නේ කෙසේද?</t>
  </si>
  <si>
    <t>ksis wOHdmkh iy oekqj;alsÍfï jHdmdr yryd</t>
  </si>
  <si>
    <t>m%;sm;a;s fjkialï" kS;s iyfr.=,dis yryd</t>
  </si>
  <si>
    <t>ksis rEm,djKH m%ñ;Skay÷kajd §u</t>
  </si>
  <si>
    <t>h:d¾:jd§ fkdjkrEm,djKH m%ñ;Ska ks¾udKhlsÍu</t>
  </si>
  <si>
    <t>;u ifï wÿre j¾'K ms&lt;sn|we;Dma;sh we;s ùu</t>
  </si>
  <si>
    <t>udkisl iy YdÍßl jHdëkawe;sùu</t>
  </si>
  <si>
    <t>n,mEula ke;</t>
  </si>
  <si>
    <t>Tõ" ldka;djg jeä mSvkhla we;sfõ</t>
  </si>
  <si>
    <t>Tõ" msßñkag jeä mSvkhla we;s fõ</t>
  </si>
  <si>
    <t>ke;" fomd¾Yjhu iudkjmSvkhg ,la fõ</t>
  </si>
  <si>
    <t>ke;" fomd¾Yjhu iudkjmSvkhg ,la fkdfõ</t>
  </si>
  <si>
    <t>wúksYaÑÑ;h</t>
  </si>
  <si>
    <t>oeä n,mEula we;</t>
  </si>
  <si>
    <t>idudkH n,mEula we;</t>
  </si>
  <si>
    <t>wúksYaÑ;h</t>
  </si>
  <si>
    <t>,efnk iEu ‌fõ,djl§u</t>
  </si>
  <si>
    <t>Èklg lsysm j;djla</t>
  </si>
  <si>
    <t>Èklg jrla</t>
  </si>
  <si>
    <t>i;shlg lsysm j;djla</t>
  </si>
  <si>
    <t>l,d;=rlska</t>
  </si>
  <si>
    <t>Ndú; lrkafka ke;</t>
  </si>
  <si>
    <t>iqÿ ùug iudcfhka we;slrk mSvkh</t>
  </si>
  <si>
    <t>mqoa.,sl leue;a;</t>
  </si>
  <si>
    <t>mj;sk ifï j¾Kh jeäÈhqKq lr .ekSu i|yd</t>
  </si>
  <si>
    <t>iudc udOH l%shdldÍkaf.aoekqj;a lsÍï</t>
  </si>
  <si>
    <t>iudc udOH oekaùï wdY%fhka</t>
  </si>
  <si>
    <t>i;shlska</t>
  </si>
  <si>
    <t>i;s follska</t>
  </si>
  <si>
    <t>udihlska</t>
  </si>
  <si>
    <t>udi folla ‌fyda ;=kla</t>
  </si>
  <si>
    <t>udi yhlska</t>
  </si>
  <si>
    <t>wjqreoaolska fyda Bg jeä</t>
  </si>
  <si>
    <t>b;d úYajdihs</t>
  </si>
  <si>
    <t>;rula úYajdihs</t>
  </si>
  <si>
    <t>úYajdi ke;</t>
  </si>
  <si>
    <t>b;d jeo.;a</t>
  </si>
  <si>
    <t>;rula jeo.;a</t>
  </si>
  <si>
    <t>jeo.;a fkdfõ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</si>
</sst>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</cellStyleXfs>
  <cellXfs count="68">
    <xf numFmtId="0" fontId="0" fillId="0" borderId="0" xfId="0"/>
    <xf numFmtId="164" fontId="3" fillId="0" borderId="14" xfId="29" applyNumberFormat="1" applyFont="1" applyBorder="1" applyAlignment="1">
      <alignment horizontal="right" vertical="top"/>
    </xf>
    <xf numFmtId="165" fontId="3" fillId="0" borderId="13" xfId="33" applyNumberFormat="1" applyFont="1" applyBorder="1" applyAlignment="1">
      <alignment horizontal="right" vertical="top"/>
    </xf>
    <xf numFmtId="164" fontId="3" fillId="0" borderId="17" xfId="34" applyNumberFormat="1" applyFont="1" applyBorder="1" applyAlignment="1">
      <alignment horizontal="right" vertical="top"/>
    </xf>
    <xf numFmtId="165" fontId="3" fillId="0" borderId="18" xfId="35" applyNumberFormat="1" applyFont="1" applyBorder="1" applyAlignment="1">
      <alignment horizontal="right" vertical="top"/>
    </xf>
    <xf numFmtId="165" fontId="3" fillId="0" borderId="19" xfId="36" applyNumberFormat="1" applyFont="1" applyBorder="1" applyAlignment="1">
      <alignment horizontal="right" vertical="top"/>
    </xf>
    <xf numFmtId="165" fontId="3" fillId="0" borderId="15" xfId="37" applyNumberFormat="1" applyFont="1" applyBorder="1" applyAlignment="1">
      <alignment horizontal="right" vertical="top"/>
    </xf>
    <xf numFmtId="0" fontId="3" fillId="0" borderId="16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6" fillId="0" borderId="20" xfId="0" applyFont="1" applyBorder="1" applyAlignment="1">
      <alignment horizontal="center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5" fillId="0" borderId="4" xfId="10" applyFont="1" applyBorder="1" applyAlignment="1">
      <alignment horizontal="left" vertical="top" wrapText="1"/>
    </xf>
    <xf numFmtId="164" fontId="3" fillId="0" borderId="23" xfId="34" applyNumberFormat="1" applyFont="1" applyBorder="1" applyAlignment="1">
      <alignment horizontal="right" vertical="top"/>
    </xf>
    <xf numFmtId="165" fontId="3" fillId="0" borderId="24" xfId="36" applyNumberFormat="1" applyFont="1" applyBorder="1" applyAlignment="1">
      <alignment horizontal="right" vertical="top"/>
    </xf>
    <xf numFmtId="164" fontId="3" fillId="0" borderId="3" xfId="26" applyNumberFormat="1" applyFont="1" applyBorder="1" applyAlignment="1">
      <alignment horizontal="right" vertical="top"/>
    </xf>
    <xf numFmtId="165" fontId="3" fillId="0" borderId="3" xfId="36" applyNumberFormat="1" applyFont="1" applyBorder="1" applyAlignment="1">
      <alignment horizontal="right" vertical="top"/>
    </xf>
    <xf numFmtId="165" fontId="3" fillId="0" borderId="3" xfId="33" applyNumberFormat="1" applyFont="1" applyBorder="1" applyAlignment="1">
      <alignment horizontal="right" vertical="top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8" fillId="0" borderId="17" xfId="39" applyNumberFormat="1" applyFont="1" applyBorder="1" applyAlignment="1">
      <alignment horizontal="right" vertical="top"/>
    </xf>
    <xf numFmtId="165" fontId="8" fillId="0" borderId="18" xfId="40" applyNumberFormat="1" applyFont="1" applyBorder="1" applyAlignment="1">
      <alignment horizontal="right" vertical="top"/>
    </xf>
    <xf numFmtId="164" fontId="8" fillId="0" borderId="11" xfId="41" applyNumberFormat="1" applyFont="1" applyBorder="1" applyAlignment="1">
      <alignment horizontal="right" vertical="top"/>
    </xf>
    <xf numFmtId="165" fontId="8" fillId="0" borderId="12" xfId="42" applyNumberFormat="1" applyFont="1" applyBorder="1" applyAlignment="1">
      <alignment horizontal="right" vertical="top"/>
    </xf>
    <xf numFmtId="164" fontId="8" fillId="0" borderId="6" xfId="39" applyNumberFormat="1" applyFont="1" applyBorder="1" applyAlignment="1">
      <alignment horizontal="right" vertical="top"/>
    </xf>
    <xf numFmtId="165" fontId="8" fillId="0" borderId="17" xfId="40" applyNumberFormat="1" applyFont="1" applyBorder="1" applyAlignment="1">
      <alignment horizontal="right" vertical="top"/>
    </xf>
    <xf numFmtId="165" fontId="8" fillId="0" borderId="27" xfId="42" applyNumberFormat="1" applyFont="1" applyBorder="1" applyAlignment="1">
      <alignment horizontal="right" vertical="top"/>
    </xf>
    <xf numFmtId="165" fontId="8" fillId="0" borderId="26" xfId="42" applyNumberFormat="1" applyFont="1" applyBorder="1" applyAlignment="1">
      <alignment horizontal="right" vertical="top"/>
    </xf>
    <xf numFmtId="165" fontId="8" fillId="0" borderId="3" xfId="42" applyNumberFormat="1" applyFont="1" applyBorder="1" applyAlignment="1">
      <alignment horizontal="right" vertical="top"/>
    </xf>
    <xf numFmtId="164" fontId="3" fillId="0" borderId="3" xfId="34" applyNumberFormat="1" applyFont="1" applyBorder="1" applyAlignment="1">
      <alignment horizontal="right" vertical="top"/>
    </xf>
    <xf numFmtId="165" fontId="8" fillId="0" borderId="3" xfId="40" applyNumberFormat="1" applyFont="1" applyBorder="1" applyAlignment="1">
      <alignment horizontal="right" vertical="top"/>
    </xf>
    <xf numFmtId="164" fontId="3" fillId="0" borderId="28" xfId="34" applyNumberFormat="1" applyFont="1" applyBorder="1" applyAlignment="1">
      <alignment horizontal="right" vertical="top"/>
    </xf>
    <xf numFmtId="165" fontId="8" fillId="0" borderId="28" xfId="42" applyNumberFormat="1" applyFont="1" applyBorder="1" applyAlignment="1">
      <alignment horizontal="right" vertical="top"/>
    </xf>
    <xf numFmtId="0" fontId="6" fillId="0" borderId="28" xfId="0" applyFont="1" applyBorder="1" applyAlignment="1">
      <alignment horizontal="center" wrapText="1"/>
    </xf>
    <xf numFmtId="164" fontId="3" fillId="0" borderId="29" xfId="29" applyNumberFormat="1" applyFont="1" applyBorder="1" applyAlignment="1">
      <alignment horizontal="right" vertical="top"/>
    </xf>
    <xf numFmtId="165" fontId="3" fillId="0" borderId="29" xfId="37" applyNumberFormat="1" applyFont="1" applyBorder="1" applyAlignment="1">
      <alignment horizontal="right" vertical="top"/>
    </xf>
    <xf numFmtId="0" fontId="3" fillId="0" borderId="29" xfId="38" applyFont="1" applyBorder="1" applyAlignment="1">
      <alignment horizontal="left" vertical="top" wrapText="1"/>
    </xf>
    <xf numFmtId="164" fontId="3" fillId="0" borderId="29" xfId="26" applyNumberFormat="1" applyFont="1" applyBorder="1" applyAlignment="1">
      <alignment horizontal="right" vertical="top"/>
    </xf>
    <xf numFmtId="165" fontId="8" fillId="0" borderId="29" xfId="42" applyNumberFormat="1" applyFont="1" applyBorder="1" applyAlignment="1">
      <alignment horizontal="right" vertical="top"/>
    </xf>
    <xf numFmtId="165" fontId="8" fillId="0" borderId="29" xfId="40" applyNumberFormat="1" applyFont="1" applyBorder="1" applyAlignment="1">
      <alignment horizontal="right" vertical="top"/>
    </xf>
    <xf numFmtId="165" fontId="3" fillId="0" borderId="29" xfId="33" applyNumberFormat="1" applyFont="1" applyBorder="1" applyAlignment="1">
      <alignment horizontal="right" vertical="top"/>
    </xf>
    <xf numFmtId="165" fontId="3" fillId="0" borderId="28" xfId="36" applyNumberFormat="1" applyFont="1" applyBorder="1" applyAlignment="1">
      <alignment horizontal="right" vertical="top"/>
    </xf>
    <xf numFmtId="164" fontId="8" fillId="0" borderId="23" xfId="39" applyNumberFormat="1" applyFont="1" applyBorder="1" applyAlignment="1">
      <alignment horizontal="right" vertical="top"/>
    </xf>
    <xf numFmtId="164" fontId="8" fillId="0" borderId="25" xfId="39" applyNumberFormat="1" applyFont="1" applyBorder="1" applyAlignment="1">
      <alignment horizontal="right" vertical="top"/>
    </xf>
    <xf numFmtId="164" fontId="8" fillId="0" borderId="3" xfId="41" applyNumberFormat="1" applyFont="1" applyBorder="1" applyAlignment="1">
      <alignment horizontal="right" vertical="top"/>
    </xf>
    <xf numFmtId="0" fontId="5" fillId="0" borderId="0" xfId="0" applyFont="1" applyAlignment="1">
      <alignment vertical="top"/>
    </xf>
    <xf numFmtId="0" fontId="5" fillId="0" borderId="7" xfId="2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5" fillId="0" borderId="5" xfId="12" applyFont="1" applyBorder="1" applyAlignment="1">
      <alignment vertical="top" wrapText="1"/>
    </xf>
    <xf numFmtId="0" fontId="5" fillId="0" borderId="3" xfId="12" applyFont="1" applyBorder="1" applyAlignment="1">
      <alignment vertical="top" wrapText="1"/>
    </xf>
    <xf numFmtId="0" fontId="5" fillId="0" borderId="7" xfId="12" applyFont="1" applyBorder="1" applyAlignment="1">
      <alignment vertical="top" wrapText="1"/>
    </xf>
    <xf numFmtId="0" fontId="5" fillId="0" borderId="28" xfId="20" applyFont="1" applyBorder="1" applyAlignment="1">
      <alignment vertical="top" wrapText="1"/>
    </xf>
    <xf numFmtId="0" fontId="5" fillId="0" borderId="28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5" fillId="0" borderId="29" xfId="12" applyFont="1" applyBorder="1" applyAlignment="1">
      <alignment vertical="top" wrapText="1"/>
    </xf>
  </cellXfs>
  <cellStyles count="43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257752093" xfId="41" xr:uid="{0A4D54A7-44F0-4E82-8DF8-28C378E54771}"/>
    <cellStyle name="style1687257752616" xfId="42" xr:uid="{572CF1BA-C7F6-4B8D-B5C0-AC54FE382E65}"/>
    <cellStyle name="style1687257752741" xfId="39" xr:uid="{B6568806-57FC-45EB-9CB0-C67F34CE407E}"/>
    <cellStyle name="style1687257752823" xfId="40" xr:uid="{F4D651D6-709F-41C9-B62E-C540687F0A9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Sheet1!$C$9:$C$11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fjk;a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53</c:v>
                </c:pt>
                <c:pt idx="1">
                  <c:v>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Sheet1!$C$85:$C$88</c:f>
              <c:strCache>
                <c:ptCount val="4"/>
                <c:pt idx="0">
                  <c:v>b;d jeo.;a</c:v>
                </c:pt>
                <c:pt idx="1">
                  <c:v>;rula jeo.;a</c:v>
                </c:pt>
                <c:pt idx="2">
                  <c:v>jeo.;a fkdfõ</c:v>
                </c:pt>
                <c:pt idx="3">
                  <c:v>wúksYaÑ;h</c:v>
                </c:pt>
              </c:strCache>
            </c:strRef>
          </c:cat>
          <c:val>
            <c:numRef>
              <c:f>Sheet1!$D$85:$D$88</c:f>
              <c:numCache>
                <c:formatCode>###0</c:formatCode>
                <c:ptCount val="4"/>
                <c:pt idx="0">
                  <c:v>33</c:v>
                </c:pt>
                <c:pt idx="1">
                  <c:v>75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Sheet1!$C$106:$C$108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Sheet1!$D$106:$D$108</c:f>
              <c:numCache>
                <c:formatCode>###0</c:formatCode>
                <c:ptCount val="3"/>
                <c:pt idx="0">
                  <c:v>66</c:v>
                </c:pt>
                <c:pt idx="1">
                  <c:v>82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Sheet1!$C$106:$C$108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Sheet1!$D$106:$D$108</c:f>
              <c:numCache>
                <c:formatCode>###0</c:formatCode>
                <c:ptCount val="3"/>
                <c:pt idx="0">
                  <c:v>66</c:v>
                </c:pt>
                <c:pt idx="1">
                  <c:v>82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Sheet1!$C$126:$C$128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Sheet1!$D$126:$D$128</c:f>
              <c:numCache>
                <c:formatCode>###0</c:formatCode>
                <c:ptCount val="3"/>
                <c:pt idx="0">
                  <c:v>27</c:v>
                </c:pt>
                <c:pt idx="1">
                  <c:v>120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Sheet1!$C$126:$C$128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Sheet1!$D$126:$D$128</c:f>
              <c:numCache>
                <c:formatCode>###0</c:formatCode>
                <c:ptCount val="3"/>
                <c:pt idx="0">
                  <c:v>27</c:v>
                </c:pt>
                <c:pt idx="1">
                  <c:v>120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Sheet1!$C$145:$C$147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Sheet1!$D$145:$D$147</c:f>
              <c:numCache>
                <c:formatCode>###0</c:formatCode>
                <c:ptCount val="3"/>
                <c:pt idx="0">
                  <c:v>27</c:v>
                </c:pt>
                <c:pt idx="1">
                  <c:v>114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Sheet1!$C$145:$C$147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Sheet1!$D$145:$D$147</c:f>
              <c:numCache>
                <c:formatCode>###0</c:formatCode>
                <c:ptCount val="3"/>
                <c:pt idx="0">
                  <c:v>27</c:v>
                </c:pt>
                <c:pt idx="1">
                  <c:v>114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C1B-414B-BE99-B7A2C93C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C1B-414B-BE99-B7A2C93C3862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1B-414B-BE99-B7A2C93C3862}"/>
              </c:ext>
            </c:extLst>
          </c:dPt>
          <c:cat>
            <c:strRef>
              <c:f>Sheet1!$C$164:$C$166</c:f>
              <c:strCache>
                <c:ptCount val="3"/>
                <c:pt idx="0">
                  <c:v>b;d úYajdihs</c:v>
                </c:pt>
                <c:pt idx="1">
                  <c:v>;rula úYajdihs</c:v>
                </c:pt>
                <c:pt idx="2">
                  <c:v>úYajdi ke;</c:v>
                </c:pt>
              </c:strCache>
            </c:strRef>
          </c:cat>
          <c:val>
            <c:numRef>
              <c:f>Sheet1!$D$164:$D$166</c:f>
              <c:numCache>
                <c:formatCode>###0</c:formatCode>
                <c:ptCount val="3"/>
                <c:pt idx="0">
                  <c:v>1</c:v>
                </c:pt>
                <c:pt idx="1">
                  <c:v>40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B-414B-BE99-B7A2C93C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15728"/>
        <c:axId val="593411768"/>
      </c:barChart>
      <c:catAx>
        <c:axId val="5934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11768"/>
        <c:crosses val="autoZero"/>
        <c:auto val="1"/>
        <c:lblAlgn val="ctr"/>
        <c:lblOffset val="100"/>
        <c:noMultiLvlLbl val="0"/>
      </c:catAx>
      <c:valAx>
        <c:axId val="5934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1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C1-452F-9BDC-49D209C2F21C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C1-452F-9BDC-49D209C2F21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C1-452F-9BDC-49D209C2F21C}"/>
              </c:ext>
            </c:extLst>
          </c:dPt>
          <c:cat>
            <c:strRef>
              <c:f>Sheet1!$C$195:$C$200</c:f>
              <c:strCache>
                <c:ptCount val="6"/>
                <c:pt idx="0">
                  <c:v>i;shlska</c:v>
                </c:pt>
                <c:pt idx="1">
                  <c:v>i;s follska</c:v>
                </c:pt>
                <c:pt idx="2">
                  <c:v>udihlska</c:v>
                </c:pt>
                <c:pt idx="3">
                  <c:v>udi folla ‌fyda ;=kla</c:v>
                </c:pt>
                <c:pt idx="4">
                  <c:v>udi yhlska</c:v>
                </c:pt>
                <c:pt idx="5">
                  <c:v>wjqreoaolska fyda Bg jeä</c:v>
                </c:pt>
              </c:strCache>
            </c:strRef>
          </c:cat>
          <c:val>
            <c:numRef>
              <c:f>Sheet1!$D$195:$D$200</c:f>
              <c:numCache>
                <c:formatCode>###0</c:formatCode>
                <c:ptCount val="6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44</c:v>
                </c:pt>
                <c:pt idx="4">
                  <c:v>23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1-452F-9BDC-49D209C2F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8024"/>
        <c:axId val="432965696"/>
      </c:barChart>
      <c:catAx>
        <c:axId val="1229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32965696"/>
        <c:crosses val="autoZero"/>
        <c:auto val="1"/>
        <c:lblAlgn val="ctr"/>
        <c:lblOffset val="100"/>
        <c:noMultiLvlLbl val="0"/>
      </c:catAx>
      <c:valAx>
        <c:axId val="43296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CA-45AA-92BC-FBA386EC3B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CA-45AA-92BC-FBA386EC3B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CA-45AA-92BC-FBA386EC3B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Sheet1!$C$195:$C$200</c:f>
              <c:strCache>
                <c:ptCount val="6"/>
                <c:pt idx="0">
                  <c:v>i;shlska</c:v>
                </c:pt>
                <c:pt idx="1">
                  <c:v>i;s follska</c:v>
                </c:pt>
                <c:pt idx="2">
                  <c:v>udihlska</c:v>
                </c:pt>
                <c:pt idx="3">
                  <c:v>udi folla ‌fyda ;=kla</c:v>
                </c:pt>
                <c:pt idx="4">
                  <c:v>udi yhlska</c:v>
                </c:pt>
                <c:pt idx="5">
                  <c:v>wjqreoaolska fyda Bg jeä</c:v>
                </c:pt>
              </c:strCache>
            </c:strRef>
          </c:cat>
          <c:val>
            <c:numRef>
              <c:f>Sheet1!$D$195:$D$200</c:f>
              <c:numCache>
                <c:formatCode>###0</c:formatCode>
                <c:ptCount val="6"/>
                <c:pt idx="0">
                  <c:v>27</c:v>
                </c:pt>
                <c:pt idx="1">
                  <c:v>19</c:v>
                </c:pt>
                <c:pt idx="2">
                  <c:v>23</c:v>
                </c:pt>
                <c:pt idx="3">
                  <c:v>44</c:v>
                </c:pt>
                <c:pt idx="4">
                  <c:v>23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E-4C52-9F68-D7B8259AF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Sheet1!$C$9:$C$11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fjk;a</c:v>
                </c:pt>
              </c:strCache>
            </c:strRef>
          </c:cat>
          <c:val>
            <c:numRef>
              <c:f>Sheet1!$D$9:$D$11</c:f>
              <c:numCache>
                <c:formatCode>###0</c:formatCode>
                <c:ptCount val="3"/>
                <c:pt idx="0">
                  <c:v>53</c:v>
                </c:pt>
                <c:pt idx="1">
                  <c:v>97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BD-40EA-AFD7-AE8B7B06975F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BD-40EA-AFD7-AE8B7B06975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BD-40EA-AFD7-AE8B7B06975F}"/>
              </c:ext>
            </c:extLst>
          </c:dPt>
          <c:cat>
            <c:strRef>
              <c:f>Sheet1!$C$215:$C$219</c:f>
              <c:strCache>
                <c:ptCount val="5"/>
                <c:pt idx="0">
                  <c:v>iqÿ ùug iudcfhka we;slrk mSvkh</c:v>
                </c:pt>
                <c:pt idx="1">
                  <c:v>mqoa.,sl leue;a;</c:v>
                </c:pt>
                <c:pt idx="2">
                  <c:v>mj;sk ifï j¾Kh jeäÈhqKq lr .ekSu i|yd</c:v>
                </c:pt>
                <c:pt idx="3">
                  <c:v>iudc udOH l%shdldÍkaf.aoekqj;a lsÍï</c:v>
                </c:pt>
                <c:pt idx="4">
                  <c:v>iudc udOH oekaùï wdY%fhka</c:v>
                </c:pt>
              </c:strCache>
            </c:strRef>
          </c:cat>
          <c:val>
            <c:numRef>
              <c:f>Sheet1!$D$215:$D$219</c:f>
              <c:numCache>
                <c:formatCode>###0</c:formatCode>
                <c:ptCount val="5"/>
                <c:pt idx="0">
                  <c:v>48</c:v>
                </c:pt>
                <c:pt idx="1">
                  <c:v>54</c:v>
                </c:pt>
                <c:pt idx="2">
                  <c:v>90</c:v>
                </c:pt>
                <c:pt idx="3">
                  <c:v>27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D-40EA-AFD7-AE8B7B06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7184"/>
        <c:axId val="644238624"/>
      </c:barChart>
      <c:catAx>
        <c:axId val="6442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8624"/>
        <c:crosses val="autoZero"/>
        <c:auto val="1"/>
        <c:lblAlgn val="ctr"/>
        <c:lblOffset val="100"/>
        <c:noMultiLvlLbl val="0"/>
      </c:catAx>
      <c:valAx>
        <c:axId val="644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BC-4B84-88AB-B0A1BB6CE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BC-4B84-88AB-B0A1BB6CE6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BC-4B84-88AB-B0A1BB6CE6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Sheet1!$C$215:$C$219</c:f>
              <c:strCache>
                <c:ptCount val="5"/>
                <c:pt idx="0">
                  <c:v>iqÿ ùug iudcfhka we;slrk mSvkh</c:v>
                </c:pt>
                <c:pt idx="1">
                  <c:v>mqoa.,sl leue;a;</c:v>
                </c:pt>
                <c:pt idx="2">
                  <c:v>mj;sk ifï j¾Kh jeäÈhqKq lr .ekSu i|yd</c:v>
                </c:pt>
                <c:pt idx="3">
                  <c:v>iudc udOH l%shdldÍkaf.aoekqj;a lsÍï</c:v>
                </c:pt>
                <c:pt idx="4">
                  <c:v>iudc udOH oekaùï wdY%fhka</c:v>
                </c:pt>
              </c:strCache>
            </c:strRef>
          </c:cat>
          <c:val>
            <c:numRef>
              <c:f>Sheet1!$D$215:$D$219</c:f>
              <c:numCache>
                <c:formatCode>###0</c:formatCode>
                <c:ptCount val="5"/>
                <c:pt idx="0">
                  <c:v>48</c:v>
                </c:pt>
                <c:pt idx="1">
                  <c:v>54</c:v>
                </c:pt>
                <c:pt idx="2">
                  <c:v>90</c:v>
                </c:pt>
                <c:pt idx="3">
                  <c:v>27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3-4181-BDA3-A3680FB7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3C-4B96-B3F9-33D9B4ADF97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3C-4B96-B3F9-33D9B4ADF975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3C-4B96-B3F9-33D9B4ADF975}"/>
              </c:ext>
            </c:extLst>
          </c:dPt>
          <c:cat>
            <c:strRef>
              <c:f>Sheet1!$C$235:$C$240</c:f>
              <c:strCache>
                <c:ptCount val="6"/>
                <c:pt idx="0">
                  <c:v>,efnk iEu ‌fõ,djl§u</c:v>
                </c:pt>
                <c:pt idx="1">
                  <c:v>Èklg lsysm j;djla</c:v>
                </c:pt>
                <c:pt idx="2">
                  <c:v>Èklg jrla</c:v>
                </c:pt>
                <c:pt idx="3">
                  <c:v>i;shlg lsysm j;djla</c:v>
                </c:pt>
                <c:pt idx="4">
                  <c:v>l,d;=rlska</c:v>
                </c:pt>
                <c:pt idx="5">
                  <c:v>Ndú; lrkafka ke;</c:v>
                </c:pt>
              </c:strCache>
            </c:strRef>
          </c:cat>
          <c:val>
            <c:numRef>
              <c:f>Sheet1!$D$235:$D$240</c:f>
              <c:numCache>
                <c:formatCode>###0</c:formatCode>
                <c:ptCount val="6"/>
                <c:pt idx="0">
                  <c:v>55</c:v>
                </c:pt>
                <c:pt idx="1">
                  <c:v>69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C-4B96-B3F9-33D9B4ADF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15224"/>
        <c:axId val="644218104"/>
      </c:barChart>
      <c:catAx>
        <c:axId val="64421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18104"/>
        <c:crosses val="autoZero"/>
        <c:auto val="1"/>
        <c:lblAlgn val="ctr"/>
        <c:lblOffset val="100"/>
        <c:noMultiLvlLbl val="0"/>
      </c:catAx>
      <c:valAx>
        <c:axId val="644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1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0-49AB-8B8C-CFC755ECC3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0-49AB-8B8C-CFC755ECC3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0-49AB-8B8C-CFC755ECC3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Sheet1!$C$235:$C$240</c:f>
              <c:strCache>
                <c:ptCount val="6"/>
                <c:pt idx="0">
                  <c:v>,efnk iEu ‌fõ,djl§u</c:v>
                </c:pt>
                <c:pt idx="1">
                  <c:v>Èklg lsysm j;djla</c:v>
                </c:pt>
                <c:pt idx="2">
                  <c:v>Èklg jrla</c:v>
                </c:pt>
                <c:pt idx="3">
                  <c:v>i;shlg lsysm j;djla</c:v>
                </c:pt>
                <c:pt idx="4">
                  <c:v>l,d;=rlska</c:v>
                </c:pt>
                <c:pt idx="5">
                  <c:v>Ndú; lrkafka ke;</c:v>
                </c:pt>
              </c:strCache>
            </c:strRef>
          </c:cat>
          <c:val>
            <c:numRef>
              <c:f>Sheet1!$D$235:$D$240</c:f>
              <c:numCache>
                <c:formatCode>###0</c:formatCode>
                <c:ptCount val="6"/>
                <c:pt idx="0">
                  <c:v>55</c:v>
                </c:pt>
                <c:pt idx="1">
                  <c:v>69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F-4DC6-9DC6-7BAE70DAD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57-4152-99FF-71A586C5D77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7-4152-99FF-71A586C5D77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7-4152-99FF-71A586C5D77D}"/>
              </c:ext>
            </c:extLst>
          </c:dPt>
          <c:cat>
            <c:strRef>
              <c:f>Sheet1!$C$255:$C$257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Sheet1!$D$255:$D$257</c:f>
              <c:numCache>
                <c:formatCode>###0</c:formatCode>
                <c:ptCount val="3"/>
                <c:pt idx="0">
                  <c:v>143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7-4152-99FF-71A586C5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39344"/>
        <c:axId val="644241144"/>
      </c:barChart>
      <c:catAx>
        <c:axId val="64423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41144"/>
        <c:crosses val="autoZero"/>
        <c:auto val="1"/>
        <c:lblAlgn val="ctr"/>
        <c:lblOffset val="100"/>
        <c:noMultiLvlLbl val="0"/>
      </c:catAx>
      <c:valAx>
        <c:axId val="6442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3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44-41A9-B559-9DF7047DBE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44-41A9-B559-9DF7047DBE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4-41A9-B559-9DF7047DBEEB}"/>
              </c:ext>
            </c:extLst>
          </c:dPt>
          <c:cat>
            <c:strRef>
              <c:f>Sheet1!$C$255:$C$257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Sheet1!$D$255:$D$257</c:f>
              <c:numCache>
                <c:formatCode>###0</c:formatCode>
                <c:ptCount val="3"/>
                <c:pt idx="0">
                  <c:v>143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9-4FC1-9E64-C3C98C41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BC-4FF5-B657-44538863F611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BC-4FF5-B657-44538863F611}"/>
              </c:ext>
            </c:extLst>
          </c:dPt>
          <c:cat>
            <c:strRef>
              <c:f>Sheet1!$C$275:$C$277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Sheet1!$D$275:$D$277</c:f>
              <c:numCache>
                <c:formatCode>###0</c:formatCode>
                <c:ptCount val="3"/>
                <c:pt idx="0">
                  <c:v>112</c:v>
                </c:pt>
                <c:pt idx="1">
                  <c:v>28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C-4FF5-B657-44538863F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8184"/>
        <c:axId val="644232864"/>
      </c:barChart>
      <c:catAx>
        <c:axId val="6442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2864"/>
        <c:crosses val="autoZero"/>
        <c:auto val="1"/>
        <c:lblAlgn val="ctr"/>
        <c:lblOffset val="100"/>
        <c:noMultiLvlLbl val="0"/>
      </c:catAx>
      <c:valAx>
        <c:axId val="6442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B-4793-AD43-02583DC4E3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B-4793-AD43-02583DC4E3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B-4793-AD43-02583DC4E3CF}"/>
              </c:ext>
            </c:extLst>
          </c:dPt>
          <c:cat>
            <c:strRef>
              <c:f>Sheet1!$C$275:$C$277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Sheet1!$D$275:$D$277</c:f>
              <c:numCache>
                <c:formatCode>###0</c:formatCode>
                <c:ptCount val="3"/>
                <c:pt idx="0">
                  <c:v>112</c:v>
                </c:pt>
                <c:pt idx="1">
                  <c:v>28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A-47D9-A9C1-F07C8033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F1-4E6E-A604-6A48811A359D}"/>
              </c:ext>
            </c:extLst>
          </c:dPt>
          <c:cat>
            <c:strRef>
              <c:f>Sheet1!$C$295:$C$297</c:f>
              <c:strCache>
                <c:ptCount val="3"/>
                <c:pt idx="0">
                  <c:v>oeä n,mEula we;</c:v>
                </c:pt>
                <c:pt idx="1">
                  <c:v>idudkH n,mEula we;</c:v>
                </c:pt>
                <c:pt idx="2">
                  <c:v>n,mEula ke;</c:v>
                </c:pt>
              </c:strCache>
            </c:strRef>
          </c:cat>
          <c:val>
            <c:numRef>
              <c:f>Sheet1!$D$295:$D$297</c:f>
              <c:numCache>
                <c:formatCode>###0</c:formatCode>
                <c:ptCount val="3"/>
                <c:pt idx="0">
                  <c:v>118</c:v>
                </c:pt>
                <c:pt idx="1">
                  <c:v>27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4E6E-A604-6A48811A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226384"/>
        <c:axId val="644231424"/>
      </c:barChart>
      <c:catAx>
        <c:axId val="6442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4231424"/>
        <c:crosses val="autoZero"/>
        <c:auto val="1"/>
        <c:lblAlgn val="ctr"/>
        <c:lblOffset val="100"/>
        <c:noMultiLvlLbl val="0"/>
      </c:catAx>
      <c:valAx>
        <c:axId val="6442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2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9-4F8C-A0B8-11DD646FD5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9-4F8C-A0B8-11DD646FD5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Sheet1!$C$295:$C$297</c:f>
              <c:strCache>
                <c:ptCount val="3"/>
                <c:pt idx="0">
                  <c:v>oeä n,mEula we;</c:v>
                </c:pt>
                <c:pt idx="1">
                  <c:v>idudkH n,mEula we;</c:v>
                </c:pt>
                <c:pt idx="2">
                  <c:v>n,mEula ke;</c:v>
                </c:pt>
              </c:strCache>
            </c:strRef>
          </c:cat>
          <c:val>
            <c:numRef>
              <c:f>Sheet1!$D$295:$D$297</c:f>
              <c:numCache>
                <c:formatCode>###0</c:formatCode>
                <c:ptCount val="3"/>
                <c:pt idx="0">
                  <c:v>118</c:v>
                </c:pt>
                <c:pt idx="1">
                  <c:v>27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1-4872-9183-080DEA90A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Sheet1!$C$30:$C$33</c:f>
              <c:strCache>
                <c:ptCount val="4"/>
                <c:pt idx="0">
                  <c:v>16 - 24</c:v>
                </c:pt>
                <c:pt idx="1">
                  <c:v>25 - 34</c:v>
                </c:pt>
                <c:pt idx="2">
                  <c:v>34 - 44</c:v>
                </c:pt>
                <c:pt idx="3">
                  <c:v>45 - 60</c:v>
                </c:pt>
              </c:strCache>
            </c:strRef>
          </c:cat>
          <c:val>
            <c:numRef>
              <c:f>Sheet1!$D$30:$D$33</c:f>
              <c:numCache>
                <c:formatCode>###0</c:formatCode>
                <c:ptCount val="4"/>
                <c:pt idx="0">
                  <c:v>30</c:v>
                </c:pt>
                <c:pt idx="1">
                  <c:v>100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56-41A5-B0C1-68DCB36E7E9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56-41A5-B0C1-68DCB36E7E9A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56-41A5-B0C1-68DCB36E7E9A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56-41A5-B0C1-68DCB36E7E9A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56-41A5-B0C1-68DCB36E7E9A}"/>
              </c:ext>
            </c:extLst>
          </c:dPt>
          <c:cat>
            <c:strRef>
              <c:f>Sheet1!$C$314:$C$318</c:f>
              <c:strCache>
                <c:ptCount val="5"/>
                <c:pt idx="0">
                  <c:v>Tõ" ldka;djg jeä mSvkhla we;sfõ</c:v>
                </c:pt>
                <c:pt idx="1">
                  <c:v>Tõ" msßñkag jeä mSvkhla we;s fõ</c:v>
                </c:pt>
                <c:pt idx="2">
                  <c:v>ke;" fomd¾Yjhu iudkjmSvkhg ,la fõ</c:v>
                </c:pt>
                <c:pt idx="3">
                  <c:v>ke;" fomd¾Yjhu iudkjmSvkhg ,la fkdfõ</c:v>
                </c:pt>
                <c:pt idx="4">
                  <c:v>wúksYaÑÑ;h</c:v>
                </c:pt>
              </c:strCache>
            </c:strRef>
          </c:cat>
          <c:val>
            <c:numRef>
              <c:f>Sheet1!$D$314:$D$318</c:f>
              <c:numCache>
                <c:formatCode>###0</c:formatCode>
                <c:ptCount val="5"/>
                <c:pt idx="0">
                  <c:v>118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6-41A5-B0C1-68DCB36E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9792"/>
        <c:axId val="677416912"/>
      </c:barChart>
      <c:catAx>
        <c:axId val="6774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6912"/>
        <c:crosses val="autoZero"/>
        <c:auto val="1"/>
        <c:lblAlgn val="ctr"/>
        <c:lblOffset val="100"/>
        <c:noMultiLvlLbl val="0"/>
      </c:catAx>
      <c:valAx>
        <c:axId val="6774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0F-4FB1-8FB6-1EAE67E3E3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0F-4FB1-8FB6-1EAE67E3E3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0F-4FB1-8FB6-1EAE67E3E3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0F-4FB1-8FB6-1EAE67E3E37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0F-4FB1-8FB6-1EAE67E3E374}"/>
              </c:ext>
            </c:extLst>
          </c:dPt>
          <c:cat>
            <c:strRef>
              <c:f>Sheet1!$C$314:$C$318</c:f>
              <c:strCache>
                <c:ptCount val="5"/>
                <c:pt idx="0">
                  <c:v>Tõ" ldka;djg jeä mSvkhla we;sfõ</c:v>
                </c:pt>
                <c:pt idx="1">
                  <c:v>Tõ" msßñkag jeä mSvkhla we;s fõ</c:v>
                </c:pt>
                <c:pt idx="2">
                  <c:v>ke;" fomd¾Yjhu iudkjmSvkhg ,la fõ</c:v>
                </c:pt>
                <c:pt idx="3">
                  <c:v>ke;" fomd¾Yjhu iudkjmSvkhg ,la fkdfõ</c:v>
                </c:pt>
                <c:pt idx="4">
                  <c:v>wúksYaÑÑ;h</c:v>
                </c:pt>
              </c:strCache>
            </c:strRef>
          </c:cat>
          <c:val>
            <c:numRef>
              <c:f>Sheet1!$D$314:$D$318</c:f>
              <c:numCache>
                <c:formatCode>###0</c:formatCode>
                <c:ptCount val="5"/>
                <c:pt idx="0">
                  <c:v>118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5-43B7-A84E-5927AF8A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06-4207-99DE-44F74662380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06-4207-99DE-44F746623801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06-4207-99DE-44F746623801}"/>
              </c:ext>
            </c:extLst>
          </c:dPt>
          <c:cat>
            <c:strRef>
              <c:f>Sheet1!$C$336:$C$339</c:f>
              <c:strCache>
                <c:ptCount val="4"/>
                <c:pt idx="0">
                  <c:v>h:d¾:jd§ fkdjkrEm,djKH m%ñ;Ska ks¾udKhlsÍu</c:v>
                </c:pt>
                <c:pt idx="1">
                  <c:v>;u ifï wÿre j¾'K ms&lt;sn|we;Dma;sh we;s ùu</c:v>
                </c:pt>
                <c:pt idx="2">
                  <c:v>udkisl iy YdÍßl jHdëkawe;sùu</c:v>
                </c:pt>
                <c:pt idx="3">
                  <c:v>n,mEula ke;</c:v>
                </c:pt>
              </c:strCache>
            </c:strRef>
          </c:cat>
          <c:val>
            <c:numRef>
              <c:f>Sheet1!$D$336:$D$339</c:f>
              <c:numCache>
                <c:formatCode>###0</c:formatCode>
                <c:ptCount val="4"/>
                <c:pt idx="0">
                  <c:v>123</c:v>
                </c:pt>
                <c:pt idx="1">
                  <c:v>122</c:v>
                </c:pt>
                <c:pt idx="2">
                  <c:v>123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6-4207-99DE-44F74662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4032"/>
        <c:axId val="677419432"/>
      </c:barChart>
      <c:catAx>
        <c:axId val="67741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19432"/>
        <c:crosses val="autoZero"/>
        <c:auto val="1"/>
        <c:lblAlgn val="ctr"/>
        <c:lblOffset val="100"/>
        <c:noMultiLvlLbl val="0"/>
      </c:catAx>
      <c:valAx>
        <c:axId val="6774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D0-4EC0-A25D-45BC745B03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D0-4EC0-A25D-45BC745B03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D0-4EC0-A25D-45BC745B03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D0-4EC0-A25D-45BC745B0334}"/>
              </c:ext>
            </c:extLst>
          </c:dPt>
          <c:cat>
            <c:strRef>
              <c:f>Sheet1!$C$336:$C$339</c:f>
              <c:strCache>
                <c:ptCount val="4"/>
                <c:pt idx="0">
                  <c:v>h:d¾:jd§ fkdjkrEm,djKH m%ñ;Ska ks¾udKhlsÍu</c:v>
                </c:pt>
                <c:pt idx="1">
                  <c:v>;u ifï wÿre j¾'K ms&lt;sn|we;Dma;sh we;s ùu</c:v>
                </c:pt>
                <c:pt idx="2">
                  <c:v>udkisl iy YdÍßl jHdëkawe;sùu</c:v>
                </c:pt>
                <c:pt idx="3">
                  <c:v>n,mEula ke;</c:v>
                </c:pt>
              </c:strCache>
            </c:strRef>
          </c:cat>
          <c:val>
            <c:numRef>
              <c:f>Sheet1!$D$336:$D$339</c:f>
              <c:numCache>
                <c:formatCode>###0</c:formatCode>
                <c:ptCount val="4"/>
                <c:pt idx="0">
                  <c:v>123</c:v>
                </c:pt>
                <c:pt idx="1">
                  <c:v>122</c:v>
                </c:pt>
                <c:pt idx="2">
                  <c:v>123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5-4B84-81B7-98308ED8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34-498E-9938-A9893DB9B2D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34-498E-9938-A9893DB9B2D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34-498E-9938-A9893DB9B2D4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34-498E-9938-A9893DB9B2D4}"/>
              </c:ext>
            </c:extLst>
          </c:dPt>
          <c:cat>
            <c:strRef>
              <c:f>Sheet1!$C$357:$C$360</c:f>
              <c:strCache>
                <c:ptCount val="4"/>
                <c:pt idx="0">
                  <c:v>ksis wOHdmkh iy oekqj;alsÍfï jHdmdr yryd</c:v>
                </c:pt>
                <c:pt idx="1">
                  <c:v>m%;sm;a;s fjkialï" kS;s iyfr.=,dis yryd</c:v>
                </c:pt>
                <c:pt idx="2">
                  <c:v>ksis rEm,djKH m%ñ;Skay÷kajd §u</c:v>
                </c:pt>
                <c:pt idx="3">
                  <c:v>fjk;a</c:v>
                </c:pt>
              </c:strCache>
            </c:strRef>
          </c:cat>
          <c:val>
            <c:numRef>
              <c:f>Sheet1!$D$357:$D$360</c:f>
              <c:numCache>
                <c:formatCode>###0</c:formatCode>
                <c:ptCount val="4"/>
                <c:pt idx="0">
                  <c:v>174</c:v>
                </c:pt>
                <c:pt idx="1">
                  <c:v>60</c:v>
                </c:pt>
                <c:pt idx="2">
                  <c:v>150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4-498E-9938-A9893DB9B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15832"/>
        <c:axId val="677426992"/>
      </c:barChart>
      <c:catAx>
        <c:axId val="67741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77426992"/>
        <c:crosses val="autoZero"/>
        <c:auto val="1"/>
        <c:lblAlgn val="ctr"/>
        <c:lblOffset val="100"/>
        <c:noMultiLvlLbl val="0"/>
      </c:catAx>
      <c:valAx>
        <c:axId val="6774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1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4-4118-9F05-12E67F1317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4-4118-9F05-12E67F1317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4-4118-9F05-12E67F1317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4-4118-9F05-12E67F131791}"/>
              </c:ext>
            </c:extLst>
          </c:dPt>
          <c:cat>
            <c:strRef>
              <c:f>Sheet1!$C$357:$C$360</c:f>
              <c:strCache>
                <c:ptCount val="4"/>
                <c:pt idx="0">
                  <c:v>ksis wOHdmkh iy oekqj;alsÍfï jHdmdr yryd</c:v>
                </c:pt>
                <c:pt idx="1">
                  <c:v>m%;sm;a;s fjkialï" kS;s iyfr.=,dis yryd</c:v>
                </c:pt>
                <c:pt idx="2">
                  <c:v>ksis rEm,djKH m%ñ;Skay÷kajd §u</c:v>
                </c:pt>
                <c:pt idx="3">
                  <c:v>fjk;a</c:v>
                </c:pt>
              </c:strCache>
            </c:strRef>
          </c:cat>
          <c:val>
            <c:numRef>
              <c:f>Sheet1!$D$357:$D$360</c:f>
              <c:numCache>
                <c:formatCode>###0</c:formatCode>
                <c:ptCount val="4"/>
                <c:pt idx="0">
                  <c:v>174</c:v>
                </c:pt>
                <c:pt idx="1">
                  <c:v>60</c:v>
                </c:pt>
                <c:pt idx="2">
                  <c:v>150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B-4BCE-ABFC-87A9F78D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D3-492E-87B3-6644B43727AE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D3-492E-87B3-6644B43727AE}"/>
              </c:ext>
            </c:extLst>
          </c:dPt>
          <c:cat>
            <c:strRef>
              <c:f>Sheet1!$C$178:$C$180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Sheet1!$D$178:$D$180</c:f>
              <c:numCache>
                <c:formatCode>###0</c:formatCode>
                <c:ptCount val="3"/>
                <c:pt idx="0">
                  <c:v>57</c:v>
                </c:pt>
                <c:pt idx="1">
                  <c:v>64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3-492E-87B3-6644B4372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406152"/>
        <c:axId val="460406512"/>
      </c:barChart>
      <c:catAx>
        <c:axId val="46040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0406512"/>
        <c:crosses val="autoZero"/>
        <c:auto val="1"/>
        <c:lblAlgn val="ctr"/>
        <c:lblOffset val="100"/>
        <c:noMultiLvlLbl val="0"/>
      </c:catAx>
      <c:valAx>
        <c:axId val="4604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40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FA-459A-A55A-068C17135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FA-459A-A55A-068C17135A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FA-459A-A55A-068C17135A60}"/>
              </c:ext>
            </c:extLst>
          </c:dPt>
          <c:cat>
            <c:strRef>
              <c:f>Sheet1!$C$178:$C$180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Sheet1!$D$178:$D$180</c:f>
              <c:numCache>
                <c:formatCode>###0</c:formatCode>
                <c:ptCount val="3"/>
                <c:pt idx="0">
                  <c:v>57</c:v>
                </c:pt>
                <c:pt idx="1">
                  <c:v>64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0-4A32-ABE2-26EB217D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Sheet1!$C$30:$C$33</c:f>
              <c:strCache>
                <c:ptCount val="4"/>
                <c:pt idx="0">
                  <c:v>16 - 24</c:v>
                </c:pt>
                <c:pt idx="1">
                  <c:v>25 - 34</c:v>
                </c:pt>
                <c:pt idx="2">
                  <c:v>34 - 44</c:v>
                </c:pt>
                <c:pt idx="3">
                  <c:v>45 - 60</c:v>
                </c:pt>
              </c:strCache>
            </c:strRef>
          </c:cat>
          <c:val>
            <c:numRef>
              <c:f>Sheet1!$D$30:$D$33</c:f>
              <c:numCache>
                <c:formatCode>###0</c:formatCode>
                <c:ptCount val="4"/>
                <c:pt idx="0">
                  <c:v>30</c:v>
                </c:pt>
                <c:pt idx="1">
                  <c:v>100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Sheet1!$C$46:$C$48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Sheet1!$D$46:$D$48</c:f>
              <c:numCache>
                <c:formatCode>###0</c:formatCode>
                <c:ptCount val="3"/>
                <c:pt idx="0">
                  <c:v>29</c:v>
                </c:pt>
                <c:pt idx="1">
                  <c:v>95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Sheet1!$C$46:$C$48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Sheet1!$D$46:$D$48</c:f>
              <c:numCache>
                <c:formatCode>###0</c:formatCode>
                <c:ptCount val="3"/>
                <c:pt idx="0">
                  <c:v>29</c:v>
                </c:pt>
                <c:pt idx="1">
                  <c:v>95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Sheet1!$C$65:$C$67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Sheet1!$D$65:$D$67</c:f>
              <c:numCache>
                <c:formatCode>###0</c:formatCode>
                <c:ptCount val="3"/>
                <c:pt idx="0">
                  <c:v>41</c:v>
                </c:pt>
                <c:pt idx="1">
                  <c:v>102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Sheet1!$C$65:$C$67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wúksYaÑ;h</c:v>
                </c:pt>
              </c:strCache>
            </c:strRef>
          </c:cat>
          <c:val>
            <c:numRef>
              <c:f>Sheet1!$D$65:$D$67</c:f>
              <c:numCache>
                <c:formatCode>###0</c:formatCode>
                <c:ptCount val="3"/>
                <c:pt idx="0">
                  <c:v>41</c:v>
                </c:pt>
                <c:pt idx="1">
                  <c:v>102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Sheet1!$C$85:$C$88</c:f>
              <c:strCache>
                <c:ptCount val="4"/>
                <c:pt idx="0">
                  <c:v>b;d jeo.;a</c:v>
                </c:pt>
                <c:pt idx="1">
                  <c:v>;rula jeo.;a</c:v>
                </c:pt>
                <c:pt idx="2">
                  <c:v>jeo.;a fkdfõ</c:v>
                </c:pt>
                <c:pt idx="3">
                  <c:v>wúksYaÑ;h</c:v>
                </c:pt>
              </c:strCache>
            </c:strRef>
          </c:cat>
          <c:val>
            <c:numRef>
              <c:f>Sheet1!$D$85:$D$88</c:f>
              <c:numCache>
                <c:formatCode>###0</c:formatCode>
                <c:ptCount val="4"/>
                <c:pt idx="0">
                  <c:v>33</c:v>
                </c:pt>
                <c:pt idx="1">
                  <c:v>75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12</xdr:row>
      <xdr:rowOff>123825</xdr:rowOff>
    </xdr:from>
    <xdr:to>
      <xdr:col>6</xdr:col>
      <xdr:colOff>333375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12</xdr:row>
      <xdr:rowOff>104775</xdr:rowOff>
    </xdr:from>
    <xdr:to>
      <xdr:col>11</xdr:col>
      <xdr:colOff>647700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29</xdr:row>
      <xdr:rowOff>9525</xdr:rowOff>
    </xdr:from>
    <xdr:to>
      <xdr:col>12</xdr:col>
      <xdr:colOff>247650</xdr:colOff>
      <xdr:row>38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28</xdr:row>
      <xdr:rowOff>342900</xdr:rowOff>
    </xdr:from>
    <xdr:to>
      <xdr:col>17</xdr:col>
      <xdr:colOff>561975</xdr:colOff>
      <xdr:row>38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43</xdr:row>
      <xdr:rowOff>238125</xdr:rowOff>
    </xdr:from>
    <xdr:to>
      <xdr:col>12</xdr:col>
      <xdr:colOff>371475</xdr:colOff>
      <xdr:row>56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43</xdr:row>
      <xdr:rowOff>247650</xdr:rowOff>
    </xdr:from>
    <xdr:to>
      <xdr:col>17</xdr:col>
      <xdr:colOff>647700</xdr:colOff>
      <xdr:row>56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63</xdr:row>
      <xdr:rowOff>66675</xdr:rowOff>
    </xdr:from>
    <xdr:to>
      <xdr:col>12</xdr:col>
      <xdr:colOff>657225</xdr:colOff>
      <xdr:row>74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114300</xdr:colOff>
      <xdr:row>63</xdr:row>
      <xdr:rowOff>66675</xdr:rowOff>
    </xdr:from>
    <xdr:to>
      <xdr:col>18</xdr:col>
      <xdr:colOff>161925</xdr:colOff>
      <xdr:row>74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95250</xdr:colOff>
      <xdr:row>83</xdr:row>
      <xdr:rowOff>171450</xdr:rowOff>
    </xdr:from>
    <xdr:to>
      <xdr:col>17</xdr:col>
      <xdr:colOff>142875</xdr:colOff>
      <xdr:row>93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28575</xdr:colOff>
      <xdr:row>83</xdr:row>
      <xdr:rowOff>180975</xdr:rowOff>
    </xdr:from>
    <xdr:to>
      <xdr:col>12</xdr:col>
      <xdr:colOff>76200</xdr:colOff>
      <xdr:row>93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103</xdr:row>
      <xdr:rowOff>247649</xdr:rowOff>
    </xdr:from>
    <xdr:to>
      <xdr:col>12</xdr:col>
      <xdr:colOff>209550</xdr:colOff>
      <xdr:row>115</xdr:row>
      <xdr:rowOff>161924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552449</xdr:colOff>
      <xdr:row>104</xdr:row>
      <xdr:rowOff>19049</xdr:rowOff>
    </xdr:from>
    <xdr:to>
      <xdr:col>17</xdr:col>
      <xdr:colOff>571499</xdr:colOff>
      <xdr:row>115</xdr:row>
      <xdr:rowOff>123824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124</xdr:row>
      <xdr:rowOff>314325</xdr:rowOff>
    </xdr:from>
    <xdr:to>
      <xdr:col>12</xdr:col>
      <xdr:colOff>600075</xdr:colOff>
      <xdr:row>137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733425</xdr:colOff>
      <xdr:row>124</xdr:row>
      <xdr:rowOff>257175</xdr:rowOff>
    </xdr:from>
    <xdr:to>
      <xdr:col>17</xdr:col>
      <xdr:colOff>781050</xdr:colOff>
      <xdr:row>137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142</xdr:row>
      <xdr:rowOff>390525</xdr:rowOff>
    </xdr:from>
    <xdr:to>
      <xdr:col>12</xdr:col>
      <xdr:colOff>285750</xdr:colOff>
      <xdr:row>154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142</xdr:row>
      <xdr:rowOff>400050</xdr:rowOff>
    </xdr:from>
    <xdr:to>
      <xdr:col>17</xdr:col>
      <xdr:colOff>723900</xdr:colOff>
      <xdr:row>154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895350</xdr:colOff>
      <xdr:row>157</xdr:row>
      <xdr:rowOff>0</xdr:rowOff>
    </xdr:from>
    <xdr:to>
      <xdr:col>13</xdr:col>
      <xdr:colOff>38100</xdr:colOff>
      <xdr:row>169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8940517-E93F-D0F3-FDE3-3CB1AFC5A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476250</xdr:colOff>
      <xdr:row>192</xdr:row>
      <xdr:rowOff>409575</xdr:rowOff>
    </xdr:from>
    <xdr:to>
      <xdr:col>12</xdr:col>
      <xdr:colOff>523875</xdr:colOff>
      <xdr:row>204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854CEAF-52F9-CEF6-148D-5B4D29525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762000</xdr:colOff>
      <xdr:row>192</xdr:row>
      <xdr:rowOff>419100</xdr:rowOff>
    </xdr:from>
    <xdr:to>
      <xdr:col>17</xdr:col>
      <xdr:colOff>809625</xdr:colOff>
      <xdr:row>204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4E42EB-5A84-2B1C-15F1-FAB284483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212</xdr:row>
      <xdr:rowOff>380999</xdr:rowOff>
    </xdr:from>
    <xdr:to>
      <xdr:col>12</xdr:col>
      <xdr:colOff>466725</xdr:colOff>
      <xdr:row>227</xdr:row>
      <xdr:rowOff>47624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FABE042-4B84-2F0F-E1E9-BBC88CA28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752475</xdr:colOff>
      <xdr:row>212</xdr:row>
      <xdr:rowOff>400050</xdr:rowOff>
    </xdr:from>
    <xdr:to>
      <xdr:col>17</xdr:col>
      <xdr:colOff>800100</xdr:colOff>
      <xdr:row>225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AE5B84-47D0-8A68-1583-B749E4404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657225</xdr:colOff>
      <xdr:row>233</xdr:row>
      <xdr:rowOff>76200</xdr:rowOff>
    </xdr:from>
    <xdr:to>
      <xdr:col>12</xdr:col>
      <xdr:colOff>704850</xdr:colOff>
      <xdr:row>244</xdr:row>
      <xdr:rowOff>190500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256A68-6573-ADBF-AA87-80AA5A0D6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9525</xdr:colOff>
      <xdr:row>233</xdr:row>
      <xdr:rowOff>19050</xdr:rowOff>
    </xdr:from>
    <xdr:to>
      <xdr:col>18</xdr:col>
      <xdr:colOff>57150</xdr:colOff>
      <xdr:row>244</xdr:row>
      <xdr:rowOff>133350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BB5E31-71F4-3E08-30A4-F44ACD893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276225</xdr:colOff>
      <xdr:row>253</xdr:row>
      <xdr:rowOff>19050</xdr:rowOff>
    </xdr:from>
    <xdr:to>
      <xdr:col>12</xdr:col>
      <xdr:colOff>323850</xdr:colOff>
      <xdr:row>265</xdr:row>
      <xdr:rowOff>95250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D3C2548-F285-9957-C849-58A50D1A6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676275</xdr:colOff>
      <xdr:row>253</xdr:row>
      <xdr:rowOff>9525</xdr:rowOff>
    </xdr:from>
    <xdr:to>
      <xdr:col>17</xdr:col>
      <xdr:colOff>723900</xdr:colOff>
      <xdr:row>265</xdr:row>
      <xdr:rowOff>85725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5E735EC3-AF80-BF56-4590-3A72C466A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228600</xdr:colOff>
      <xdr:row>272</xdr:row>
      <xdr:rowOff>400050</xdr:rowOff>
    </xdr:from>
    <xdr:to>
      <xdr:col>12</xdr:col>
      <xdr:colOff>276225</xdr:colOff>
      <xdr:row>282</xdr:row>
      <xdr:rowOff>104775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44120B3-2081-61E7-73A1-F950F2B81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523875</xdr:colOff>
      <xdr:row>272</xdr:row>
      <xdr:rowOff>419100</xdr:rowOff>
    </xdr:from>
    <xdr:to>
      <xdr:col>17</xdr:col>
      <xdr:colOff>571500</xdr:colOff>
      <xdr:row>282</xdr:row>
      <xdr:rowOff>123825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2BC23989-8048-70E6-7B23-E44A1509E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428625</xdr:colOff>
      <xdr:row>292</xdr:row>
      <xdr:rowOff>152400</xdr:rowOff>
    </xdr:from>
    <xdr:to>
      <xdr:col>12</xdr:col>
      <xdr:colOff>476250</xdr:colOff>
      <xdr:row>302</xdr:row>
      <xdr:rowOff>161925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D0C8F02-DEC0-E1FC-8C2F-D56FA0DA8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619125</xdr:colOff>
      <xdr:row>292</xdr:row>
      <xdr:rowOff>219075</xdr:rowOff>
    </xdr:from>
    <xdr:to>
      <xdr:col>17</xdr:col>
      <xdr:colOff>666750</xdr:colOff>
      <xdr:row>303</xdr:row>
      <xdr:rowOff>19050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B506E30-6200-FAB1-B933-4753E481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247650</xdr:colOff>
      <xdr:row>311</xdr:row>
      <xdr:rowOff>104775</xdr:rowOff>
    </xdr:from>
    <xdr:to>
      <xdr:col>12</xdr:col>
      <xdr:colOff>352425</xdr:colOff>
      <xdr:row>323</xdr:row>
      <xdr:rowOff>123825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42F73AB-A64F-FC65-5DCF-0D208636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523875</xdr:colOff>
      <xdr:row>311</xdr:row>
      <xdr:rowOff>76200</xdr:rowOff>
    </xdr:from>
    <xdr:to>
      <xdr:col>17</xdr:col>
      <xdr:colOff>552450</xdr:colOff>
      <xdr:row>323</xdr:row>
      <xdr:rowOff>57150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2236F28-5A8D-0155-52D9-C1898E833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638175</xdr:colOff>
      <xdr:row>334</xdr:row>
      <xdr:rowOff>47625</xdr:rowOff>
    </xdr:from>
    <xdr:to>
      <xdr:col>12</xdr:col>
      <xdr:colOff>685800</xdr:colOff>
      <xdr:row>342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4AD0437-2DD7-8831-CC23-2C6F939B0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13</xdr:col>
      <xdr:colOff>428625</xdr:colOff>
      <xdr:row>333</xdr:row>
      <xdr:rowOff>400050</xdr:rowOff>
    </xdr:from>
    <xdr:to>
      <xdr:col>18</xdr:col>
      <xdr:colOff>476250</xdr:colOff>
      <xdr:row>341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B499E65-E34D-7CEA-198C-5F4E31D93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647700</xdr:colOff>
      <xdr:row>355</xdr:row>
      <xdr:rowOff>190500</xdr:rowOff>
    </xdr:from>
    <xdr:to>
      <xdr:col>12</xdr:col>
      <xdr:colOff>695325</xdr:colOff>
      <xdr:row>366</xdr:row>
      <xdr:rowOff>133350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E340BC49-C39F-6BA6-9238-9C857F69B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885825</xdr:colOff>
      <xdr:row>355</xdr:row>
      <xdr:rowOff>200025</xdr:rowOff>
    </xdr:from>
    <xdr:to>
      <xdr:col>18</xdr:col>
      <xdr:colOff>28575</xdr:colOff>
      <xdr:row>366</xdr:row>
      <xdr:rowOff>142875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6BC0B8B-08EE-31A1-784C-14F508CF3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1257300</xdr:colOff>
      <xdr:row>181</xdr:row>
      <xdr:rowOff>95250</xdr:rowOff>
    </xdr:from>
    <xdr:to>
      <xdr:col>5</xdr:col>
      <xdr:colOff>676275</xdr:colOff>
      <xdr:row>191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2468E-F909-9E67-03BF-2D07B1C70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71438</xdr:colOff>
      <xdr:row>181</xdr:row>
      <xdr:rowOff>85726</xdr:rowOff>
    </xdr:from>
    <xdr:to>
      <xdr:col>10</xdr:col>
      <xdr:colOff>295276</xdr:colOff>
      <xdr:row>191</xdr:row>
      <xdr:rowOff>66676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9D9BD7B-BB1C-1EDA-EC64-CFA193AFB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M374"/>
  <sheetViews>
    <sheetView tabSelected="1" topLeftCell="A5" zoomScaleNormal="100" workbookViewId="0">
      <selection activeCell="C9" sqref="C9:C11"/>
    </sheetView>
  </sheetViews>
  <sheetFormatPr defaultRowHeight="15.75" x14ac:dyDescent="0.25"/>
  <cols>
    <col min="2" max="2" width="21.140625" style="8" customWidth="1"/>
    <col min="3" max="3" width="38.28515625" style="57" customWidth="1"/>
    <col min="4" max="4" width="13.140625" customWidth="1"/>
    <col min="5" max="5" width="10.5703125" customWidth="1"/>
    <col min="6" max="7" width="11.85546875" customWidth="1"/>
    <col min="8" max="25" width="13.5703125" customWidth="1"/>
  </cols>
  <sheetData>
    <row r="5" spans="2:7" ht="18" x14ac:dyDescent="0.25">
      <c r="B5" s="9" t="s">
        <v>0</v>
      </c>
    </row>
    <row r="7" spans="2:7" ht="21" customHeight="1" x14ac:dyDescent="0.25">
      <c r="B7" s="29" t="s">
        <v>11</v>
      </c>
      <c r="C7" s="30"/>
      <c r="D7" s="30"/>
      <c r="E7" s="30"/>
      <c r="F7" s="30"/>
      <c r="G7" s="31"/>
    </row>
    <row r="8" spans="2:7" ht="29.1" customHeight="1" x14ac:dyDescent="0.25">
      <c r="B8" s="10"/>
      <c r="C8" s="58"/>
      <c r="D8" s="14" t="s">
        <v>2</v>
      </c>
      <c r="E8" s="15" t="s">
        <v>3</v>
      </c>
      <c r="F8" s="15" t="s">
        <v>4</v>
      </c>
      <c r="G8" s="16" t="s">
        <v>5</v>
      </c>
    </row>
    <row r="9" spans="2:7" ht="17.100000000000001" customHeight="1" x14ac:dyDescent="0.25">
      <c r="B9" s="11"/>
      <c r="C9" s="59" t="s">
        <v>7</v>
      </c>
      <c r="D9" s="34">
        <v>53</v>
      </c>
      <c r="E9" s="35">
        <v>35.333333333333336</v>
      </c>
      <c r="F9" s="35">
        <v>35.333333333333336</v>
      </c>
      <c r="G9" s="2">
        <f>F9</f>
        <v>35.333333333333336</v>
      </c>
    </row>
    <row r="10" spans="2:7" ht="17.100000000000001" customHeight="1" x14ac:dyDescent="0.25">
      <c r="B10" s="12"/>
      <c r="C10" s="59" t="s">
        <v>6</v>
      </c>
      <c r="D10" s="32">
        <v>97</v>
      </c>
      <c r="E10" s="33">
        <v>64.666666666666657</v>
      </c>
      <c r="F10" s="33">
        <v>64.666666666666657</v>
      </c>
      <c r="G10" s="5">
        <f>G9+F10</f>
        <v>100</v>
      </c>
    </row>
    <row r="11" spans="2:7" ht="17.100000000000001" customHeight="1" x14ac:dyDescent="0.25">
      <c r="B11" s="12"/>
      <c r="C11" s="59" t="s">
        <v>8</v>
      </c>
      <c r="D11" s="32">
        <v>0</v>
      </c>
      <c r="E11" s="33">
        <v>0</v>
      </c>
      <c r="F11" s="33">
        <v>0</v>
      </c>
      <c r="G11" s="5">
        <v>100</v>
      </c>
    </row>
    <row r="12" spans="2:7" ht="17.100000000000001" customHeight="1" x14ac:dyDescent="0.25">
      <c r="B12" s="13"/>
      <c r="C12" s="60" t="s">
        <v>1</v>
      </c>
      <c r="D12" s="1">
        <v>150</v>
      </c>
      <c r="E12" s="6">
        <v>100</v>
      </c>
      <c r="F12" s="6">
        <v>100</v>
      </c>
      <c r="G12" s="7"/>
    </row>
    <row r="13" spans="2:7" ht="17.100000000000001" customHeight="1" x14ac:dyDescent="0.25">
      <c r="B13" s="13"/>
      <c r="C13" s="61"/>
      <c r="D13" s="26"/>
      <c r="E13" s="27"/>
      <c r="F13" s="27"/>
      <c r="G13" s="28"/>
    </row>
    <row r="14" spans="2:7" ht="17.100000000000001" customHeight="1" x14ac:dyDescent="0.25">
      <c r="B14" s="13"/>
      <c r="C14" s="61"/>
      <c r="D14" s="26"/>
      <c r="E14" s="27"/>
      <c r="F14" s="27"/>
      <c r="G14" s="28"/>
    </row>
    <row r="15" spans="2:7" ht="17.100000000000001" customHeight="1" x14ac:dyDescent="0.25">
      <c r="B15" s="13"/>
      <c r="C15" s="61"/>
      <c r="D15" s="26"/>
      <c r="E15" s="27"/>
      <c r="F15" s="27"/>
      <c r="G15" s="28"/>
    </row>
    <row r="16" spans="2:7" ht="17.100000000000001" customHeight="1" x14ac:dyDescent="0.25">
      <c r="B16" s="13"/>
      <c r="C16" s="61"/>
      <c r="D16" s="26"/>
      <c r="E16" s="27"/>
      <c r="F16" s="27"/>
      <c r="G16" s="28"/>
    </row>
    <row r="17" spans="2:7" ht="17.100000000000001" customHeight="1" x14ac:dyDescent="0.25">
      <c r="B17" s="13"/>
      <c r="C17" s="61"/>
      <c r="D17" s="26"/>
      <c r="E17" s="27"/>
      <c r="F17" s="27"/>
      <c r="G17" s="28"/>
    </row>
    <row r="18" spans="2:7" ht="17.100000000000001" customHeight="1" x14ac:dyDescent="0.25">
      <c r="B18" s="13"/>
      <c r="C18" s="61"/>
      <c r="D18" s="26"/>
      <c r="E18" s="27"/>
      <c r="F18" s="27"/>
      <c r="G18" s="28"/>
    </row>
    <row r="19" spans="2:7" ht="17.100000000000001" customHeight="1" x14ac:dyDescent="0.25">
      <c r="B19" s="13"/>
      <c r="C19" s="61"/>
      <c r="D19" s="26"/>
      <c r="E19" s="27"/>
      <c r="F19" s="27"/>
      <c r="G19" s="28"/>
    </row>
    <row r="20" spans="2:7" ht="17.100000000000001" customHeight="1" x14ac:dyDescent="0.25">
      <c r="B20" s="13"/>
      <c r="C20" s="61"/>
      <c r="D20" s="26"/>
      <c r="E20" s="27"/>
      <c r="F20" s="27"/>
      <c r="G20" s="28"/>
    </row>
    <row r="21" spans="2:7" ht="17.100000000000001" customHeight="1" x14ac:dyDescent="0.25">
      <c r="B21" s="13"/>
      <c r="C21" s="61"/>
      <c r="D21" s="26"/>
      <c r="E21" s="27"/>
      <c r="F21" s="27"/>
      <c r="G21" s="28"/>
    </row>
    <row r="22" spans="2:7" ht="17.100000000000001" customHeight="1" x14ac:dyDescent="0.25">
      <c r="B22" s="13"/>
      <c r="C22" s="61"/>
      <c r="D22" s="26"/>
      <c r="E22" s="27"/>
      <c r="F22" s="27"/>
      <c r="G22" s="28"/>
    </row>
    <row r="23" spans="2:7" ht="17.100000000000001" customHeight="1" x14ac:dyDescent="0.25">
      <c r="B23" s="13"/>
      <c r="C23" s="61"/>
      <c r="D23" s="26"/>
      <c r="E23" s="27"/>
      <c r="F23" s="27"/>
      <c r="G23" s="28"/>
    </row>
    <row r="24" spans="2:7" ht="17.100000000000001" customHeight="1" x14ac:dyDescent="0.25">
      <c r="B24" s="13"/>
      <c r="C24" s="61"/>
      <c r="D24" s="26"/>
      <c r="E24" s="27"/>
      <c r="F24" s="27"/>
      <c r="G24" s="28"/>
    </row>
    <row r="25" spans="2:7" ht="17.100000000000001" customHeight="1" x14ac:dyDescent="0.25">
      <c r="B25" s="13"/>
      <c r="C25" s="61"/>
      <c r="D25" s="26"/>
      <c r="E25" s="27"/>
      <c r="F25" s="27"/>
      <c r="G25" s="28"/>
    </row>
    <row r="26" spans="2:7" ht="17.100000000000001" customHeight="1" x14ac:dyDescent="0.25">
      <c r="B26" s="13"/>
      <c r="C26" s="61"/>
      <c r="D26" s="26"/>
      <c r="E26" s="27"/>
      <c r="F26" s="27"/>
      <c r="G26" s="28"/>
    </row>
    <row r="28" spans="2:7" ht="21" customHeight="1" x14ac:dyDescent="0.25">
      <c r="B28" s="29" t="s">
        <v>12</v>
      </c>
      <c r="C28" s="30"/>
      <c r="D28" s="30"/>
      <c r="E28" s="30"/>
      <c r="F28" s="30"/>
      <c r="G28" s="31"/>
    </row>
    <row r="29" spans="2:7" ht="29.1" customHeight="1" x14ac:dyDescent="0.25">
      <c r="B29" s="10"/>
      <c r="C29" s="58"/>
      <c r="D29" s="14" t="s">
        <v>2</v>
      </c>
      <c r="E29" s="15" t="s">
        <v>3</v>
      </c>
      <c r="F29" s="15" t="s">
        <v>4</v>
      </c>
      <c r="G29" s="16" t="s">
        <v>5</v>
      </c>
    </row>
    <row r="30" spans="2:7" ht="17.100000000000001" customHeight="1" x14ac:dyDescent="0.25">
      <c r="B30" s="11"/>
      <c r="C30" s="59" t="s">
        <v>13</v>
      </c>
      <c r="D30" s="34">
        <v>30</v>
      </c>
      <c r="E30" s="38">
        <f>D30/150*100</f>
        <v>20</v>
      </c>
      <c r="F30" s="35">
        <f>E30</f>
        <v>20</v>
      </c>
      <c r="G30" s="19">
        <f>F30</f>
        <v>20</v>
      </c>
    </row>
    <row r="31" spans="2:7" ht="17.100000000000001" customHeight="1" x14ac:dyDescent="0.25">
      <c r="B31" s="12"/>
      <c r="C31" s="59" t="s">
        <v>14</v>
      </c>
      <c r="D31" s="36">
        <v>100</v>
      </c>
      <c r="E31" s="40">
        <f t="shared" ref="E31:E33" si="0">D31/150*100</f>
        <v>66.666666666666657</v>
      </c>
      <c r="F31" s="37">
        <f>E31</f>
        <v>66.666666666666657</v>
      </c>
      <c r="G31" s="21">
        <f>F31+G30</f>
        <v>86.666666666666657</v>
      </c>
    </row>
    <row r="32" spans="2:7" ht="17.100000000000001" customHeight="1" x14ac:dyDescent="0.25">
      <c r="B32" s="12"/>
      <c r="C32" s="59" t="s">
        <v>15</v>
      </c>
      <c r="D32" s="36">
        <v>10</v>
      </c>
      <c r="E32" s="40">
        <f t="shared" si="0"/>
        <v>6.666666666666667</v>
      </c>
      <c r="F32" s="37">
        <f t="shared" ref="F32:F33" si="1">E32</f>
        <v>6.666666666666667</v>
      </c>
      <c r="G32" s="21">
        <f>F32+G31</f>
        <v>93.333333333333329</v>
      </c>
    </row>
    <row r="33" spans="2:7" ht="17.100000000000001" customHeight="1" x14ac:dyDescent="0.25">
      <c r="B33" s="13"/>
      <c r="C33" s="57" t="s">
        <v>16</v>
      </c>
      <c r="D33" s="18">
        <v>10</v>
      </c>
      <c r="E33" s="39">
        <f t="shared" si="0"/>
        <v>6.666666666666667</v>
      </c>
      <c r="F33" s="33">
        <f t="shared" si="1"/>
        <v>6.666666666666667</v>
      </c>
      <c r="G33" s="19">
        <f>F33+G32</f>
        <v>100</v>
      </c>
    </row>
    <row r="34" spans="2:7" ht="17.100000000000001" customHeight="1" x14ac:dyDescent="0.25">
      <c r="B34" s="13"/>
      <c r="C34" s="60" t="s">
        <v>1</v>
      </c>
      <c r="D34" s="1">
        <f>SUM(D30:D33)</f>
        <v>150</v>
      </c>
      <c r="E34" s="6">
        <f>SUM(E30:E33)</f>
        <v>100</v>
      </c>
      <c r="F34" s="6">
        <f>SUM(F30:F33)</f>
        <v>100</v>
      </c>
      <c r="G34" s="7"/>
    </row>
    <row r="35" spans="2:7" ht="17.100000000000001" customHeight="1" x14ac:dyDescent="0.25">
      <c r="B35" s="13"/>
      <c r="C35" s="61"/>
      <c r="D35" s="26"/>
      <c r="E35" s="27"/>
      <c r="F35" s="27"/>
      <c r="G35" s="28"/>
    </row>
    <row r="36" spans="2:7" ht="17.100000000000001" customHeight="1" x14ac:dyDescent="0.25">
      <c r="B36" s="13"/>
      <c r="C36" s="61"/>
      <c r="D36" s="26"/>
      <c r="E36" s="27"/>
      <c r="F36" s="27"/>
      <c r="G36" s="28"/>
    </row>
    <row r="37" spans="2:7" ht="17.100000000000001" customHeight="1" x14ac:dyDescent="0.25">
      <c r="B37" s="13"/>
      <c r="C37" s="61"/>
      <c r="D37" s="26"/>
      <c r="E37" s="27"/>
      <c r="F37" s="27"/>
      <c r="G37" s="28"/>
    </row>
    <row r="38" spans="2:7" ht="17.100000000000001" customHeight="1" x14ac:dyDescent="0.25">
      <c r="B38" s="13"/>
      <c r="C38" s="61"/>
      <c r="D38" s="26"/>
      <c r="E38" s="27"/>
      <c r="F38" s="27"/>
      <c r="G38" s="28"/>
    </row>
    <row r="39" spans="2:7" ht="17.100000000000001" customHeight="1" x14ac:dyDescent="0.25">
      <c r="B39" s="13"/>
      <c r="C39" s="61"/>
      <c r="D39" s="26"/>
      <c r="E39" s="27"/>
      <c r="F39" s="27"/>
      <c r="G39" s="28"/>
    </row>
    <row r="40" spans="2:7" ht="17.100000000000001" customHeight="1" x14ac:dyDescent="0.25">
      <c r="B40" s="13"/>
      <c r="C40" s="61"/>
      <c r="D40" s="26"/>
      <c r="E40" s="27"/>
      <c r="F40" s="27"/>
      <c r="G40" s="28"/>
    </row>
    <row r="41" spans="2:7" ht="17.100000000000001" customHeight="1" x14ac:dyDescent="0.25">
      <c r="B41" s="13"/>
      <c r="C41" s="61"/>
      <c r="D41" s="26"/>
      <c r="E41" s="27"/>
      <c r="F41" s="27"/>
      <c r="G41" s="28"/>
    </row>
    <row r="42" spans="2:7" ht="17.100000000000001" customHeight="1" x14ac:dyDescent="0.25">
      <c r="B42" s="13"/>
      <c r="C42" s="61"/>
      <c r="D42" s="26"/>
      <c r="E42" s="27"/>
      <c r="F42" s="27"/>
      <c r="G42" s="28"/>
    </row>
    <row r="44" spans="2:7" ht="21" customHeight="1" x14ac:dyDescent="0.25">
      <c r="B44" s="29" t="s">
        <v>17</v>
      </c>
      <c r="C44" s="30"/>
      <c r="D44" s="30"/>
      <c r="E44" s="30"/>
      <c r="F44" s="30"/>
      <c r="G44" s="31"/>
    </row>
    <row r="45" spans="2:7" ht="29.1" customHeight="1" x14ac:dyDescent="0.25">
      <c r="B45" s="10"/>
      <c r="C45" s="58"/>
      <c r="D45" s="14" t="s">
        <v>2</v>
      </c>
      <c r="E45" s="15" t="s">
        <v>3</v>
      </c>
      <c r="F45" s="15" t="s">
        <v>4</v>
      </c>
      <c r="G45" s="16" t="s">
        <v>5</v>
      </c>
    </row>
    <row r="46" spans="2:7" ht="17.100000000000001" customHeight="1" x14ac:dyDescent="0.25">
      <c r="B46" s="11"/>
      <c r="C46" s="59" t="s">
        <v>9</v>
      </c>
      <c r="D46" s="32">
        <v>29</v>
      </c>
      <c r="E46" s="38">
        <f>D46/150*100</f>
        <v>19.333333333333332</v>
      </c>
      <c r="F46" s="35">
        <f>E46</f>
        <v>19.333333333333332</v>
      </c>
      <c r="G46" s="19">
        <f>F46</f>
        <v>19.333333333333332</v>
      </c>
    </row>
    <row r="47" spans="2:7" ht="17.100000000000001" customHeight="1" x14ac:dyDescent="0.25">
      <c r="B47" s="12"/>
      <c r="C47" s="59" t="s">
        <v>10</v>
      </c>
      <c r="D47" s="32">
        <v>95</v>
      </c>
      <c r="E47" s="40">
        <f t="shared" ref="E47:E48" si="2">D47/150*100</f>
        <v>63.333333333333329</v>
      </c>
      <c r="F47" s="37">
        <f>E47</f>
        <v>63.333333333333329</v>
      </c>
      <c r="G47" s="22">
        <f>F47+G46</f>
        <v>82.666666666666657</v>
      </c>
    </row>
    <row r="48" spans="2:7" ht="17.100000000000001" customHeight="1" x14ac:dyDescent="0.25">
      <c r="B48" s="13"/>
      <c r="C48" s="57" t="s">
        <v>48</v>
      </c>
      <c r="D48" s="34">
        <v>26</v>
      </c>
      <c r="E48" s="40">
        <f t="shared" si="2"/>
        <v>17.333333333333336</v>
      </c>
      <c r="F48" s="37">
        <f t="shared" ref="F48" si="3">E48</f>
        <v>17.333333333333336</v>
      </c>
      <c r="G48" s="22">
        <f>F48+G47</f>
        <v>100</v>
      </c>
    </row>
    <row r="49" spans="2:7" ht="17.100000000000001" customHeight="1" x14ac:dyDescent="0.25">
      <c r="B49" s="13"/>
      <c r="C49" s="62" t="s">
        <v>1</v>
      </c>
      <c r="D49" s="23">
        <v>150</v>
      </c>
      <c r="E49" s="24">
        <v>100</v>
      </c>
      <c r="F49" s="24">
        <v>100</v>
      </c>
      <c r="G49" s="25"/>
    </row>
    <row r="50" spans="2:7" ht="17.100000000000001" customHeight="1" x14ac:dyDescent="0.25">
      <c r="B50" s="13"/>
      <c r="C50" s="61"/>
      <c r="D50" s="26"/>
      <c r="E50" s="27"/>
      <c r="F50" s="27"/>
      <c r="G50" s="28"/>
    </row>
    <row r="51" spans="2:7" ht="17.100000000000001" customHeight="1" x14ac:dyDescent="0.25">
      <c r="B51" s="13"/>
    </row>
    <row r="52" spans="2:7" ht="17.100000000000001" customHeight="1" x14ac:dyDescent="0.25">
      <c r="B52" s="13"/>
    </row>
    <row r="53" spans="2:7" ht="17.100000000000001" customHeight="1" x14ac:dyDescent="0.25">
      <c r="B53" s="13"/>
      <c r="C53" s="61"/>
      <c r="D53" s="26"/>
      <c r="E53" s="27"/>
      <c r="F53" s="27"/>
      <c r="G53" s="28"/>
    </row>
    <row r="54" spans="2:7" ht="17.100000000000001" customHeight="1" x14ac:dyDescent="0.25">
      <c r="B54" s="13"/>
      <c r="C54" s="61"/>
      <c r="D54" s="26"/>
      <c r="E54" s="27"/>
      <c r="F54" s="27"/>
      <c r="G54" s="28"/>
    </row>
    <row r="55" spans="2:7" ht="17.100000000000001" customHeight="1" x14ac:dyDescent="0.25">
      <c r="B55" s="13"/>
      <c r="C55" s="61"/>
      <c r="D55" s="26"/>
      <c r="E55" s="27"/>
      <c r="F55" s="27"/>
      <c r="G55" s="28"/>
    </row>
    <row r="56" spans="2:7" ht="17.100000000000001" customHeight="1" x14ac:dyDescent="0.25">
      <c r="B56" s="13"/>
      <c r="C56" s="61"/>
      <c r="D56" s="26"/>
      <c r="E56" s="27"/>
      <c r="F56" s="27"/>
      <c r="G56" s="28"/>
    </row>
    <row r="57" spans="2:7" ht="17.100000000000001" customHeight="1" x14ac:dyDescent="0.25">
      <c r="B57" s="13"/>
      <c r="C57" s="61"/>
      <c r="D57" s="26"/>
      <c r="E57" s="27"/>
      <c r="F57" s="27"/>
      <c r="G57" s="28"/>
    </row>
    <row r="58" spans="2:7" ht="17.100000000000001" customHeight="1" x14ac:dyDescent="0.25">
      <c r="B58" s="13"/>
      <c r="C58" s="61"/>
      <c r="D58" s="26"/>
      <c r="E58" s="27"/>
      <c r="F58" s="27"/>
      <c r="G58" s="28"/>
    </row>
    <row r="59" spans="2:7" ht="17.100000000000001" customHeight="1" x14ac:dyDescent="0.25">
      <c r="B59" s="13"/>
      <c r="C59" s="61"/>
      <c r="D59" s="26"/>
      <c r="E59" s="27"/>
      <c r="F59" s="27"/>
      <c r="G59" s="28"/>
    </row>
    <row r="60" spans="2:7" ht="17.100000000000001" customHeight="1" x14ac:dyDescent="0.25">
      <c r="B60" s="13"/>
      <c r="C60" s="61"/>
      <c r="D60" s="26"/>
      <c r="E60" s="27"/>
      <c r="F60" s="27"/>
      <c r="G60" s="28"/>
    </row>
    <row r="61" spans="2:7" ht="17.100000000000001" customHeight="1" x14ac:dyDescent="0.25">
      <c r="B61" s="13"/>
      <c r="C61" s="61"/>
      <c r="D61" s="26"/>
      <c r="E61" s="27"/>
      <c r="F61" s="27"/>
      <c r="G61" s="28"/>
    </row>
    <row r="63" spans="2:7" ht="21" customHeight="1" x14ac:dyDescent="0.25">
      <c r="B63" s="29" t="s">
        <v>18</v>
      </c>
      <c r="C63" s="30"/>
      <c r="D63" s="30"/>
      <c r="E63" s="30"/>
      <c r="F63" s="30"/>
      <c r="G63" s="31"/>
    </row>
    <row r="64" spans="2:7" ht="29.1" customHeight="1" x14ac:dyDescent="0.25">
      <c r="B64" s="10"/>
      <c r="C64" s="58"/>
      <c r="D64" s="14" t="s">
        <v>2</v>
      </c>
      <c r="E64" s="15" t="s">
        <v>3</v>
      </c>
      <c r="F64" s="15" t="s">
        <v>4</v>
      </c>
      <c r="G64" s="16" t="s">
        <v>5</v>
      </c>
    </row>
    <row r="65" spans="2:7" ht="17.100000000000001" customHeight="1" x14ac:dyDescent="0.25">
      <c r="B65" s="11"/>
      <c r="C65" s="59" t="s">
        <v>9</v>
      </c>
      <c r="D65" s="32">
        <v>41</v>
      </c>
      <c r="E65" s="38">
        <f>D65/150*100</f>
        <v>27.333333333333332</v>
      </c>
      <c r="F65" s="35">
        <f>E65</f>
        <v>27.333333333333332</v>
      </c>
      <c r="G65" s="19">
        <f>F65</f>
        <v>27.333333333333332</v>
      </c>
    </row>
    <row r="66" spans="2:7" ht="17.100000000000001" customHeight="1" x14ac:dyDescent="0.25">
      <c r="B66" s="12"/>
      <c r="C66" s="59" t="s">
        <v>10</v>
      </c>
      <c r="D66" s="32">
        <v>102</v>
      </c>
      <c r="E66" s="40">
        <f t="shared" ref="E66:E67" si="4">D66/150*100</f>
        <v>68</v>
      </c>
      <c r="F66" s="37">
        <f>E66</f>
        <v>68</v>
      </c>
      <c r="G66" s="22">
        <f>F66+G65</f>
        <v>95.333333333333329</v>
      </c>
    </row>
    <row r="67" spans="2:7" ht="17.100000000000001" customHeight="1" x14ac:dyDescent="0.25">
      <c r="B67" s="12"/>
      <c r="C67" s="57" t="s">
        <v>48</v>
      </c>
      <c r="D67" s="34">
        <v>7</v>
      </c>
      <c r="E67" s="40">
        <f t="shared" si="4"/>
        <v>4.666666666666667</v>
      </c>
      <c r="F67" s="37">
        <f t="shared" ref="F67" si="5">E67</f>
        <v>4.666666666666667</v>
      </c>
      <c r="G67" s="22">
        <f>F67+G66</f>
        <v>100</v>
      </c>
    </row>
    <row r="68" spans="2:7" ht="17.100000000000001" customHeight="1" x14ac:dyDescent="0.25">
      <c r="B68" s="12"/>
      <c r="C68" s="62" t="s">
        <v>1</v>
      </c>
      <c r="D68" s="23">
        <v>150</v>
      </c>
      <c r="E68" s="24">
        <v>100</v>
      </c>
      <c r="F68" s="24">
        <v>100</v>
      </c>
      <c r="G68" s="25"/>
    </row>
    <row r="69" spans="2:7" ht="17.100000000000001" customHeight="1" x14ac:dyDescent="0.25">
      <c r="B69" s="13"/>
      <c r="C69" s="61"/>
      <c r="D69" s="26"/>
      <c r="E69" s="27"/>
      <c r="F69" s="27"/>
      <c r="G69" s="28"/>
    </row>
    <row r="70" spans="2:7" ht="17.100000000000001" customHeight="1" x14ac:dyDescent="0.25">
      <c r="B70" s="13"/>
      <c r="C70" s="61"/>
      <c r="D70" s="26"/>
      <c r="E70" s="27"/>
      <c r="F70" s="27"/>
      <c r="G70" s="28"/>
    </row>
    <row r="71" spans="2:7" ht="17.100000000000001" customHeight="1" x14ac:dyDescent="0.25">
      <c r="B71" s="13"/>
      <c r="C71" s="61"/>
      <c r="D71" s="26"/>
      <c r="E71" s="27"/>
      <c r="F71" s="27"/>
      <c r="G71" s="28"/>
    </row>
    <row r="72" spans="2:7" ht="17.100000000000001" customHeight="1" x14ac:dyDescent="0.25">
      <c r="B72" s="13"/>
      <c r="C72" s="61"/>
      <c r="D72" s="26"/>
      <c r="E72" s="27"/>
      <c r="F72" s="27"/>
      <c r="G72" s="28"/>
    </row>
    <row r="73" spans="2:7" ht="17.100000000000001" customHeight="1" x14ac:dyDescent="0.25">
      <c r="B73" s="13"/>
      <c r="C73" s="61"/>
      <c r="D73" s="26"/>
      <c r="E73" s="27"/>
      <c r="F73" s="27"/>
      <c r="G73" s="28"/>
    </row>
    <row r="74" spans="2:7" ht="17.100000000000001" customHeight="1" x14ac:dyDescent="0.25">
      <c r="B74" s="13"/>
      <c r="C74" s="61"/>
      <c r="D74" s="26"/>
      <c r="E74" s="27"/>
      <c r="F74" s="27"/>
      <c r="G74" s="28"/>
    </row>
    <row r="75" spans="2:7" ht="17.100000000000001" customHeight="1" x14ac:dyDescent="0.25">
      <c r="B75" s="13"/>
      <c r="C75" s="61"/>
      <c r="D75" s="26"/>
      <c r="E75" s="27"/>
      <c r="F75" s="27"/>
      <c r="G75" s="28"/>
    </row>
    <row r="76" spans="2:7" ht="17.100000000000001" customHeight="1" x14ac:dyDescent="0.25">
      <c r="B76" s="13"/>
      <c r="C76" s="61"/>
      <c r="D76" s="26"/>
      <c r="E76" s="27"/>
      <c r="F76" s="27"/>
      <c r="G76" s="28"/>
    </row>
    <row r="77" spans="2:7" ht="17.100000000000001" customHeight="1" x14ac:dyDescent="0.25">
      <c r="B77" s="13"/>
      <c r="C77" s="61"/>
      <c r="D77" s="26"/>
      <c r="E77" s="27"/>
      <c r="F77" s="27"/>
      <c r="G77" s="28"/>
    </row>
    <row r="78" spans="2:7" ht="17.100000000000001" customHeight="1" x14ac:dyDescent="0.25">
      <c r="B78" s="13"/>
      <c r="C78" s="61"/>
      <c r="D78" s="26"/>
      <c r="E78" s="27"/>
      <c r="F78" s="27"/>
      <c r="G78" s="28"/>
    </row>
    <row r="79" spans="2:7" ht="17.100000000000001" customHeight="1" x14ac:dyDescent="0.25">
      <c r="B79" s="13"/>
      <c r="C79" s="61"/>
      <c r="D79" s="26"/>
      <c r="E79" s="27"/>
      <c r="F79" s="27"/>
      <c r="G79" s="28"/>
    </row>
    <row r="80" spans="2:7" ht="17.100000000000001" customHeight="1" x14ac:dyDescent="0.25">
      <c r="B80" s="13"/>
      <c r="C80" s="61"/>
      <c r="D80" s="26"/>
      <c r="E80" s="27"/>
      <c r="F80" s="27"/>
      <c r="G80" s="28"/>
    </row>
    <row r="81" spans="2:7" ht="17.100000000000001" customHeight="1" x14ac:dyDescent="0.25">
      <c r="B81" s="13"/>
      <c r="C81" s="61"/>
      <c r="D81" s="26"/>
      <c r="E81" s="27"/>
      <c r="F81" s="27"/>
      <c r="G81" s="28"/>
    </row>
    <row r="83" spans="2:7" ht="21" customHeight="1" x14ac:dyDescent="0.25">
      <c r="B83" s="29" t="s">
        <v>19</v>
      </c>
      <c r="C83" s="30"/>
      <c r="D83" s="30"/>
      <c r="E83" s="30"/>
      <c r="F83" s="30"/>
      <c r="G83" s="31"/>
    </row>
    <row r="84" spans="2:7" ht="29.1" customHeight="1" x14ac:dyDescent="0.25">
      <c r="B84" s="10"/>
      <c r="C84" s="58"/>
      <c r="D84" s="14" t="s">
        <v>2</v>
      </c>
      <c r="E84" s="15" t="s">
        <v>3</v>
      </c>
      <c r="F84" s="15" t="s">
        <v>4</v>
      </c>
      <c r="G84" s="16" t="s">
        <v>5</v>
      </c>
    </row>
    <row r="85" spans="2:7" ht="17.100000000000001" customHeight="1" x14ac:dyDescent="0.25">
      <c r="B85" s="11"/>
      <c r="C85" s="57" t="s">
        <v>69</v>
      </c>
      <c r="D85" s="34">
        <v>33</v>
      </c>
      <c r="E85" s="38">
        <f>D85/150*100</f>
        <v>22</v>
      </c>
      <c r="F85" s="35">
        <f>E85</f>
        <v>22</v>
      </c>
      <c r="G85" s="19">
        <f>F85</f>
        <v>22</v>
      </c>
    </row>
    <row r="86" spans="2:7" ht="18.75" customHeight="1" x14ac:dyDescent="0.25">
      <c r="B86" s="12"/>
      <c r="C86" s="57" t="s">
        <v>70</v>
      </c>
      <c r="D86" s="32">
        <v>75</v>
      </c>
      <c r="E86" s="40">
        <f t="shared" ref="E86:E88" si="6">D86/150*100</f>
        <v>50</v>
      </c>
      <c r="F86" s="37">
        <f>E86</f>
        <v>50</v>
      </c>
      <c r="G86" s="22">
        <f>F86+G85</f>
        <v>72</v>
      </c>
    </row>
    <row r="87" spans="2:7" ht="17.100000000000001" customHeight="1" x14ac:dyDescent="0.25">
      <c r="B87" s="12"/>
      <c r="C87" s="57" t="s">
        <v>71</v>
      </c>
      <c r="D87" s="32">
        <v>42</v>
      </c>
      <c r="E87" s="40">
        <f t="shared" si="6"/>
        <v>28.000000000000004</v>
      </c>
      <c r="F87" s="37">
        <f t="shared" ref="F87:F88" si="7">E87</f>
        <v>28.000000000000004</v>
      </c>
      <c r="G87" s="22">
        <f>F87+G86</f>
        <v>100</v>
      </c>
    </row>
    <row r="88" spans="2:7" ht="17.100000000000001" customHeight="1" x14ac:dyDescent="0.25">
      <c r="B88" s="12"/>
      <c r="C88" s="57" t="s">
        <v>48</v>
      </c>
      <c r="D88" s="3">
        <v>0</v>
      </c>
      <c r="E88" s="40">
        <f t="shared" si="6"/>
        <v>0</v>
      </c>
      <c r="F88" s="37">
        <f t="shared" si="7"/>
        <v>0</v>
      </c>
      <c r="G88" s="22">
        <f>F88+G87</f>
        <v>100</v>
      </c>
    </row>
    <row r="89" spans="2:7" ht="17.100000000000001" customHeight="1" x14ac:dyDescent="0.25">
      <c r="B89" s="13"/>
      <c r="C89" s="60" t="s">
        <v>1</v>
      </c>
      <c r="D89" s="1">
        <v>150</v>
      </c>
      <c r="E89" s="6">
        <v>100</v>
      </c>
      <c r="F89" s="6">
        <v>100</v>
      </c>
      <c r="G89" s="7"/>
    </row>
    <row r="90" spans="2:7" ht="17.100000000000001" customHeight="1" x14ac:dyDescent="0.25">
      <c r="B90" s="13"/>
      <c r="C90" s="61"/>
      <c r="D90" s="26"/>
      <c r="E90" s="27"/>
      <c r="F90" s="27"/>
      <c r="G90" s="28"/>
    </row>
    <row r="91" spans="2:7" ht="17.100000000000001" customHeight="1" x14ac:dyDescent="0.25">
      <c r="B91" s="13"/>
      <c r="C91" s="61"/>
      <c r="D91" s="26"/>
      <c r="E91" s="27"/>
      <c r="F91" s="27"/>
      <c r="G91" s="28"/>
    </row>
    <row r="92" spans="2:7" ht="17.100000000000001" customHeight="1" x14ac:dyDescent="0.25">
      <c r="B92" s="13"/>
      <c r="C92" s="61"/>
      <c r="D92" s="26"/>
      <c r="E92" s="27"/>
      <c r="F92" s="27"/>
      <c r="G92" s="28"/>
    </row>
    <row r="93" spans="2:7" ht="17.100000000000001" customHeight="1" x14ac:dyDescent="0.25">
      <c r="B93" s="13"/>
      <c r="C93" s="61"/>
      <c r="D93" s="26"/>
      <c r="E93" s="27"/>
      <c r="F93" s="27"/>
      <c r="G93" s="28"/>
    </row>
    <row r="94" spans="2:7" ht="17.100000000000001" customHeight="1" x14ac:dyDescent="0.25">
      <c r="B94" s="13"/>
      <c r="C94" s="61"/>
      <c r="D94" s="26"/>
      <c r="E94" s="27"/>
      <c r="F94" s="27"/>
      <c r="G94" s="28"/>
    </row>
    <row r="95" spans="2:7" ht="17.100000000000001" customHeight="1" x14ac:dyDescent="0.25">
      <c r="B95" s="13"/>
      <c r="C95" s="61"/>
      <c r="D95" s="26"/>
      <c r="E95" s="27"/>
      <c r="F95" s="27"/>
      <c r="G95" s="28"/>
    </row>
    <row r="96" spans="2:7" ht="17.100000000000001" customHeight="1" x14ac:dyDescent="0.25">
      <c r="B96" s="13"/>
      <c r="C96" s="61"/>
      <c r="D96" s="26"/>
      <c r="E96" s="27"/>
      <c r="F96" s="27"/>
      <c r="G96" s="28"/>
    </row>
    <row r="97" spans="2:7" ht="17.100000000000001" customHeight="1" x14ac:dyDescent="0.25">
      <c r="B97" s="13"/>
      <c r="C97" s="61"/>
      <c r="D97" s="26"/>
      <c r="E97" s="27"/>
      <c r="F97" s="27"/>
      <c r="G97" s="28"/>
    </row>
    <row r="98" spans="2:7" ht="17.100000000000001" customHeight="1" x14ac:dyDescent="0.25">
      <c r="B98" s="13"/>
      <c r="C98" s="61"/>
      <c r="D98" s="26"/>
      <c r="E98" s="27"/>
      <c r="F98" s="27"/>
      <c r="G98" s="28"/>
    </row>
    <row r="99" spans="2:7" ht="17.100000000000001" customHeight="1" x14ac:dyDescent="0.25">
      <c r="B99" s="13"/>
      <c r="C99" s="61"/>
      <c r="D99" s="26"/>
      <c r="E99" s="27"/>
      <c r="F99" s="27"/>
      <c r="G99" s="28"/>
    </row>
    <row r="100" spans="2:7" ht="17.100000000000001" customHeight="1" x14ac:dyDescent="0.25">
      <c r="B100" s="13"/>
      <c r="C100" s="61"/>
      <c r="D100" s="26"/>
      <c r="E100" s="27"/>
      <c r="F100" s="27"/>
      <c r="G100" s="28"/>
    </row>
    <row r="101" spans="2:7" ht="17.100000000000001" customHeight="1" x14ac:dyDescent="0.25">
      <c r="B101" s="13"/>
      <c r="C101" s="61"/>
      <c r="D101" s="26"/>
      <c r="E101" s="27"/>
      <c r="F101" s="27"/>
      <c r="G101" s="28"/>
    </row>
    <row r="102" spans="2:7" ht="17.100000000000001" customHeight="1" x14ac:dyDescent="0.25">
      <c r="B102" s="13"/>
      <c r="C102" s="61"/>
      <c r="D102" s="26"/>
      <c r="E102" s="27"/>
      <c r="F102" s="27"/>
      <c r="G102" s="28"/>
    </row>
    <row r="104" spans="2:7" ht="21" customHeight="1" x14ac:dyDescent="0.25">
      <c r="B104" s="29" t="s">
        <v>20</v>
      </c>
      <c r="C104" s="30"/>
      <c r="D104" s="30"/>
      <c r="E104" s="30"/>
      <c r="F104" s="30"/>
      <c r="G104" s="31"/>
    </row>
    <row r="105" spans="2:7" ht="29.1" customHeight="1" x14ac:dyDescent="0.25">
      <c r="B105" s="10"/>
      <c r="C105" s="58"/>
      <c r="D105" s="14" t="s">
        <v>2</v>
      </c>
      <c r="E105" s="15" t="s">
        <v>3</v>
      </c>
      <c r="F105" s="15" t="s">
        <v>4</v>
      </c>
      <c r="G105" s="16" t="s">
        <v>5</v>
      </c>
    </row>
    <row r="106" spans="2:7" ht="17.100000000000001" customHeight="1" x14ac:dyDescent="0.25">
      <c r="B106" s="11"/>
      <c r="C106" s="59" t="s">
        <v>9</v>
      </c>
      <c r="D106" s="32">
        <v>66</v>
      </c>
      <c r="E106" s="38">
        <f>D106/150*100</f>
        <v>44</v>
      </c>
      <c r="F106" s="35">
        <f>E106</f>
        <v>44</v>
      </c>
      <c r="G106" s="19">
        <f>F106</f>
        <v>44</v>
      </c>
    </row>
    <row r="107" spans="2:7" ht="17.100000000000001" customHeight="1" x14ac:dyDescent="0.25">
      <c r="B107" s="12"/>
      <c r="C107" s="59" t="s">
        <v>10</v>
      </c>
      <c r="D107" s="32">
        <v>82</v>
      </c>
      <c r="E107" s="40">
        <f t="shared" ref="E107:E108" si="8">D107/150*100</f>
        <v>54.666666666666664</v>
      </c>
      <c r="F107" s="37">
        <f>E107</f>
        <v>54.666666666666664</v>
      </c>
      <c r="G107" s="22">
        <f>F107+G106</f>
        <v>98.666666666666657</v>
      </c>
    </row>
    <row r="108" spans="2:7" ht="17.100000000000001" customHeight="1" x14ac:dyDescent="0.25">
      <c r="B108" s="12"/>
      <c r="C108" s="57" t="s">
        <v>48</v>
      </c>
      <c r="D108" s="34">
        <v>2</v>
      </c>
      <c r="E108" s="40">
        <f t="shared" si="8"/>
        <v>1.3333333333333335</v>
      </c>
      <c r="F108" s="37">
        <f t="shared" ref="F108" si="9">E108</f>
        <v>1.3333333333333335</v>
      </c>
      <c r="G108" s="22">
        <f>F108+G107</f>
        <v>99.999999999999986</v>
      </c>
    </row>
    <row r="109" spans="2:7" ht="17.100000000000001" customHeight="1" x14ac:dyDescent="0.25">
      <c r="B109" s="12"/>
      <c r="C109" s="62" t="s">
        <v>1</v>
      </c>
      <c r="D109" s="23">
        <v>150</v>
      </c>
      <c r="E109" s="24">
        <v>100</v>
      </c>
      <c r="F109" s="24">
        <v>100</v>
      </c>
      <c r="G109" s="25"/>
    </row>
    <row r="110" spans="2:7" ht="17.100000000000001" customHeight="1" x14ac:dyDescent="0.25">
      <c r="B110" s="13"/>
      <c r="C110" s="61"/>
      <c r="D110" s="26"/>
      <c r="E110" s="27"/>
      <c r="F110" s="27"/>
      <c r="G110" s="28"/>
    </row>
    <row r="111" spans="2:7" ht="17.100000000000001" customHeight="1" x14ac:dyDescent="0.25">
      <c r="B111" s="13"/>
      <c r="C111" s="61"/>
      <c r="D111" s="26"/>
      <c r="E111" s="27"/>
      <c r="F111" s="27"/>
      <c r="G111" s="28"/>
    </row>
    <row r="112" spans="2:7" ht="17.100000000000001" customHeight="1" x14ac:dyDescent="0.25">
      <c r="B112" s="13"/>
    </row>
    <row r="113" spans="2:7" ht="17.100000000000001" customHeight="1" x14ac:dyDescent="0.25">
      <c r="B113" s="13"/>
      <c r="C113" s="61"/>
      <c r="D113" s="26"/>
      <c r="E113" s="27"/>
      <c r="F113" s="27"/>
      <c r="G113" s="28"/>
    </row>
    <row r="114" spans="2:7" ht="17.100000000000001" customHeight="1" x14ac:dyDescent="0.25">
      <c r="B114" s="13"/>
      <c r="C114" s="61"/>
      <c r="D114" s="26"/>
      <c r="E114" s="27"/>
      <c r="F114" s="27"/>
      <c r="G114" s="28"/>
    </row>
    <row r="115" spans="2:7" ht="17.100000000000001" customHeight="1" x14ac:dyDescent="0.25">
      <c r="B115" s="13"/>
      <c r="C115" s="61"/>
      <c r="D115" s="26"/>
      <c r="E115" s="27"/>
      <c r="F115" s="27"/>
      <c r="G115" s="28"/>
    </row>
    <row r="116" spans="2:7" ht="17.100000000000001" customHeight="1" x14ac:dyDescent="0.25">
      <c r="B116" s="13"/>
      <c r="C116" s="61"/>
      <c r="D116" s="26"/>
      <c r="E116" s="27"/>
      <c r="F116" s="27"/>
      <c r="G116" s="28"/>
    </row>
    <row r="117" spans="2:7" ht="17.100000000000001" customHeight="1" x14ac:dyDescent="0.25">
      <c r="B117" s="13"/>
      <c r="C117" s="61"/>
      <c r="D117" s="26"/>
      <c r="E117" s="27"/>
      <c r="F117" s="27"/>
      <c r="G117" s="28"/>
    </row>
    <row r="118" spans="2:7" ht="17.100000000000001" customHeight="1" x14ac:dyDescent="0.25">
      <c r="B118" s="13"/>
      <c r="C118" s="61"/>
      <c r="D118" s="26"/>
      <c r="E118" s="27"/>
      <c r="F118" s="27"/>
      <c r="G118" s="28"/>
    </row>
    <row r="119" spans="2:7" ht="17.100000000000001" customHeight="1" x14ac:dyDescent="0.25">
      <c r="B119" s="13"/>
      <c r="C119" s="61"/>
      <c r="D119" s="26"/>
      <c r="E119" s="27"/>
      <c r="F119" s="27"/>
      <c r="G119" s="28"/>
    </row>
    <row r="120" spans="2:7" ht="17.100000000000001" customHeight="1" x14ac:dyDescent="0.25">
      <c r="B120" s="13"/>
      <c r="C120" s="61"/>
      <c r="D120" s="26"/>
      <c r="E120" s="27"/>
      <c r="F120" s="27"/>
      <c r="G120" s="28"/>
    </row>
    <row r="121" spans="2:7" ht="17.100000000000001" customHeight="1" x14ac:dyDescent="0.25">
      <c r="B121" s="13"/>
      <c r="C121" s="61"/>
      <c r="D121" s="26"/>
      <c r="E121" s="27"/>
      <c r="F121" s="27"/>
      <c r="G121" s="28"/>
    </row>
    <row r="122" spans="2:7" ht="17.100000000000001" customHeight="1" x14ac:dyDescent="0.25">
      <c r="B122" s="13"/>
      <c r="C122" s="61"/>
      <c r="D122" s="26"/>
      <c r="E122" s="27"/>
      <c r="F122" s="27"/>
      <c r="G122" s="28"/>
    </row>
    <row r="124" spans="2:7" ht="21" customHeight="1" x14ac:dyDescent="0.25">
      <c r="B124" s="29" t="s">
        <v>21</v>
      </c>
      <c r="C124" s="30"/>
      <c r="D124" s="30"/>
      <c r="E124" s="30"/>
      <c r="F124" s="30"/>
      <c r="G124" s="31"/>
    </row>
    <row r="125" spans="2:7" ht="29.1" customHeight="1" x14ac:dyDescent="0.25">
      <c r="B125" s="10"/>
      <c r="C125" s="58"/>
      <c r="D125" s="14" t="s">
        <v>2</v>
      </c>
      <c r="E125" s="15" t="s">
        <v>3</v>
      </c>
      <c r="F125" s="15" t="s">
        <v>4</v>
      </c>
      <c r="G125" s="16" t="s">
        <v>5</v>
      </c>
    </row>
    <row r="126" spans="2:7" ht="17.100000000000001" customHeight="1" x14ac:dyDescent="0.25">
      <c r="B126" s="11"/>
      <c r="C126" s="59" t="s">
        <v>9</v>
      </c>
      <c r="D126" s="32">
        <v>27</v>
      </c>
      <c r="E126" s="38">
        <f>D126/150*100</f>
        <v>18</v>
      </c>
      <c r="F126" s="35">
        <f>E126</f>
        <v>18</v>
      </c>
      <c r="G126" s="19">
        <f>F126</f>
        <v>18</v>
      </c>
    </row>
    <row r="127" spans="2:7" ht="17.100000000000001" customHeight="1" x14ac:dyDescent="0.25">
      <c r="B127" s="12"/>
      <c r="C127" s="59" t="s">
        <v>10</v>
      </c>
      <c r="D127" s="32">
        <v>120</v>
      </c>
      <c r="E127" s="40">
        <f t="shared" ref="E127:E128" si="10">D127/150*100</f>
        <v>80</v>
      </c>
      <c r="F127" s="37">
        <f>E127</f>
        <v>80</v>
      </c>
      <c r="G127" s="22">
        <f>F127+G126</f>
        <v>98</v>
      </c>
    </row>
    <row r="128" spans="2:7" ht="17.100000000000001" customHeight="1" x14ac:dyDescent="0.25">
      <c r="B128" s="13"/>
      <c r="C128" s="57" t="s">
        <v>48</v>
      </c>
      <c r="D128" s="34">
        <v>3</v>
      </c>
      <c r="E128" s="40">
        <f t="shared" si="10"/>
        <v>2</v>
      </c>
      <c r="F128" s="37">
        <f t="shared" ref="F128" si="11">E128</f>
        <v>2</v>
      </c>
      <c r="G128" s="22">
        <f>F128+G127</f>
        <v>100</v>
      </c>
    </row>
    <row r="129" spans="2:7" ht="17.100000000000001" customHeight="1" x14ac:dyDescent="0.25">
      <c r="B129" s="13"/>
      <c r="C129" s="62" t="s">
        <v>1</v>
      </c>
      <c r="D129" s="23">
        <v>150</v>
      </c>
      <c r="E129" s="24">
        <v>100</v>
      </c>
      <c r="F129" s="24">
        <v>100</v>
      </c>
      <c r="G129" s="25"/>
    </row>
    <row r="130" spans="2:7" ht="17.100000000000001" customHeight="1" x14ac:dyDescent="0.25">
      <c r="B130" s="13"/>
      <c r="C130" s="61"/>
      <c r="D130" s="26"/>
      <c r="E130" s="27"/>
      <c r="F130" s="27"/>
      <c r="G130" s="28"/>
    </row>
    <row r="131" spans="2:7" ht="17.100000000000001" customHeight="1" x14ac:dyDescent="0.25">
      <c r="B131" s="13"/>
      <c r="C131" s="61"/>
      <c r="D131" s="26"/>
      <c r="E131" s="27"/>
      <c r="F131" s="27"/>
      <c r="G131" s="28"/>
    </row>
    <row r="132" spans="2:7" ht="17.100000000000001" customHeight="1" x14ac:dyDescent="0.25">
      <c r="B132" s="13"/>
      <c r="C132" s="61"/>
      <c r="D132" s="26"/>
      <c r="E132" s="27"/>
      <c r="F132" s="27"/>
      <c r="G132" s="28"/>
    </row>
    <row r="133" spans="2:7" ht="17.100000000000001" customHeight="1" x14ac:dyDescent="0.25">
      <c r="B133" s="13"/>
      <c r="C133" s="61"/>
      <c r="D133" s="26"/>
      <c r="E133" s="27"/>
      <c r="F133" s="27"/>
      <c r="G133" s="28"/>
    </row>
    <row r="134" spans="2:7" ht="17.100000000000001" customHeight="1" x14ac:dyDescent="0.25">
      <c r="B134" s="13"/>
      <c r="C134" s="61"/>
      <c r="D134" s="26"/>
      <c r="E134" s="27"/>
      <c r="F134" s="27"/>
      <c r="G134" s="28"/>
    </row>
    <row r="135" spans="2:7" ht="17.100000000000001" customHeight="1" x14ac:dyDescent="0.25">
      <c r="B135" s="13"/>
      <c r="C135" s="61"/>
      <c r="D135" s="26"/>
      <c r="E135" s="27"/>
      <c r="F135" s="27"/>
      <c r="G135" s="28"/>
    </row>
    <row r="136" spans="2:7" ht="17.100000000000001" customHeight="1" x14ac:dyDescent="0.25">
      <c r="B136" s="13"/>
      <c r="C136" s="61"/>
      <c r="D136" s="26"/>
      <c r="E136" s="27"/>
      <c r="F136" s="27"/>
      <c r="G136" s="28"/>
    </row>
    <row r="137" spans="2:7" ht="17.100000000000001" customHeight="1" x14ac:dyDescent="0.25">
      <c r="B137" s="13"/>
      <c r="C137" s="61"/>
      <c r="D137" s="26"/>
      <c r="E137" s="27"/>
      <c r="F137" s="27"/>
      <c r="G137" s="28"/>
    </row>
    <row r="138" spans="2:7" ht="17.100000000000001" customHeight="1" x14ac:dyDescent="0.25">
      <c r="B138" s="13"/>
      <c r="C138" s="61"/>
      <c r="D138" s="26"/>
      <c r="E138" s="27"/>
      <c r="F138" s="27"/>
      <c r="G138" s="28"/>
    </row>
    <row r="139" spans="2:7" ht="17.100000000000001" customHeight="1" x14ac:dyDescent="0.25">
      <c r="B139" s="13"/>
      <c r="C139" s="61"/>
      <c r="D139" s="26"/>
      <c r="E139" s="27"/>
      <c r="F139" s="27"/>
      <c r="G139" s="28"/>
    </row>
    <row r="140" spans="2:7" ht="17.100000000000001" customHeight="1" x14ac:dyDescent="0.25">
      <c r="B140" s="13"/>
      <c r="C140" s="61"/>
      <c r="D140" s="26"/>
      <c r="E140" s="27"/>
      <c r="F140" s="27"/>
      <c r="G140" s="28"/>
    </row>
    <row r="141" spans="2:7" ht="17.100000000000001" customHeight="1" x14ac:dyDescent="0.25">
      <c r="B141" s="13"/>
      <c r="C141" s="61"/>
      <c r="D141" s="26"/>
      <c r="E141" s="27"/>
      <c r="F141" s="27"/>
      <c r="G141" s="28"/>
    </row>
    <row r="143" spans="2:7" ht="36" customHeight="1" x14ac:dyDescent="0.25">
      <c r="B143" s="29" t="s">
        <v>22</v>
      </c>
      <c r="C143" s="30"/>
      <c r="D143" s="30"/>
      <c r="E143" s="30"/>
      <c r="F143" s="30"/>
      <c r="G143" s="31"/>
    </row>
    <row r="144" spans="2:7" ht="29.1" customHeight="1" x14ac:dyDescent="0.25">
      <c r="B144" s="10"/>
      <c r="C144" s="58"/>
      <c r="D144" s="14" t="s">
        <v>2</v>
      </c>
      <c r="E144" s="15" t="s">
        <v>3</v>
      </c>
      <c r="F144" s="15" t="s">
        <v>4</v>
      </c>
      <c r="G144" s="16" t="s">
        <v>5</v>
      </c>
    </row>
    <row r="145" spans="2:7" ht="17.100000000000001" customHeight="1" x14ac:dyDescent="0.25">
      <c r="B145" s="11"/>
      <c r="C145" s="59" t="s">
        <v>9</v>
      </c>
      <c r="D145" s="32">
        <v>27</v>
      </c>
      <c r="E145" s="38">
        <f>D145/150*100</f>
        <v>18</v>
      </c>
      <c r="F145" s="35">
        <f>E145</f>
        <v>18</v>
      </c>
      <c r="G145" s="19">
        <f>F145</f>
        <v>18</v>
      </c>
    </row>
    <row r="146" spans="2:7" ht="17.100000000000001" customHeight="1" x14ac:dyDescent="0.25">
      <c r="B146" s="12"/>
      <c r="C146" s="59" t="s">
        <v>10</v>
      </c>
      <c r="D146" s="32">
        <v>114</v>
      </c>
      <c r="E146" s="40">
        <f t="shared" ref="E146:E147" si="12">D146/150*100</f>
        <v>76</v>
      </c>
      <c r="F146" s="37">
        <f>E146</f>
        <v>76</v>
      </c>
      <c r="G146" s="22">
        <f>F146+G145</f>
        <v>94</v>
      </c>
    </row>
    <row r="147" spans="2:7" ht="19.5" customHeight="1" x14ac:dyDescent="0.25">
      <c r="B147" s="12"/>
      <c r="C147" s="57" t="s">
        <v>48</v>
      </c>
      <c r="D147" s="34">
        <v>9</v>
      </c>
      <c r="E147" s="40">
        <f t="shared" si="12"/>
        <v>6</v>
      </c>
      <c r="F147" s="37">
        <f t="shared" ref="F147" si="13">E147</f>
        <v>6</v>
      </c>
      <c r="G147" s="22">
        <f>F147+G146</f>
        <v>100</v>
      </c>
    </row>
    <row r="148" spans="2:7" ht="17.100000000000001" customHeight="1" x14ac:dyDescent="0.25">
      <c r="B148" s="13"/>
      <c r="C148" s="62" t="s">
        <v>1</v>
      </c>
      <c r="D148" s="23">
        <v>150</v>
      </c>
      <c r="E148" s="24">
        <v>100</v>
      </c>
      <c r="F148" s="24">
        <v>100</v>
      </c>
      <c r="G148" s="25"/>
    </row>
    <row r="149" spans="2:7" ht="17.100000000000001" customHeight="1" x14ac:dyDescent="0.25">
      <c r="B149" s="13"/>
      <c r="C149" s="61"/>
      <c r="D149" s="26"/>
      <c r="E149" s="27"/>
      <c r="F149" s="27"/>
      <c r="G149" s="28"/>
    </row>
    <row r="150" spans="2:7" ht="17.100000000000001" customHeight="1" x14ac:dyDescent="0.25">
      <c r="B150" s="13"/>
      <c r="C150" s="61"/>
      <c r="D150" s="26"/>
      <c r="E150" s="27"/>
      <c r="F150" s="27"/>
      <c r="G150" s="28"/>
    </row>
    <row r="151" spans="2:7" ht="17.100000000000001" customHeight="1" x14ac:dyDescent="0.25">
      <c r="B151" s="13"/>
      <c r="C151" s="61"/>
      <c r="D151" s="26"/>
      <c r="E151" s="27"/>
      <c r="F151" s="27"/>
      <c r="G151" s="28"/>
    </row>
    <row r="152" spans="2:7" ht="17.100000000000001" customHeight="1" x14ac:dyDescent="0.25">
      <c r="B152" s="13"/>
      <c r="C152" s="61"/>
      <c r="D152" s="26"/>
      <c r="E152" s="27"/>
      <c r="F152" s="27"/>
      <c r="G152" s="28"/>
    </row>
    <row r="153" spans="2:7" ht="17.100000000000001" customHeight="1" x14ac:dyDescent="0.25">
      <c r="B153" s="13"/>
      <c r="C153" s="61"/>
      <c r="G153" s="28"/>
    </row>
    <row r="154" spans="2:7" ht="17.100000000000001" customHeight="1" x14ac:dyDescent="0.25">
      <c r="B154" s="13"/>
      <c r="C154" s="61"/>
      <c r="G154" s="28"/>
    </row>
    <row r="155" spans="2:7" ht="17.100000000000001" customHeight="1" x14ac:dyDescent="0.25">
      <c r="B155" s="13"/>
      <c r="C155" s="61"/>
      <c r="G155" s="28"/>
    </row>
    <row r="156" spans="2:7" ht="17.100000000000001" customHeight="1" x14ac:dyDescent="0.25">
      <c r="B156" s="13"/>
      <c r="C156" s="61"/>
      <c r="D156" s="26"/>
      <c r="E156" s="27"/>
      <c r="F156" s="27"/>
      <c r="G156" s="28"/>
    </row>
    <row r="157" spans="2:7" ht="17.100000000000001" customHeight="1" x14ac:dyDescent="0.25">
      <c r="B157" s="13"/>
      <c r="C157" s="61"/>
      <c r="D157" s="26"/>
      <c r="E157" s="27"/>
      <c r="F157" s="27"/>
      <c r="G157" s="28"/>
    </row>
    <row r="158" spans="2:7" ht="17.100000000000001" customHeight="1" x14ac:dyDescent="0.25">
      <c r="B158" s="13"/>
      <c r="C158" s="61"/>
      <c r="D158" s="26"/>
      <c r="E158" s="27"/>
      <c r="F158" s="27"/>
      <c r="G158" s="28"/>
    </row>
    <row r="159" spans="2:7" ht="17.100000000000001" customHeight="1" x14ac:dyDescent="0.25">
      <c r="B159" s="13"/>
      <c r="C159" s="61"/>
      <c r="D159" s="26"/>
      <c r="E159" s="27"/>
      <c r="F159" s="27"/>
      <c r="G159" s="28"/>
    </row>
    <row r="160" spans="2:7" ht="17.100000000000001" customHeight="1" x14ac:dyDescent="0.25">
      <c r="B160" s="13"/>
      <c r="C160" s="61"/>
      <c r="D160" s="26"/>
      <c r="E160" s="27"/>
      <c r="F160" s="27"/>
      <c r="G160" s="28"/>
    </row>
    <row r="161" spans="2:7" ht="17.100000000000001" customHeight="1" x14ac:dyDescent="0.25">
      <c r="B161" s="29" t="s">
        <v>23</v>
      </c>
      <c r="C161" s="30"/>
      <c r="D161" s="30"/>
      <c r="E161" s="30"/>
      <c r="F161" s="30"/>
      <c r="G161" s="31"/>
    </row>
    <row r="162" spans="2:7" ht="17.100000000000001" customHeight="1" x14ac:dyDescent="0.25">
      <c r="B162" s="13"/>
      <c r="C162" s="61"/>
      <c r="D162" s="26"/>
      <c r="E162" s="27"/>
      <c r="F162" s="27"/>
      <c r="G162" s="28"/>
    </row>
    <row r="163" spans="2:7" ht="34.5" customHeight="1" x14ac:dyDescent="0.25">
      <c r="B163" s="13"/>
      <c r="C163" s="58"/>
      <c r="D163" s="14" t="s">
        <v>2</v>
      </c>
      <c r="E163" s="15" t="s">
        <v>3</v>
      </c>
      <c r="F163" s="15" t="s">
        <v>4</v>
      </c>
      <c r="G163" s="16" t="s">
        <v>5</v>
      </c>
    </row>
    <row r="164" spans="2:7" ht="17.100000000000001" customHeight="1" x14ac:dyDescent="0.25">
      <c r="B164" s="13"/>
      <c r="C164" s="57" t="s">
        <v>66</v>
      </c>
      <c r="D164" s="34">
        <v>1</v>
      </c>
      <c r="E164" s="38">
        <f>D164/150*100</f>
        <v>0.66666666666666674</v>
      </c>
      <c r="F164" s="35">
        <f>E164</f>
        <v>0.66666666666666674</v>
      </c>
      <c r="G164" s="19">
        <f>F164</f>
        <v>0.66666666666666674</v>
      </c>
    </row>
    <row r="165" spans="2:7" ht="17.100000000000001" customHeight="1" x14ac:dyDescent="0.25">
      <c r="B165" s="13"/>
      <c r="C165" s="57" t="s">
        <v>67</v>
      </c>
      <c r="D165" s="32">
        <v>40</v>
      </c>
      <c r="E165" s="40">
        <f t="shared" ref="E165:E166" si="14">D165/150*100</f>
        <v>26.666666666666668</v>
      </c>
      <c r="F165" s="37">
        <f>E165</f>
        <v>26.666666666666668</v>
      </c>
      <c r="G165" s="22">
        <f>F165+G164</f>
        <v>27.333333333333336</v>
      </c>
    </row>
    <row r="166" spans="2:7" ht="17.100000000000001" customHeight="1" x14ac:dyDescent="0.25">
      <c r="B166" s="13"/>
      <c r="C166" s="57" t="s">
        <v>68</v>
      </c>
      <c r="D166" s="32">
        <v>109</v>
      </c>
      <c r="E166" s="40">
        <f t="shared" si="14"/>
        <v>72.666666666666671</v>
      </c>
      <c r="F166" s="37">
        <f t="shared" ref="F166" si="15">E166</f>
        <v>72.666666666666671</v>
      </c>
      <c r="G166" s="22">
        <f>F166+G165</f>
        <v>100</v>
      </c>
    </row>
    <row r="167" spans="2:7" ht="17.100000000000001" customHeight="1" x14ac:dyDescent="0.25">
      <c r="B167" s="13"/>
      <c r="C167" s="62" t="s">
        <v>1</v>
      </c>
      <c r="D167" s="23">
        <v>150</v>
      </c>
      <c r="E167" s="24">
        <v>100</v>
      </c>
      <c r="F167" s="24">
        <v>100</v>
      </c>
      <c r="G167" s="7"/>
    </row>
    <row r="168" spans="2:7" ht="17.100000000000001" customHeight="1" x14ac:dyDescent="0.25">
      <c r="B168" s="13"/>
      <c r="C168" s="61"/>
      <c r="D168" s="26"/>
      <c r="E168" s="27"/>
      <c r="F168" s="27"/>
      <c r="G168" s="28"/>
    </row>
    <row r="169" spans="2:7" ht="17.100000000000001" customHeight="1" x14ac:dyDescent="0.25">
      <c r="B169" s="13"/>
      <c r="C169" s="61"/>
      <c r="D169" s="26"/>
      <c r="E169" s="27"/>
      <c r="F169" s="27"/>
      <c r="G169" s="28"/>
    </row>
    <row r="170" spans="2:7" ht="17.100000000000001" customHeight="1" x14ac:dyDescent="0.25">
      <c r="B170" s="13"/>
      <c r="C170" s="61"/>
      <c r="D170" s="26"/>
      <c r="E170" s="27"/>
      <c r="F170" s="27"/>
      <c r="G170" s="28"/>
    </row>
    <row r="171" spans="2:7" ht="17.100000000000001" customHeight="1" x14ac:dyDescent="0.25">
      <c r="B171" s="13"/>
      <c r="C171" s="61"/>
      <c r="D171" s="26"/>
      <c r="E171" s="27"/>
      <c r="F171" s="27"/>
      <c r="G171" s="28"/>
    </row>
    <row r="172" spans="2:7" ht="17.100000000000001" customHeight="1" x14ac:dyDescent="0.25">
      <c r="B172" s="13"/>
      <c r="C172" s="61"/>
      <c r="D172" s="26"/>
      <c r="E172" s="27"/>
      <c r="F172" s="27"/>
      <c r="G172" s="28"/>
    </row>
    <row r="173" spans="2:7" ht="17.100000000000001" customHeight="1" x14ac:dyDescent="0.25">
      <c r="B173" s="13"/>
      <c r="C173" s="61"/>
      <c r="D173" s="26"/>
      <c r="E173" s="27"/>
      <c r="F173" s="27"/>
      <c r="G173" s="28"/>
    </row>
    <row r="174" spans="2:7" ht="17.100000000000001" customHeight="1" x14ac:dyDescent="0.25">
      <c r="B174" s="29" t="s">
        <v>24</v>
      </c>
      <c r="C174" s="30"/>
      <c r="D174" s="30"/>
      <c r="E174" s="30"/>
      <c r="F174" s="30"/>
      <c r="G174" s="31"/>
    </row>
    <row r="175" spans="2:7" ht="17.100000000000001" customHeight="1" x14ac:dyDescent="0.25">
      <c r="B175" s="13"/>
      <c r="C175" s="61"/>
      <c r="D175" s="26"/>
      <c r="E175" s="27"/>
      <c r="F175" s="27"/>
      <c r="G175" s="28"/>
    </row>
    <row r="176" spans="2:7" ht="17.100000000000001" customHeight="1" x14ac:dyDescent="0.25">
      <c r="B176" s="13"/>
      <c r="C176" s="61"/>
      <c r="D176" s="26"/>
      <c r="E176" s="27"/>
      <c r="F176" s="27"/>
      <c r="G176" s="28"/>
    </row>
    <row r="177" spans="2:7" ht="17.100000000000001" customHeight="1" x14ac:dyDescent="0.25">
      <c r="B177" s="13"/>
      <c r="C177" s="58"/>
      <c r="D177" s="14" t="s">
        <v>2</v>
      </c>
      <c r="E177" s="15" t="s">
        <v>3</v>
      </c>
      <c r="F177" s="15" t="s">
        <v>4</v>
      </c>
      <c r="G177" s="16" t="s">
        <v>5</v>
      </c>
    </row>
    <row r="178" spans="2:7" ht="17.100000000000001" customHeight="1" x14ac:dyDescent="0.25">
      <c r="B178" s="13"/>
      <c r="C178" s="59" t="s">
        <v>9</v>
      </c>
      <c r="D178" s="32">
        <v>57</v>
      </c>
      <c r="E178" s="38">
        <f>D178/150*100</f>
        <v>38</v>
      </c>
      <c r="F178" s="35">
        <f>E178</f>
        <v>38</v>
      </c>
      <c r="G178" s="19">
        <f>F178</f>
        <v>38</v>
      </c>
    </row>
    <row r="179" spans="2:7" ht="17.100000000000001" customHeight="1" x14ac:dyDescent="0.25">
      <c r="B179" s="13"/>
      <c r="C179" s="59" t="s">
        <v>10</v>
      </c>
      <c r="D179" s="32">
        <v>64</v>
      </c>
      <c r="E179" s="40">
        <f t="shared" ref="E179:E180" si="16">D179/150*100</f>
        <v>42.666666666666671</v>
      </c>
      <c r="F179" s="37">
        <f>E179</f>
        <v>42.666666666666671</v>
      </c>
      <c r="G179" s="22">
        <f>F179+G178</f>
        <v>80.666666666666671</v>
      </c>
    </row>
    <row r="180" spans="2:7" ht="17.100000000000001" customHeight="1" x14ac:dyDescent="0.25">
      <c r="B180" s="13"/>
      <c r="C180" s="57" t="s">
        <v>48</v>
      </c>
      <c r="D180" s="18">
        <v>29</v>
      </c>
      <c r="E180" s="40">
        <f t="shared" si="16"/>
        <v>19.333333333333332</v>
      </c>
      <c r="F180" s="37">
        <f t="shared" ref="F180" si="17">E180</f>
        <v>19.333333333333332</v>
      </c>
      <c r="G180" s="22">
        <f>F180+G179</f>
        <v>100</v>
      </c>
    </row>
    <row r="181" spans="2:7" ht="17.100000000000001" customHeight="1" x14ac:dyDescent="0.25">
      <c r="B181" s="13"/>
      <c r="C181" s="62" t="s">
        <v>1</v>
      </c>
      <c r="D181" s="23">
        <f>SUM(D178:D180)</f>
        <v>150</v>
      </c>
      <c r="E181" s="24">
        <f>SUM(E178:E180)</f>
        <v>100</v>
      </c>
      <c r="F181" s="24">
        <f>SUM(F178:F180)</f>
        <v>100</v>
      </c>
      <c r="G181" s="7"/>
    </row>
    <row r="182" spans="2:7" ht="17.100000000000001" customHeight="1" x14ac:dyDescent="0.25">
      <c r="B182" s="13"/>
      <c r="C182" s="61"/>
      <c r="D182" s="26"/>
      <c r="E182" s="27"/>
      <c r="F182" s="27"/>
      <c r="G182" s="28"/>
    </row>
    <row r="183" spans="2:7" ht="17.100000000000001" customHeight="1" x14ac:dyDescent="0.25">
      <c r="B183" s="13"/>
      <c r="C183" s="61"/>
      <c r="D183" s="26"/>
      <c r="E183" s="27"/>
      <c r="F183" s="27"/>
      <c r="G183" s="28"/>
    </row>
    <row r="184" spans="2:7" ht="17.100000000000001" customHeight="1" x14ac:dyDescent="0.25">
      <c r="B184" s="13"/>
      <c r="C184" s="61"/>
      <c r="D184" s="26"/>
      <c r="E184" s="27"/>
      <c r="F184" s="27"/>
      <c r="G184" s="28"/>
    </row>
    <row r="185" spans="2:7" ht="17.100000000000001" customHeight="1" x14ac:dyDescent="0.25">
      <c r="B185" s="13"/>
      <c r="C185" s="61"/>
      <c r="D185" s="26"/>
      <c r="E185" s="27"/>
      <c r="F185" s="27"/>
      <c r="G185" s="28"/>
    </row>
    <row r="186" spans="2:7" ht="17.100000000000001" customHeight="1" x14ac:dyDescent="0.25">
      <c r="B186" s="13"/>
      <c r="C186" s="61"/>
      <c r="D186" s="26"/>
      <c r="E186" s="27"/>
      <c r="F186" s="27"/>
      <c r="G186" s="28"/>
    </row>
    <row r="187" spans="2:7" ht="17.100000000000001" customHeight="1" x14ac:dyDescent="0.25">
      <c r="B187" s="13"/>
      <c r="C187" s="61"/>
      <c r="D187" s="26"/>
      <c r="E187" s="27"/>
      <c r="F187" s="27"/>
      <c r="G187" s="28"/>
    </row>
    <row r="188" spans="2:7" ht="17.100000000000001" customHeight="1" x14ac:dyDescent="0.25">
      <c r="B188" s="13"/>
      <c r="C188" s="61"/>
      <c r="D188" s="26"/>
      <c r="E188" s="27"/>
      <c r="F188" s="27"/>
      <c r="G188" s="28"/>
    </row>
    <row r="189" spans="2:7" ht="17.100000000000001" customHeight="1" x14ac:dyDescent="0.25">
      <c r="B189" s="13"/>
      <c r="C189" s="61"/>
      <c r="D189" s="26"/>
      <c r="E189" s="27"/>
      <c r="F189" s="27"/>
      <c r="G189" s="28"/>
    </row>
    <row r="190" spans="2:7" ht="17.100000000000001" customHeight="1" x14ac:dyDescent="0.25">
      <c r="B190" s="13"/>
      <c r="C190" s="61"/>
      <c r="D190" s="26"/>
      <c r="E190" s="27"/>
      <c r="F190" s="27"/>
      <c r="G190" s="28"/>
    </row>
    <row r="191" spans="2:7" ht="17.100000000000001" customHeight="1" x14ac:dyDescent="0.25">
      <c r="B191" s="13"/>
      <c r="C191" s="61"/>
      <c r="D191" s="26"/>
      <c r="E191" s="27"/>
      <c r="F191" s="27"/>
      <c r="G191" s="28"/>
    </row>
    <row r="193" spans="2:7" ht="36" customHeight="1" x14ac:dyDescent="0.25">
      <c r="B193" s="29" t="s">
        <v>25</v>
      </c>
      <c r="C193" s="30"/>
      <c r="D193" s="30"/>
      <c r="E193" s="30"/>
      <c r="F193" s="30"/>
      <c r="G193" s="31"/>
    </row>
    <row r="194" spans="2:7" ht="29.1" customHeight="1" x14ac:dyDescent="0.25">
      <c r="B194" s="10"/>
      <c r="C194" s="58"/>
      <c r="D194" s="14" t="s">
        <v>2</v>
      </c>
      <c r="E194" s="15" t="s">
        <v>3</v>
      </c>
      <c r="F194" s="15" t="s">
        <v>4</v>
      </c>
      <c r="G194" s="16" t="s">
        <v>5</v>
      </c>
    </row>
    <row r="195" spans="2:7" ht="17.100000000000001" customHeight="1" x14ac:dyDescent="0.25">
      <c r="B195" s="11"/>
      <c r="C195" s="57" t="s">
        <v>60</v>
      </c>
      <c r="D195" s="32">
        <v>27</v>
      </c>
      <c r="E195" s="38">
        <f>D195/150*100</f>
        <v>18</v>
      </c>
      <c r="F195" s="35">
        <f>E195</f>
        <v>18</v>
      </c>
      <c r="G195" s="19">
        <f>F195</f>
        <v>18</v>
      </c>
    </row>
    <row r="196" spans="2:7" ht="17.100000000000001" customHeight="1" x14ac:dyDescent="0.25">
      <c r="B196" s="12"/>
      <c r="C196" s="57" t="s">
        <v>61</v>
      </c>
      <c r="D196" s="32">
        <v>19</v>
      </c>
      <c r="E196" s="40">
        <f t="shared" ref="E196:E200" si="18">D196/150*100</f>
        <v>12.666666666666668</v>
      </c>
      <c r="F196" s="37">
        <f>E196</f>
        <v>12.666666666666668</v>
      </c>
      <c r="G196" s="22">
        <f>F196+G195</f>
        <v>30.666666666666668</v>
      </c>
    </row>
    <row r="197" spans="2:7" ht="16.5" customHeight="1" x14ac:dyDescent="0.25">
      <c r="B197" s="12"/>
      <c r="C197" s="57" t="s">
        <v>62</v>
      </c>
      <c r="D197" s="32">
        <v>23</v>
      </c>
      <c r="E197" s="40">
        <f t="shared" si="18"/>
        <v>15.333333333333332</v>
      </c>
      <c r="F197" s="37">
        <f t="shared" ref="F197:F200" si="19">E197</f>
        <v>15.333333333333332</v>
      </c>
      <c r="G197" s="22">
        <f>F197+G196</f>
        <v>46</v>
      </c>
    </row>
    <row r="198" spans="2:7" ht="17.100000000000001" customHeight="1" x14ac:dyDescent="0.25">
      <c r="B198" s="13"/>
      <c r="C198" s="57" t="s">
        <v>63</v>
      </c>
      <c r="D198" s="32">
        <v>44</v>
      </c>
      <c r="E198" s="40">
        <f t="shared" si="18"/>
        <v>29.333333333333332</v>
      </c>
      <c r="F198" s="37">
        <f t="shared" si="19"/>
        <v>29.333333333333332</v>
      </c>
      <c r="G198" s="22">
        <f t="shared" ref="G198:G200" si="20">F198+G197</f>
        <v>75.333333333333329</v>
      </c>
    </row>
    <row r="199" spans="2:7" ht="17.100000000000001" customHeight="1" x14ac:dyDescent="0.25">
      <c r="B199" s="13"/>
      <c r="C199" s="57" t="s">
        <v>64</v>
      </c>
      <c r="D199" s="32">
        <v>23</v>
      </c>
      <c r="E199" s="40">
        <f t="shared" si="18"/>
        <v>15.333333333333332</v>
      </c>
      <c r="F199" s="37">
        <f t="shared" si="19"/>
        <v>15.333333333333332</v>
      </c>
      <c r="G199" s="22">
        <f t="shared" si="20"/>
        <v>90.666666666666657</v>
      </c>
    </row>
    <row r="200" spans="2:7" ht="17.100000000000001" customHeight="1" x14ac:dyDescent="0.25">
      <c r="B200" s="13"/>
      <c r="C200" s="57" t="s">
        <v>65</v>
      </c>
      <c r="D200" s="34">
        <v>14</v>
      </c>
      <c r="E200" s="40">
        <f t="shared" si="18"/>
        <v>9.3333333333333339</v>
      </c>
      <c r="F200" s="37">
        <f t="shared" si="19"/>
        <v>9.3333333333333339</v>
      </c>
      <c r="G200" s="22">
        <f t="shared" si="20"/>
        <v>99.999999999999986</v>
      </c>
    </row>
    <row r="201" spans="2:7" ht="17.100000000000001" customHeight="1" x14ac:dyDescent="0.25">
      <c r="B201" s="13"/>
      <c r="C201" s="62" t="s">
        <v>1</v>
      </c>
      <c r="D201" s="23">
        <v>150</v>
      </c>
      <c r="E201" s="24">
        <v>100</v>
      </c>
      <c r="F201" s="24">
        <v>100</v>
      </c>
      <c r="G201" s="7"/>
    </row>
    <row r="202" spans="2:7" ht="17.100000000000001" customHeight="1" x14ac:dyDescent="0.25">
      <c r="B202" s="13"/>
      <c r="C202" s="61"/>
      <c r="D202" s="26"/>
      <c r="E202" s="27"/>
      <c r="F202" s="27"/>
      <c r="G202" s="28"/>
    </row>
    <row r="203" spans="2:7" ht="17.100000000000001" customHeight="1" x14ac:dyDescent="0.25">
      <c r="B203" s="13"/>
      <c r="C203" s="61"/>
      <c r="D203" s="26"/>
      <c r="E203" s="27"/>
      <c r="F203" s="27"/>
      <c r="G203" s="28"/>
    </row>
    <row r="204" spans="2:7" ht="17.100000000000001" customHeight="1" x14ac:dyDescent="0.25">
      <c r="B204" s="13"/>
      <c r="C204" s="61"/>
    </row>
    <row r="205" spans="2:7" ht="17.100000000000001" customHeight="1" x14ac:dyDescent="0.25">
      <c r="B205" s="13"/>
      <c r="C205" s="61"/>
    </row>
    <row r="206" spans="2:7" ht="17.100000000000001" customHeight="1" x14ac:dyDescent="0.25">
      <c r="B206" s="13"/>
      <c r="C206" s="61"/>
    </row>
    <row r="207" spans="2:7" ht="17.100000000000001" customHeight="1" x14ac:dyDescent="0.25">
      <c r="B207" s="13"/>
      <c r="C207" s="61"/>
      <c r="D207" s="26"/>
      <c r="E207" s="27"/>
      <c r="F207" s="27"/>
      <c r="G207" s="28"/>
    </row>
    <row r="208" spans="2:7" ht="17.100000000000001" customHeight="1" x14ac:dyDescent="0.25">
      <c r="B208" s="13"/>
      <c r="C208" s="61"/>
      <c r="D208" s="26"/>
      <c r="E208" s="27"/>
      <c r="F208" s="27"/>
      <c r="G208" s="28"/>
    </row>
    <row r="209" spans="2:7" ht="17.100000000000001" customHeight="1" x14ac:dyDescent="0.25">
      <c r="B209" s="13"/>
      <c r="C209" s="61"/>
      <c r="D209" s="26"/>
      <c r="E209" s="27"/>
      <c r="F209" s="27"/>
      <c r="G209" s="28"/>
    </row>
    <row r="210" spans="2:7" ht="17.100000000000001" customHeight="1" x14ac:dyDescent="0.25">
      <c r="B210" s="13"/>
      <c r="C210" s="61"/>
      <c r="D210" s="26"/>
      <c r="E210" s="27"/>
      <c r="F210" s="27"/>
      <c r="G210" s="28"/>
    </row>
    <row r="211" spans="2:7" ht="17.100000000000001" customHeight="1" x14ac:dyDescent="0.25">
      <c r="B211" s="13"/>
      <c r="C211" s="61"/>
      <c r="D211" s="26"/>
      <c r="E211" s="27"/>
      <c r="F211" s="27"/>
      <c r="G211" s="28"/>
    </row>
    <row r="213" spans="2:7" ht="36" customHeight="1" x14ac:dyDescent="0.25">
      <c r="B213" s="29" t="s">
        <v>26</v>
      </c>
      <c r="C213" s="30"/>
      <c r="D213" s="30"/>
      <c r="E213" s="30"/>
      <c r="F213" s="30"/>
      <c r="G213" s="31"/>
    </row>
    <row r="214" spans="2:7" ht="29.1" customHeight="1" x14ac:dyDescent="0.25">
      <c r="B214" s="10"/>
      <c r="C214" s="63"/>
      <c r="D214" s="45" t="s">
        <v>2</v>
      </c>
      <c r="E214" s="45" t="s">
        <v>3</v>
      </c>
      <c r="F214" s="45" t="s">
        <v>4</v>
      </c>
      <c r="G214" s="45" t="s">
        <v>5</v>
      </c>
    </row>
    <row r="215" spans="2:7" ht="17.100000000000001" customHeight="1" x14ac:dyDescent="0.25">
      <c r="B215" s="11"/>
      <c r="C215" s="64" t="s">
        <v>55</v>
      </c>
      <c r="D215" s="43">
        <v>48</v>
      </c>
      <c r="E215" s="44">
        <f>D215/150*100</f>
        <v>32</v>
      </c>
      <c r="F215" s="44">
        <f>E215</f>
        <v>32</v>
      </c>
      <c r="G215" s="53">
        <f>F215</f>
        <v>32</v>
      </c>
    </row>
    <row r="216" spans="2:7" ht="17.100000000000001" customHeight="1" x14ac:dyDescent="0.25">
      <c r="B216" s="12"/>
      <c r="C216" s="65" t="s">
        <v>56</v>
      </c>
      <c r="D216" s="41">
        <v>54</v>
      </c>
      <c r="E216" s="40">
        <f t="shared" ref="E216:E219" si="21">D216/150*100</f>
        <v>36</v>
      </c>
      <c r="F216" s="42">
        <f>E216</f>
        <v>36</v>
      </c>
      <c r="G216" s="22">
        <f>F216+G215</f>
        <v>68</v>
      </c>
    </row>
    <row r="217" spans="2:7" ht="17.100000000000001" customHeight="1" x14ac:dyDescent="0.25">
      <c r="B217" s="12"/>
      <c r="C217" s="65" t="s">
        <v>57</v>
      </c>
      <c r="D217" s="20">
        <v>90</v>
      </c>
      <c r="E217" s="40">
        <f t="shared" si="21"/>
        <v>60</v>
      </c>
      <c r="F217" s="42">
        <f t="shared" ref="F217:F219" si="22">E217</f>
        <v>60</v>
      </c>
      <c r="G217" s="22">
        <f>F217+G216</f>
        <v>128</v>
      </c>
    </row>
    <row r="218" spans="2:7" ht="17.100000000000001" customHeight="1" x14ac:dyDescent="0.25">
      <c r="B218" s="13"/>
      <c r="C218" s="65" t="s">
        <v>58</v>
      </c>
      <c r="D218" s="41">
        <v>27</v>
      </c>
      <c r="E218" s="40">
        <f t="shared" si="21"/>
        <v>18</v>
      </c>
      <c r="F218" s="42">
        <f t="shared" si="22"/>
        <v>18</v>
      </c>
      <c r="G218" s="22">
        <f t="shared" ref="G218:G219" si="23">F218+G217</f>
        <v>146</v>
      </c>
    </row>
    <row r="219" spans="2:7" ht="17.100000000000001" customHeight="1" x14ac:dyDescent="0.25">
      <c r="B219" s="13"/>
      <c r="C219" s="66" t="s">
        <v>59</v>
      </c>
      <c r="D219" s="49">
        <v>36</v>
      </c>
      <c r="E219" s="50">
        <f t="shared" si="21"/>
        <v>24</v>
      </c>
      <c r="F219" s="51">
        <f t="shared" si="22"/>
        <v>24</v>
      </c>
      <c r="G219" s="52">
        <f t="shared" si="23"/>
        <v>170</v>
      </c>
    </row>
    <row r="220" spans="2:7" ht="17.100000000000001" customHeight="1" x14ac:dyDescent="0.25">
      <c r="B220" s="13"/>
      <c r="C220" s="67" t="s">
        <v>1</v>
      </c>
      <c r="D220" s="46">
        <f>SUM(D215:D219)</f>
        <v>255</v>
      </c>
      <c r="E220" s="47">
        <f>SUM(E215:E219)</f>
        <v>170</v>
      </c>
      <c r="F220" s="47">
        <f>SUM(F215:F219)</f>
        <v>170</v>
      </c>
      <c r="G220" s="48"/>
    </row>
    <row r="221" spans="2:7" ht="17.100000000000001" customHeight="1" x14ac:dyDescent="0.25">
      <c r="B221" s="13"/>
      <c r="C221" s="61"/>
      <c r="D221" s="26"/>
      <c r="E221" s="27"/>
      <c r="F221" s="27"/>
      <c r="G221" s="28"/>
    </row>
    <row r="222" spans="2:7" ht="17.100000000000001" customHeight="1" x14ac:dyDescent="0.25">
      <c r="B222" s="13"/>
      <c r="C222" s="58"/>
      <c r="D222" s="14" t="s">
        <v>2</v>
      </c>
      <c r="E222" s="15" t="s">
        <v>3</v>
      </c>
      <c r="F222" s="15" t="s">
        <v>4</v>
      </c>
      <c r="G222" s="16" t="s">
        <v>5</v>
      </c>
    </row>
    <row r="223" spans="2:7" ht="17.100000000000001" customHeight="1" x14ac:dyDescent="0.25">
      <c r="B223" s="13"/>
      <c r="C223" s="57" t="s">
        <v>55</v>
      </c>
      <c r="D223" s="43">
        <v>48</v>
      </c>
      <c r="E223" s="38">
        <f>D223/255*100</f>
        <v>18.823529411764707</v>
      </c>
      <c r="F223" s="35">
        <f>E223</f>
        <v>18.823529411764707</v>
      </c>
      <c r="G223" s="19">
        <f>F223</f>
        <v>18.823529411764707</v>
      </c>
    </row>
    <row r="224" spans="2:7" ht="17.100000000000001" customHeight="1" x14ac:dyDescent="0.25">
      <c r="B224" s="13"/>
      <c r="C224" s="57" t="s">
        <v>56</v>
      </c>
      <c r="D224" s="41">
        <v>54</v>
      </c>
      <c r="E224" s="40">
        <f>D224/255*100</f>
        <v>21.176470588235293</v>
      </c>
      <c r="F224" s="37">
        <f>E224</f>
        <v>21.176470588235293</v>
      </c>
      <c r="G224" s="22">
        <f>F224+G223</f>
        <v>40</v>
      </c>
    </row>
    <row r="225" spans="2:7" ht="17.100000000000001" customHeight="1" x14ac:dyDescent="0.25">
      <c r="B225" s="13"/>
      <c r="C225" s="57" t="s">
        <v>57</v>
      </c>
      <c r="D225" s="20">
        <v>90</v>
      </c>
      <c r="E225" s="40">
        <f t="shared" ref="E225:E227" si="24">D225/255*100</f>
        <v>35.294117647058826</v>
      </c>
      <c r="F225" s="37">
        <f t="shared" ref="F225:F227" si="25">E225</f>
        <v>35.294117647058826</v>
      </c>
      <c r="G225" s="22">
        <f>F225+G224</f>
        <v>75.294117647058826</v>
      </c>
    </row>
    <row r="226" spans="2:7" ht="17.100000000000001" customHeight="1" x14ac:dyDescent="0.25">
      <c r="B226" s="13"/>
      <c r="C226" s="57" t="s">
        <v>58</v>
      </c>
      <c r="D226" s="41">
        <v>27</v>
      </c>
      <c r="E226" s="40">
        <f t="shared" si="24"/>
        <v>10.588235294117647</v>
      </c>
      <c r="F226" s="37">
        <f t="shared" si="25"/>
        <v>10.588235294117647</v>
      </c>
      <c r="G226" s="22">
        <f t="shared" ref="G226:G227" si="26">F226+G225</f>
        <v>85.882352941176478</v>
      </c>
    </row>
    <row r="227" spans="2:7" ht="17.100000000000001" customHeight="1" x14ac:dyDescent="0.25">
      <c r="B227" s="13"/>
      <c r="C227" s="57" t="s">
        <v>59</v>
      </c>
      <c r="D227" s="49">
        <v>36</v>
      </c>
      <c r="E227" s="40">
        <f t="shared" si="24"/>
        <v>14.117647058823529</v>
      </c>
      <c r="F227" s="37">
        <f t="shared" si="25"/>
        <v>14.117647058823529</v>
      </c>
      <c r="G227" s="22">
        <f t="shared" si="26"/>
        <v>100</v>
      </c>
    </row>
    <row r="228" spans="2:7" ht="17.100000000000001" customHeight="1" x14ac:dyDescent="0.25">
      <c r="B228" s="13"/>
      <c r="C228" s="62" t="s">
        <v>1</v>
      </c>
      <c r="D228" s="23">
        <f>SUM(D223:D227)</f>
        <v>255</v>
      </c>
      <c r="E228" s="24">
        <f>SUM(F228)</f>
        <v>100</v>
      </c>
      <c r="F228" s="24">
        <f>SUM(F223:F227)</f>
        <v>100</v>
      </c>
      <c r="G228" s="7"/>
    </row>
    <row r="229" spans="2:7" ht="17.100000000000001" customHeight="1" x14ac:dyDescent="0.25">
      <c r="B229" s="13"/>
      <c r="C229" s="61"/>
      <c r="D229" s="26"/>
      <c r="E229" s="27"/>
      <c r="F229" s="27"/>
      <c r="G229" s="28"/>
    </row>
    <row r="230" spans="2:7" ht="17.100000000000001" customHeight="1" x14ac:dyDescent="0.25">
      <c r="B230" s="13"/>
      <c r="C230" s="61"/>
      <c r="D230" s="26"/>
      <c r="E230" s="27"/>
      <c r="F230" s="27"/>
      <c r="G230" s="28"/>
    </row>
    <row r="231" spans="2:7" ht="17.100000000000001" customHeight="1" x14ac:dyDescent="0.25">
      <c r="B231" s="13"/>
      <c r="C231" s="61"/>
      <c r="D231" s="26"/>
      <c r="E231" s="27"/>
      <c r="F231" s="27"/>
      <c r="G231" s="28"/>
    </row>
    <row r="233" spans="2:7" ht="36" customHeight="1" x14ac:dyDescent="0.25">
      <c r="B233" s="29" t="s">
        <v>27</v>
      </c>
      <c r="C233" s="30"/>
      <c r="D233" s="30"/>
      <c r="E233" s="30"/>
      <c r="F233" s="30"/>
      <c r="G233" s="31"/>
    </row>
    <row r="234" spans="2:7" ht="29.1" customHeight="1" x14ac:dyDescent="0.25">
      <c r="B234" s="10"/>
      <c r="C234" s="58"/>
      <c r="D234" s="14" t="s">
        <v>2</v>
      </c>
      <c r="E234" s="15" t="s">
        <v>3</v>
      </c>
      <c r="F234" s="15" t="s">
        <v>4</v>
      </c>
      <c r="G234" s="16" t="s">
        <v>5</v>
      </c>
    </row>
    <row r="235" spans="2:7" ht="17.100000000000001" customHeight="1" x14ac:dyDescent="0.25">
      <c r="B235" s="11"/>
      <c r="C235" s="57" t="s">
        <v>49</v>
      </c>
      <c r="D235" s="32">
        <v>55</v>
      </c>
      <c r="E235" s="44">
        <f>D235/150*100</f>
        <v>36.666666666666664</v>
      </c>
      <c r="F235" s="44">
        <f>E235</f>
        <v>36.666666666666664</v>
      </c>
      <c r="G235" s="53">
        <f>F235</f>
        <v>36.666666666666664</v>
      </c>
    </row>
    <row r="236" spans="2:7" ht="17.100000000000001" customHeight="1" x14ac:dyDescent="0.25">
      <c r="B236" s="12"/>
      <c r="C236" s="57" t="s">
        <v>50</v>
      </c>
      <c r="D236" s="32">
        <v>69</v>
      </c>
      <c r="E236" s="40">
        <f t="shared" ref="E236:E240" si="27">D236/150*100</f>
        <v>46</v>
      </c>
      <c r="F236" s="42">
        <f>E236</f>
        <v>46</v>
      </c>
      <c r="G236" s="22">
        <f>F236+G235</f>
        <v>82.666666666666657</v>
      </c>
    </row>
    <row r="237" spans="2:7" ht="21" customHeight="1" x14ac:dyDescent="0.25">
      <c r="B237" s="12"/>
      <c r="C237" s="57" t="s">
        <v>51</v>
      </c>
      <c r="D237" s="32">
        <v>10</v>
      </c>
      <c r="E237" s="40">
        <f t="shared" si="27"/>
        <v>6.666666666666667</v>
      </c>
      <c r="F237" s="42">
        <f t="shared" ref="F237:F240" si="28">E237</f>
        <v>6.666666666666667</v>
      </c>
      <c r="G237" s="22">
        <f>F237+G236</f>
        <v>89.333333333333329</v>
      </c>
    </row>
    <row r="238" spans="2:7" ht="17.100000000000001" customHeight="1" x14ac:dyDescent="0.25">
      <c r="B238" s="13"/>
      <c r="C238" s="57" t="s">
        <v>52</v>
      </c>
      <c r="D238" s="54">
        <v>7</v>
      </c>
      <c r="E238" s="40">
        <f t="shared" si="27"/>
        <v>4.666666666666667</v>
      </c>
      <c r="F238" s="42">
        <f t="shared" si="28"/>
        <v>4.666666666666667</v>
      </c>
      <c r="G238" s="22">
        <f t="shared" ref="G238:G239" si="29">F238+G237</f>
        <v>94</v>
      </c>
    </row>
    <row r="239" spans="2:7" ht="17.100000000000001" customHeight="1" x14ac:dyDescent="0.25">
      <c r="B239" s="13"/>
      <c r="C239" s="57" t="s">
        <v>53</v>
      </c>
      <c r="D239" s="56">
        <v>8</v>
      </c>
      <c r="E239" s="40">
        <f t="shared" si="27"/>
        <v>5.3333333333333339</v>
      </c>
      <c r="F239" s="42">
        <f t="shared" si="28"/>
        <v>5.3333333333333339</v>
      </c>
      <c r="G239" s="22">
        <f t="shared" si="29"/>
        <v>99.333333333333329</v>
      </c>
    </row>
    <row r="240" spans="2:7" ht="17.100000000000001" customHeight="1" x14ac:dyDescent="0.25">
      <c r="B240" s="13"/>
      <c r="C240" s="57" t="s">
        <v>54</v>
      </c>
      <c r="D240" s="55">
        <v>1</v>
      </c>
      <c r="E240" s="50">
        <f t="shared" si="27"/>
        <v>0.66666666666666674</v>
      </c>
      <c r="F240" s="51">
        <f t="shared" si="28"/>
        <v>0.66666666666666674</v>
      </c>
      <c r="G240" s="52">
        <f t="shared" ref="G240" si="30">F240+G239</f>
        <v>100</v>
      </c>
    </row>
    <row r="241" spans="2:7" ht="17.100000000000001" customHeight="1" x14ac:dyDescent="0.25">
      <c r="B241" s="13"/>
      <c r="C241" s="62" t="s">
        <v>1</v>
      </c>
      <c r="D241" s="23">
        <f>SUM(D235:D240)</f>
        <v>150</v>
      </c>
      <c r="E241" s="24">
        <v>100</v>
      </c>
      <c r="F241" s="24">
        <v>100</v>
      </c>
      <c r="G241" s="7"/>
    </row>
    <row r="242" spans="2:7" ht="17.100000000000001" customHeight="1" x14ac:dyDescent="0.25">
      <c r="B242" s="13"/>
      <c r="C242" s="61"/>
    </row>
    <row r="243" spans="2:7" ht="17.100000000000001" customHeight="1" x14ac:dyDescent="0.25">
      <c r="B243" s="13"/>
      <c r="C243" s="61"/>
    </row>
    <row r="244" spans="2:7" ht="17.100000000000001" customHeight="1" x14ac:dyDescent="0.25">
      <c r="B244" s="13"/>
      <c r="C244" s="61"/>
      <c r="D244" s="26"/>
      <c r="E244" s="27"/>
      <c r="F244" s="27"/>
      <c r="G244" s="28"/>
    </row>
    <row r="245" spans="2:7" ht="17.100000000000001" customHeight="1" x14ac:dyDescent="0.25">
      <c r="B245" s="13"/>
      <c r="C245" s="61"/>
      <c r="D245" s="26"/>
      <c r="E245" s="27"/>
      <c r="F245" s="27"/>
      <c r="G245" s="28"/>
    </row>
    <row r="246" spans="2:7" ht="17.100000000000001" customHeight="1" x14ac:dyDescent="0.25">
      <c r="B246" s="13"/>
      <c r="C246" s="61"/>
      <c r="D246" s="26"/>
      <c r="E246" s="27"/>
      <c r="F246" s="27"/>
      <c r="G246" s="28"/>
    </row>
    <row r="247" spans="2:7" ht="17.100000000000001" customHeight="1" x14ac:dyDescent="0.25">
      <c r="B247" s="13"/>
      <c r="C247" s="61"/>
      <c r="D247" s="26"/>
      <c r="E247" s="27"/>
      <c r="F247" s="27"/>
      <c r="G247" s="28"/>
    </row>
    <row r="248" spans="2:7" ht="17.100000000000001" customHeight="1" x14ac:dyDescent="0.25">
      <c r="B248" s="13"/>
      <c r="C248" s="61"/>
      <c r="D248" s="26"/>
      <c r="E248" s="27"/>
      <c r="F248" s="27"/>
      <c r="G248" s="28"/>
    </row>
    <row r="249" spans="2:7" ht="17.100000000000001" customHeight="1" x14ac:dyDescent="0.25">
      <c r="B249" s="13"/>
      <c r="C249" s="61"/>
      <c r="D249" s="26"/>
      <c r="E249" s="27"/>
      <c r="F249" s="27"/>
      <c r="G249" s="28"/>
    </row>
    <row r="250" spans="2:7" ht="17.100000000000001" customHeight="1" x14ac:dyDescent="0.25">
      <c r="B250" s="13"/>
      <c r="C250" s="61"/>
      <c r="D250" s="26"/>
      <c r="E250" s="27"/>
      <c r="F250" s="27"/>
      <c r="G250" s="28"/>
    </row>
    <row r="251" spans="2:7" ht="17.100000000000001" customHeight="1" x14ac:dyDescent="0.25">
      <c r="B251" s="13"/>
      <c r="C251" s="61"/>
      <c r="D251" s="26"/>
      <c r="E251" s="27"/>
      <c r="F251" s="27"/>
      <c r="G251" s="28"/>
    </row>
    <row r="253" spans="2:7" ht="54.95" customHeight="1" x14ac:dyDescent="0.25">
      <c r="B253" s="29" t="s">
        <v>28</v>
      </c>
      <c r="C253" s="30"/>
      <c r="D253" s="30"/>
      <c r="E253" s="30"/>
      <c r="F253" s="30"/>
      <c r="G253" s="31"/>
    </row>
    <row r="254" spans="2:7" ht="29.1" customHeight="1" x14ac:dyDescent="0.25">
      <c r="B254" s="10"/>
      <c r="C254" s="58"/>
      <c r="D254" s="14" t="s">
        <v>2</v>
      </c>
      <c r="E254" s="15" t="s">
        <v>3</v>
      </c>
      <c r="F254" s="15" t="s">
        <v>4</v>
      </c>
      <c r="G254" s="16" t="s">
        <v>5</v>
      </c>
    </row>
    <row r="255" spans="2:7" ht="17.100000000000001" customHeight="1" x14ac:dyDescent="0.25">
      <c r="B255" s="11"/>
      <c r="C255" s="59" t="s">
        <v>9</v>
      </c>
      <c r="D255" s="32">
        <v>143</v>
      </c>
      <c r="E255" s="44">
        <f>D255/150*100</f>
        <v>95.333333333333343</v>
      </c>
      <c r="F255" s="44">
        <f>E255</f>
        <v>95.333333333333343</v>
      </c>
      <c r="G255" s="53">
        <f>F255</f>
        <v>95.333333333333343</v>
      </c>
    </row>
    <row r="256" spans="2:7" ht="17.100000000000001" customHeight="1" x14ac:dyDescent="0.25">
      <c r="B256" s="12"/>
      <c r="C256" s="59" t="s">
        <v>10</v>
      </c>
      <c r="D256" s="32">
        <v>6</v>
      </c>
      <c r="E256" s="40">
        <f t="shared" ref="E256:E257" si="31">D256/150*100</f>
        <v>4</v>
      </c>
      <c r="F256" s="42">
        <f>E256</f>
        <v>4</v>
      </c>
      <c r="G256" s="22">
        <f>F256+G255</f>
        <v>99.333333333333343</v>
      </c>
    </row>
    <row r="257" spans="2:7" ht="17.100000000000001" customHeight="1" x14ac:dyDescent="0.25">
      <c r="B257" s="12"/>
      <c r="C257" s="57" t="s">
        <v>48</v>
      </c>
      <c r="D257" s="20">
        <v>1</v>
      </c>
      <c r="E257" s="40">
        <f t="shared" si="31"/>
        <v>0.66666666666666674</v>
      </c>
      <c r="F257" s="42">
        <f t="shared" ref="F257" si="32">E257</f>
        <v>0.66666666666666674</v>
      </c>
      <c r="G257" s="22">
        <f>F257+G256</f>
        <v>100.00000000000001</v>
      </c>
    </row>
    <row r="258" spans="2:7" ht="17.100000000000001" customHeight="1" x14ac:dyDescent="0.25">
      <c r="B258" s="13"/>
      <c r="C258" s="60" t="s">
        <v>1</v>
      </c>
      <c r="D258" s="1">
        <v>150</v>
      </c>
      <c r="E258" s="6">
        <f>SUM(E255:E257)</f>
        <v>100.00000000000001</v>
      </c>
      <c r="F258" s="6">
        <f>SUM(F255:F257)</f>
        <v>100.00000000000001</v>
      </c>
      <c r="G258" s="7"/>
    </row>
    <row r="259" spans="2:7" ht="17.100000000000001" customHeight="1" x14ac:dyDescent="0.25">
      <c r="B259" s="13"/>
      <c r="C259" s="61"/>
      <c r="D259" s="26"/>
      <c r="E259" s="27"/>
      <c r="F259" s="27"/>
      <c r="G259" s="28"/>
    </row>
    <row r="260" spans="2:7" ht="17.100000000000001" customHeight="1" x14ac:dyDescent="0.25">
      <c r="B260" s="13"/>
      <c r="C260" s="61"/>
    </row>
    <row r="261" spans="2:7" ht="17.100000000000001" customHeight="1" x14ac:dyDescent="0.25">
      <c r="B261" s="13"/>
      <c r="C261" s="61"/>
    </row>
    <row r="262" spans="2:7" ht="17.100000000000001" customHeight="1" x14ac:dyDescent="0.25">
      <c r="B262" s="13"/>
      <c r="C262" s="61"/>
    </row>
    <row r="263" spans="2:7" ht="17.100000000000001" customHeight="1" x14ac:dyDescent="0.25">
      <c r="B263" s="13"/>
      <c r="C263" s="61"/>
      <c r="D263" s="26"/>
      <c r="E263" s="27"/>
      <c r="F263" s="27"/>
      <c r="G263" s="28"/>
    </row>
    <row r="264" spans="2:7" ht="17.100000000000001" customHeight="1" x14ac:dyDescent="0.25">
      <c r="B264" s="13"/>
      <c r="C264" s="61"/>
      <c r="D264" s="26"/>
      <c r="E264" s="27"/>
      <c r="F264" s="27"/>
      <c r="G264" s="28"/>
    </row>
    <row r="265" spans="2:7" ht="17.100000000000001" customHeight="1" x14ac:dyDescent="0.25">
      <c r="B265" s="13"/>
      <c r="C265" s="61"/>
      <c r="D265" s="26"/>
      <c r="E265" s="27"/>
      <c r="F265" s="27"/>
      <c r="G265" s="28"/>
    </row>
    <row r="266" spans="2:7" ht="17.100000000000001" customHeight="1" x14ac:dyDescent="0.25">
      <c r="B266" s="13"/>
      <c r="C266" s="61"/>
      <c r="D266" s="26"/>
      <c r="E266" s="27"/>
      <c r="F266" s="27"/>
      <c r="G266" s="28"/>
    </row>
    <row r="267" spans="2:7" ht="17.100000000000001" customHeight="1" x14ac:dyDescent="0.25">
      <c r="B267" s="13"/>
      <c r="C267" s="61"/>
      <c r="D267" s="26"/>
      <c r="E267" s="27"/>
      <c r="F267" s="27"/>
      <c r="G267" s="28"/>
    </row>
    <row r="268" spans="2:7" ht="17.100000000000001" customHeight="1" x14ac:dyDescent="0.25">
      <c r="B268" s="13"/>
      <c r="C268" s="61"/>
      <c r="D268" s="26"/>
      <c r="E268" s="27"/>
      <c r="F268" s="27"/>
      <c r="G268" s="28"/>
    </row>
    <row r="269" spans="2:7" ht="17.100000000000001" customHeight="1" x14ac:dyDescent="0.25">
      <c r="B269" s="13"/>
      <c r="C269" s="61"/>
      <c r="D269" s="26"/>
      <c r="E269" s="27"/>
      <c r="F269" s="27"/>
      <c r="G269" s="28"/>
    </row>
    <row r="270" spans="2:7" ht="17.100000000000001" customHeight="1" x14ac:dyDescent="0.25">
      <c r="B270" s="13"/>
      <c r="C270" s="61"/>
      <c r="D270" s="26"/>
      <c r="E270" s="27"/>
      <c r="F270" s="27"/>
      <c r="G270" s="28"/>
    </row>
    <row r="271" spans="2:7" ht="17.100000000000001" customHeight="1" x14ac:dyDescent="0.25">
      <c r="B271" s="13"/>
      <c r="C271" s="61"/>
      <c r="D271" s="26"/>
      <c r="E271" s="27"/>
      <c r="F271" s="27"/>
      <c r="G271" s="28"/>
    </row>
    <row r="273" spans="2:13" ht="36" customHeight="1" x14ac:dyDescent="0.25">
      <c r="B273" s="29" t="s">
        <v>29</v>
      </c>
      <c r="C273" s="30"/>
      <c r="D273" s="30"/>
      <c r="E273" s="30"/>
      <c r="F273" s="30"/>
      <c r="G273" s="31"/>
    </row>
    <row r="274" spans="2:13" ht="29.1" customHeight="1" x14ac:dyDescent="0.25">
      <c r="B274" s="10"/>
      <c r="C274" s="58"/>
      <c r="D274" s="14" t="s">
        <v>2</v>
      </c>
      <c r="E274" s="15" t="s">
        <v>3</v>
      </c>
      <c r="F274" s="15" t="s">
        <v>4</v>
      </c>
      <c r="G274" s="16" t="s">
        <v>5</v>
      </c>
    </row>
    <row r="275" spans="2:13" ht="26.25" customHeight="1" x14ac:dyDescent="0.25">
      <c r="B275" s="11"/>
      <c r="C275" s="59" t="s">
        <v>9</v>
      </c>
      <c r="D275" s="32">
        <v>112</v>
      </c>
      <c r="E275" s="44">
        <f>D275/150*100</f>
        <v>74.666666666666671</v>
      </c>
      <c r="F275" s="44">
        <f>E275</f>
        <v>74.666666666666671</v>
      </c>
      <c r="G275" s="53">
        <f>F275</f>
        <v>74.666666666666671</v>
      </c>
    </row>
    <row r="276" spans="2:13" ht="18.75" customHeight="1" x14ac:dyDescent="0.25">
      <c r="B276" s="12"/>
      <c r="C276" s="59" t="s">
        <v>10</v>
      </c>
      <c r="D276" s="32">
        <v>28</v>
      </c>
      <c r="E276" s="40">
        <f t="shared" ref="E276:E277" si="33">D276/150*100</f>
        <v>18.666666666666668</v>
      </c>
      <c r="F276" s="42">
        <f>E276</f>
        <v>18.666666666666668</v>
      </c>
      <c r="G276" s="22">
        <f>F276+G275</f>
        <v>93.333333333333343</v>
      </c>
    </row>
    <row r="277" spans="2:13" ht="17.100000000000001" customHeight="1" x14ac:dyDescent="0.25">
      <c r="B277" s="12"/>
      <c r="C277" s="57" t="s">
        <v>48</v>
      </c>
      <c r="D277" s="20">
        <v>10</v>
      </c>
      <c r="E277" s="40">
        <f t="shared" si="33"/>
        <v>6.666666666666667</v>
      </c>
      <c r="F277" s="42">
        <f t="shared" ref="F277" si="34">E277</f>
        <v>6.666666666666667</v>
      </c>
      <c r="G277" s="22">
        <f>F277+G276</f>
        <v>100.00000000000001</v>
      </c>
      <c r="I277" s="17"/>
      <c r="J277" s="3"/>
      <c r="K277" s="4"/>
      <c r="L277" s="4"/>
      <c r="M277" s="5"/>
    </row>
    <row r="278" spans="2:13" ht="17.100000000000001" customHeight="1" x14ac:dyDescent="0.25">
      <c r="B278" s="13"/>
      <c r="C278" s="60" t="s">
        <v>1</v>
      </c>
      <c r="D278" s="1">
        <v>150</v>
      </c>
      <c r="E278" s="6">
        <f>SUM(E275:E277)</f>
        <v>100.00000000000001</v>
      </c>
      <c r="F278" s="6">
        <f>SUM(F275:F277)</f>
        <v>100.00000000000001</v>
      </c>
      <c r="G278" s="7"/>
    </row>
    <row r="279" spans="2:13" ht="17.100000000000001" customHeight="1" x14ac:dyDescent="0.25">
      <c r="B279" s="13"/>
      <c r="C279" s="61"/>
      <c r="D279" s="26"/>
      <c r="E279" s="27"/>
      <c r="F279" s="27"/>
      <c r="G279" s="28"/>
    </row>
    <row r="280" spans="2:13" ht="17.100000000000001" customHeight="1" x14ac:dyDescent="0.25">
      <c r="B280" s="13"/>
      <c r="C280" s="61"/>
      <c r="D280" s="26"/>
      <c r="E280" s="27"/>
      <c r="F280" s="27"/>
      <c r="G280" s="28"/>
    </row>
    <row r="281" spans="2:13" ht="17.100000000000001" customHeight="1" x14ac:dyDescent="0.25">
      <c r="B281" s="13"/>
      <c r="C281" s="61"/>
      <c r="D281" s="26"/>
      <c r="E281" s="27"/>
      <c r="F281" s="27"/>
      <c r="G281" s="28"/>
    </row>
    <row r="282" spans="2:13" ht="17.100000000000001" customHeight="1" x14ac:dyDescent="0.25">
      <c r="B282" s="13"/>
      <c r="C282" s="61"/>
      <c r="D282" s="26"/>
      <c r="E282" s="27"/>
      <c r="F282" s="27"/>
      <c r="G282" s="28"/>
    </row>
    <row r="283" spans="2:13" ht="17.100000000000001" customHeight="1" x14ac:dyDescent="0.25">
      <c r="B283" s="13"/>
      <c r="G283" s="28"/>
    </row>
    <row r="284" spans="2:13" ht="17.100000000000001" customHeight="1" x14ac:dyDescent="0.25">
      <c r="B284" s="13"/>
      <c r="G284" s="28"/>
    </row>
    <row r="285" spans="2:13" ht="17.100000000000001" customHeight="1" x14ac:dyDescent="0.25">
      <c r="B285" s="13"/>
      <c r="G285" s="28"/>
    </row>
    <row r="286" spans="2:13" ht="17.100000000000001" customHeight="1" x14ac:dyDescent="0.25">
      <c r="B286" s="13"/>
      <c r="C286" s="61"/>
      <c r="D286" s="26"/>
      <c r="E286" s="27"/>
      <c r="F286" s="27"/>
      <c r="G286" s="28"/>
    </row>
    <row r="287" spans="2:13" ht="17.100000000000001" customHeight="1" x14ac:dyDescent="0.25">
      <c r="B287" s="13"/>
      <c r="C287" s="61"/>
      <c r="D287" s="26"/>
      <c r="E287" s="27"/>
      <c r="F287" s="27"/>
      <c r="G287" s="28"/>
    </row>
    <row r="288" spans="2:13" ht="17.100000000000001" customHeight="1" x14ac:dyDescent="0.25">
      <c r="B288" s="13"/>
      <c r="C288" s="61"/>
      <c r="D288" s="26"/>
      <c r="E288" s="27"/>
      <c r="F288" s="27"/>
      <c r="G288" s="28"/>
    </row>
    <row r="289" spans="2:7" ht="17.100000000000001" customHeight="1" x14ac:dyDescent="0.25">
      <c r="B289" s="13"/>
      <c r="C289" s="61"/>
      <c r="D289" s="26"/>
      <c r="E289" s="27"/>
      <c r="F289" s="27"/>
      <c r="G289" s="28"/>
    </row>
    <row r="290" spans="2:7" ht="17.100000000000001" customHeight="1" x14ac:dyDescent="0.25">
      <c r="B290" s="13"/>
      <c r="C290" s="61"/>
      <c r="D290" s="26"/>
      <c r="E290" s="27"/>
      <c r="F290" s="27"/>
      <c r="G290" s="28"/>
    </row>
    <row r="291" spans="2:7" ht="17.100000000000001" customHeight="1" x14ac:dyDescent="0.25">
      <c r="B291" s="13"/>
      <c r="C291" s="61"/>
      <c r="D291" s="26"/>
      <c r="E291" s="27"/>
      <c r="F291" s="27"/>
      <c r="G291" s="28"/>
    </row>
    <row r="293" spans="2:7" ht="54.95" customHeight="1" x14ac:dyDescent="0.25">
      <c r="B293" s="29" t="s">
        <v>30</v>
      </c>
      <c r="C293" s="30"/>
      <c r="D293" s="30"/>
      <c r="E293" s="30"/>
      <c r="F293" s="30"/>
      <c r="G293" s="31"/>
    </row>
    <row r="294" spans="2:7" ht="29.1" customHeight="1" x14ac:dyDescent="0.25">
      <c r="B294" s="10"/>
      <c r="C294" s="58"/>
      <c r="D294" s="14" t="s">
        <v>2</v>
      </c>
      <c r="E294" s="15" t="s">
        <v>3</v>
      </c>
      <c r="F294" s="15" t="s">
        <v>4</v>
      </c>
      <c r="G294" s="16" t="s">
        <v>5</v>
      </c>
    </row>
    <row r="295" spans="2:7" ht="17.100000000000001" customHeight="1" x14ac:dyDescent="0.25">
      <c r="B295" s="11"/>
      <c r="C295" s="57" t="s">
        <v>46</v>
      </c>
      <c r="D295" s="34">
        <v>118</v>
      </c>
      <c r="E295" s="44">
        <f>D295/150*100</f>
        <v>78.666666666666657</v>
      </c>
      <c r="F295" s="44">
        <f>E295</f>
        <v>78.666666666666657</v>
      </c>
      <c r="G295" s="53">
        <f>F295</f>
        <v>78.666666666666657</v>
      </c>
    </row>
    <row r="296" spans="2:7" ht="17.100000000000001" customHeight="1" x14ac:dyDescent="0.25">
      <c r="B296" s="12"/>
      <c r="C296" s="57" t="s">
        <v>47</v>
      </c>
      <c r="D296" s="32">
        <v>27</v>
      </c>
      <c r="E296" s="40">
        <f t="shared" ref="E296:E297" si="35">D296/150*100</f>
        <v>18</v>
      </c>
      <c r="F296" s="42">
        <f>E296</f>
        <v>18</v>
      </c>
      <c r="G296" s="22">
        <f>F296+G295</f>
        <v>96.666666666666657</v>
      </c>
    </row>
    <row r="297" spans="2:7" ht="17.100000000000001" customHeight="1" x14ac:dyDescent="0.25">
      <c r="B297" s="13"/>
      <c r="C297" s="57" t="s">
        <v>40</v>
      </c>
      <c r="D297" s="32">
        <v>5</v>
      </c>
      <c r="E297" s="40">
        <f t="shared" si="35"/>
        <v>3.3333333333333335</v>
      </c>
      <c r="F297" s="42">
        <f t="shared" ref="F297" si="36">E297</f>
        <v>3.3333333333333335</v>
      </c>
      <c r="G297" s="22">
        <f>F297+G296</f>
        <v>99.999999999999986</v>
      </c>
    </row>
    <row r="298" spans="2:7" ht="17.100000000000001" customHeight="1" x14ac:dyDescent="0.25">
      <c r="B298" s="13"/>
      <c r="C298" s="60" t="s">
        <v>1</v>
      </c>
      <c r="D298" s="1">
        <v>150</v>
      </c>
      <c r="E298" s="6">
        <v>100</v>
      </c>
      <c r="F298" s="6">
        <v>100</v>
      </c>
      <c r="G298" s="7"/>
    </row>
    <row r="299" spans="2:7" ht="17.100000000000001" customHeight="1" x14ac:dyDescent="0.25">
      <c r="B299" s="13"/>
      <c r="C299" s="61"/>
      <c r="D299" s="26"/>
      <c r="E299" s="27"/>
      <c r="F299" s="27"/>
      <c r="G299" s="28"/>
    </row>
    <row r="300" spans="2:7" ht="17.100000000000001" customHeight="1" x14ac:dyDescent="0.25">
      <c r="B300" s="13"/>
      <c r="C300" s="61"/>
      <c r="D300" s="26"/>
      <c r="E300" s="27"/>
      <c r="F300" s="27"/>
      <c r="G300" s="28"/>
    </row>
    <row r="301" spans="2:7" ht="17.100000000000001" customHeight="1" x14ac:dyDescent="0.25">
      <c r="B301" s="13"/>
      <c r="C301" s="61"/>
      <c r="D301" s="26"/>
      <c r="E301" s="27"/>
      <c r="F301" s="27"/>
      <c r="G301" s="28"/>
    </row>
    <row r="302" spans="2:7" ht="17.100000000000001" customHeight="1" x14ac:dyDescent="0.25">
      <c r="B302" s="13"/>
      <c r="C302" s="61"/>
      <c r="D302" s="26"/>
      <c r="E302" s="27"/>
      <c r="F302" s="27"/>
      <c r="G302" s="28"/>
    </row>
    <row r="303" spans="2:7" ht="17.100000000000001" customHeight="1" x14ac:dyDescent="0.25">
      <c r="B303" s="13"/>
      <c r="C303" s="61"/>
      <c r="D303" s="26"/>
      <c r="E303" s="27"/>
      <c r="F303" s="27"/>
      <c r="G303" s="28"/>
    </row>
    <row r="304" spans="2:7" ht="17.100000000000001" customHeight="1" x14ac:dyDescent="0.25">
      <c r="B304" s="13"/>
      <c r="C304" s="61"/>
      <c r="D304" s="26"/>
      <c r="E304" s="27"/>
      <c r="F304" s="27"/>
      <c r="G304" s="28"/>
    </row>
    <row r="305" spans="2:7" ht="17.100000000000001" customHeight="1" x14ac:dyDescent="0.25">
      <c r="B305" s="13"/>
      <c r="C305" s="61"/>
      <c r="D305" s="26"/>
      <c r="E305" s="27"/>
      <c r="F305" s="27"/>
      <c r="G305" s="28"/>
    </row>
    <row r="306" spans="2:7" ht="17.100000000000001" customHeight="1" x14ac:dyDescent="0.25">
      <c r="B306" s="13"/>
      <c r="C306" s="61"/>
      <c r="D306" s="26"/>
      <c r="E306" s="27"/>
      <c r="F306" s="27"/>
      <c r="G306" s="28"/>
    </row>
    <row r="307" spans="2:7" ht="17.100000000000001" customHeight="1" x14ac:dyDescent="0.25">
      <c r="B307" s="13"/>
      <c r="C307" s="61"/>
      <c r="D307" s="26"/>
      <c r="E307" s="27"/>
      <c r="F307" s="27"/>
      <c r="G307" s="28"/>
    </row>
    <row r="308" spans="2:7" ht="17.100000000000001" customHeight="1" x14ac:dyDescent="0.25">
      <c r="B308" s="13"/>
      <c r="C308" s="61"/>
      <c r="D308" s="26"/>
      <c r="E308" s="27"/>
      <c r="F308" s="27"/>
      <c r="G308" s="28"/>
    </row>
    <row r="309" spans="2:7" ht="17.100000000000001" customHeight="1" x14ac:dyDescent="0.25">
      <c r="B309" s="13"/>
      <c r="C309" s="61"/>
      <c r="D309" s="26"/>
      <c r="E309" s="27"/>
      <c r="F309" s="27"/>
      <c r="G309" s="28"/>
    </row>
    <row r="310" spans="2:7" ht="17.100000000000001" customHeight="1" x14ac:dyDescent="0.25">
      <c r="B310" s="13"/>
      <c r="C310" s="61"/>
      <c r="D310" s="26"/>
      <c r="E310" s="27"/>
      <c r="F310" s="27"/>
      <c r="G310" s="28"/>
    </row>
    <row r="312" spans="2:7" ht="21" customHeight="1" x14ac:dyDescent="0.25">
      <c r="B312" s="29" t="s">
        <v>31</v>
      </c>
      <c r="C312" s="30"/>
      <c r="D312" s="30"/>
      <c r="E312" s="30"/>
      <c r="F312" s="30"/>
      <c r="G312" s="31"/>
    </row>
    <row r="313" spans="2:7" ht="29.1" customHeight="1" x14ac:dyDescent="0.25">
      <c r="B313" s="10"/>
      <c r="C313" s="58"/>
      <c r="D313" s="14" t="s">
        <v>2</v>
      </c>
      <c r="E313" s="15" t="s">
        <v>3</v>
      </c>
      <c r="F313" s="15" t="s">
        <v>4</v>
      </c>
      <c r="G313" s="16" t="s">
        <v>5</v>
      </c>
    </row>
    <row r="314" spans="2:7" ht="17.100000000000001" customHeight="1" x14ac:dyDescent="0.25">
      <c r="B314" s="12"/>
      <c r="C314" s="57" t="s">
        <v>41</v>
      </c>
      <c r="D314" s="32">
        <v>118</v>
      </c>
      <c r="E314" s="44">
        <f>D314/150*100</f>
        <v>78.666666666666657</v>
      </c>
      <c r="F314" s="44">
        <f>E314</f>
        <v>78.666666666666657</v>
      </c>
      <c r="G314" s="53">
        <f>F314</f>
        <v>78.666666666666657</v>
      </c>
    </row>
    <row r="315" spans="2:7" ht="15.75" customHeight="1" x14ac:dyDescent="0.25">
      <c r="B315" s="12"/>
      <c r="C315" s="59" t="s">
        <v>42</v>
      </c>
      <c r="D315" s="3">
        <v>0</v>
      </c>
      <c r="E315" s="40">
        <f t="shared" ref="E315:E318" si="37">D315/150*100</f>
        <v>0</v>
      </c>
      <c r="F315" s="42">
        <f>E315</f>
        <v>0</v>
      </c>
      <c r="G315" s="22">
        <f>F315+G314</f>
        <v>78.666666666666657</v>
      </c>
    </row>
    <row r="316" spans="2:7" ht="17.25" customHeight="1" x14ac:dyDescent="0.25">
      <c r="B316" s="12"/>
      <c r="C316" s="57" t="s">
        <v>43</v>
      </c>
      <c r="D316" s="32">
        <v>15</v>
      </c>
      <c r="E316" s="40">
        <f t="shared" si="37"/>
        <v>10</v>
      </c>
      <c r="F316" s="42">
        <f t="shared" ref="F316:F318" si="38">E316</f>
        <v>10</v>
      </c>
      <c r="G316" s="22">
        <f>F316+G315</f>
        <v>88.666666666666657</v>
      </c>
    </row>
    <row r="317" spans="2:7" ht="15" customHeight="1" x14ac:dyDescent="0.25">
      <c r="B317" s="12"/>
      <c r="C317" s="57" t="s">
        <v>44</v>
      </c>
      <c r="D317" s="32">
        <v>4</v>
      </c>
      <c r="E317" s="40">
        <f t="shared" si="37"/>
        <v>2.666666666666667</v>
      </c>
      <c r="F317" s="42">
        <f t="shared" si="38"/>
        <v>2.666666666666667</v>
      </c>
      <c r="G317" s="22">
        <f t="shared" ref="G317:G318" si="39">F317+G316</f>
        <v>91.333333333333329</v>
      </c>
    </row>
    <row r="318" spans="2:7" ht="13.5" customHeight="1" x14ac:dyDescent="0.25">
      <c r="B318" s="12"/>
      <c r="C318" s="57" t="s">
        <v>45</v>
      </c>
      <c r="D318" s="3">
        <v>13</v>
      </c>
      <c r="E318" s="40">
        <f t="shared" si="37"/>
        <v>8.6666666666666679</v>
      </c>
      <c r="F318" s="42">
        <f t="shared" si="38"/>
        <v>8.6666666666666679</v>
      </c>
      <c r="G318" s="22">
        <f t="shared" si="39"/>
        <v>100</v>
      </c>
    </row>
    <row r="319" spans="2:7" ht="17.100000000000001" customHeight="1" x14ac:dyDescent="0.25">
      <c r="B319" s="13"/>
      <c r="C319" s="60" t="s">
        <v>1</v>
      </c>
      <c r="D319" s="1">
        <f>SUM(D314:D318)</f>
        <v>150</v>
      </c>
      <c r="E319" s="6">
        <f>SUM(E314:E318)</f>
        <v>100</v>
      </c>
      <c r="F319" s="6">
        <v>100</v>
      </c>
      <c r="G319" s="7"/>
    </row>
    <row r="320" spans="2:7" ht="17.100000000000001" customHeight="1" x14ac:dyDescent="0.25">
      <c r="B320" s="13"/>
      <c r="C320" s="61"/>
      <c r="D320" s="26"/>
      <c r="E320" s="27"/>
      <c r="F320" s="27"/>
      <c r="G320" s="28"/>
    </row>
    <row r="321" spans="2:7" ht="17.100000000000001" customHeight="1" x14ac:dyDescent="0.25">
      <c r="B321" s="13"/>
      <c r="C321" s="61"/>
      <c r="D321" s="26"/>
      <c r="E321" s="27"/>
      <c r="F321" s="27"/>
      <c r="G321" s="28"/>
    </row>
    <row r="322" spans="2:7" ht="17.100000000000001" customHeight="1" x14ac:dyDescent="0.25">
      <c r="B322" s="13"/>
      <c r="C322" s="61"/>
      <c r="D322" s="26"/>
      <c r="E322" s="27"/>
      <c r="F322" s="27"/>
      <c r="G322" s="28"/>
    </row>
    <row r="323" spans="2:7" ht="17.100000000000001" customHeight="1" x14ac:dyDescent="0.25">
      <c r="B323" s="13"/>
      <c r="C323" s="61"/>
      <c r="D323" s="26"/>
      <c r="E323" s="27"/>
      <c r="F323" s="27"/>
      <c r="G323" s="28"/>
    </row>
    <row r="324" spans="2:7" ht="17.100000000000001" customHeight="1" x14ac:dyDescent="0.25">
      <c r="B324" s="13"/>
      <c r="C324" s="61"/>
      <c r="D324" s="26"/>
      <c r="E324" s="27"/>
      <c r="F324" s="27"/>
      <c r="G324" s="28"/>
    </row>
    <row r="325" spans="2:7" ht="17.100000000000001" customHeight="1" x14ac:dyDescent="0.25">
      <c r="B325" s="13"/>
      <c r="C325" s="61"/>
      <c r="D325" s="26"/>
      <c r="E325" s="27"/>
      <c r="F325" s="27"/>
      <c r="G325" s="28"/>
    </row>
    <row r="326" spans="2:7" ht="17.100000000000001" customHeight="1" x14ac:dyDescent="0.25">
      <c r="B326" s="13"/>
      <c r="C326" s="61"/>
      <c r="D326" s="26"/>
      <c r="E326" s="27"/>
      <c r="F326" s="27"/>
      <c r="G326" s="28"/>
    </row>
    <row r="327" spans="2:7" ht="17.100000000000001" customHeight="1" x14ac:dyDescent="0.25">
      <c r="B327" s="13"/>
      <c r="G327" s="28"/>
    </row>
    <row r="328" spans="2:7" ht="17.100000000000001" customHeight="1" x14ac:dyDescent="0.25">
      <c r="B328" s="13"/>
      <c r="G328" s="28"/>
    </row>
    <row r="329" spans="2:7" ht="17.100000000000001" customHeight="1" x14ac:dyDescent="0.25">
      <c r="B329" s="13"/>
      <c r="C329" s="61"/>
      <c r="D329" s="26"/>
      <c r="E329" s="27"/>
      <c r="F329" s="27"/>
      <c r="G329" s="28"/>
    </row>
    <row r="330" spans="2:7" ht="17.100000000000001" customHeight="1" x14ac:dyDescent="0.25">
      <c r="B330" s="13"/>
      <c r="C330" s="61"/>
      <c r="D330" s="26"/>
      <c r="E330" s="27"/>
      <c r="F330" s="27"/>
      <c r="G330" s="28"/>
    </row>
    <row r="331" spans="2:7" ht="17.100000000000001" customHeight="1" x14ac:dyDescent="0.25">
      <c r="B331" s="13"/>
      <c r="C331" s="61"/>
      <c r="D331" s="26"/>
      <c r="E331" s="27"/>
      <c r="F331" s="27"/>
      <c r="G331" s="28"/>
    </row>
    <row r="332" spans="2:7" ht="17.100000000000001" customHeight="1" x14ac:dyDescent="0.25">
      <c r="B332" s="13"/>
      <c r="C332" s="61"/>
      <c r="D332" s="26"/>
      <c r="E332" s="27"/>
      <c r="F332" s="27"/>
      <c r="G332" s="28"/>
    </row>
    <row r="334" spans="2:7" ht="36" customHeight="1" x14ac:dyDescent="0.25">
      <c r="B334" s="29" t="s">
        <v>32</v>
      </c>
      <c r="C334" s="30"/>
      <c r="D334" s="30"/>
      <c r="E334" s="30"/>
      <c r="F334" s="30"/>
      <c r="G334" s="31"/>
    </row>
    <row r="335" spans="2:7" ht="29.1" customHeight="1" x14ac:dyDescent="0.25">
      <c r="B335" s="10"/>
      <c r="C335" s="58"/>
      <c r="D335" s="14" t="s">
        <v>2</v>
      </c>
      <c r="E335" s="15" t="s">
        <v>3</v>
      </c>
      <c r="F335" s="15" t="s">
        <v>4</v>
      </c>
      <c r="G335" s="16" t="s">
        <v>5</v>
      </c>
    </row>
    <row r="336" spans="2:7" ht="30" customHeight="1" x14ac:dyDescent="0.25">
      <c r="B336" s="11"/>
      <c r="C336" s="57" t="s">
        <v>37</v>
      </c>
      <c r="D336" s="3">
        <v>123</v>
      </c>
      <c r="E336" s="44">
        <f>D336/150*100</f>
        <v>82</v>
      </c>
      <c r="F336" s="44">
        <f>E336</f>
        <v>82</v>
      </c>
      <c r="G336" s="53">
        <f>F336</f>
        <v>82</v>
      </c>
    </row>
    <row r="337" spans="2:7" ht="30" customHeight="1" x14ac:dyDescent="0.25">
      <c r="B337" s="12"/>
      <c r="C337" s="57" t="s">
        <v>38</v>
      </c>
      <c r="D337" s="3">
        <v>122</v>
      </c>
      <c r="E337" s="40">
        <f t="shared" ref="E337:E339" si="40">D337/150*100</f>
        <v>81.333333333333329</v>
      </c>
      <c r="F337" s="42">
        <f>E337</f>
        <v>81.333333333333329</v>
      </c>
      <c r="G337" s="22">
        <f>F337+G336</f>
        <v>163.33333333333331</v>
      </c>
    </row>
    <row r="338" spans="2:7" ht="30" customHeight="1" x14ac:dyDescent="0.25">
      <c r="B338" s="12"/>
      <c r="C338" s="57" t="s">
        <v>39</v>
      </c>
      <c r="D338" s="18">
        <v>123</v>
      </c>
      <c r="E338" s="40">
        <f t="shared" si="40"/>
        <v>82</v>
      </c>
      <c r="F338" s="42">
        <f t="shared" ref="F338:F339" si="41">E338</f>
        <v>82</v>
      </c>
      <c r="G338" s="22">
        <f>F338+G337</f>
        <v>245.33333333333331</v>
      </c>
    </row>
    <row r="339" spans="2:7" ht="45.95" customHeight="1" x14ac:dyDescent="0.25">
      <c r="B339" s="12"/>
      <c r="C339" s="57" t="s">
        <v>40</v>
      </c>
      <c r="D339" s="20">
        <v>15</v>
      </c>
      <c r="E339" s="40">
        <f t="shared" si="40"/>
        <v>10</v>
      </c>
      <c r="F339" s="42">
        <f t="shared" si="41"/>
        <v>10</v>
      </c>
      <c r="G339" s="22">
        <f>F339+G338</f>
        <v>255.33333333333331</v>
      </c>
    </row>
    <row r="340" spans="2:7" ht="17.100000000000001" customHeight="1" x14ac:dyDescent="0.25">
      <c r="B340" s="13"/>
      <c r="C340" s="62" t="s">
        <v>1</v>
      </c>
      <c r="D340" s="23">
        <f>SUM(D336:D339)</f>
        <v>383</v>
      </c>
      <c r="E340" s="24">
        <v>100</v>
      </c>
      <c r="F340" s="24">
        <v>100</v>
      </c>
      <c r="G340" s="7"/>
    </row>
    <row r="341" spans="2:7" ht="17.100000000000001" customHeight="1" x14ac:dyDescent="0.25">
      <c r="B341" s="13"/>
      <c r="C341" s="61"/>
      <c r="D341" s="26"/>
      <c r="E341" s="27"/>
      <c r="F341" s="27"/>
      <c r="G341" s="28"/>
    </row>
    <row r="342" spans="2:7" ht="17.100000000000001" customHeight="1" x14ac:dyDescent="0.25">
      <c r="B342" s="13"/>
      <c r="C342" s="58"/>
      <c r="D342" s="14" t="s">
        <v>2</v>
      </c>
      <c r="E342" s="15" t="s">
        <v>3</v>
      </c>
      <c r="F342" s="15" t="s">
        <v>4</v>
      </c>
      <c r="G342" s="16" t="s">
        <v>5</v>
      </c>
    </row>
    <row r="343" spans="2:7" ht="17.100000000000001" customHeight="1" x14ac:dyDescent="0.25">
      <c r="B343" s="13"/>
      <c r="C343" s="57" t="s">
        <v>37</v>
      </c>
      <c r="D343" s="3">
        <v>123</v>
      </c>
      <c r="E343" s="40">
        <f>D343/383*100</f>
        <v>32.114882506527415</v>
      </c>
      <c r="F343" s="44">
        <f>E343</f>
        <v>32.114882506527415</v>
      </c>
      <c r="G343" s="53">
        <f>F343</f>
        <v>32.114882506527415</v>
      </c>
    </row>
    <row r="344" spans="2:7" ht="17.100000000000001" customHeight="1" x14ac:dyDescent="0.25">
      <c r="B344" s="13"/>
      <c r="C344" s="57" t="s">
        <v>38</v>
      </c>
      <c r="D344" s="3">
        <v>122</v>
      </c>
      <c r="E344" s="40">
        <f>D344/383*100</f>
        <v>31.853785900783286</v>
      </c>
      <c r="F344" s="42">
        <f>E344</f>
        <v>31.853785900783286</v>
      </c>
      <c r="G344" s="22">
        <f>F344+G343</f>
        <v>63.968668407310702</v>
      </c>
    </row>
    <row r="345" spans="2:7" ht="17.100000000000001" customHeight="1" x14ac:dyDescent="0.25">
      <c r="B345" s="13"/>
      <c r="C345" s="57" t="s">
        <v>39</v>
      </c>
      <c r="D345" s="18">
        <v>123</v>
      </c>
      <c r="E345" s="40">
        <f t="shared" ref="E345:E346" si="42">D345/383*100</f>
        <v>32.114882506527415</v>
      </c>
      <c r="F345" s="42">
        <f t="shared" ref="F345:F346" si="43">E345</f>
        <v>32.114882506527415</v>
      </c>
      <c r="G345" s="22">
        <f>F345+G344</f>
        <v>96.08355091383811</v>
      </c>
    </row>
    <row r="346" spans="2:7" ht="17.100000000000001" customHeight="1" x14ac:dyDescent="0.25">
      <c r="B346" s="13"/>
      <c r="C346" s="57" t="s">
        <v>40</v>
      </c>
      <c r="D346" s="20">
        <v>15</v>
      </c>
      <c r="E346" s="40">
        <f t="shared" si="42"/>
        <v>3.9164490861618799</v>
      </c>
      <c r="F346" s="42">
        <f t="shared" si="43"/>
        <v>3.9164490861618799</v>
      </c>
      <c r="G346" s="22">
        <f>F346+G345</f>
        <v>99.999999999999986</v>
      </c>
    </row>
    <row r="347" spans="2:7" ht="17.100000000000001" customHeight="1" x14ac:dyDescent="0.25">
      <c r="B347" s="13"/>
      <c r="C347" s="62" t="s">
        <v>1</v>
      </c>
      <c r="D347" s="23">
        <f>SUM(D343:D346)</f>
        <v>383</v>
      </c>
      <c r="E347" s="24">
        <v>100</v>
      </c>
      <c r="F347" s="24">
        <v>100</v>
      </c>
      <c r="G347" s="7"/>
    </row>
    <row r="348" spans="2:7" ht="17.100000000000001" customHeight="1" x14ac:dyDescent="0.25">
      <c r="B348" s="13"/>
      <c r="C348" s="61"/>
      <c r="D348" s="26"/>
      <c r="E348" s="27"/>
      <c r="F348" s="27"/>
      <c r="G348" s="28"/>
    </row>
    <row r="349" spans="2:7" ht="17.100000000000001" customHeight="1" x14ac:dyDescent="0.25">
      <c r="B349" s="13"/>
      <c r="C349" s="61"/>
      <c r="D349" s="26"/>
      <c r="E349" s="27"/>
      <c r="F349" s="27"/>
      <c r="G349" s="28"/>
    </row>
    <row r="350" spans="2:7" ht="17.100000000000001" customHeight="1" x14ac:dyDescent="0.25">
      <c r="B350" s="13"/>
      <c r="C350" s="61"/>
      <c r="D350" s="26"/>
      <c r="E350" s="27"/>
      <c r="F350" s="27"/>
      <c r="G350" s="28"/>
    </row>
    <row r="351" spans="2:7" ht="17.100000000000001" customHeight="1" x14ac:dyDescent="0.25">
      <c r="B351" s="13"/>
      <c r="C351" s="61"/>
      <c r="D351" s="26"/>
      <c r="E351" s="27"/>
      <c r="F351" s="27"/>
      <c r="G351" s="28"/>
    </row>
    <row r="352" spans="2:7" ht="17.100000000000001" customHeight="1" x14ac:dyDescent="0.25">
      <c r="B352" s="13"/>
      <c r="C352" s="61"/>
      <c r="D352" s="26"/>
      <c r="E352" s="27"/>
      <c r="F352" s="27"/>
      <c r="G352" s="28"/>
    </row>
    <row r="353" spans="2:7" ht="17.100000000000001" customHeight="1" x14ac:dyDescent="0.25">
      <c r="B353" s="13"/>
      <c r="C353" s="61"/>
      <c r="D353" s="26"/>
      <c r="E353" s="27"/>
      <c r="F353" s="27"/>
      <c r="G353" s="28"/>
    </row>
    <row r="355" spans="2:7" ht="36" customHeight="1" x14ac:dyDescent="0.25">
      <c r="B355" s="29" t="s">
        <v>33</v>
      </c>
      <c r="C355" s="30"/>
      <c r="D355" s="30"/>
      <c r="E355" s="30"/>
      <c r="F355" s="30"/>
      <c r="G355" s="31"/>
    </row>
    <row r="356" spans="2:7" ht="29.1" customHeight="1" x14ac:dyDescent="0.25">
      <c r="B356" s="10"/>
      <c r="C356" s="58"/>
      <c r="D356" s="14" t="s">
        <v>2</v>
      </c>
      <c r="E356" s="15" t="s">
        <v>3</v>
      </c>
      <c r="F356" s="15" t="s">
        <v>4</v>
      </c>
      <c r="G356" s="16" t="s">
        <v>5</v>
      </c>
    </row>
    <row r="357" spans="2:7" ht="30" customHeight="1" x14ac:dyDescent="0.25">
      <c r="B357" s="11"/>
      <c r="C357" s="57" t="s">
        <v>34</v>
      </c>
      <c r="D357" s="3">
        <v>174</v>
      </c>
      <c r="E357" s="40">
        <f>D357/383*100</f>
        <v>45.430809399477809</v>
      </c>
      <c r="F357" s="44">
        <f>E357</f>
        <v>45.430809399477809</v>
      </c>
      <c r="G357" s="53">
        <f>F357</f>
        <v>45.430809399477809</v>
      </c>
    </row>
    <row r="358" spans="2:7" ht="17.100000000000001" customHeight="1" x14ac:dyDescent="0.25">
      <c r="B358" s="12"/>
      <c r="C358" s="57" t="s">
        <v>35</v>
      </c>
      <c r="D358" s="18">
        <v>60</v>
      </c>
      <c r="E358" s="40">
        <f>D358/383*100</f>
        <v>15.66579634464752</v>
      </c>
      <c r="F358" s="42">
        <f>E358</f>
        <v>15.66579634464752</v>
      </c>
      <c r="G358" s="22">
        <f>F358+G357</f>
        <v>61.096605744125327</v>
      </c>
    </row>
    <row r="359" spans="2:7" ht="17.100000000000001" customHeight="1" x14ac:dyDescent="0.25">
      <c r="B359" s="12"/>
      <c r="C359" s="57" t="s">
        <v>36</v>
      </c>
      <c r="D359" s="3">
        <v>150</v>
      </c>
      <c r="E359" s="40">
        <f t="shared" ref="E359:E360" si="44">D359/383*100</f>
        <v>39.164490861618802</v>
      </c>
      <c r="F359" s="42">
        <f t="shared" ref="F359:F360" si="45">E359</f>
        <v>39.164490861618802</v>
      </c>
      <c r="G359" s="22">
        <f>F359+G358</f>
        <v>100.26109660574413</v>
      </c>
    </row>
    <row r="360" spans="2:7" ht="30" customHeight="1" x14ac:dyDescent="0.25">
      <c r="B360" s="12"/>
      <c r="C360" s="59" t="s">
        <v>8</v>
      </c>
      <c r="D360" s="20">
        <v>27</v>
      </c>
      <c r="E360" s="40">
        <f t="shared" si="44"/>
        <v>7.0496083550913839</v>
      </c>
      <c r="F360" s="42">
        <f t="shared" si="45"/>
        <v>7.0496083550913839</v>
      </c>
      <c r="G360" s="22">
        <f>F360+G359</f>
        <v>107.31070496083551</v>
      </c>
    </row>
    <row r="361" spans="2:7" ht="17.100000000000001" customHeight="1" x14ac:dyDescent="0.25">
      <c r="B361" s="13"/>
      <c r="C361" s="62" t="s">
        <v>1</v>
      </c>
      <c r="D361" s="23">
        <f>SUM(D357:D360)</f>
        <v>411</v>
      </c>
      <c r="E361" s="24">
        <v>100</v>
      </c>
      <c r="F361" s="24">
        <v>100</v>
      </c>
      <c r="G361" s="7"/>
    </row>
    <row r="362" spans="2:7" ht="17.100000000000001" customHeight="1" x14ac:dyDescent="0.25">
      <c r="B362" s="13"/>
      <c r="C362" s="61"/>
      <c r="D362" s="26"/>
      <c r="E362" s="27"/>
      <c r="F362" s="27"/>
      <c r="G362" s="28"/>
    </row>
    <row r="363" spans="2:7" ht="17.100000000000001" customHeight="1" x14ac:dyDescent="0.25">
      <c r="B363" s="13"/>
      <c r="C363" s="61"/>
      <c r="D363" s="26"/>
      <c r="E363" s="27"/>
      <c r="F363" s="27"/>
      <c r="G363" s="28"/>
    </row>
    <row r="364" spans="2:7" ht="17.100000000000001" customHeight="1" x14ac:dyDescent="0.25">
      <c r="B364" s="13"/>
      <c r="C364" s="58"/>
      <c r="D364" s="14" t="s">
        <v>2</v>
      </c>
      <c r="E364" s="15" t="s">
        <v>3</v>
      </c>
      <c r="F364" s="15" t="s">
        <v>4</v>
      </c>
      <c r="G364" s="16" t="s">
        <v>5</v>
      </c>
    </row>
    <row r="365" spans="2:7" ht="17.100000000000001" customHeight="1" x14ac:dyDescent="0.25">
      <c r="B365" s="13"/>
      <c r="C365" s="57" t="s">
        <v>34</v>
      </c>
      <c r="D365" s="3">
        <v>174</v>
      </c>
      <c r="E365" s="40">
        <f>D365/411*100</f>
        <v>42.335766423357661</v>
      </c>
      <c r="F365" s="44">
        <f>E365</f>
        <v>42.335766423357661</v>
      </c>
      <c r="G365" s="53">
        <f>F365</f>
        <v>42.335766423357661</v>
      </c>
    </row>
    <row r="366" spans="2:7" ht="17.100000000000001" customHeight="1" x14ac:dyDescent="0.25">
      <c r="B366" s="13"/>
      <c r="C366" s="57" t="s">
        <v>35</v>
      </c>
      <c r="D366" s="18">
        <v>60</v>
      </c>
      <c r="E366" s="40">
        <f>D366/411*100</f>
        <v>14.5985401459854</v>
      </c>
      <c r="F366" s="42">
        <f>E366</f>
        <v>14.5985401459854</v>
      </c>
      <c r="G366" s="22">
        <f>F366+G365</f>
        <v>56.934306569343065</v>
      </c>
    </row>
    <row r="367" spans="2:7" ht="17.100000000000001" customHeight="1" x14ac:dyDescent="0.25">
      <c r="B367" s="13"/>
      <c r="C367" s="57" t="s">
        <v>36</v>
      </c>
      <c r="D367" s="3">
        <v>150</v>
      </c>
      <c r="E367" s="40">
        <f t="shared" ref="E367:E368" si="46">D367/411*100</f>
        <v>36.496350364963504</v>
      </c>
      <c r="F367" s="42">
        <f t="shared" ref="F367:F368" si="47">E367</f>
        <v>36.496350364963504</v>
      </c>
      <c r="G367" s="22">
        <f>F367+G366</f>
        <v>93.430656934306569</v>
      </c>
    </row>
    <row r="368" spans="2:7" ht="17.100000000000001" customHeight="1" x14ac:dyDescent="0.25">
      <c r="B368" s="13"/>
      <c r="C368" s="59" t="s">
        <v>8</v>
      </c>
      <c r="D368" s="20">
        <v>27</v>
      </c>
      <c r="E368" s="40">
        <f t="shared" si="46"/>
        <v>6.5693430656934311</v>
      </c>
      <c r="F368" s="42">
        <f t="shared" si="47"/>
        <v>6.5693430656934311</v>
      </c>
      <c r="G368" s="22">
        <f>F368+G367</f>
        <v>100</v>
      </c>
    </row>
    <row r="369" spans="2:7" ht="17.100000000000001" customHeight="1" x14ac:dyDescent="0.25">
      <c r="B369" s="13"/>
      <c r="C369" s="62" t="s">
        <v>1</v>
      </c>
      <c r="D369" s="23">
        <f>SUM(D365:D368)</f>
        <v>411</v>
      </c>
      <c r="E369" s="24">
        <v>100</v>
      </c>
      <c r="F369" s="24">
        <v>100</v>
      </c>
      <c r="G369" s="7"/>
    </row>
    <row r="370" spans="2:7" ht="17.100000000000001" customHeight="1" x14ac:dyDescent="0.25">
      <c r="B370" s="13"/>
      <c r="C370" s="61"/>
      <c r="D370" s="26"/>
      <c r="E370" s="27"/>
      <c r="F370" s="27"/>
      <c r="G370" s="28"/>
    </row>
    <row r="371" spans="2:7" ht="17.100000000000001" customHeight="1" x14ac:dyDescent="0.25">
      <c r="B371" s="13"/>
      <c r="C371" s="61"/>
      <c r="D371" s="26"/>
      <c r="E371" s="27"/>
      <c r="F371" s="27"/>
      <c r="G371" s="28"/>
    </row>
    <row r="372" spans="2:7" ht="17.100000000000001" customHeight="1" x14ac:dyDescent="0.25">
      <c r="B372" s="13"/>
      <c r="C372" s="61"/>
      <c r="D372" s="26"/>
      <c r="E372" s="27"/>
      <c r="F372" s="27"/>
      <c r="G372" s="28"/>
    </row>
    <row r="373" spans="2:7" ht="17.100000000000001" customHeight="1" x14ac:dyDescent="0.25">
      <c r="B373" s="13"/>
      <c r="C373" s="61"/>
      <c r="D373" s="26"/>
      <c r="E373" s="27"/>
      <c r="F373" s="27"/>
      <c r="G373" s="28"/>
    </row>
    <row r="374" spans="2:7" ht="17.100000000000001" customHeight="1" x14ac:dyDescent="0.25">
      <c r="B374" s="13"/>
      <c r="C374" s="61"/>
      <c r="D374" s="26"/>
      <c r="E374" s="27"/>
      <c r="F374" s="27"/>
      <c r="G374" s="28"/>
    </row>
  </sheetData>
  <mergeCells count="19">
    <mergeCell ref="B233:G233"/>
    <mergeCell ref="B253:G253"/>
    <mergeCell ref="B213:G213"/>
    <mergeCell ref="B334:G334"/>
    <mergeCell ref="B355:G355"/>
    <mergeCell ref="B312:G312"/>
    <mergeCell ref="B273:G273"/>
    <mergeCell ref="B293:G293"/>
    <mergeCell ref="B143:G143"/>
    <mergeCell ref="B193:G193"/>
    <mergeCell ref="B104:G104"/>
    <mergeCell ref="B124:G124"/>
    <mergeCell ref="B83:G83"/>
    <mergeCell ref="B161:G161"/>
    <mergeCell ref="B174:G174"/>
    <mergeCell ref="B44:G44"/>
    <mergeCell ref="B63:G63"/>
    <mergeCell ref="B7:G7"/>
    <mergeCell ref="B28:G28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2023-06-20T11:11:04Z</dcterms:modified>
</cp:coreProperties>
</file>