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Mahesha Dilrukshi Weerakoon 0713388923\"/>
    </mc:Choice>
  </mc:AlternateContent>
  <xr:revisionPtr revIDLastSave="0" documentId="13_ncr:1_{AE565867-2571-4AE5-ACFF-955929131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33" i="1" l="1"/>
  <c r="E234" i="1"/>
  <c r="E232" i="1"/>
  <c r="D235" i="1"/>
  <c r="F234" i="1"/>
  <c r="F233" i="1"/>
  <c r="F232" i="1"/>
  <c r="G232" i="1" s="1"/>
  <c r="G213" i="1"/>
  <c r="G214" i="1"/>
  <c r="E171" i="1"/>
  <c r="F171" i="1" s="1"/>
  <c r="G171" i="1" s="1"/>
  <c r="E172" i="1"/>
  <c r="F172" i="1" s="1"/>
  <c r="G172" i="1" s="1"/>
  <c r="E173" i="1"/>
  <c r="F173" i="1"/>
  <c r="G173" i="1" s="1"/>
  <c r="G174" i="1" s="1"/>
  <c r="E174" i="1"/>
  <c r="F174" i="1"/>
  <c r="E170" i="1"/>
  <c r="F170" i="1" s="1"/>
  <c r="E169" i="1"/>
  <c r="F169" i="1" s="1"/>
  <c r="G169" i="1" s="1"/>
  <c r="D175" i="1"/>
  <c r="E152" i="1"/>
  <c r="F152" i="1" s="1"/>
  <c r="E151" i="1"/>
  <c r="D153" i="1"/>
  <c r="F151" i="1"/>
  <c r="G151" i="1" s="1"/>
  <c r="E133" i="1"/>
  <c r="E134" i="1"/>
  <c r="E135" i="1"/>
  <c r="E132" i="1"/>
  <c r="F135" i="1"/>
  <c r="F134" i="1"/>
  <c r="F133" i="1"/>
  <c r="F132" i="1"/>
  <c r="G132" i="1" s="1"/>
  <c r="D136" i="1"/>
  <c r="E110" i="1"/>
  <c r="E111" i="1"/>
  <c r="E112" i="1"/>
  <c r="E113" i="1"/>
  <c r="E114" i="1"/>
  <c r="E115" i="1"/>
  <c r="E116" i="1"/>
  <c r="E117" i="1"/>
  <c r="F117" i="1" s="1"/>
  <c r="E118" i="1"/>
  <c r="E109" i="1"/>
  <c r="F115" i="1"/>
  <c r="F116" i="1"/>
  <c r="F118" i="1"/>
  <c r="F114" i="1"/>
  <c r="F113" i="1"/>
  <c r="F112" i="1"/>
  <c r="F111" i="1"/>
  <c r="F110" i="1"/>
  <c r="F109" i="1"/>
  <c r="G109" i="1" s="1"/>
  <c r="D119" i="1"/>
  <c r="F92" i="1"/>
  <c r="E92" i="1"/>
  <c r="F87" i="1"/>
  <c r="F88" i="1"/>
  <c r="F89" i="1"/>
  <c r="F90" i="1"/>
  <c r="F91" i="1"/>
  <c r="F86" i="1"/>
  <c r="E87" i="1"/>
  <c r="E88" i="1"/>
  <c r="E89" i="1"/>
  <c r="E90" i="1"/>
  <c r="E91" i="1"/>
  <c r="E86" i="1"/>
  <c r="D92" i="1"/>
  <c r="G10" i="1"/>
  <c r="G9" i="1"/>
  <c r="G194" i="1"/>
  <c r="G195" i="1" s="1"/>
  <c r="G86" i="1"/>
  <c r="G87" i="1" s="1"/>
  <c r="G88" i="1" s="1"/>
  <c r="G89" i="1" s="1"/>
  <c r="G90" i="1" s="1"/>
  <c r="G91" i="1" s="1"/>
  <c r="G233" i="1" l="1"/>
  <c r="G234" i="1"/>
  <c r="G170" i="1"/>
  <c r="G152" i="1"/>
  <c r="G133" i="1"/>
  <c r="G134" i="1" s="1"/>
  <c r="G135" i="1" s="1"/>
  <c r="G110" i="1"/>
  <c r="G111" i="1" s="1"/>
  <c r="G112" i="1" s="1"/>
  <c r="G113" i="1" s="1"/>
  <c r="G114" i="1" s="1"/>
  <c r="G115" i="1" s="1"/>
  <c r="G116" i="1" s="1"/>
  <c r="G117" i="1" s="1"/>
  <c r="G118" i="1" s="1"/>
</calcChain>
</file>

<file path=xl/sharedStrings.xml><?xml version="1.0" encoding="utf-8"?>
<sst xmlns="http://schemas.openxmlformats.org/spreadsheetml/2006/main" count="120" uniqueCount="63">
  <si>
    <t>2) පදිංචි ප්‍රදේශයේ ස්භාවය</t>
  </si>
  <si>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</si>
  <si>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</si>
  <si>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</si>
  <si>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</si>
  <si>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</si>
  <si>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</si>
  <si>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</si>
  <si>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</si>
  <si>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</si>
  <si>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</si>
  <si>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1. ස්ත්‍රී පුරුෂ භාවය</t>
  </si>
  <si>
    <t>3. ඔබ අයත් වන නගරය</t>
  </si>
  <si>
    <t>4. ඔබ ප්‍රවෘත්ති නැරඹීම සඳහා වෙබ් අඩවි භාවිතා කරන්නේද?</t>
  </si>
  <si>
    <t>5. ඔබ ප්‍රවෘත්ති නැරඹීමට වෙබ් අඩවි භාවිත කරන්නේ නම් , පහත වෙබ් අඩවි ඔබ ඒ සදහා භාවිතා කරන්නේද?</t>
  </si>
  <si>
    <t>Adaderana.lk</t>
  </si>
  <si>
    <t>Hirunews.lk</t>
  </si>
  <si>
    <t>Newsfirst.lk</t>
  </si>
  <si>
    <t>Dinanima.lk</t>
  </si>
  <si>
    <t>Ceylon News Factory</t>
  </si>
  <si>
    <t>එසැණ (හෙළකුරු)</t>
  </si>
  <si>
    <t>7. ඔබ පුවත් නැරඹීම සඳහා වෙබ් අඩවි භාවිත කිරීමට හේතු වන්නේ,</t>
  </si>
  <si>
    <t>8. ප්‍රවෘත්ති වෙබ් අඩවියක ප්‍රවෘත්ති ඉදිරිපත් කරන භාෂාව පිළිබඳ ඔබ දරන අදහස,</t>
  </si>
  <si>
    <t>9. ඔබ ප්‍රවෘත්තියක්  නැරඹීමට උවමනා වූ විට ප්‍රවෘත්ති වෙබ් අඩවි සොයා බලා (search කර)  එයට පිවිසෙන්නේද? ඒසේ නැතිනම් අන්තර්ජාලයෙන්ම එය යෝජනා (suggest ) වී පැමිණෙන නිසා එය භාවිත කරනවාද?</t>
  </si>
  <si>
    <t>10. ඔබ වැඩිපුරම නැරඹීමට ප්‍රිය කරනුයේ</t>
  </si>
  <si>
    <t>11. ඔබ කැමති වෙබ් අඩවි භාවිතා කිරීමට හුරුවී ඇත්තේ, පවුලේ අය නරඹන ප්‍රවෘත්ති නාලිකා  නැරඹීමට ඔබ අකමැති නිසා ද?</t>
  </si>
  <si>
    <t>12. ඔබ සිතන ආකාරයට වඩාත් විශ්වාසදායි වනුයේ,</t>
  </si>
  <si>
    <t>13. ජනමාධ්‍ය විශ්වාසදායී නම් එසේ වීමට හේතු ලෙස ඔබ දක්වන්නේ,</t>
  </si>
  <si>
    <t>j.lsj hq;= njla iys; ksid</t>
  </si>
  <si>
    <t>§¾&gt; ld,hla m%jD;a;s bÈßm;alrk udOHhla ksid</t>
  </si>
  <si>
    <t>rchg fyda ms&lt;s.;a fm!oa.,sl wdh;khlg whs;s ksid fjí ihsÜ hkq uE;lÈ m%p,s; jQ fohla ksid úYajdijka; fkdùu</t>
  </si>
  <si>
    <t>ckudOH uÕska bÈßm;a lrkm%jD;a;s</t>
  </si>
  <si>
    <t>fjí wvú u.ska bÈßm;a lrkm%jD;a;s</t>
  </si>
  <si>
    <t>wd¾Ólh iïnkaO mqj;a</t>
  </si>
  <si>
    <t>foaYmd,k mqj;a</t>
  </si>
  <si>
    <t>úfoia mqj;a</t>
  </si>
  <si>
    <t>l%Svd mqj;a</t>
  </si>
  <si>
    <t>jxpd ¥IK iïnkaO mqj;a</t>
  </si>
  <si>
    <t>.egqï "wk;=re" u;aøjH" ,sx.sl w;jr " ñkSuereï wdÈh ms&lt;sn| mqj;a</t>
  </si>
  <si>
    <t>fidhd ,nd.kS ^fia¾É&amp;</t>
  </si>
  <si>
    <t>wka;¾cd,fhka fhdað;^SW.af.iaÜ&amp;</t>
  </si>
  <si>
    <t>ir, NdIdjls</t>
  </si>
  <si>
    <t>m%jD;a;s bÈßm;a lsÍugkqiqÿiq NdId rgdjls</t>
  </si>
  <si>
    <t>m%jD;a;s bÈßm;a lsÍugiqÿiqhs</t>
  </si>
  <si>
    <t>ta ms&lt;sn|j woyila fkdue;</t>
  </si>
  <si>
    <t>rEmjdysksh" mqj;am;" .=jka úÿ,shg jvd cx.u ÿrl:kh mqj;a keröug myiq jk ksid</t>
  </si>
  <si>
    <t>m%jD;a;sfha ud;Dldfõ wdl¾IŒh nj</t>
  </si>
  <si>
    <t>cx.u ÿrl:khg tu fjí wvú uÕska flá m‚úv iy fkdá*scwáTka meñfKk ksid</t>
  </si>
  <si>
    <t>ñ;=rka w;r Ndú;d jk ksid</t>
  </si>
  <si>
    <t>;udg yels fudfyd;l h&lt;s kerôh yels ksid</t>
  </si>
  <si>
    <t>j.lSula iys; udOH wdh;khl fjí wvúhla ksid</t>
  </si>
  <si>
    <t>ckudOHj,ska bÈßm;a lrk m%jD;a;s j,g jvd fjí fjí wvú j,ska bÈßm;a lrk m%jD;a;s j, úYajdiodhs njla we;s ksid</t>
  </si>
  <si>
    <t>ckudOHhg jvd fõ.j;aj m%jD;a;s bÈßm;a lrk ksid</t>
  </si>
  <si>
    <t>wmf.a woyia" cTïfukaÜ f,i igyka l&lt; yels ksid</t>
  </si>
  <si>
    <t>wka;¾.;h fyd| ksid</t>
  </si>
  <si>
    <t>uykqjr</t>
  </si>
  <si>
    <t>r;akmqr</t>
  </si>
  <si>
    <t>fld&lt;U</t>
  </si>
  <si>
    <t>.d,a,</t>
  </si>
  <si>
    <t>wkqrdOmqr</t>
  </si>
  <si>
    <t>l¿;r</t>
  </si>
  <si>
    <t>16-20 w;r</t>
  </si>
  <si>
    <t>21-30 w;r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</si>
</sst>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</borders>
  <cellStyleXfs count="4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0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5" fontId="3" fillId="0" borderId="25" xfId="35" applyNumberFormat="1" applyFont="1" applyBorder="1" applyAlignment="1">
      <alignment horizontal="right" vertical="top"/>
    </xf>
    <xf numFmtId="165" fontId="3" fillId="0" borderId="26" xfId="36" applyNumberFormat="1" applyFont="1" applyBorder="1" applyAlignment="1">
      <alignment horizontal="right" vertical="top"/>
    </xf>
    <xf numFmtId="164" fontId="3" fillId="0" borderId="27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/>
    <xf numFmtId="164" fontId="3" fillId="0" borderId="3" xfId="34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0" fontId="5" fillId="0" borderId="3" xfId="0" applyFont="1" applyBorder="1"/>
    <xf numFmtId="164" fontId="8" fillId="0" borderId="17" xfId="39" applyNumberFormat="1" applyFont="1" applyBorder="1" applyAlignment="1">
      <alignment horizontal="right" vertical="top"/>
    </xf>
    <xf numFmtId="165" fontId="8" fillId="0" borderId="18" xfId="40" applyNumberFormat="1" applyFont="1" applyBorder="1" applyAlignment="1">
      <alignment horizontal="right" vertical="top"/>
    </xf>
    <xf numFmtId="164" fontId="8" fillId="0" borderId="11" xfId="41" applyNumberFormat="1" applyFont="1" applyBorder="1" applyAlignment="1">
      <alignment horizontal="right" vertical="top"/>
    </xf>
    <xf numFmtId="165" fontId="8" fillId="0" borderId="12" xfId="42" applyNumberFormat="1" applyFont="1" applyBorder="1" applyAlignment="1">
      <alignment horizontal="right" vertical="top"/>
    </xf>
    <xf numFmtId="164" fontId="8" fillId="0" borderId="28" xfId="43" applyNumberFormat="1" applyFont="1" applyBorder="1" applyAlignment="1">
      <alignment horizontal="right" vertical="top"/>
    </xf>
    <xf numFmtId="165" fontId="8" fillId="0" borderId="29" xfId="44" applyNumberFormat="1" applyFont="1" applyBorder="1" applyAlignment="1">
      <alignment horizontal="right" vertical="top"/>
    </xf>
    <xf numFmtId="165" fontId="8" fillId="0" borderId="30" xfId="45" applyNumberFormat="1" applyFont="1" applyBorder="1" applyAlignment="1">
      <alignment horizontal="right" vertical="top"/>
    </xf>
    <xf numFmtId="165" fontId="8" fillId="0" borderId="13" xfId="46" applyNumberFormat="1" applyFont="1" applyBorder="1" applyAlignment="1">
      <alignment horizontal="right" vertical="top"/>
    </xf>
    <xf numFmtId="165" fontId="8" fillId="0" borderId="19" xfId="47" applyNumberFormat="1" applyFont="1" applyBorder="1" applyAlignment="1">
      <alignment horizontal="right" vertical="top"/>
    </xf>
    <xf numFmtId="0" fontId="9" fillId="0" borderId="0" xfId="0" applyFont="1"/>
  </cellXfs>
  <cellStyles count="48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05649393" xfId="41" xr:uid="{F1EAD9D1-B61B-43AF-A567-6904175F5717}"/>
    <cellStyle name="style1687405649891" xfId="42" xr:uid="{1A900D14-9491-4984-B7B4-7C78901D94A2}"/>
    <cellStyle name="style1687405649950" xfId="46" xr:uid="{3FF96569-5933-4034-B65F-8F277B58CE28}"/>
    <cellStyle name="style1687405650010" xfId="39" xr:uid="{0226CC7D-200E-4A8D-A2BC-2E8191A8F03E}"/>
    <cellStyle name="style1687405650086" xfId="40" xr:uid="{5FB36694-662E-4058-994F-7F99C2AA2113}"/>
    <cellStyle name="style1687405650168" xfId="47" xr:uid="{5363BD32-7AFC-4EFD-BDB1-D8C2247CBA3E}"/>
    <cellStyle name="style1687405650530" xfId="43" xr:uid="{DDCC271A-6A68-4A2E-AC41-B1337908E248}"/>
    <cellStyle name="style1687405650605" xfId="44" xr:uid="{F062D125-344A-480E-BE31-818BB0AEB03F}"/>
    <cellStyle name="style1687405650685" xfId="45" xr:uid="{54466858-6E77-462E-8351-082BDAD9E5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Sheet1!$C$86:$C$91</c:f>
              <c:strCache>
                <c:ptCount val="6"/>
                <c:pt idx="0">
                  <c:v>Adaderana.lk</c:v>
                </c:pt>
                <c:pt idx="1">
                  <c:v>Hirunews.lk</c:v>
                </c:pt>
                <c:pt idx="2">
                  <c:v>Newsfirst.lk</c:v>
                </c:pt>
                <c:pt idx="3">
                  <c:v>Dinanima.lk</c:v>
                </c:pt>
                <c:pt idx="4">
                  <c:v>Ceylon News Factory</c:v>
                </c:pt>
                <c:pt idx="5">
                  <c:v>එසැණ (හෙළකුරු)</c:v>
                </c:pt>
              </c:strCache>
            </c:strRef>
          </c:cat>
          <c:val>
            <c:numRef>
              <c:f>Sheet1!$D$86:$D$91</c:f>
              <c:numCache>
                <c:formatCode>###0</c:formatCode>
                <c:ptCount val="6"/>
                <c:pt idx="0">
                  <c:v>90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Sheet1!$C$109:$C$118</c:f>
              <c:strCache>
                <c:ptCount val="10"/>
                <c:pt idx="0">
                  <c:v>rEmjdysksh" mqj;am;" .=jka úÿ,shg jvd cx.u ÿrl:kh mqj;a keröug myiq jk ksid</c:v>
                </c:pt>
                <c:pt idx="1">
                  <c:v>m%jD;a;sfha ud;Dldfõ wdl¾IŒh nj</c:v>
                </c:pt>
                <c:pt idx="2">
                  <c:v>cx.u ÿrl:khg tu fjí wvú uÕska flá m‚úv iy fkdá*scwáTka meñfKk ksid</c:v>
                </c:pt>
                <c:pt idx="3">
                  <c:v>ñ;=rka w;r Ndú;d jk ksid</c:v>
                </c:pt>
                <c:pt idx="4">
                  <c:v>;udg yels fudfyd;l h&lt;s kerôh yels ksid</c:v>
                </c:pt>
                <c:pt idx="5">
                  <c:v>j.lSula iys; udOH wdh;khl fjí wvúhla ksid</c:v>
                </c:pt>
                <c:pt idx="6">
                  <c:v>ckudOHj,ska bÈßm;a lrk m%jD;a;s j,g jvd fjí fjí wvú j,ska bÈßm;a lrk m%jD;a;s j, úYajdiodhs njla we;s ksid</c:v>
                </c:pt>
                <c:pt idx="7">
                  <c:v>ckudOHhg jvd fõ.j;aj m%jD;a;s bÈßm;a lrk ksid</c:v>
                </c:pt>
                <c:pt idx="8">
                  <c:v>wmf.a woyia" cTïfukaÜ f,i igyka l&lt; yels ksid</c:v>
                </c:pt>
                <c:pt idx="9">
                  <c:v>wka;¾.;h fyd| ksid</c:v>
                </c:pt>
              </c:strCache>
            </c:strRef>
          </c:cat>
          <c:val>
            <c:numRef>
              <c:f>Sheet1!$D$109:$D$118</c:f>
              <c:numCache>
                <c:formatCode>###0</c:formatCode>
                <c:ptCount val="10"/>
                <c:pt idx="0">
                  <c:v>120</c:v>
                </c:pt>
                <c:pt idx="1">
                  <c:v>40</c:v>
                </c:pt>
                <c:pt idx="2">
                  <c:v>120</c:v>
                </c:pt>
                <c:pt idx="3">
                  <c:v>40</c:v>
                </c:pt>
                <c:pt idx="4">
                  <c:v>80</c:v>
                </c:pt>
                <c:pt idx="5">
                  <c:v>20</c:v>
                </c:pt>
                <c:pt idx="6">
                  <c:v>40</c:v>
                </c:pt>
                <c:pt idx="7">
                  <c:v>110</c:v>
                </c:pt>
                <c:pt idx="8">
                  <c:v>90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Sheet1!$C$109:$C$118</c:f>
              <c:strCache>
                <c:ptCount val="10"/>
                <c:pt idx="0">
                  <c:v>rEmjdysksh" mqj;am;" .=jka úÿ,shg jvd cx.u ÿrl:kh mqj;a keröug myiq jk ksid</c:v>
                </c:pt>
                <c:pt idx="1">
                  <c:v>m%jD;a;sfha ud;Dldfõ wdl¾IŒh nj</c:v>
                </c:pt>
                <c:pt idx="2">
                  <c:v>cx.u ÿrl:khg tu fjí wvú uÕska flá m‚úv iy fkdá*scwáTka meñfKk ksid</c:v>
                </c:pt>
                <c:pt idx="3">
                  <c:v>ñ;=rka w;r Ndú;d jk ksid</c:v>
                </c:pt>
                <c:pt idx="4">
                  <c:v>;udg yels fudfyd;l h&lt;s kerôh yels ksid</c:v>
                </c:pt>
                <c:pt idx="5">
                  <c:v>j.lSula iys; udOH wdh;khl fjí wvúhla ksid</c:v>
                </c:pt>
                <c:pt idx="6">
                  <c:v>ckudOHj,ska bÈßm;a lrk m%jD;a;s j,g jvd fjí fjí wvú j,ska bÈßm;a lrk m%jD;a;s j, úYajdiodhs njla we;s ksid</c:v>
                </c:pt>
                <c:pt idx="7">
                  <c:v>ckudOHhg jvd fõ.j;aj m%jD;a;s bÈßm;a lrk ksid</c:v>
                </c:pt>
                <c:pt idx="8">
                  <c:v>wmf.a woyia" cTïfukaÜ f,i igyka l&lt; yels ksid</c:v>
                </c:pt>
                <c:pt idx="9">
                  <c:v>wka;¾.;h fyd| ksid</c:v>
                </c:pt>
              </c:strCache>
            </c:strRef>
          </c:cat>
          <c:val>
            <c:numRef>
              <c:f>Sheet1!$D$109:$D$118</c:f>
              <c:numCache>
                <c:formatCode>###0</c:formatCode>
                <c:ptCount val="10"/>
                <c:pt idx="0">
                  <c:v>120</c:v>
                </c:pt>
                <c:pt idx="1">
                  <c:v>40</c:v>
                </c:pt>
                <c:pt idx="2">
                  <c:v>120</c:v>
                </c:pt>
                <c:pt idx="3">
                  <c:v>40</c:v>
                </c:pt>
                <c:pt idx="4">
                  <c:v>80</c:v>
                </c:pt>
                <c:pt idx="5">
                  <c:v>20</c:v>
                </c:pt>
                <c:pt idx="6">
                  <c:v>40</c:v>
                </c:pt>
                <c:pt idx="7">
                  <c:v>110</c:v>
                </c:pt>
                <c:pt idx="8">
                  <c:v>90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Sheet1!$C$132:$C$135</c:f>
              <c:strCache>
                <c:ptCount val="4"/>
                <c:pt idx="0">
                  <c:v>ir, NdIdjls</c:v>
                </c:pt>
                <c:pt idx="1">
                  <c:v>m%jD;a;s bÈßm;a lsÍugkqiqÿiq NdId rgdjls</c:v>
                </c:pt>
                <c:pt idx="2">
                  <c:v>m%jD;a;s bÈßm;a lsÍugiqÿiqhs</c:v>
                </c:pt>
                <c:pt idx="3">
                  <c:v>ta ms&lt;sn|j woyila fkdue;</c:v>
                </c:pt>
              </c:strCache>
            </c:strRef>
          </c:cat>
          <c:val>
            <c:numRef>
              <c:f>Sheet1!$D$132:$D$135</c:f>
              <c:numCache>
                <c:formatCode>###0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90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Sheet1!$C$132:$C$135</c:f>
              <c:strCache>
                <c:ptCount val="4"/>
                <c:pt idx="0">
                  <c:v>ir, NdIdjls</c:v>
                </c:pt>
                <c:pt idx="1">
                  <c:v>m%jD;a;s bÈßm;a lsÍugkqiqÿiq NdId rgdjls</c:v>
                </c:pt>
                <c:pt idx="2">
                  <c:v>m%jD;a;s bÈßm;a lsÍugiqÿiqhs</c:v>
                </c:pt>
                <c:pt idx="3">
                  <c:v>ta ms&lt;sn|j woyila fkdue;</c:v>
                </c:pt>
              </c:strCache>
            </c:strRef>
          </c:cat>
          <c:val>
            <c:numRef>
              <c:f>Sheet1!$D$132:$D$135</c:f>
              <c:numCache>
                <c:formatCode>###0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90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Sheet1!$C$151:$C$152</c:f>
              <c:strCache>
                <c:ptCount val="2"/>
                <c:pt idx="0">
                  <c:v>fidhd ,nd.kS ^fia¾É&amp;</c:v>
                </c:pt>
                <c:pt idx="1">
                  <c:v>wka;¾cd,fhka fhdað;^SW.af.iaÜ&amp;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70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Sheet1!$C$151:$C$152</c:f>
              <c:strCache>
                <c:ptCount val="2"/>
                <c:pt idx="0">
                  <c:v>fidhd ,nd.kS ^fia¾É&amp;</c:v>
                </c:pt>
                <c:pt idx="1">
                  <c:v>wka;¾cd,fhka fhdað;^SW.af.iaÜ&amp;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70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Sheet1!$C$169:$C$174</c:f>
              <c:strCache>
                <c:ptCount val="6"/>
                <c:pt idx="0">
                  <c:v>wd¾Ólh iïnkaO mqj;a</c:v>
                </c:pt>
                <c:pt idx="1">
                  <c:v>foaYmd,k mqj;a</c:v>
                </c:pt>
                <c:pt idx="2">
                  <c:v>úfoia mqj;a</c:v>
                </c:pt>
                <c:pt idx="3">
                  <c:v>l%Svd mqj;a</c:v>
                </c:pt>
                <c:pt idx="4">
                  <c:v>jxpd ¥IK iïnkaO mqj;a</c:v>
                </c:pt>
                <c:pt idx="5">
                  <c:v>.egqï "wk;=re" u;aøjH" ,sx.sl w;jr " ñkSuereï wdÈh ms&lt;sn| mqj;a</c:v>
                </c:pt>
              </c:strCache>
            </c:strRef>
          </c:cat>
          <c:val>
            <c:numRef>
              <c:f>Sheet1!$D$169:$D$174</c:f>
              <c:numCache>
                <c:formatCode>###0</c:formatCode>
                <c:ptCount val="6"/>
                <c:pt idx="0">
                  <c:v>110</c:v>
                </c:pt>
                <c:pt idx="1">
                  <c:v>7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Sheet1!$C$194:$C$195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25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Sheet1!$C$194:$C$195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25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Sheet1!$C$213:$C$214</c:f>
              <c:strCache>
                <c:ptCount val="2"/>
                <c:pt idx="0">
                  <c:v>ckudOH uÕska bÈßm;a lrkm%jD;a;s</c:v>
                </c:pt>
                <c:pt idx="1">
                  <c:v>fjí wvú u.ska bÈßm;a lrkm%jD;a;s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112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Sheet1!$C$213:$C$214</c:f>
              <c:strCache>
                <c:ptCount val="2"/>
                <c:pt idx="0">
                  <c:v>ckudOH uÕska bÈßm;a lrkm%jD;a;s</c:v>
                </c:pt>
                <c:pt idx="1">
                  <c:v>fjí wvú u.ska bÈßm;a lrkm%jD;a;s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112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Sheet1!$C$232:$C$234</c:f>
              <c:strCache>
                <c:ptCount val="3"/>
                <c:pt idx="0">
                  <c:v>j.lsj hq;= njla iys; ksid</c:v>
                </c:pt>
                <c:pt idx="1">
                  <c:v>§¾&gt; ld,hla m%jD;a;s bÈßm;alrk udOHhla ksid</c:v>
                </c:pt>
                <c:pt idx="2">
                  <c:v>rchg fyda ms&lt;s.;a fm!oa.,sl wdh;khlg whs;s ksid fjí ihsÜ hkq uE;lÈ m%p,s; jQ fohla ksid úYajdijka; fkdùu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90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Sheet1!$C$232:$C$234</c:f>
              <c:strCache>
                <c:ptCount val="3"/>
                <c:pt idx="0">
                  <c:v>j.lsj hq;= njla iys; ksid</c:v>
                </c:pt>
                <c:pt idx="1">
                  <c:v>§¾&gt; ld,hla m%jD;a;s bÈßm;alrk udOHhla ksid</c:v>
                </c:pt>
                <c:pt idx="2">
                  <c:v>rchg fyda ms&lt;s.;a fm!oa.,sl wdh;khlg whs;s ksid fjí ihsÜ hkq uE;lÈ m%p,s; jQ fohla ksid úYajdijka; fkdùu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90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16-20 w;r</c:v>
                </c:pt>
                <c:pt idx="1">
                  <c:v>21-30 w;r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16-20 w;r</c:v>
                </c:pt>
                <c:pt idx="1">
                  <c:v>21-30 w;r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Sheet1!$C$48:$C$53</c:f>
              <c:strCache>
                <c:ptCount val="6"/>
                <c:pt idx="0">
                  <c:v>uykqjr</c:v>
                </c:pt>
                <c:pt idx="1">
                  <c:v>r;akmqr</c:v>
                </c:pt>
                <c:pt idx="2">
                  <c:v>fld&lt;U</c:v>
                </c:pt>
                <c:pt idx="3">
                  <c:v>.d,a,</c:v>
                </c:pt>
                <c:pt idx="4">
                  <c:v>wkqrdOmqr</c:v>
                </c:pt>
                <c:pt idx="5">
                  <c:v>l¿;r</c:v>
                </c:pt>
              </c:strCache>
            </c:strRef>
          </c:cat>
          <c:val>
            <c:numRef>
              <c:f>Sheet1!$D$48:$D$53</c:f>
              <c:numCache>
                <c:formatCode>###0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Sheet1!$C$48:$C$53</c:f>
              <c:strCache>
                <c:ptCount val="6"/>
                <c:pt idx="0">
                  <c:v>uykqjr</c:v>
                </c:pt>
                <c:pt idx="1">
                  <c:v>r;akmqr</c:v>
                </c:pt>
                <c:pt idx="2">
                  <c:v>fld&lt;U</c:v>
                </c:pt>
                <c:pt idx="3">
                  <c:v>.d,a,</c:v>
                </c:pt>
                <c:pt idx="4">
                  <c:v>wkqrdOmqr</c:v>
                </c:pt>
                <c:pt idx="5">
                  <c:v>l¿;r</c:v>
                </c:pt>
              </c:strCache>
            </c:strRef>
          </c:cat>
          <c:val>
            <c:numRef>
              <c:f>Sheet1!$D$48:$D$53</c:f>
              <c:numCache>
                <c:formatCode>###0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Sheet1!$C$86:$C$91</c:f>
              <c:strCache>
                <c:ptCount val="6"/>
                <c:pt idx="0">
                  <c:v>Adaderana.lk</c:v>
                </c:pt>
                <c:pt idx="1">
                  <c:v>Hirunews.lk</c:v>
                </c:pt>
                <c:pt idx="2">
                  <c:v>Newsfirst.lk</c:v>
                </c:pt>
                <c:pt idx="3">
                  <c:v>Dinanima.lk</c:v>
                </c:pt>
                <c:pt idx="4">
                  <c:v>Ceylon News Factory</c:v>
                </c:pt>
                <c:pt idx="5">
                  <c:v>එසැණ (හෙළකුරු)</c:v>
                </c:pt>
              </c:strCache>
            </c:strRef>
          </c:cat>
          <c:val>
            <c:numRef>
              <c:f>Sheet1!$D$86:$D$91</c:f>
              <c:numCache>
                <c:formatCode>###0</c:formatCode>
                <c:ptCount val="6"/>
                <c:pt idx="0">
                  <c:v>90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84</xdr:row>
      <xdr:rowOff>171450</xdr:rowOff>
    </xdr:from>
    <xdr:to>
      <xdr:col>17</xdr:col>
      <xdr:colOff>142875</xdr:colOff>
      <xdr:row>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84</xdr:row>
      <xdr:rowOff>180975</xdr:rowOff>
    </xdr:from>
    <xdr:to>
      <xdr:col>12</xdr:col>
      <xdr:colOff>76200</xdr:colOff>
      <xdr:row>96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130</xdr:row>
      <xdr:rowOff>314325</xdr:rowOff>
    </xdr:from>
    <xdr:to>
      <xdr:col>12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130</xdr:row>
      <xdr:rowOff>257175</xdr:rowOff>
    </xdr:from>
    <xdr:to>
      <xdr:col>17</xdr:col>
      <xdr:colOff>819150</xdr:colOff>
      <xdr:row>143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148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148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166</xdr:row>
      <xdr:rowOff>142875</xdr:rowOff>
    </xdr:from>
    <xdr:to>
      <xdr:col>12</xdr:col>
      <xdr:colOff>495300</xdr:colOff>
      <xdr:row>178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191</xdr:row>
      <xdr:rowOff>409575</xdr:rowOff>
    </xdr:from>
    <xdr:to>
      <xdr:col>12</xdr:col>
      <xdr:colOff>523875</xdr:colOff>
      <xdr:row>202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191</xdr:row>
      <xdr:rowOff>419100</xdr:rowOff>
    </xdr:from>
    <xdr:to>
      <xdr:col>17</xdr:col>
      <xdr:colOff>809625</xdr:colOff>
      <xdr:row>202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210</xdr:row>
      <xdr:rowOff>381000</xdr:rowOff>
    </xdr:from>
    <xdr:to>
      <xdr:col>12</xdr:col>
      <xdr:colOff>333375</xdr:colOff>
      <xdr:row>222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210</xdr:row>
      <xdr:rowOff>400050</xdr:rowOff>
    </xdr:from>
    <xdr:to>
      <xdr:col>17</xdr:col>
      <xdr:colOff>800100</xdr:colOff>
      <xdr:row>222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230</xdr:row>
      <xdr:rowOff>76200</xdr:rowOff>
    </xdr:from>
    <xdr:to>
      <xdr:col>12</xdr:col>
      <xdr:colOff>704850</xdr:colOff>
      <xdr:row>241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230</xdr:row>
      <xdr:rowOff>19050</xdr:rowOff>
    </xdr:from>
    <xdr:to>
      <xdr:col>18</xdr:col>
      <xdr:colOff>57150</xdr:colOff>
      <xdr:row>241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48"/>
  <sheetViews>
    <sheetView tabSelected="1" topLeftCell="A5" workbookViewId="0">
      <selection activeCell="K12" sqref="K12"/>
    </sheetView>
  </sheetViews>
  <sheetFormatPr defaultRowHeight="15.75" x14ac:dyDescent="0.25"/>
  <cols>
    <col min="2" max="2" width="21.140625" style="9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10" t="s">
        <v>1</v>
      </c>
    </row>
    <row r="7" spans="2:7" ht="21" customHeight="1" x14ac:dyDescent="0.25">
      <c r="B7" s="41" t="s">
        <v>11</v>
      </c>
      <c r="C7" s="42"/>
      <c r="D7" s="42"/>
      <c r="E7" s="42"/>
      <c r="F7" s="42"/>
      <c r="G7" s="43"/>
    </row>
    <row r="8" spans="2:7" ht="29.1" customHeight="1" x14ac:dyDescent="0.25">
      <c r="B8" s="11"/>
      <c r="C8" s="20"/>
      <c r="D8" s="16" t="s">
        <v>3</v>
      </c>
      <c r="E8" s="17" t="s">
        <v>4</v>
      </c>
      <c r="F8" s="17" t="s">
        <v>5</v>
      </c>
      <c r="G8" s="18" t="s">
        <v>6</v>
      </c>
    </row>
    <row r="9" spans="2:7" ht="17.100000000000001" customHeight="1" x14ac:dyDescent="0.25">
      <c r="B9" s="12"/>
      <c r="C9" s="22" t="s">
        <v>8</v>
      </c>
      <c r="D9" s="52">
        <v>12</v>
      </c>
      <c r="E9" s="53">
        <v>8</v>
      </c>
      <c r="F9" s="53">
        <v>8</v>
      </c>
      <c r="G9" s="3">
        <f>F9</f>
        <v>8</v>
      </c>
    </row>
    <row r="10" spans="2:7" ht="17.100000000000001" customHeight="1" x14ac:dyDescent="0.25">
      <c r="B10" s="13"/>
      <c r="C10" s="27" t="s">
        <v>7</v>
      </c>
      <c r="D10" s="50">
        <v>138</v>
      </c>
      <c r="E10" s="51">
        <v>92</v>
      </c>
      <c r="F10" s="51">
        <v>92</v>
      </c>
      <c r="G10" s="6">
        <f>F10+G9</f>
        <v>100</v>
      </c>
    </row>
    <row r="11" spans="2:7" ht="17.100000000000001" customHeight="1" x14ac:dyDescent="0.25">
      <c r="B11" s="14"/>
      <c r="C11" s="15" t="s">
        <v>2</v>
      </c>
      <c r="D11" s="2">
        <v>150</v>
      </c>
      <c r="E11" s="7">
        <v>100</v>
      </c>
      <c r="F11" s="7">
        <v>100</v>
      </c>
      <c r="G11" s="8"/>
    </row>
    <row r="12" spans="2:7" ht="17.100000000000001" customHeight="1" x14ac:dyDescent="0.25">
      <c r="B12" s="14"/>
      <c r="C12" s="36"/>
      <c r="D12" s="37"/>
      <c r="E12" s="38"/>
      <c r="F12" s="38"/>
      <c r="G12" s="39"/>
    </row>
    <row r="13" spans="2:7" ht="17.100000000000001" customHeight="1" x14ac:dyDescent="0.25">
      <c r="B13" s="14"/>
      <c r="C13" s="36"/>
      <c r="D13" s="37"/>
      <c r="E13" s="38"/>
      <c r="F13" s="38"/>
      <c r="G13" s="39"/>
    </row>
    <row r="14" spans="2:7" ht="17.100000000000001" customHeight="1" x14ac:dyDescent="0.25">
      <c r="B14" s="14"/>
      <c r="C14" s="36"/>
      <c r="D14" s="37"/>
      <c r="E14" s="38"/>
      <c r="F14" s="38"/>
      <c r="G14" s="39"/>
    </row>
    <row r="15" spans="2:7" ht="17.100000000000001" customHeight="1" x14ac:dyDescent="0.25">
      <c r="B15" s="14"/>
      <c r="C15" s="36"/>
      <c r="D15" s="37"/>
      <c r="E15" s="38"/>
      <c r="F15" s="38"/>
      <c r="G15" s="39"/>
    </row>
    <row r="16" spans="2:7" ht="17.100000000000001" customHeight="1" x14ac:dyDescent="0.25">
      <c r="B16" s="14"/>
      <c r="C16" s="36"/>
      <c r="D16" s="37"/>
      <c r="E16" s="38"/>
      <c r="F16" s="38"/>
      <c r="G16" s="39"/>
    </row>
    <row r="17" spans="2:7" ht="17.100000000000001" customHeight="1" x14ac:dyDescent="0.25">
      <c r="B17" s="14"/>
      <c r="C17" s="36"/>
      <c r="D17" s="37"/>
      <c r="E17" s="38"/>
      <c r="F17" s="38"/>
      <c r="G17" s="39"/>
    </row>
    <row r="18" spans="2:7" ht="17.100000000000001" customHeight="1" x14ac:dyDescent="0.25">
      <c r="B18" s="14"/>
      <c r="C18" s="36"/>
      <c r="D18" s="37"/>
      <c r="E18" s="38"/>
      <c r="F18" s="38"/>
      <c r="G18" s="39"/>
    </row>
    <row r="19" spans="2:7" ht="17.100000000000001" customHeight="1" x14ac:dyDescent="0.25">
      <c r="B19" s="14"/>
      <c r="C19" s="36"/>
      <c r="D19" s="37"/>
      <c r="E19" s="38"/>
      <c r="F19" s="38"/>
      <c r="G19" s="39"/>
    </row>
    <row r="20" spans="2:7" ht="17.100000000000001" customHeight="1" x14ac:dyDescent="0.25">
      <c r="B20" s="14"/>
      <c r="C20" s="36"/>
      <c r="D20" s="37"/>
      <c r="E20" s="38"/>
      <c r="F20" s="38"/>
      <c r="G20" s="39"/>
    </row>
    <row r="21" spans="2:7" ht="17.100000000000001" customHeight="1" x14ac:dyDescent="0.25">
      <c r="B21" s="14"/>
      <c r="C21" s="36"/>
      <c r="D21" s="37"/>
      <c r="E21" s="38"/>
      <c r="F21" s="38"/>
      <c r="G21" s="39"/>
    </row>
    <row r="22" spans="2:7" ht="17.100000000000001" customHeight="1" x14ac:dyDescent="0.25">
      <c r="B22" s="14"/>
      <c r="C22" s="36"/>
      <c r="D22" s="37"/>
      <c r="E22" s="38"/>
      <c r="F22" s="38"/>
      <c r="G22" s="39"/>
    </row>
    <row r="23" spans="2:7" ht="17.100000000000001" customHeight="1" x14ac:dyDescent="0.25">
      <c r="B23" s="14"/>
      <c r="C23" s="36"/>
      <c r="D23" s="37"/>
      <c r="E23" s="38"/>
      <c r="F23" s="38"/>
      <c r="G23" s="39"/>
    </row>
    <row r="24" spans="2:7" ht="17.100000000000001" customHeight="1" x14ac:dyDescent="0.25">
      <c r="B24" s="14"/>
      <c r="C24" s="36"/>
      <c r="D24" s="37"/>
      <c r="E24" s="38"/>
      <c r="F24" s="38"/>
      <c r="G24" s="39"/>
    </row>
    <row r="25" spans="2:7" ht="17.100000000000001" customHeight="1" x14ac:dyDescent="0.25">
      <c r="B25" s="14"/>
      <c r="C25" s="36"/>
      <c r="D25" s="37"/>
      <c r="E25" s="38"/>
      <c r="F25" s="38"/>
      <c r="G25" s="39"/>
    </row>
    <row r="27" spans="2:7" ht="21" customHeight="1" x14ac:dyDescent="0.25">
      <c r="B27" s="41" t="s">
        <v>0</v>
      </c>
      <c r="C27" s="42"/>
      <c r="D27" s="42"/>
      <c r="E27" s="42"/>
      <c r="F27" s="42"/>
      <c r="G27" s="43"/>
    </row>
    <row r="28" spans="2:7" ht="29.1" customHeight="1" x14ac:dyDescent="0.25">
      <c r="B28" s="11"/>
      <c r="C28" s="20"/>
      <c r="D28" s="16" t="s">
        <v>3</v>
      </c>
      <c r="E28" s="17" t="s">
        <v>4</v>
      </c>
      <c r="F28" s="17" t="s">
        <v>5</v>
      </c>
      <c r="G28" s="18" t="s">
        <v>6</v>
      </c>
    </row>
    <row r="29" spans="2:7" ht="17.100000000000001" customHeight="1" x14ac:dyDescent="0.25">
      <c r="B29" s="12"/>
      <c r="C29" s="19" t="s">
        <v>61</v>
      </c>
      <c r="D29" s="23">
        <v>0</v>
      </c>
      <c r="E29" s="24">
        <v>0</v>
      </c>
      <c r="F29" s="24">
        <v>0</v>
      </c>
      <c r="G29" s="25">
        <v>0</v>
      </c>
    </row>
    <row r="30" spans="2:7" ht="17.100000000000001" customHeight="1" x14ac:dyDescent="0.25">
      <c r="B30" s="13"/>
      <c r="C30" s="19" t="s">
        <v>62</v>
      </c>
      <c r="D30" s="54">
        <v>150</v>
      </c>
      <c r="E30" s="55">
        <v>100</v>
      </c>
      <c r="F30" s="55">
        <v>100</v>
      </c>
      <c r="G30" s="56">
        <v>100</v>
      </c>
    </row>
    <row r="31" spans="2:7" ht="17.100000000000001" customHeight="1" x14ac:dyDescent="0.25">
      <c r="B31" s="14"/>
      <c r="C31" s="15" t="s">
        <v>2</v>
      </c>
      <c r="D31" s="2">
        <v>150</v>
      </c>
      <c r="E31" s="7">
        <v>100</v>
      </c>
      <c r="F31" s="7">
        <v>100</v>
      </c>
      <c r="G31" s="8"/>
    </row>
    <row r="32" spans="2:7" ht="17.100000000000001" customHeight="1" x14ac:dyDescent="0.25">
      <c r="B32" s="14"/>
      <c r="C32" s="36"/>
      <c r="D32" s="37"/>
      <c r="E32" s="38"/>
      <c r="F32" s="38"/>
      <c r="G32" s="39"/>
    </row>
    <row r="33" spans="2:7" ht="17.100000000000001" customHeight="1" x14ac:dyDescent="0.25">
      <c r="B33" s="14"/>
      <c r="C33" s="36"/>
      <c r="D33" s="37"/>
      <c r="E33" s="38"/>
      <c r="F33" s="38"/>
      <c r="G33" s="39"/>
    </row>
    <row r="34" spans="2:7" ht="17.100000000000001" customHeight="1" x14ac:dyDescent="0.25">
      <c r="B34" s="14"/>
      <c r="C34" s="36"/>
      <c r="D34" s="37"/>
      <c r="E34" s="38"/>
      <c r="F34" s="38"/>
      <c r="G34" s="39"/>
    </row>
    <row r="35" spans="2:7" ht="17.100000000000001" customHeight="1" x14ac:dyDescent="0.25">
      <c r="B35" s="14"/>
      <c r="C35" s="36"/>
      <c r="D35" s="37"/>
      <c r="E35" s="38"/>
      <c r="F35" s="38"/>
      <c r="G35" s="39"/>
    </row>
    <row r="36" spans="2:7" ht="17.100000000000001" customHeight="1" x14ac:dyDescent="0.25">
      <c r="B36" s="14"/>
      <c r="C36" s="36"/>
      <c r="D36" s="37"/>
      <c r="E36" s="38"/>
      <c r="F36" s="38"/>
      <c r="G36" s="39"/>
    </row>
    <row r="37" spans="2:7" ht="17.100000000000001" customHeight="1" x14ac:dyDescent="0.25">
      <c r="B37" s="14"/>
      <c r="C37" s="36"/>
      <c r="D37" s="37"/>
      <c r="E37" s="38"/>
      <c r="F37" s="38"/>
      <c r="G37" s="39"/>
    </row>
    <row r="38" spans="2:7" ht="17.100000000000001" customHeight="1" x14ac:dyDescent="0.25">
      <c r="B38" s="14"/>
      <c r="C38" s="36"/>
      <c r="D38" s="37"/>
      <c r="E38" s="38"/>
      <c r="F38" s="38"/>
      <c r="G38" s="39"/>
    </row>
    <row r="39" spans="2:7" ht="17.100000000000001" customHeight="1" x14ac:dyDescent="0.25">
      <c r="B39" s="14"/>
      <c r="C39" s="36"/>
      <c r="D39" s="37"/>
      <c r="E39" s="38"/>
      <c r="F39" s="38"/>
      <c r="G39" s="39"/>
    </row>
    <row r="40" spans="2:7" ht="17.100000000000001" customHeight="1" x14ac:dyDescent="0.25">
      <c r="B40" s="14"/>
      <c r="C40" s="36"/>
      <c r="D40" s="37"/>
      <c r="E40" s="38"/>
      <c r="F40" s="38"/>
      <c r="G40" s="39"/>
    </row>
    <row r="41" spans="2:7" ht="17.100000000000001" customHeight="1" x14ac:dyDescent="0.25">
      <c r="B41" s="14"/>
      <c r="C41" s="36"/>
      <c r="D41" s="37"/>
      <c r="E41" s="38"/>
      <c r="F41" s="38"/>
      <c r="G41" s="39"/>
    </row>
    <row r="42" spans="2:7" ht="17.100000000000001" customHeight="1" x14ac:dyDescent="0.25">
      <c r="B42" s="14"/>
      <c r="C42" s="36"/>
      <c r="D42" s="37"/>
      <c r="E42" s="38"/>
      <c r="F42" s="38"/>
      <c r="G42" s="39"/>
    </row>
    <row r="43" spans="2:7" ht="17.100000000000001" customHeight="1" x14ac:dyDescent="0.25">
      <c r="B43" s="14"/>
      <c r="C43" s="36"/>
      <c r="D43" s="37"/>
      <c r="E43" s="38"/>
      <c r="F43" s="38"/>
      <c r="G43" s="39"/>
    </row>
    <row r="44" spans="2:7" ht="17.100000000000001" customHeight="1" x14ac:dyDescent="0.25">
      <c r="B44" s="14"/>
      <c r="C44" s="36"/>
      <c r="D44" s="37"/>
      <c r="E44" s="38"/>
      <c r="F44" s="38"/>
      <c r="G44" s="39"/>
    </row>
    <row r="46" spans="2:7" ht="21" customHeight="1" x14ac:dyDescent="0.25">
      <c r="B46" s="41" t="s">
        <v>12</v>
      </c>
      <c r="C46" s="42"/>
      <c r="D46" s="42"/>
      <c r="E46" s="42"/>
      <c r="F46" s="42"/>
      <c r="G46" s="43"/>
    </row>
    <row r="47" spans="2:7" ht="29.1" customHeight="1" x14ac:dyDescent="0.25">
      <c r="B47" s="11"/>
      <c r="C47" s="20"/>
      <c r="D47" s="16" t="s">
        <v>3</v>
      </c>
      <c r="E47" s="17" t="s">
        <v>4</v>
      </c>
      <c r="F47" s="17" t="s">
        <v>5</v>
      </c>
      <c r="G47" s="18" t="s">
        <v>6</v>
      </c>
    </row>
    <row r="48" spans="2:7" ht="17.100000000000001" customHeight="1" x14ac:dyDescent="0.25">
      <c r="B48" s="12"/>
      <c r="C48" s="19" t="s">
        <v>55</v>
      </c>
      <c r="D48" s="52">
        <v>25</v>
      </c>
      <c r="E48" s="53">
        <v>16.666666666666664</v>
      </c>
      <c r="F48" s="53">
        <v>16.666666666666664</v>
      </c>
      <c r="G48" s="57">
        <v>16.666666666666664</v>
      </c>
    </row>
    <row r="49" spans="2:7" ht="17.100000000000001" customHeight="1" x14ac:dyDescent="0.25">
      <c r="B49" s="13"/>
      <c r="C49" s="19" t="s">
        <v>56</v>
      </c>
      <c r="D49" s="50">
        <v>25</v>
      </c>
      <c r="E49" s="51">
        <v>16.666666666666664</v>
      </c>
      <c r="F49" s="51">
        <v>16.666666666666664</v>
      </c>
      <c r="G49" s="58">
        <v>33.333333333333329</v>
      </c>
    </row>
    <row r="50" spans="2:7" ht="17.100000000000001" customHeight="1" x14ac:dyDescent="0.25">
      <c r="B50" s="14"/>
      <c r="C50" s="40" t="s">
        <v>57</v>
      </c>
      <c r="D50" s="50">
        <v>25</v>
      </c>
      <c r="E50" s="51">
        <v>16.666666666666664</v>
      </c>
      <c r="F50" s="51">
        <v>16.666666666666664</v>
      </c>
      <c r="G50" s="58">
        <v>50</v>
      </c>
    </row>
    <row r="51" spans="2:7" ht="17.100000000000001" customHeight="1" x14ac:dyDescent="0.25">
      <c r="B51" s="14"/>
      <c r="C51" s="19" t="s">
        <v>58</v>
      </c>
      <c r="D51" s="50">
        <v>25</v>
      </c>
      <c r="E51" s="51">
        <v>16.666666666666664</v>
      </c>
      <c r="F51" s="51">
        <v>16.666666666666664</v>
      </c>
      <c r="G51" s="58">
        <v>66.666666666666657</v>
      </c>
    </row>
    <row r="52" spans="2:7" ht="17.100000000000001" customHeight="1" x14ac:dyDescent="0.25">
      <c r="B52" s="14"/>
      <c r="C52" s="19" t="s">
        <v>59</v>
      </c>
      <c r="D52" s="50">
        <v>25</v>
      </c>
      <c r="E52" s="51">
        <v>16.666666666666664</v>
      </c>
      <c r="F52" s="51">
        <v>16.666666666666664</v>
      </c>
      <c r="G52" s="58">
        <v>83.333333333333343</v>
      </c>
    </row>
    <row r="53" spans="2:7" ht="17.100000000000001" customHeight="1" x14ac:dyDescent="0.25">
      <c r="B53" s="14"/>
      <c r="C53" s="40" t="s">
        <v>60</v>
      </c>
      <c r="D53" s="50">
        <v>25</v>
      </c>
      <c r="E53" s="51">
        <v>16.666666666666664</v>
      </c>
      <c r="F53" s="51">
        <v>16.666666666666664</v>
      </c>
      <c r="G53" s="58">
        <v>100</v>
      </c>
    </row>
    <row r="54" spans="2:7" ht="17.100000000000001" customHeight="1" x14ac:dyDescent="0.25">
      <c r="B54" s="14"/>
      <c r="C54" s="32" t="s">
        <v>2</v>
      </c>
      <c r="D54" s="33">
        <v>150</v>
      </c>
      <c r="E54" s="34">
        <v>100</v>
      </c>
      <c r="F54" s="34">
        <v>100</v>
      </c>
      <c r="G54" s="35"/>
    </row>
    <row r="55" spans="2:7" ht="17.100000000000001" customHeight="1" x14ac:dyDescent="0.25">
      <c r="B55" s="14"/>
      <c r="C55" s="36"/>
      <c r="D55" s="37"/>
      <c r="E55" s="38"/>
      <c r="F55" s="38"/>
      <c r="G55" s="39"/>
    </row>
    <row r="56" spans="2:7" ht="17.100000000000001" customHeight="1" x14ac:dyDescent="0.25">
      <c r="B56" s="14"/>
      <c r="C56" s="36"/>
      <c r="D56" s="37"/>
      <c r="E56" s="38"/>
      <c r="F56" s="38"/>
      <c r="G56" s="39"/>
    </row>
    <row r="57" spans="2:7" ht="17.100000000000001" customHeight="1" x14ac:dyDescent="0.25">
      <c r="B57" s="14"/>
      <c r="C57" s="36"/>
      <c r="D57" s="37"/>
      <c r="E57" s="38"/>
      <c r="F57" s="38"/>
      <c r="G57" s="39"/>
    </row>
    <row r="58" spans="2:7" ht="17.100000000000001" customHeight="1" x14ac:dyDescent="0.25">
      <c r="B58" s="14"/>
      <c r="C58" s="36"/>
      <c r="D58" s="37"/>
      <c r="E58" s="38"/>
      <c r="F58" s="38"/>
      <c r="G58" s="39"/>
    </row>
    <row r="59" spans="2:7" ht="17.100000000000001" customHeight="1" x14ac:dyDescent="0.25">
      <c r="B59" s="14"/>
      <c r="C59" s="36"/>
      <c r="D59" s="37"/>
      <c r="E59" s="38"/>
      <c r="F59" s="38"/>
      <c r="G59" s="39"/>
    </row>
    <row r="60" spans="2:7" ht="17.100000000000001" customHeight="1" x14ac:dyDescent="0.25">
      <c r="B60" s="14"/>
      <c r="C60" s="36"/>
      <c r="D60" s="37"/>
      <c r="E60" s="38"/>
      <c r="F60" s="38"/>
      <c r="G60" s="39"/>
    </row>
    <row r="61" spans="2:7" ht="17.100000000000001" customHeight="1" x14ac:dyDescent="0.25">
      <c r="B61" s="14"/>
      <c r="C61" s="36"/>
      <c r="D61" s="37"/>
      <c r="E61" s="38"/>
      <c r="F61" s="38"/>
      <c r="G61" s="39"/>
    </row>
    <row r="62" spans="2:7" ht="17.100000000000001" customHeight="1" x14ac:dyDescent="0.25">
      <c r="B62" s="14"/>
      <c r="C62" s="36"/>
      <c r="D62" s="37"/>
      <c r="E62" s="38"/>
      <c r="F62" s="38"/>
      <c r="G62" s="39"/>
    </row>
    <row r="63" spans="2:7" ht="17.100000000000001" customHeight="1" x14ac:dyDescent="0.25">
      <c r="B63" s="14"/>
      <c r="C63" s="36"/>
      <c r="D63" s="37"/>
      <c r="E63" s="38"/>
      <c r="F63" s="38"/>
      <c r="G63" s="39"/>
    </row>
    <row r="65" spans="2:7" ht="21" customHeight="1" x14ac:dyDescent="0.25">
      <c r="B65" s="41" t="s">
        <v>13</v>
      </c>
      <c r="C65" s="42"/>
      <c r="D65" s="42"/>
      <c r="E65" s="42"/>
      <c r="F65" s="42"/>
      <c r="G65" s="43"/>
    </row>
    <row r="66" spans="2:7" ht="29.1" customHeight="1" x14ac:dyDescent="0.25">
      <c r="B66" s="11"/>
      <c r="C66" s="20"/>
      <c r="D66" s="16" t="s">
        <v>3</v>
      </c>
      <c r="E66" s="17" t="s">
        <v>4</v>
      </c>
      <c r="F66" s="17" t="s">
        <v>5</v>
      </c>
      <c r="G66" s="18" t="s">
        <v>6</v>
      </c>
    </row>
    <row r="67" spans="2:7" ht="17.100000000000001" customHeight="1" x14ac:dyDescent="0.25">
      <c r="B67" s="12"/>
      <c r="C67" s="40" t="s">
        <v>9</v>
      </c>
      <c r="D67" s="54">
        <v>150</v>
      </c>
      <c r="E67" s="55">
        <v>100</v>
      </c>
      <c r="F67" s="55">
        <v>100</v>
      </c>
      <c r="G67" s="55">
        <v>100</v>
      </c>
    </row>
    <row r="68" spans="2:7" ht="17.100000000000001" customHeight="1" x14ac:dyDescent="0.25">
      <c r="B68" s="13"/>
      <c r="C68" s="40" t="s">
        <v>10</v>
      </c>
      <c r="D68" s="4">
        <v>0</v>
      </c>
      <c r="E68" s="5">
        <v>0</v>
      </c>
      <c r="F68" s="5">
        <v>0</v>
      </c>
      <c r="G68" s="55">
        <v>100</v>
      </c>
    </row>
    <row r="69" spans="2:7" ht="17.100000000000001" customHeight="1" x14ac:dyDescent="0.25">
      <c r="B69" s="14"/>
      <c r="C69" s="15" t="s">
        <v>2</v>
      </c>
      <c r="D69" s="2">
        <v>150</v>
      </c>
      <c r="E69" s="7">
        <v>100</v>
      </c>
      <c r="F69" s="7">
        <v>100</v>
      </c>
      <c r="G69" s="8"/>
    </row>
    <row r="70" spans="2:7" ht="17.100000000000001" customHeight="1" x14ac:dyDescent="0.25">
      <c r="B70" s="14"/>
      <c r="C70" s="36"/>
      <c r="D70" s="37"/>
      <c r="E70" s="38"/>
      <c r="F70" s="38"/>
      <c r="G70" s="39"/>
    </row>
    <row r="71" spans="2:7" ht="17.100000000000001" customHeight="1" x14ac:dyDescent="0.25">
      <c r="B71" s="14"/>
      <c r="C71" s="36"/>
      <c r="D71" s="37"/>
      <c r="E71" s="38"/>
      <c r="F71" s="38"/>
      <c r="G71" s="39"/>
    </row>
    <row r="72" spans="2:7" ht="17.100000000000001" customHeight="1" x14ac:dyDescent="0.25">
      <c r="B72" s="14"/>
      <c r="C72" s="36"/>
      <c r="D72" s="37"/>
      <c r="E72" s="38"/>
      <c r="F72" s="38"/>
      <c r="G72" s="39"/>
    </row>
    <row r="73" spans="2:7" ht="17.100000000000001" customHeight="1" x14ac:dyDescent="0.25">
      <c r="B73" s="14"/>
      <c r="C73" s="36"/>
      <c r="D73" s="37"/>
      <c r="E73" s="38"/>
      <c r="F73" s="38"/>
      <c r="G73" s="39"/>
    </row>
    <row r="74" spans="2:7" ht="17.100000000000001" customHeight="1" x14ac:dyDescent="0.25">
      <c r="B74" s="14"/>
      <c r="C74" s="36"/>
      <c r="D74" s="37"/>
      <c r="E74" s="38"/>
      <c r="F74" s="38"/>
      <c r="G74" s="39"/>
    </row>
    <row r="75" spans="2:7" ht="17.100000000000001" customHeight="1" x14ac:dyDescent="0.25">
      <c r="B75" s="14"/>
      <c r="C75" s="36"/>
      <c r="D75" s="37"/>
      <c r="E75" s="38"/>
      <c r="F75" s="38"/>
      <c r="G75" s="39"/>
    </row>
    <row r="76" spans="2:7" ht="17.100000000000001" customHeight="1" x14ac:dyDescent="0.25">
      <c r="B76" s="14"/>
      <c r="C76" s="36"/>
      <c r="D76" s="37"/>
      <c r="E76" s="38"/>
      <c r="F76" s="38"/>
      <c r="G76" s="39"/>
    </row>
    <row r="77" spans="2:7" ht="17.100000000000001" customHeight="1" x14ac:dyDescent="0.25">
      <c r="B77" s="14"/>
      <c r="C77" s="36"/>
      <c r="D77" s="37"/>
      <c r="E77" s="38"/>
      <c r="F77" s="38"/>
      <c r="G77" s="39"/>
    </row>
    <row r="78" spans="2:7" ht="17.100000000000001" customHeight="1" x14ac:dyDescent="0.25">
      <c r="B78" s="14"/>
      <c r="C78" s="36"/>
      <c r="D78" s="37"/>
      <c r="E78" s="38"/>
      <c r="F78" s="38"/>
      <c r="G78" s="39"/>
    </row>
    <row r="79" spans="2:7" ht="17.100000000000001" customHeight="1" x14ac:dyDescent="0.25">
      <c r="B79" s="14"/>
      <c r="C79" s="36"/>
      <c r="D79" s="37"/>
      <c r="E79" s="38"/>
      <c r="F79" s="38"/>
      <c r="G79" s="39"/>
    </row>
    <row r="80" spans="2:7" ht="17.100000000000001" customHeight="1" x14ac:dyDescent="0.25">
      <c r="B80" s="14"/>
      <c r="C80" s="36"/>
      <c r="D80" s="37"/>
      <c r="E80" s="38"/>
      <c r="F80" s="38"/>
      <c r="G80" s="39"/>
    </row>
    <row r="81" spans="2:13" ht="17.100000000000001" customHeight="1" x14ac:dyDescent="0.25">
      <c r="B81" s="14"/>
      <c r="C81" s="36"/>
      <c r="D81" s="37"/>
      <c r="E81" s="38"/>
      <c r="F81" s="38"/>
      <c r="G81" s="39"/>
    </row>
    <row r="82" spans="2:13" ht="17.100000000000001" customHeight="1" x14ac:dyDescent="0.25">
      <c r="B82" s="14"/>
      <c r="C82" s="36"/>
      <c r="D82" s="37"/>
      <c r="E82" s="38"/>
      <c r="F82" s="38"/>
      <c r="G82" s="39"/>
    </row>
    <row r="84" spans="2:13" ht="21" customHeight="1" x14ac:dyDescent="0.25">
      <c r="B84" s="41" t="s">
        <v>14</v>
      </c>
      <c r="C84" s="42"/>
      <c r="D84" s="42"/>
      <c r="E84" s="42"/>
      <c r="F84" s="42"/>
      <c r="G84" s="43"/>
    </row>
    <row r="85" spans="2:13" ht="29.1" customHeight="1" x14ac:dyDescent="0.25">
      <c r="B85" s="11"/>
      <c r="C85" s="20"/>
      <c r="D85" s="16" t="s">
        <v>3</v>
      </c>
      <c r="E85" s="17" t="s">
        <v>4</v>
      </c>
      <c r="F85" s="17" t="s">
        <v>5</v>
      </c>
      <c r="G85" s="18" t="s">
        <v>6</v>
      </c>
    </row>
    <row r="86" spans="2:13" ht="17.100000000000001" customHeight="1" x14ac:dyDescent="0.25">
      <c r="B86" s="12"/>
      <c r="C86" s="59" t="s">
        <v>15</v>
      </c>
      <c r="D86" s="23">
        <v>90</v>
      </c>
      <c r="E86" s="24">
        <f>D86/400*100</f>
        <v>22.5</v>
      </c>
      <c r="F86" s="24">
        <f>E86</f>
        <v>22.5</v>
      </c>
      <c r="G86" s="25">
        <f>F86</f>
        <v>22.5</v>
      </c>
    </row>
    <row r="87" spans="2:13" ht="30" customHeight="1" x14ac:dyDescent="0.25">
      <c r="B87" s="13"/>
      <c r="C87" s="59" t="s">
        <v>16</v>
      </c>
      <c r="D87" s="28">
        <v>70</v>
      </c>
      <c r="E87" s="24">
        <f t="shared" ref="E87:E91" si="0">D87/400*100</f>
        <v>17.5</v>
      </c>
      <c r="F87" s="24">
        <f t="shared" ref="F87:F91" si="1">E87</f>
        <v>17.5</v>
      </c>
      <c r="G87" s="30">
        <f>F87+G86</f>
        <v>40</v>
      </c>
    </row>
    <row r="88" spans="2:13" ht="17.100000000000001" customHeight="1" x14ac:dyDescent="0.25">
      <c r="B88" s="13"/>
      <c r="C88" s="59" t="s">
        <v>17</v>
      </c>
      <c r="D88" s="26">
        <v>30</v>
      </c>
      <c r="E88" s="24">
        <f t="shared" si="0"/>
        <v>7.5</v>
      </c>
      <c r="F88" s="24">
        <f t="shared" si="1"/>
        <v>7.5</v>
      </c>
      <c r="G88" s="30">
        <f t="shared" ref="G88:G91" si="2">F88+G87</f>
        <v>47.5</v>
      </c>
    </row>
    <row r="89" spans="2:13" ht="17.100000000000001" customHeight="1" x14ac:dyDescent="0.25">
      <c r="B89" s="13"/>
      <c r="C89" s="59" t="s">
        <v>18</v>
      </c>
      <c r="D89" s="4">
        <v>30</v>
      </c>
      <c r="E89" s="24">
        <f t="shared" si="0"/>
        <v>7.5</v>
      </c>
      <c r="F89" s="24">
        <f t="shared" si="1"/>
        <v>7.5</v>
      </c>
      <c r="G89" s="30">
        <f t="shared" si="2"/>
        <v>55</v>
      </c>
    </row>
    <row r="90" spans="2:13" ht="17.100000000000001" customHeight="1" x14ac:dyDescent="0.25">
      <c r="B90" s="13"/>
      <c r="C90" s="59" t="s">
        <v>19</v>
      </c>
      <c r="D90" s="4">
        <v>80</v>
      </c>
      <c r="E90" s="24">
        <f t="shared" si="0"/>
        <v>20</v>
      </c>
      <c r="F90" s="24">
        <f t="shared" si="1"/>
        <v>20</v>
      </c>
      <c r="G90" s="30">
        <f t="shared" si="2"/>
        <v>75</v>
      </c>
    </row>
    <row r="91" spans="2:13" ht="17.100000000000001" customHeight="1" x14ac:dyDescent="0.25">
      <c r="B91" s="13"/>
      <c r="C91" s="59" t="s">
        <v>20</v>
      </c>
      <c r="D91" s="4">
        <v>100</v>
      </c>
      <c r="E91" s="24">
        <f t="shared" si="0"/>
        <v>25</v>
      </c>
      <c r="F91" s="24">
        <f t="shared" si="1"/>
        <v>25</v>
      </c>
      <c r="G91" s="30">
        <f t="shared" si="2"/>
        <v>100</v>
      </c>
      <c r="I91" s="21"/>
      <c r="J91" s="4"/>
      <c r="K91" s="5"/>
      <c r="L91" s="5"/>
      <c r="M91" s="6"/>
    </row>
    <row r="92" spans="2:13" ht="17.100000000000001" customHeight="1" x14ac:dyDescent="0.25">
      <c r="B92" s="14"/>
      <c r="C92" s="15" t="s">
        <v>2</v>
      </c>
      <c r="D92" s="2">
        <f>SUM(D86:D91)</f>
        <v>400</v>
      </c>
      <c r="E92" s="7">
        <f>SUM(E86:E91)</f>
        <v>100</v>
      </c>
      <c r="F92" s="7">
        <f>SUM(F86:F91)</f>
        <v>100</v>
      </c>
      <c r="G92" s="8"/>
    </row>
    <row r="93" spans="2:13" ht="17.100000000000001" customHeight="1" x14ac:dyDescent="0.25">
      <c r="B93" s="14"/>
      <c r="C93" s="36"/>
      <c r="D93" s="37"/>
      <c r="E93" s="38"/>
      <c r="F93" s="38"/>
      <c r="G93" s="39"/>
    </row>
    <row r="94" spans="2:13" ht="17.100000000000001" customHeight="1" x14ac:dyDescent="0.25">
      <c r="B94" s="14"/>
      <c r="C94" s="36"/>
      <c r="D94" s="37"/>
      <c r="E94" s="38"/>
      <c r="F94" s="38"/>
      <c r="G94" s="39"/>
    </row>
    <row r="95" spans="2:13" ht="17.100000000000001" customHeight="1" x14ac:dyDescent="0.25">
      <c r="B95" s="14"/>
      <c r="C95" s="36"/>
      <c r="D95" s="37"/>
      <c r="E95" s="38"/>
      <c r="F95" s="38"/>
      <c r="G95" s="39"/>
    </row>
    <row r="96" spans="2:13" ht="17.100000000000001" customHeight="1" x14ac:dyDescent="0.25">
      <c r="B96" s="14"/>
      <c r="C96" s="36"/>
      <c r="D96" s="37"/>
      <c r="E96" s="38"/>
      <c r="F96" s="38"/>
      <c r="G96" s="39"/>
    </row>
    <row r="97" spans="2:7" ht="17.100000000000001" customHeight="1" x14ac:dyDescent="0.25">
      <c r="B97" s="14"/>
      <c r="C97" s="36"/>
      <c r="D97" s="37"/>
      <c r="E97" s="38"/>
      <c r="F97" s="38"/>
      <c r="G97" s="39"/>
    </row>
    <row r="98" spans="2:7" ht="17.100000000000001" customHeight="1" x14ac:dyDescent="0.25">
      <c r="B98" s="14"/>
      <c r="C98" s="36"/>
      <c r="D98" s="37"/>
      <c r="E98" s="38"/>
      <c r="F98" s="38"/>
      <c r="G98" s="39"/>
    </row>
    <row r="99" spans="2:7" ht="17.100000000000001" customHeight="1" x14ac:dyDescent="0.25">
      <c r="B99" s="14"/>
      <c r="C99" s="36"/>
      <c r="D99" s="37"/>
      <c r="E99" s="38"/>
      <c r="F99" s="38"/>
      <c r="G99" s="39"/>
    </row>
    <row r="100" spans="2:7" ht="17.100000000000001" customHeight="1" x14ac:dyDescent="0.25">
      <c r="B100" s="14"/>
      <c r="C100" s="36"/>
      <c r="D100" s="37"/>
      <c r="E100" s="38"/>
      <c r="F100" s="38"/>
      <c r="G100" s="39"/>
    </row>
    <row r="101" spans="2:7" ht="17.100000000000001" customHeight="1" x14ac:dyDescent="0.25">
      <c r="B101" s="14"/>
      <c r="C101" s="36"/>
      <c r="D101" s="37"/>
      <c r="E101" s="38"/>
      <c r="F101" s="38"/>
      <c r="G101" s="39"/>
    </row>
    <row r="102" spans="2:7" ht="17.100000000000001" customHeight="1" x14ac:dyDescent="0.25">
      <c r="B102" s="14"/>
      <c r="C102" s="36"/>
      <c r="D102" s="37"/>
      <c r="E102" s="38"/>
      <c r="F102" s="38"/>
      <c r="G102" s="39"/>
    </row>
    <row r="103" spans="2:7" ht="17.100000000000001" customHeight="1" x14ac:dyDescent="0.25">
      <c r="B103" s="14"/>
      <c r="C103" s="36"/>
      <c r="D103" s="37"/>
      <c r="E103" s="38"/>
      <c r="F103" s="38"/>
      <c r="G103" s="39"/>
    </row>
    <row r="104" spans="2:7" ht="17.100000000000001" customHeight="1" x14ac:dyDescent="0.25">
      <c r="B104" s="14"/>
      <c r="C104" s="36"/>
      <c r="D104" s="37"/>
      <c r="E104" s="38"/>
      <c r="F104" s="38"/>
      <c r="G104" s="39"/>
    </row>
    <row r="105" spans="2:7" ht="17.100000000000001" customHeight="1" x14ac:dyDescent="0.25">
      <c r="B105" s="14"/>
      <c r="C105" s="36"/>
      <c r="D105" s="37"/>
      <c r="E105" s="38"/>
      <c r="F105" s="38"/>
      <c r="G105" s="39"/>
    </row>
    <row r="107" spans="2:7" ht="21" customHeight="1" x14ac:dyDescent="0.25">
      <c r="B107" s="41" t="s">
        <v>21</v>
      </c>
      <c r="C107" s="42"/>
      <c r="D107" s="42"/>
      <c r="E107" s="42"/>
      <c r="F107" s="42"/>
      <c r="G107" s="43"/>
    </row>
    <row r="108" spans="2:7" ht="29.1" customHeight="1" x14ac:dyDescent="0.25">
      <c r="B108" s="11"/>
      <c r="C108" s="20"/>
      <c r="D108" s="16" t="s">
        <v>3</v>
      </c>
      <c r="E108" s="17" t="s">
        <v>4</v>
      </c>
      <c r="F108" s="17" t="s">
        <v>5</v>
      </c>
      <c r="G108" s="18" t="s">
        <v>6</v>
      </c>
    </row>
    <row r="109" spans="2:7" ht="17.100000000000001" customHeight="1" x14ac:dyDescent="0.25">
      <c r="B109" s="12"/>
      <c r="C109" s="40" t="s">
        <v>45</v>
      </c>
      <c r="D109" s="1">
        <v>120</v>
      </c>
      <c r="E109" s="24">
        <f>D109/690*100</f>
        <v>17.391304347826086</v>
      </c>
      <c r="F109" s="24">
        <f>E109</f>
        <v>17.391304347826086</v>
      </c>
      <c r="G109" s="25">
        <f>F109</f>
        <v>17.391304347826086</v>
      </c>
    </row>
    <row r="110" spans="2:7" ht="17.100000000000001" customHeight="1" x14ac:dyDescent="0.25">
      <c r="B110" s="13"/>
      <c r="C110" s="40" t="s">
        <v>46</v>
      </c>
      <c r="D110" s="4">
        <v>40</v>
      </c>
      <c r="E110" s="24">
        <f t="shared" ref="E110:E118" si="3">D110/690*100</f>
        <v>5.7971014492753623</v>
      </c>
      <c r="F110" s="24">
        <f t="shared" ref="F110:F118" si="4">E110</f>
        <v>5.7971014492753623</v>
      </c>
      <c r="G110" s="30">
        <f>F110+G109</f>
        <v>23.188405797101449</v>
      </c>
    </row>
    <row r="111" spans="2:7" ht="17.100000000000001" customHeight="1" x14ac:dyDescent="0.25">
      <c r="B111" s="13"/>
      <c r="C111" s="40" t="s">
        <v>47</v>
      </c>
      <c r="D111" s="4">
        <v>120</v>
      </c>
      <c r="E111" s="24">
        <f t="shared" si="3"/>
        <v>17.391304347826086</v>
      </c>
      <c r="F111" s="24">
        <f t="shared" si="4"/>
        <v>17.391304347826086</v>
      </c>
      <c r="G111" s="30">
        <f t="shared" ref="G111:G114" si="5">F111+G110</f>
        <v>40.579710144927532</v>
      </c>
    </row>
    <row r="112" spans="2:7" ht="17.100000000000001" customHeight="1" x14ac:dyDescent="0.25">
      <c r="B112" s="13"/>
      <c r="C112" s="19" t="s">
        <v>48</v>
      </c>
      <c r="D112" s="4">
        <v>40</v>
      </c>
      <c r="E112" s="24">
        <f t="shared" si="3"/>
        <v>5.7971014492753623</v>
      </c>
      <c r="F112" s="24">
        <f t="shared" si="4"/>
        <v>5.7971014492753623</v>
      </c>
      <c r="G112" s="30">
        <f t="shared" si="5"/>
        <v>46.376811594202891</v>
      </c>
    </row>
    <row r="113" spans="2:7" ht="17.100000000000001" customHeight="1" x14ac:dyDescent="0.25">
      <c r="B113" s="13"/>
      <c r="C113" s="40" t="s">
        <v>49</v>
      </c>
      <c r="D113" s="4">
        <v>80</v>
      </c>
      <c r="E113" s="24">
        <f t="shared" si="3"/>
        <v>11.594202898550725</v>
      </c>
      <c r="F113" s="24">
        <f t="shared" si="4"/>
        <v>11.594202898550725</v>
      </c>
      <c r="G113" s="30">
        <f t="shared" si="5"/>
        <v>57.971014492753618</v>
      </c>
    </row>
    <row r="114" spans="2:7" ht="17.100000000000001" customHeight="1" x14ac:dyDescent="0.25">
      <c r="B114" s="13"/>
      <c r="C114" s="40" t="s">
        <v>50</v>
      </c>
      <c r="D114" s="4">
        <v>20</v>
      </c>
      <c r="E114" s="24">
        <f t="shared" si="3"/>
        <v>2.8985507246376812</v>
      </c>
      <c r="F114" s="24">
        <f t="shared" si="4"/>
        <v>2.8985507246376812</v>
      </c>
      <c r="G114" s="30">
        <f t="shared" si="5"/>
        <v>60.869565217391298</v>
      </c>
    </row>
    <row r="115" spans="2:7" ht="17.100000000000001" customHeight="1" x14ac:dyDescent="0.25">
      <c r="B115" s="14"/>
      <c r="C115" s="40" t="s">
        <v>51</v>
      </c>
      <c r="D115" s="4">
        <v>40</v>
      </c>
      <c r="E115" s="24">
        <f t="shared" si="3"/>
        <v>5.7971014492753623</v>
      </c>
      <c r="F115" s="24">
        <f t="shared" si="4"/>
        <v>5.7971014492753623</v>
      </c>
      <c r="G115" s="30">
        <f t="shared" ref="G115:G118" si="6">F115+G114</f>
        <v>66.666666666666657</v>
      </c>
    </row>
    <row r="116" spans="2:7" ht="17.100000000000001" customHeight="1" x14ac:dyDescent="0.25">
      <c r="B116" s="14"/>
      <c r="C116" s="40" t="s">
        <v>52</v>
      </c>
      <c r="D116" s="4">
        <v>110</v>
      </c>
      <c r="E116" s="24">
        <f t="shared" si="3"/>
        <v>15.942028985507244</v>
      </c>
      <c r="F116" s="24">
        <f t="shared" si="4"/>
        <v>15.942028985507244</v>
      </c>
      <c r="G116" s="30">
        <f t="shared" si="6"/>
        <v>82.608695652173907</v>
      </c>
    </row>
    <row r="117" spans="2:7" ht="17.100000000000001" customHeight="1" x14ac:dyDescent="0.25">
      <c r="B117" s="14"/>
      <c r="C117" s="40" t="s">
        <v>53</v>
      </c>
      <c r="D117" s="4">
        <v>90</v>
      </c>
      <c r="E117" s="24">
        <f t="shared" si="3"/>
        <v>13.043478260869565</v>
      </c>
      <c r="F117" s="24">
        <f t="shared" si="4"/>
        <v>13.043478260869565</v>
      </c>
      <c r="G117" s="30">
        <f t="shared" si="6"/>
        <v>95.65217391304347</v>
      </c>
    </row>
    <row r="118" spans="2:7" ht="17.100000000000001" customHeight="1" x14ac:dyDescent="0.25">
      <c r="B118" s="14"/>
      <c r="C118" s="19" t="s">
        <v>54</v>
      </c>
      <c r="D118" s="4">
        <v>30</v>
      </c>
      <c r="E118" s="24">
        <f t="shared" si="3"/>
        <v>4.3478260869565215</v>
      </c>
      <c r="F118" s="24">
        <f t="shared" si="4"/>
        <v>4.3478260869565215</v>
      </c>
      <c r="G118" s="30">
        <f t="shared" si="6"/>
        <v>99.999999999999986</v>
      </c>
    </row>
    <row r="119" spans="2:7" ht="17.100000000000001" customHeight="1" x14ac:dyDescent="0.25">
      <c r="B119" s="14"/>
      <c r="C119" s="15" t="s">
        <v>2</v>
      </c>
      <c r="D119" s="2">
        <f>SUM(D109:D118)</f>
        <v>690</v>
      </c>
      <c r="E119" s="7">
        <v>100</v>
      </c>
      <c r="F119" s="7">
        <v>100</v>
      </c>
      <c r="G119" s="8"/>
    </row>
    <row r="120" spans="2:7" ht="17.100000000000001" customHeight="1" x14ac:dyDescent="0.25">
      <c r="B120" s="14"/>
      <c r="C120" s="36"/>
      <c r="D120" s="37"/>
      <c r="E120" s="38"/>
      <c r="F120" s="38"/>
      <c r="G120" s="39"/>
    </row>
    <row r="121" spans="2:7" ht="17.100000000000001" customHeight="1" x14ac:dyDescent="0.25">
      <c r="B121" s="14"/>
      <c r="C121" s="36"/>
      <c r="D121" s="37"/>
      <c r="E121" s="38"/>
      <c r="F121" s="38"/>
      <c r="G121" s="39"/>
    </row>
    <row r="122" spans="2:7" ht="17.100000000000001" customHeight="1" x14ac:dyDescent="0.25">
      <c r="B122" s="14"/>
      <c r="C122" s="36"/>
      <c r="D122" s="37"/>
      <c r="E122" s="38"/>
      <c r="F122" s="38"/>
      <c r="G122" s="39"/>
    </row>
    <row r="123" spans="2:7" ht="17.100000000000001" customHeight="1" x14ac:dyDescent="0.25">
      <c r="B123" s="14"/>
      <c r="C123" s="36"/>
      <c r="D123" s="37"/>
      <c r="E123" s="38"/>
      <c r="F123" s="38"/>
      <c r="G123" s="39"/>
    </row>
    <row r="124" spans="2:7" ht="17.100000000000001" customHeight="1" x14ac:dyDescent="0.25">
      <c r="B124" s="14"/>
      <c r="C124" s="36"/>
      <c r="D124" s="37"/>
      <c r="E124" s="38"/>
      <c r="F124" s="38"/>
      <c r="G124" s="39"/>
    </row>
    <row r="125" spans="2:7" ht="17.100000000000001" customHeight="1" x14ac:dyDescent="0.25">
      <c r="B125" s="14"/>
      <c r="C125" s="36"/>
      <c r="D125" s="37"/>
      <c r="E125" s="38"/>
      <c r="F125" s="38"/>
      <c r="G125" s="39"/>
    </row>
    <row r="126" spans="2:7" ht="17.100000000000001" customHeight="1" x14ac:dyDescent="0.25">
      <c r="B126" s="14"/>
      <c r="C126" s="36"/>
      <c r="D126" s="37"/>
      <c r="E126" s="38"/>
      <c r="F126" s="38"/>
      <c r="G126" s="39"/>
    </row>
    <row r="127" spans="2:7" ht="17.100000000000001" customHeight="1" x14ac:dyDescent="0.25">
      <c r="B127" s="14"/>
      <c r="C127" s="36"/>
      <c r="D127" s="37"/>
      <c r="E127" s="38"/>
      <c r="F127" s="38"/>
      <c r="G127" s="39"/>
    </row>
    <row r="128" spans="2:7" ht="17.100000000000001" customHeight="1" x14ac:dyDescent="0.25">
      <c r="B128" s="14"/>
      <c r="C128" s="36"/>
      <c r="D128" s="37"/>
      <c r="E128" s="38"/>
      <c r="F128" s="38"/>
      <c r="G128" s="39"/>
    </row>
    <row r="130" spans="2:7" ht="21" customHeight="1" x14ac:dyDescent="0.25">
      <c r="B130" s="41" t="s">
        <v>22</v>
      </c>
      <c r="C130" s="42"/>
      <c r="D130" s="42"/>
      <c r="E130" s="42"/>
      <c r="F130" s="42"/>
      <c r="G130" s="43"/>
    </row>
    <row r="131" spans="2:7" ht="29.1" customHeight="1" x14ac:dyDescent="0.25">
      <c r="B131" s="11"/>
      <c r="C131" s="20"/>
      <c r="D131" s="16" t="s">
        <v>3</v>
      </c>
      <c r="E131" s="17" t="s">
        <v>4</v>
      </c>
      <c r="F131" s="17" t="s">
        <v>5</v>
      </c>
      <c r="G131" s="18" t="s">
        <v>6</v>
      </c>
    </row>
    <row r="132" spans="2:7" ht="17.100000000000001" customHeight="1" x14ac:dyDescent="0.25">
      <c r="B132" s="12"/>
      <c r="C132" s="19" t="s">
        <v>41</v>
      </c>
      <c r="D132" s="1">
        <v>90</v>
      </c>
      <c r="E132" s="24">
        <f>D132/240*100</f>
        <v>37.5</v>
      </c>
      <c r="F132" s="24">
        <f>E132</f>
        <v>37.5</v>
      </c>
      <c r="G132" s="25">
        <f>F132</f>
        <v>37.5</v>
      </c>
    </row>
    <row r="133" spans="2:7" ht="17.100000000000001" customHeight="1" x14ac:dyDescent="0.25">
      <c r="B133" s="13"/>
      <c r="C133" s="19" t="s">
        <v>42</v>
      </c>
      <c r="D133" s="4">
        <v>20</v>
      </c>
      <c r="E133" s="24">
        <f t="shared" ref="E133:E135" si="7">D133/240*100</f>
        <v>8.3333333333333321</v>
      </c>
      <c r="F133" s="24">
        <f t="shared" ref="F133:F135" si="8">E133</f>
        <v>8.3333333333333321</v>
      </c>
      <c r="G133" s="30">
        <f>F133+G132</f>
        <v>45.833333333333329</v>
      </c>
    </row>
    <row r="134" spans="2:7" ht="17.100000000000001" customHeight="1" x14ac:dyDescent="0.25">
      <c r="B134" s="14"/>
      <c r="C134" s="19" t="s">
        <v>43</v>
      </c>
      <c r="D134" s="1">
        <v>90</v>
      </c>
      <c r="E134" s="24">
        <f t="shared" si="7"/>
        <v>37.5</v>
      </c>
      <c r="F134" s="24">
        <f t="shared" si="8"/>
        <v>37.5</v>
      </c>
      <c r="G134" s="30">
        <f t="shared" ref="G134:G135" si="9">F134+G133</f>
        <v>83.333333333333329</v>
      </c>
    </row>
    <row r="135" spans="2:7" ht="17.100000000000001" customHeight="1" x14ac:dyDescent="0.25">
      <c r="B135" s="14"/>
      <c r="C135" s="19" t="s">
        <v>44</v>
      </c>
      <c r="D135" s="4">
        <v>40</v>
      </c>
      <c r="E135" s="24">
        <f t="shared" si="7"/>
        <v>16.666666666666664</v>
      </c>
      <c r="F135" s="24">
        <f t="shared" si="8"/>
        <v>16.666666666666664</v>
      </c>
      <c r="G135" s="30">
        <f t="shared" si="9"/>
        <v>100</v>
      </c>
    </row>
    <row r="136" spans="2:7" ht="17.100000000000001" customHeight="1" x14ac:dyDescent="0.25">
      <c r="B136" s="14"/>
      <c r="C136" s="15" t="s">
        <v>2</v>
      </c>
      <c r="D136" s="2">
        <f>SUM(D132:D135)</f>
        <v>240</v>
      </c>
      <c r="E136" s="7">
        <v>100</v>
      </c>
      <c r="F136" s="7">
        <v>100</v>
      </c>
      <c r="G136" s="8"/>
    </row>
    <row r="137" spans="2:7" ht="17.100000000000001" customHeight="1" x14ac:dyDescent="0.25">
      <c r="B137" s="14"/>
      <c r="C137" s="36"/>
      <c r="D137" s="37"/>
      <c r="E137" s="38"/>
      <c r="F137" s="38"/>
      <c r="G137" s="39"/>
    </row>
    <row r="138" spans="2:7" ht="17.100000000000001" customHeight="1" x14ac:dyDescent="0.25">
      <c r="B138" s="14"/>
      <c r="C138" s="36"/>
      <c r="D138" s="37"/>
      <c r="E138" s="38"/>
      <c r="F138" s="38"/>
      <c r="G138" s="39"/>
    </row>
    <row r="139" spans="2:7" ht="17.100000000000001" customHeight="1" x14ac:dyDescent="0.25">
      <c r="B139" s="14"/>
      <c r="C139" s="36"/>
      <c r="D139" s="37"/>
      <c r="E139" s="38"/>
      <c r="F139" s="38"/>
      <c r="G139" s="39"/>
    </row>
    <row r="140" spans="2:7" ht="17.100000000000001" customHeight="1" x14ac:dyDescent="0.25">
      <c r="B140" s="14"/>
      <c r="C140" s="36"/>
      <c r="D140" s="37"/>
      <c r="E140" s="38"/>
      <c r="F140" s="38"/>
      <c r="G140" s="39"/>
    </row>
    <row r="141" spans="2:7" ht="17.100000000000001" customHeight="1" x14ac:dyDescent="0.25">
      <c r="B141" s="14"/>
      <c r="C141" s="36"/>
      <c r="D141" s="37"/>
      <c r="E141" s="38"/>
      <c r="F141" s="38"/>
      <c r="G141" s="39"/>
    </row>
    <row r="142" spans="2:7" ht="17.100000000000001" customHeight="1" x14ac:dyDescent="0.25">
      <c r="B142" s="14"/>
      <c r="C142" s="36"/>
      <c r="D142" s="37"/>
      <c r="E142" s="38"/>
      <c r="F142" s="38"/>
      <c r="G142" s="39"/>
    </row>
    <row r="143" spans="2:7" ht="17.100000000000001" customHeight="1" x14ac:dyDescent="0.25">
      <c r="B143" s="14"/>
      <c r="C143" s="36"/>
      <c r="D143" s="37"/>
      <c r="E143" s="38"/>
      <c r="F143" s="38"/>
      <c r="G143" s="39"/>
    </row>
    <row r="144" spans="2:7" ht="17.100000000000001" customHeight="1" x14ac:dyDescent="0.25">
      <c r="B144" s="14"/>
      <c r="C144" s="36"/>
      <c r="D144" s="37"/>
      <c r="E144" s="38"/>
      <c r="F144" s="38"/>
      <c r="G144" s="39"/>
    </row>
    <row r="145" spans="2:7" ht="17.100000000000001" customHeight="1" x14ac:dyDescent="0.25">
      <c r="B145" s="14"/>
      <c r="C145" s="36"/>
      <c r="D145" s="37"/>
      <c r="E145" s="38"/>
      <c r="F145" s="38"/>
      <c r="G145" s="39"/>
    </row>
    <row r="146" spans="2:7" ht="17.100000000000001" customHeight="1" x14ac:dyDescent="0.25">
      <c r="B146" s="14"/>
      <c r="C146" s="36"/>
      <c r="D146" s="37"/>
      <c r="E146" s="38"/>
      <c r="F146" s="38"/>
      <c r="G146" s="39"/>
    </row>
    <row r="147" spans="2:7" ht="17.100000000000001" customHeight="1" x14ac:dyDescent="0.25">
      <c r="B147" s="14"/>
      <c r="C147" s="36"/>
      <c r="D147" s="37"/>
      <c r="E147" s="38"/>
      <c r="F147" s="38"/>
      <c r="G147" s="39"/>
    </row>
    <row r="149" spans="2:7" ht="36" customHeight="1" x14ac:dyDescent="0.25">
      <c r="B149" s="41" t="s">
        <v>23</v>
      </c>
      <c r="C149" s="42"/>
      <c r="D149" s="42"/>
      <c r="E149" s="42"/>
      <c r="F149" s="42"/>
      <c r="G149" s="43"/>
    </row>
    <row r="150" spans="2:7" ht="29.1" customHeight="1" x14ac:dyDescent="0.25">
      <c r="B150" s="11"/>
      <c r="C150" s="20"/>
      <c r="D150" s="16" t="s">
        <v>3</v>
      </c>
      <c r="E150" s="17" t="s">
        <v>4</v>
      </c>
      <c r="F150" s="17" t="s">
        <v>5</v>
      </c>
      <c r="G150" s="18" t="s">
        <v>6</v>
      </c>
    </row>
    <row r="151" spans="2:7" ht="17.100000000000001" customHeight="1" x14ac:dyDescent="0.25">
      <c r="B151" s="12"/>
      <c r="C151" s="19" t="s">
        <v>39</v>
      </c>
      <c r="D151" s="28">
        <v>70</v>
      </c>
      <c r="E151" s="24">
        <f>D151/190*100</f>
        <v>36.84210526315789</v>
      </c>
      <c r="F151" s="24">
        <f>E151</f>
        <v>36.84210526315789</v>
      </c>
      <c r="G151" s="25">
        <f>F151</f>
        <v>36.84210526315789</v>
      </c>
    </row>
    <row r="152" spans="2:7" ht="17.100000000000001" customHeight="1" x14ac:dyDescent="0.25">
      <c r="B152" s="13"/>
      <c r="C152" s="19" t="s">
        <v>40</v>
      </c>
      <c r="D152" s="4">
        <v>120</v>
      </c>
      <c r="E152" s="24">
        <f>D152/190*100</f>
        <v>63.157894736842103</v>
      </c>
      <c r="F152" s="24">
        <f t="shared" ref="F152" si="10">E152</f>
        <v>63.157894736842103</v>
      </c>
      <c r="G152" s="30">
        <f>F152+G151</f>
        <v>100</v>
      </c>
    </row>
    <row r="153" spans="2:7" ht="17.100000000000001" customHeight="1" x14ac:dyDescent="0.25">
      <c r="B153" s="14"/>
      <c r="C153" s="32" t="s">
        <v>2</v>
      </c>
      <c r="D153" s="33">
        <f>SUM(D151:D152)</f>
        <v>190</v>
      </c>
      <c r="E153" s="34">
        <v>100</v>
      </c>
      <c r="F153" s="34">
        <v>100</v>
      </c>
      <c r="G153" s="8"/>
    </row>
    <row r="154" spans="2:7" ht="17.100000000000001" customHeight="1" x14ac:dyDescent="0.25">
      <c r="B154" s="14"/>
      <c r="C154" s="36"/>
      <c r="D154" s="37"/>
      <c r="E154" s="38"/>
      <c r="F154" s="38"/>
      <c r="G154" s="39"/>
    </row>
    <row r="155" spans="2:7" ht="17.100000000000001" customHeight="1" x14ac:dyDescent="0.25">
      <c r="B155" s="14"/>
      <c r="C155" s="36"/>
      <c r="D155" s="37"/>
      <c r="E155" s="38"/>
      <c r="F155" s="38"/>
      <c r="G155" s="39"/>
    </row>
    <row r="156" spans="2:7" ht="17.100000000000001" customHeight="1" x14ac:dyDescent="0.25">
      <c r="B156" s="14"/>
      <c r="C156" s="36"/>
      <c r="D156" s="37"/>
      <c r="E156" s="38"/>
      <c r="F156" s="38"/>
      <c r="G156" s="39"/>
    </row>
    <row r="157" spans="2:7" ht="17.100000000000001" customHeight="1" x14ac:dyDescent="0.25">
      <c r="B157" s="14"/>
      <c r="C157" s="36"/>
      <c r="D157" s="37"/>
      <c r="E157" s="38"/>
      <c r="F157" s="38"/>
      <c r="G157" s="39"/>
    </row>
    <row r="158" spans="2:7" ht="17.100000000000001" customHeight="1" x14ac:dyDescent="0.25">
      <c r="B158" s="14"/>
      <c r="C158" s="36"/>
      <c r="G158" s="39"/>
    </row>
    <row r="159" spans="2:7" ht="17.100000000000001" customHeight="1" x14ac:dyDescent="0.25">
      <c r="B159" s="14"/>
      <c r="C159" s="36"/>
      <c r="G159" s="39"/>
    </row>
    <row r="160" spans="2:7" ht="17.100000000000001" customHeight="1" x14ac:dyDescent="0.25">
      <c r="B160" s="14"/>
      <c r="C160" s="36"/>
      <c r="G160" s="39"/>
    </row>
    <row r="161" spans="2:7" ht="17.100000000000001" customHeight="1" x14ac:dyDescent="0.25">
      <c r="B161" s="14"/>
      <c r="C161" s="36"/>
      <c r="D161" s="37"/>
      <c r="E161" s="38"/>
      <c r="F161" s="38"/>
      <c r="G161" s="39"/>
    </row>
    <row r="162" spans="2:7" ht="17.100000000000001" customHeight="1" x14ac:dyDescent="0.25">
      <c r="B162" s="14"/>
      <c r="C162" s="36"/>
      <c r="D162" s="37"/>
      <c r="E162" s="38"/>
      <c r="F162" s="38"/>
      <c r="G162" s="39"/>
    </row>
    <row r="163" spans="2:7" ht="17.100000000000001" customHeight="1" x14ac:dyDescent="0.25">
      <c r="B163" s="14"/>
      <c r="C163" s="36"/>
      <c r="D163" s="37"/>
      <c r="E163" s="38"/>
      <c r="F163" s="38"/>
      <c r="G163" s="39"/>
    </row>
    <row r="164" spans="2:7" ht="17.100000000000001" customHeight="1" x14ac:dyDescent="0.25">
      <c r="B164" s="14"/>
      <c r="C164" s="36"/>
      <c r="D164" s="37"/>
      <c r="E164" s="38"/>
      <c r="F164" s="38"/>
      <c r="G164" s="39"/>
    </row>
    <row r="165" spans="2:7" ht="17.100000000000001" customHeight="1" x14ac:dyDescent="0.25">
      <c r="B165" s="14"/>
      <c r="C165" s="36"/>
      <c r="D165" s="37"/>
      <c r="E165" s="38"/>
      <c r="F165" s="38"/>
      <c r="G165" s="39"/>
    </row>
    <row r="166" spans="2:7" ht="17.100000000000001" customHeight="1" x14ac:dyDescent="0.25">
      <c r="B166" s="41" t="s">
        <v>24</v>
      </c>
      <c r="C166" s="42"/>
      <c r="D166" s="42"/>
      <c r="E166" s="42"/>
      <c r="F166" s="42"/>
      <c r="G166" s="43"/>
    </row>
    <row r="167" spans="2:7" ht="17.100000000000001" customHeight="1" x14ac:dyDescent="0.25">
      <c r="B167" s="14"/>
      <c r="C167" s="36"/>
      <c r="D167" s="37"/>
      <c r="E167" s="38"/>
      <c r="F167" s="38"/>
      <c r="G167" s="39"/>
    </row>
    <row r="168" spans="2:7" ht="34.5" customHeight="1" x14ac:dyDescent="0.25">
      <c r="B168" s="14"/>
      <c r="C168" s="20"/>
      <c r="D168" s="16" t="s">
        <v>3</v>
      </c>
      <c r="E168" s="17" t="s">
        <v>4</v>
      </c>
      <c r="F168" s="17" t="s">
        <v>5</v>
      </c>
      <c r="G168" s="18" t="s">
        <v>6</v>
      </c>
    </row>
    <row r="169" spans="2:7" ht="17.100000000000001" customHeight="1" x14ac:dyDescent="0.25">
      <c r="B169" s="14"/>
      <c r="C169" s="19" t="s">
        <v>33</v>
      </c>
      <c r="D169" s="4">
        <v>110</v>
      </c>
      <c r="E169" s="24">
        <f>D169/347*100</f>
        <v>31.70028818443804</v>
      </c>
      <c r="F169" s="24">
        <f>E169</f>
        <v>31.70028818443804</v>
      </c>
      <c r="G169" s="25">
        <f>F169</f>
        <v>31.70028818443804</v>
      </c>
    </row>
    <row r="170" spans="2:7" ht="17.100000000000001" customHeight="1" x14ac:dyDescent="0.25">
      <c r="B170" s="14"/>
      <c r="C170" s="19" t="s">
        <v>34</v>
      </c>
      <c r="D170" s="28">
        <v>7</v>
      </c>
      <c r="E170" s="24">
        <f>D170/347*100</f>
        <v>2.0172910662824206</v>
      </c>
      <c r="F170" s="24">
        <f t="shared" ref="F170:F174" si="11">E170</f>
        <v>2.0172910662824206</v>
      </c>
      <c r="G170" s="30">
        <f>F170+G169</f>
        <v>33.717579250720462</v>
      </c>
    </row>
    <row r="171" spans="2:7" ht="17.100000000000001" customHeight="1" x14ac:dyDescent="0.25">
      <c r="B171" s="14"/>
      <c r="C171" s="19" t="s">
        <v>35</v>
      </c>
      <c r="D171" s="23">
        <v>40</v>
      </c>
      <c r="E171" s="24">
        <f t="shared" ref="E171:E174" si="12">D171/347*100</f>
        <v>11.527377521613833</v>
      </c>
      <c r="F171" s="24">
        <f t="shared" si="11"/>
        <v>11.527377521613833</v>
      </c>
      <c r="G171" s="30">
        <f t="shared" ref="G171:G174" si="13">F171+G170</f>
        <v>45.244956772334291</v>
      </c>
    </row>
    <row r="172" spans="2:7" ht="17.100000000000001" customHeight="1" x14ac:dyDescent="0.25">
      <c r="B172" s="14"/>
      <c r="C172" s="19" t="s">
        <v>36</v>
      </c>
      <c r="D172" s="4">
        <v>60</v>
      </c>
      <c r="E172" s="24">
        <f t="shared" si="12"/>
        <v>17.291066282420751</v>
      </c>
      <c r="F172" s="24">
        <f t="shared" si="11"/>
        <v>17.291066282420751</v>
      </c>
      <c r="G172" s="30">
        <f t="shared" si="13"/>
        <v>62.536023054755042</v>
      </c>
    </row>
    <row r="173" spans="2:7" ht="17.100000000000001" customHeight="1" x14ac:dyDescent="0.25">
      <c r="B173" s="14"/>
      <c r="C173" s="19" t="s">
        <v>37</v>
      </c>
      <c r="D173" s="28">
        <v>60</v>
      </c>
      <c r="E173" s="24">
        <f t="shared" si="12"/>
        <v>17.291066282420751</v>
      </c>
      <c r="F173" s="24">
        <f t="shared" si="11"/>
        <v>17.291066282420751</v>
      </c>
      <c r="G173" s="30">
        <f t="shared" si="13"/>
        <v>79.827089337175792</v>
      </c>
    </row>
    <row r="174" spans="2:7" ht="17.100000000000001" customHeight="1" x14ac:dyDescent="0.25">
      <c r="B174" s="14"/>
      <c r="C174" s="40" t="s">
        <v>38</v>
      </c>
      <c r="D174" s="23">
        <v>70</v>
      </c>
      <c r="E174" s="24">
        <f t="shared" si="12"/>
        <v>20.172910662824208</v>
      </c>
      <c r="F174" s="24">
        <f t="shared" si="11"/>
        <v>20.172910662824208</v>
      </c>
      <c r="G174" s="30">
        <f t="shared" si="13"/>
        <v>100</v>
      </c>
    </row>
    <row r="175" spans="2:7" ht="17.100000000000001" customHeight="1" x14ac:dyDescent="0.25">
      <c r="B175" s="14"/>
      <c r="C175" s="32" t="s">
        <v>2</v>
      </c>
      <c r="D175" s="33">
        <f>SUM(D169:D174)</f>
        <v>347</v>
      </c>
      <c r="E175" s="34">
        <v>100</v>
      </c>
      <c r="F175" s="34">
        <v>100</v>
      </c>
      <c r="G175" s="8"/>
    </row>
    <row r="176" spans="2:7" ht="17.100000000000001" customHeight="1" x14ac:dyDescent="0.25">
      <c r="B176" s="14"/>
      <c r="C176" s="44"/>
      <c r="D176" s="45"/>
      <c r="E176" s="45"/>
      <c r="F176" s="45"/>
      <c r="G176" s="45"/>
    </row>
    <row r="177" spans="2:7" ht="17.100000000000001" customHeight="1" x14ac:dyDescent="0.25">
      <c r="B177" s="14"/>
      <c r="C177" s="46"/>
      <c r="D177" s="47"/>
      <c r="E177" s="48"/>
      <c r="F177" s="48"/>
      <c r="G177" s="29"/>
    </row>
    <row r="178" spans="2:7" ht="17.100000000000001" customHeight="1" x14ac:dyDescent="0.25">
      <c r="B178" s="14"/>
      <c r="C178" s="49"/>
      <c r="D178" s="28"/>
      <c r="E178" s="48"/>
      <c r="F178" s="48"/>
      <c r="G178" s="29"/>
    </row>
    <row r="179" spans="2:7" ht="17.100000000000001" customHeight="1" x14ac:dyDescent="0.25">
      <c r="B179" s="14"/>
      <c r="C179" s="46"/>
      <c r="D179" s="47"/>
      <c r="E179" s="48"/>
      <c r="F179" s="48"/>
      <c r="G179" s="29"/>
    </row>
    <row r="180" spans="2:7" ht="17.100000000000001" customHeight="1" x14ac:dyDescent="0.25">
      <c r="B180" s="14"/>
      <c r="C180" s="36"/>
      <c r="D180" s="37"/>
      <c r="E180" s="38"/>
      <c r="F180" s="38"/>
      <c r="G180" s="39"/>
    </row>
    <row r="181" spans="2:7" ht="17.100000000000001" customHeight="1" x14ac:dyDescent="0.25">
      <c r="B181" s="14"/>
      <c r="C181" s="36"/>
      <c r="D181" s="37"/>
      <c r="E181" s="38"/>
      <c r="F181" s="38"/>
      <c r="G181" s="39"/>
    </row>
    <row r="182" spans="2:7" ht="17.100000000000001" customHeight="1" x14ac:dyDescent="0.25">
      <c r="B182" s="14"/>
      <c r="C182" s="36"/>
      <c r="D182" s="37"/>
      <c r="E182" s="38"/>
      <c r="F182" s="38"/>
      <c r="G182" s="39"/>
    </row>
    <row r="183" spans="2:7" ht="17.100000000000001" customHeight="1" x14ac:dyDescent="0.25">
      <c r="B183" s="14"/>
      <c r="C183" s="36"/>
      <c r="D183" s="37"/>
      <c r="E183" s="38"/>
      <c r="F183" s="38"/>
      <c r="G183" s="39"/>
    </row>
    <row r="184" spans="2:7" ht="17.100000000000001" customHeight="1" x14ac:dyDescent="0.25">
      <c r="B184" s="14"/>
      <c r="C184" s="36"/>
      <c r="D184" s="37"/>
      <c r="E184" s="38"/>
      <c r="F184" s="38"/>
      <c r="G184" s="39"/>
    </row>
    <row r="185" spans="2:7" ht="17.100000000000001" customHeight="1" x14ac:dyDescent="0.25">
      <c r="B185" s="14"/>
      <c r="C185" s="36"/>
      <c r="D185" s="37"/>
      <c r="E185" s="38"/>
      <c r="F185" s="38"/>
      <c r="G185" s="39"/>
    </row>
    <row r="186" spans="2:7" ht="17.100000000000001" customHeight="1" x14ac:dyDescent="0.25">
      <c r="B186" s="14"/>
      <c r="C186" s="36"/>
      <c r="D186" s="37"/>
      <c r="E186" s="38"/>
      <c r="F186" s="38"/>
      <c r="G186" s="39"/>
    </row>
    <row r="187" spans="2:7" ht="17.100000000000001" customHeight="1" x14ac:dyDescent="0.25">
      <c r="B187" s="14"/>
      <c r="C187" s="36"/>
      <c r="D187" s="37"/>
      <c r="E187" s="38"/>
      <c r="F187" s="38"/>
      <c r="G187" s="39"/>
    </row>
    <row r="188" spans="2:7" ht="17.100000000000001" customHeight="1" x14ac:dyDescent="0.25">
      <c r="B188" s="14"/>
      <c r="C188" s="36"/>
      <c r="D188" s="37"/>
      <c r="E188" s="38"/>
      <c r="F188" s="38"/>
      <c r="G188" s="39"/>
    </row>
    <row r="189" spans="2:7" ht="17.100000000000001" customHeight="1" x14ac:dyDescent="0.25">
      <c r="B189" s="14"/>
      <c r="C189" s="36"/>
      <c r="D189" s="37"/>
      <c r="E189" s="38"/>
      <c r="F189" s="38"/>
      <c r="G189" s="39"/>
    </row>
    <row r="190" spans="2:7" ht="17.100000000000001" customHeight="1" x14ac:dyDescent="0.25">
      <c r="B190" s="14"/>
      <c r="C190" s="36"/>
      <c r="D190" s="37"/>
      <c r="E190" s="38"/>
      <c r="F190" s="38"/>
      <c r="G190" s="39"/>
    </row>
    <row r="192" spans="2:7" ht="36" customHeight="1" x14ac:dyDescent="0.25">
      <c r="B192" s="41" t="s">
        <v>25</v>
      </c>
      <c r="C192" s="42"/>
      <c r="D192" s="42"/>
      <c r="E192" s="42"/>
      <c r="F192" s="42"/>
      <c r="G192" s="43"/>
    </row>
    <row r="193" spans="2:7" ht="29.1" customHeight="1" x14ac:dyDescent="0.25">
      <c r="B193" s="11"/>
      <c r="C193" s="20"/>
      <c r="D193" s="16" t="s">
        <v>3</v>
      </c>
      <c r="E193" s="17" t="s">
        <v>4</v>
      </c>
      <c r="F193" s="17" t="s">
        <v>5</v>
      </c>
      <c r="G193" s="18" t="s">
        <v>6</v>
      </c>
    </row>
    <row r="194" spans="2:7" ht="17.100000000000001" customHeight="1" x14ac:dyDescent="0.25">
      <c r="B194" s="12"/>
      <c r="C194" s="40" t="s">
        <v>9</v>
      </c>
      <c r="D194" s="52">
        <v>25</v>
      </c>
      <c r="E194" s="53">
        <v>16.666666666666664</v>
      </c>
      <c r="F194" s="53">
        <v>16.666666666666664</v>
      </c>
      <c r="G194" s="31">
        <f>F194</f>
        <v>16.666666666666664</v>
      </c>
    </row>
    <row r="195" spans="2:7" ht="17.100000000000001" customHeight="1" x14ac:dyDescent="0.25">
      <c r="B195" s="13"/>
      <c r="C195" s="19" t="s">
        <v>10</v>
      </c>
      <c r="D195" s="50">
        <v>125</v>
      </c>
      <c r="E195" s="51">
        <v>83.333333333333343</v>
      </c>
      <c r="F195" s="51">
        <v>83.333333333333343</v>
      </c>
      <c r="G195" s="6">
        <f>F195+G194</f>
        <v>100</v>
      </c>
    </row>
    <row r="196" spans="2:7" ht="17.100000000000001" customHeight="1" x14ac:dyDescent="0.25">
      <c r="B196" s="14"/>
      <c r="C196" s="32" t="s">
        <v>2</v>
      </c>
      <c r="D196" s="33">
        <v>150</v>
      </c>
      <c r="E196" s="34">
        <v>100</v>
      </c>
      <c r="F196" s="34">
        <v>100</v>
      </c>
      <c r="G196" s="8"/>
    </row>
    <row r="197" spans="2:7" ht="17.100000000000001" customHeight="1" x14ac:dyDescent="0.25">
      <c r="B197" s="14"/>
      <c r="C197" s="36"/>
      <c r="D197" s="37"/>
      <c r="E197" s="38"/>
      <c r="F197" s="38"/>
      <c r="G197" s="39"/>
    </row>
    <row r="198" spans="2:7" ht="17.100000000000001" customHeight="1" x14ac:dyDescent="0.25">
      <c r="B198" s="14"/>
      <c r="C198" s="36"/>
      <c r="D198" s="37"/>
      <c r="E198" s="38"/>
      <c r="F198" s="38"/>
      <c r="G198" s="39"/>
    </row>
    <row r="199" spans="2:7" ht="17.100000000000001" customHeight="1" x14ac:dyDescent="0.25">
      <c r="B199" s="14"/>
      <c r="C199" s="36"/>
      <c r="D199" s="37"/>
      <c r="E199" s="38"/>
      <c r="F199" s="38"/>
      <c r="G199" s="39"/>
    </row>
    <row r="200" spans="2:7" ht="17.100000000000001" customHeight="1" x14ac:dyDescent="0.25">
      <c r="B200" s="14"/>
      <c r="C200" s="36"/>
      <c r="D200" s="37"/>
      <c r="E200" s="38"/>
      <c r="F200" s="38"/>
      <c r="G200" s="39"/>
    </row>
    <row r="201" spans="2:7" ht="17.100000000000001" customHeight="1" x14ac:dyDescent="0.25">
      <c r="B201" s="14"/>
      <c r="C201" s="36"/>
      <c r="D201" s="37"/>
      <c r="E201" s="38"/>
      <c r="F201" s="38"/>
      <c r="G201" s="39"/>
    </row>
    <row r="202" spans="2:7" ht="17.100000000000001" customHeight="1" x14ac:dyDescent="0.25">
      <c r="B202" s="14"/>
      <c r="C202" s="36"/>
    </row>
    <row r="203" spans="2:7" ht="17.100000000000001" customHeight="1" x14ac:dyDescent="0.25">
      <c r="B203" s="14"/>
      <c r="C203" s="36"/>
    </row>
    <row r="204" spans="2:7" ht="17.100000000000001" customHeight="1" x14ac:dyDescent="0.25">
      <c r="B204" s="14"/>
      <c r="C204" s="36"/>
    </row>
    <row r="205" spans="2:7" ht="17.100000000000001" customHeight="1" x14ac:dyDescent="0.25">
      <c r="B205" s="14"/>
      <c r="C205" s="36"/>
      <c r="D205" s="37"/>
      <c r="E205" s="38"/>
      <c r="F205" s="38"/>
      <c r="G205" s="39"/>
    </row>
    <row r="206" spans="2:7" ht="17.100000000000001" customHeight="1" x14ac:dyDescent="0.25">
      <c r="B206" s="14"/>
      <c r="C206" s="36"/>
      <c r="D206" s="37"/>
      <c r="E206" s="38"/>
      <c r="F206" s="38"/>
      <c r="G206" s="39"/>
    </row>
    <row r="207" spans="2:7" ht="17.100000000000001" customHeight="1" x14ac:dyDescent="0.25">
      <c r="B207" s="14"/>
      <c r="C207" s="36"/>
      <c r="D207" s="37"/>
      <c r="E207" s="38"/>
      <c r="F207" s="38"/>
      <c r="G207" s="39"/>
    </row>
    <row r="208" spans="2:7" ht="17.100000000000001" customHeight="1" x14ac:dyDescent="0.25">
      <c r="B208" s="14"/>
      <c r="C208" s="36"/>
      <c r="D208" s="37"/>
      <c r="E208" s="38"/>
      <c r="F208" s="38"/>
      <c r="G208" s="39"/>
    </row>
    <row r="209" spans="2:7" ht="17.100000000000001" customHeight="1" x14ac:dyDescent="0.25">
      <c r="B209" s="14"/>
      <c r="C209" s="36"/>
      <c r="D209" s="37"/>
      <c r="E209" s="38"/>
      <c r="F209" s="38"/>
      <c r="G209" s="39"/>
    </row>
    <row r="211" spans="2:7" ht="36" customHeight="1" x14ac:dyDescent="0.25">
      <c r="B211" s="41" t="s">
        <v>26</v>
      </c>
      <c r="C211" s="42"/>
      <c r="D211" s="42"/>
      <c r="E211" s="42"/>
      <c r="F211" s="42"/>
      <c r="G211" s="43"/>
    </row>
    <row r="212" spans="2:7" ht="29.1" customHeight="1" x14ac:dyDescent="0.25">
      <c r="B212" s="11"/>
      <c r="C212" s="20"/>
      <c r="D212" s="16" t="s">
        <v>3</v>
      </c>
      <c r="E212" s="17" t="s">
        <v>4</v>
      </c>
      <c r="F212" s="17" t="s">
        <v>5</v>
      </c>
      <c r="G212" s="18" t="s">
        <v>6</v>
      </c>
    </row>
    <row r="213" spans="2:7" ht="17.100000000000001" customHeight="1" x14ac:dyDescent="0.25">
      <c r="B213" s="12"/>
      <c r="C213" s="19" t="s">
        <v>31</v>
      </c>
      <c r="D213" s="52">
        <v>112</v>
      </c>
      <c r="E213" s="53">
        <v>74.666666666666671</v>
      </c>
      <c r="F213" s="53">
        <v>74.666666666666671</v>
      </c>
      <c r="G213" s="6">
        <f>F213</f>
        <v>74.666666666666671</v>
      </c>
    </row>
    <row r="214" spans="2:7" ht="17.100000000000001" customHeight="1" x14ac:dyDescent="0.25">
      <c r="B214" s="13"/>
      <c r="C214" s="19" t="s">
        <v>32</v>
      </c>
      <c r="D214" s="50">
        <v>38</v>
      </c>
      <c r="E214" s="51">
        <v>25.333333333333336</v>
      </c>
      <c r="F214" s="51">
        <v>25.333333333333336</v>
      </c>
      <c r="G214" s="6">
        <f>F214+G213</f>
        <v>100</v>
      </c>
    </row>
    <row r="215" spans="2:7" ht="17.100000000000001" customHeight="1" x14ac:dyDescent="0.25">
      <c r="B215" s="14"/>
      <c r="C215" s="32" t="s">
        <v>2</v>
      </c>
      <c r="D215" s="33">
        <v>150</v>
      </c>
      <c r="E215" s="34">
        <v>100</v>
      </c>
      <c r="F215" s="34">
        <v>100</v>
      </c>
      <c r="G215" s="8"/>
    </row>
    <row r="216" spans="2:7" ht="17.100000000000001" customHeight="1" x14ac:dyDescent="0.25">
      <c r="B216" s="14"/>
      <c r="C216" s="36"/>
      <c r="D216" s="37"/>
      <c r="E216" s="38"/>
      <c r="F216" s="38"/>
      <c r="G216" s="39"/>
    </row>
    <row r="217" spans="2:7" ht="17.100000000000001" customHeight="1" x14ac:dyDescent="0.25">
      <c r="B217" s="14"/>
      <c r="C217" s="36"/>
      <c r="D217" s="37"/>
      <c r="E217" s="38"/>
      <c r="F217" s="38"/>
      <c r="G217" s="39"/>
    </row>
    <row r="218" spans="2:7" ht="17.100000000000001" customHeight="1" x14ac:dyDescent="0.25">
      <c r="B218" s="14"/>
      <c r="C218" s="36"/>
      <c r="D218" s="37"/>
      <c r="E218" s="38"/>
      <c r="F218" s="38"/>
      <c r="G218" s="39"/>
    </row>
    <row r="219" spans="2:7" ht="17.100000000000001" customHeight="1" x14ac:dyDescent="0.25">
      <c r="B219" s="14"/>
      <c r="C219" s="36"/>
      <c r="D219" s="37"/>
      <c r="E219" s="38"/>
      <c r="F219" s="38"/>
      <c r="G219" s="39"/>
    </row>
    <row r="220" spans="2:7" ht="17.100000000000001" customHeight="1" x14ac:dyDescent="0.25">
      <c r="B220" s="14"/>
      <c r="C220" s="36"/>
      <c r="D220" s="37"/>
      <c r="E220" s="38"/>
      <c r="F220" s="38"/>
      <c r="G220" s="39"/>
    </row>
    <row r="221" spans="2:7" ht="17.100000000000001" customHeight="1" x14ac:dyDescent="0.25">
      <c r="B221" s="14"/>
      <c r="C221" s="36"/>
      <c r="D221" s="37"/>
      <c r="E221" s="38"/>
      <c r="F221" s="38"/>
      <c r="G221" s="39"/>
    </row>
    <row r="222" spans="2:7" ht="17.100000000000001" customHeight="1" x14ac:dyDescent="0.25">
      <c r="B222" s="14"/>
      <c r="C222" s="36"/>
      <c r="D222" s="37"/>
      <c r="E222" s="38"/>
      <c r="F222" s="38"/>
      <c r="G222" s="39"/>
    </row>
    <row r="223" spans="2:7" ht="17.100000000000001" customHeight="1" x14ac:dyDescent="0.25">
      <c r="B223" s="14"/>
      <c r="C223" s="36"/>
      <c r="D223" s="37"/>
      <c r="E223" s="38"/>
      <c r="F223" s="38"/>
      <c r="G223" s="39"/>
    </row>
    <row r="224" spans="2:7" ht="17.100000000000001" customHeight="1" x14ac:dyDescent="0.25">
      <c r="B224" s="14"/>
      <c r="C224" s="36"/>
      <c r="D224" s="37"/>
      <c r="E224" s="38"/>
      <c r="F224" s="38"/>
      <c r="G224" s="39"/>
    </row>
    <row r="225" spans="2:7" ht="17.100000000000001" customHeight="1" x14ac:dyDescent="0.25">
      <c r="B225" s="14"/>
      <c r="C225" s="36"/>
      <c r="D225" s="37"/>
      <c r="E225" s="38"/>
      <c r="F225" s="38"/>
      <c r="G225" s="39"/>
    </row>
    <row r="226" spans="2:7" ht="17.100000000000001" customHeight="1" x14ac:dyDescent="0.25">
      <c r="B226" s="14"/>
      <c r="C226" s="36"/>
      <c r="D226" s="37"/>
      <c r="E226" s="38"/>
      <c r="F226" s="38"/>
      <c r="G226" s="39"/>
    </row>
    <row r="227" spans="2:7" ht="17.100000000000001" customHeight="1" x14ac:dyDescent="0.25">
      <c r="B227" s="14"/>
      <c r="C227" s="36"/>
      <c r="D227" s="37"/>
      <c r="E227" s="38"/>
      <c r="F227" s="38"/>
      <c r="G227" s="39"/>
    </row>
    <row r="228" spans="2:7" ht="17.100000000000001" customHeight="1" x14ac:dyDescent="0.25">
      <c r="B228" s="14"/>
      <c r="C228" s="36"/>
      <c r="D228" s="37"/>
      <c r="E228" s="38"/>
      <c r="F228" s="38"/>
      <c r="G228" s="39"/>
    </row>
    <row r="230" spans="2:7" ht="36" customHeight="1" x14ac:dyDescent="0.25">
      <c r="B230" s="41" t="s">
        <v>27</v>
      </c>
      <c r="C230" s="42"/>
      <c r="D230" s="42"/>
      <c r="E230" s="42"/>
      <c r="F230" s="42"/>
      <c r="G230" s="43"/>
    </row>
    <row r="231" spans="2:7" ht="29.1" customHeight="1" x14ac:dyDescent="0.25">
      <c r="B231" s="11"/>
      <c r="C231" s="20"/>
      <c r="D231" s="16" t="s">
        <v>3</v>
      </c>
      <c r="E231" s="17" t="s">
        <v>4</v>
      </c>
      <c r="F231" s="17" t="s">
        <v>5</v>
      </c>
      <c r="G231" s="18" t="s">
        <v>6</v>
      </c>
    </row>
    <row r="232" spans="2:7" ht="17.100000000000001" customHeight="1" x14ac:dyDescent="0.25">
      <c r="B232" s="12"/>
      <c r="C232" s="19" t="s">
        <v>28</v>
      </c>
      <c r="D232" s="28">
        <v>90</v>
      </c>
      <c r="E232" s="24">
        <f>D232/160*100</f>
        <v>56.25</v>
      </c>
      <c r="F232" s="24">
        <f>E232</f>
        <v>56.25</v>
      </c>
      <c r="G232" s="25">
        <f>F232</f>
        <v>56.25</v>
      </c>
    </row>
    <row r="233" spans="2:7" ht="17.100000000000001" customHeight="1" x14ac:dyDescent="0.25">
      <c r="B233" s="13"/>
      <c r="C233" s="19" t="s">
        <v>29</v>
      </c>
      <c r="D233" s="4">
        <v>40</v>
      </c>
      <c r="E233" s="24">
        <f t="shared" ref="E233:E234" si="14">D233/160*100</f>
        <v>25</v>
      </c>
      <c r="F233" s="24">
        <f t="shared" ref="F233:F234" si="15">E233</f>
        <v>25</v>
      </c>
      <c r="G233" s="30">
        <f>F233+G232</f>
        <v>81.25</v>
      </c>
    </row>
    <row r="234" spans="2:7" ht="21" customHeight="1" x14ac:dyDescent="0.25">
      <c r="B234" s="13"/>
      <c r="C234" s="40" t="s">
        <v>30</v>
      </c>
      <c r="D234" s="23">
        <v>30</v>
      </c>
      <c r="E234" s="24">
        <f t="shared" si="14"/>
        <v>18.75</v>
      </c>
      <c r="F234" s="24">
        <f t="shared" si="15"/>
        <v>18.75</v>
      </c>
      <c r="G234" s="30">
        <f t="shared" ref="G234" si="16">F234+G233</f>
        <v>100</v>
      </c>
    </row>
    <row r="235" spans="2:7" ht="17.100000000000001" customHeight="1" x14ac:dyDescent="0.25">
      <c r="B235" s="14"/>
      <c r="C235" s="32" t="s">
        <v>2</v>
      </c>
      <c r="D235" s="33">
        <f>SUM(D232:D234)</f>
        <v>160</v>
      </c>
      <c r="E235" s="34">
        <v>100</v>
      </c>
      <c r="F235" s="34">
        <v>100</v>
      </c>
      <c r="G235" s="8"/>
    </row>
    <row r="236" spans="2:7" ht="17.100000000000001" customHeight="1" x14ac:dyDescent="0.25">
      <c r="B236" s="14"/>
      <c r="C236" s="36"/>
      <c r="D236" s="37"/>
      <c r="E236" s="38"/>
      <c r="F236" s="38"/>
      <c r="G236" s="39"/>
    </row>
    <row r="237" spans="2:7" ht="17.100000000000001" customHeight="1" x14ac:dyDescent="0.25">
      <c r="B237" s="14"/>
      <c r="C237" s="36"/>
      <c r="D237" s="37"/>
      <c r="E237" s="38"/>
      <c r="F237" s="38"/>
      <c r="G237" s="39"/>
    </row>
    <row r="238" spans="2:7" ht="17.100000000000001" customHeight="1" x14ac:dyDescent="0.25">
      <c r="B238" s="14"/>
      <c r="C238" s="36"/>
    </row>
    <row r="239" spans="2:7" ht="17.100000000000001" customHeight="1" x14ac:dyDescent="0.25">
      <c r="B239" s="14"/>
      <c r="C239" s="36"/>
    </row>
    <row r="240" spans="2:7" ht="17.100000000000001" customHeight="1" x14ac:dyDescent="0.25">
      <c r="B240" s="14"/>
      <c r="C240" s="36"/>
    </row>
    <row r="241" spans="2:7" ht="17.100000000000001" customHeight="1" x14ac:dyDescent="0.25">
      <c r="B241" s="14"/>
      <c r="C241" s="36"/>
      <c r="D241" s="37"/>
      <c r="E241" s="38"/>
      <c r="F241" s="38"/>
      <c r="G241" s="39"/>
    </row>
    <row r="242" spans="2:7" ht="17.100000000000001" customHeight="1" x14ac:dyDescent="0.25">
      <c r="B242" s="14"/>
      <c r="C242" s="36"/>
      <c r="D242" s="37"/>
      <c r="E242" s="38"/>
      <c r="F242" s="38"/>
      <c r="G242" s="39"/>
    </row>
    <row r="243" spans="2:7" ht="17.100000000000001" customHeight="1" x14ac:dyDescent="0.25">
      <c r="B243" s="14"/>
      <c r="C243" s="36"/>
      <c r="D243" s="37"/>
      <c r="E243" s="38"/>
      <c r="F243" s="38"/>
      <c r="G243" s="39"/>
    </row>
    <row r="244" spans="2:7" ht="17.100000000000001" customHeight="1" x14ac:dyDescent="0.25">
      <c r="B244" s="14"/>
      <c r="C244" s="36"/>
      <c r="D244" s="37"/>
      <c r="E244" s="38"/>
      <c r="F244" s="38"/>
      <c r="G244" s="39"/>
    </row>
    <row r="245" spans="2:7" ht="17.100000000000001" customHeight="1" x14ac:dyDescent="0.25">
      <c r="B245" s="14"/>
      <c r="C245" s="36"/>
      <c r="D245" s="37"/>
      <c r="E245" s="38"/>
      <c r="F245" s="38"/>
      <c r="G245" s="39"/>
    </row>
    <row r="246" spans="2:7" ht="17.100000000000001" customHeight="1" x14ac:dyDescent="0.25">
      <c r="B246" s="14"/>
      <c r="C246" s="36"/>
      <c r="D246" s="37"/>
      <c r="E246" s="38"/>
      <c r="F246" s="38"/>
      <c r="G246" s="39"/>
    </row>
    <row r="247" spans="2:7" ht="17.100000000000001" customHeight="1" x14ac:dyDescent="0.25">
      <c r="B247" s="14"/>
      <c r="C247" s="36"/>
      <c r="D247" s="37"/>
      <c r="E247" s="38"/>
      <c r="F247" s="38"/>
      <c r="G247" s="39"/>
    </row>
    <row r="248" spans="2:7" ht="17.100000000000001" customHeight="1" x14ac:dyDescent="0.25">
      <c r="B248" s="14"/>
      <c r="C248" s="36"/>
      <c r="D248" s="37"/>
      <c r="E248" s="38"/>
      <c r="F248" s="38"/>
      <c r="G248" s="39"/>
    </row>
  </sheetData>
  <mergeCells count="12">
    <mergeCell ref="B230:G230"/>
    <mergeCell ref="B211:G211"/>
    <mergeCell ref="B149:G149"/>
    <mergeCell ref="B192:G192"/>
    <mergeCell ref="B107:G107"/>
    <mergeCell ref="B130:G130"/>
    <mergeCell ref="B84:G84"/>
    <mergeCell ref="B166:G166"/>
    <mergeCell ref="B46:G46"/>
    <mergeCell ref="B65:G65"/>
    <mergeCell ref="B7:G7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2023-06-22T03:55:42Z</dcterms:modified>
</cp:coreProperties>
</file>