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Melani Wathsala 0761277157\"/>
    </mc:Choice>
  </mc:AlternateContent>
  <xr:revisionPtr revIDLastSave="0" documentId="13_ncr:1_{896C7AC0-E5DF-4628-B1E3-A6FFE9C142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266" i="1" l="1"/>
  <c r="G265" i="1"/>
  <c r="E270" i="1"/>
  <c r="D270" i="1"/>
  <c r="E256" i="1"/>
  <c r="E257" i="1"/>
  <c r="E258" i="1"/>
  <c r="E255" i="1"/>
  <c r="F255" i="1" s="1"/>
  <c r="E254" i="1"/>
  <c r="F250" i="1"/>
  <c r="E250" i="1"/>
  <c r="E259" i="1"/>
  <c r="D250" i="1"/>
  <c r="D259" i="1"/>
  <c r="F258" i="1"/>
  <c r="F257" i="1"/>
  <c r="F256" i="1"/>
  <c r="F254" i="1"/>
  <c r="G254" i="1" s="1"/>
  <c r="E249" i="1"/>
  <c r="F249" i="1" s="1"/>
  <c r="E248" i="1"/>
  <c r="F248" i="1" s="1"/>
  <c r="F247" i="1"/>
  <c r="E247" i="1"/>
  <c r="E246" i="1"/>
  <c r="F246" i="1" s="1"/>
  <c r="E245" i="1"/>
  <c r="F245" i="1" s="1"/>
  <c r="G245" i="1" s="1"/>
  <c r="E193" i="1"/>
  <c r="E194" i="1"/>
  <c r="F194" i="1" s="1"/>
  <c r="E195" i="1"/>
  <c r="E196" i="1"/>
  <c r="F196" i="1" s="1"/>
  <c r="E191" i="1"/>
  <c r="E192" i="1"/>
  <c r="D197" i="1"/>
  <c r="F188" i="1"/>
  <c r="E188" i="1"/>
  <c r="D188" i="1"/>
  <c r="E182" i="1"/>
  <c r="F182" i="1" s="1"/>
  <c r="G182" i="1" s="1"/>
  <c r="F191" i="1"/>
  <c r="G191" i="1" s="1"/>
  <c r="F195" i="1"/>
  <c r="F193" i="1"/>
  <c r="F192" i="1"/>
  <c r="E187" i="1"/>
  <c r="F187" i="1" s="1"/>
  <c r="E186" i="1"/>
  <c r="F186" i="1" s="1"/>
  <c r="E185" i="1"/>
  <c r="F185" i="1" s="1"/>
  <c r="E184" i="1"/>
  <c r="F184" i="1" s="1"/>
  <c r="E183" i="1"/>
  <c r="E172" i="1"/>
  <c r="E173" i="1"/>
  <c r="E174" i="1"/>
  <c r="E175" i="1"/>
  <c r="F175" i="1" s="1"/>
  <c r="E171" i="1"/>
  <c r="D176" i="1"/>
  <c r="F174" i="1"/>
  <c r="F173" i="1"/>
  <c r="F172" i="1"/>
  <c r="F171" i="1"/>
  <c r="G171" i="1" s="1"/>
  <c r="D168" i="1"/>
  <c r="E167" i="1"/>
  <c r="F167" i="1" s="1"/>
  <c r="E166" i="1"/>
  <c r="F166" i="1" s="1"/>
  <c r="E165" i="1"/>
  <c r="F165" i="1" s="1"/>
  <c r="E164" i="1"/>
  <c r="F164" i="1" s="1"/>
  <c r="E163" i="1"/>
  <c r="F163" i="1" s="1"/>
  <c r="G163" i="1" s="1"/>
  <c r="G144" i="1"/>
  <c r="G145" i="1" s="1"/>
  <c r="G146" i="1" s="1"/>
  <c r="G147" i="1" s="1"/>
  <c r="E130" i="1"/>
  <c r="F130" i="1" s="1"/>
  <c r="G130" i="1" s="1"/>
  <c r="E131" i="1"/>
  <c r="F131" i="1" s="1"/>
  <c r="D132" i="1"/>
  <c r="E121" i="1"/>
  <c r="F121" i="1" s="1"/>
  <c r="E118" i="1"/>
  <c r="E119" i="1"/>
  <c r="F119" i="1" s="1"/>
  <c r="E120" i="1"/>
  <c r="F120" i="1" s="1"/>
  <c r="E117" i="1"/>
  <c r="D122" i="1"/>
  <c r="F118" i="1"/>
  <c r="F117" i="1"/>
  <c r="E109" i="1"/>
  <c r="F109" i="1" s="1"/>
  <c r="E110" i="1"/>
  <c r="F110" i="1" s="1"/>
  <c r="E111" i="1"/>
  <c r="F111" i="1" s="1"/>
  <c r="E112" i="1"/>
  <c r="F112" i="1" s="1"/>
  <c r="E108" i="1"/>
  <c r="D113" i="1"/>
  <c r="G68" i="1"/>
  <c r="G69" i="1" s="1"/>
  <c r="G70" i="1" s="1"/>
  <c r="G71" i="1" s="1"/>
  <c r="D53" i="1"/>
  <c r="G49" i="1"/>
  <c r="G50" i="1" s="1"/>
  <c r="G51" i="1" s="1"/>
  <c r="G52" i="1" s="1"/>
  <c r="D33" i="1"/>
  <c r="G29" i="1"/>
  <c r="G30" i="1" s="1"/>
  <c r="G31" i="1" s="1"/>
  <c r="G32" i="1" s="1"/>
  <c r="E12" i="1"/>
  <c r="G9" i="1"/>
  <c r="G10" i="1" s="1"/>
  <c r="G11" i="1" s="1"/>
  <c r="G267" i="1"/>
  <c r="G268" i="1" s="1"/>
  <c r="G269" i="1" s="1"/>
  <c r="G89" i="1"/>
  <c r="G90" i="1" s="1"/>
  <c r="F259" i="1" l="1"/>
  <c r="G255" i="1"/>
  <c r="G256" i="1" s="1"/>
  <c r="G257" i="1" s="1"/>
  <c r="G258" i="1" s="1"/>
  <c r="G246" i="1"/>
  <c r="G247" i="1" s="1"/>
  <c r="G248" i="1" s="1"/>
  <c r="G249" i="1" s="1"/>
  <c r="G192" i="1"/>
  <c r="E197" i="1"/>
  <c r="F197" i="1"/>
  <c r="G193" i="1"/>
  <c r="G194" i="1" s="1"/>
  <c r="G195" i="1" s="1"/>
  <c r="G196" i="1" s="1"/>
  <c r="F183" i="1"/>
  <c r="G183" i="1" s="1"/>
  <c r="G164" i="1"/>
  <c r="F168" i="1"/>
  <c r="E176" i="1"/>
  <c r="E168" i="1"/>
  <c r="F176" i="1"/>
  <c r="G172" i="1"/>
  <c r="G173" i="1" s="1"/>
  <c r="G174" i="1" s="1"/>
  <c r="G175" i="1" s="1"/>
  <c r="G165" i="1"/>
  <c r="G166" i="1" s="1"/>
  <c r="G167" i="1" s="1"/>
  <c r="G131" i="1"/>
  <c r="F132" i="1"/>
  <c r="E132" i="1"/>
  <c r="E113" i="1"/>
  <c r="F108" i="1"/>
  <c r="F122" i="1"/>
  <c r="G117" i="1"/>
  <c r="G118" i="1" s="1"/>
  <c r="G119" i="1" s="1"/>
  <c r="G120" i="1" s="1"/>
  <c r="G121" i="1" s="1"/>
  <c r="E122" i="1"/>
  <c r="G184" i="1" l="1"/>
  <c r="G185" i="1" s="1"/>
  <c r="G186" i="1" s="1"/>
  <c r="G187" i="1" s="1"/>
  <c r="F113" i="1"/>
  <c r="G108" i="1"/>
  <c r="G109" i="1" s="1"/>
  <c r="G110" i="1" s="1"/>
  <c r="G111" i="1" s="1"/>
  <c r="G112" i="1" s="1"/>
</calcChain>
</file>

<file path=xl/sharedStrings.xml><?xml version="1.0" encoding="utf-8"?>
<sst xmlns="http://schemas.openxmlformats.org/spreadsheetml/2006/main" count="179" uniqueCount="64">
  <si>
    <t>Frequency Table</t>
  </si>
  <si>
    <t>tl;=j</t>
  </si>
  <si>
    <t>ixLHd;h</t>
  </si>
  <si>
    <t>m%;sY;h</t>
  </si>
  <si>
    <t>j,x.= m%;sY;h</t>
  </si>
  <si>
    <t>iuqÉÑ; m%;sY;h</t>
  </si>
  <si>
    <t>වෙනත්</t>
  </si>
  <si>
    <t>20 - 22</t>
  </si>
  <si>
    <t>22 - 24</t>
  </si>
  <si>
    <t>24 - 26</t>
  </si>
  <si>
    <t>26 - 28</t>
  </si>
  <si>
    <t>03. වයස</t>
  </si>
  <si>
    <t>02. ස්ත්‍රී-පුරුෂභාවය</t>
  </si>
  <si>
    <t>04. ඔබ අධ්‍යයනය ලබන විශ්වවිද්‍යාලය</t>
  </si>
  <si>
    <t>05. අධ්‍යයන වසර</t>
  </si>
  <si>
    <t>06. ලෝකයේ හෝ ලංකාවේ සිටින ජනප්‍රියතම සහ දක්ෂතම නර්තන වින්‍යාසකරුවන් (choreographers) හා නර්තන සමාගම් / ආයතන පිළිබදව ඔබ දැනුවත් ද ?</t>
  </si>
  <si>
    <t>07. ඔබ නර්තන වින්‍යාසකරුවන් හා නර්තන සමාගම් / ආයතන පිළිබද දැනුවත් වන්නේ ?</t>
  </si>
  <si>
    <t>09. එසේ භාවිත කරන්නේ ?</t>
  </si>
  <si>
    <t>10. ඔබ භාවිත කරන්නා වූ සමාජ මාධ්‍යයන් කවරේ ද ?</t>
  </si>
  <si>
    <t>Facebook</t>
  </si>
  <si>
    <t>YouTube</t>
  </si>
  <si>
    <t>TikTok</t>
  </si>
  <si>
    <t>Instagram</t>
  </si>
  <si>
    <t>11. ඔබ YouTube සමාජ මාධ්‍යය භාවිත කරන්නේ ?</t>
  </si>
  <si>
    <t>12. YouTube සමාජ මාධ්‍යය තුළ දක්නට ලැබෙන නර්තන වින්‍යාසයක් තුළින් නර්තන විද්‍යාර්ථයෙකු ලෙස ඔබට තනිව නිර්මාණයක් සිදු කිරීමට අවශ්‍ය දැනුමක් ලැබේ ද ?</t>
  </si>
  <si>
    <t>13. ඔබේ පිළිතුර ‘‘ඔව්‘‘ නම් එලෙස ලබා ගත් දැනුම භාවිතයෙන් ඔබ කුමන හෝ නර්තන නිර්මාණයක් සිදු කොට තිබේ ද?</t>
  </si>
  <si>
    <t>14. ඒ කුමන අවස්ථාවන් සදහා ද ?</t>
  </si>
  <si>
    <t>15. YouTube සමාජ මාධ්‍යය තුළ දක්නට ලැබෙන නර්තන වින්‍යාසයන් හරහා නර්තන විද්‍යාර්ථයෙකු ලෙස ඔබට ලැබෙන දැනුම පිළිබද ඔබ සතුටුදායක ද ?</t>
  </si>
  <si>
    <t>08. ඔබ සමාජ මාධ්‍යය භාවිත කරන්නෙක් ද ?</t>
  </si>
  <si>
    <t>b;du;a i;=gqodhlhs</t>
  </si>
  <si>
    <t>i;=gqodhlhs</t>
  </si>
  <si>
    <t>uOHia:hs</t>
  </si>
  <si>
    <t>wi;=gqodhlhs</t>
  </si>
  <si>
    <t>b;du;a wi;=gqodhlhs</t>
  </si>
  <si>
    <t>iudc W;aij wjia:djkaioyd</t>
  </si>
  <si>
    <t>;r. ioyd</t>
  </si>
  <si>
    <t>m%dfhda.sl we.hSï ioyd</t>
  </si>
  <si>
    <t>m%dfhda.sl úNd. ioyd</t>
  </si>
  <si>
    <t>fjk;a</t>
  </si>
  <si>
    <t>Tõ</t>
  </si>
  <si>
    <t>ke;</t>
  </si>
  <si>
    <t>úfkdaodiajdoh ,nd.ekSug</t>
  </si>
  <si>
    <t>úYaj oekqu yd idudkH oekqu,nd.ekSug</t>
  </si>
  <si>
    <t>k¾;k wOHhk lghq;=yeoEÍug</t>
  </si>
  <si>
    <t>ckm%sh ùug</t>
  </si>
  <si>
    <t>uqo,a bmehSug</t>
  </si>
  <si>
    <t>Èkm;d</t>
  </si>
  <si>
    <t>i;sm;d</t>
  </si>
  <si>
    <t>udislj</t>
  </si>
  <si>
    <t>l,d;=rlska</t>
  </si>
  <si>
    <t>rEmjdysksh</t>
  </si>
  <si>
    <t>.=jkaúÿ,sh</t>
  </si>
  <si>
    <t>mqj;am;</t>
  </si>
  <si>
    <t>iudc udOHh</t>
  </si>
  <si>
    <t>m&lt;uq jir</t>
  </si>
  <si>
    <t>fojk jir</t>
  </si>
  <si>
    <t>f;jk jir</t>
  </si>
  <si>
    <t>isõjk jir</t>
  </si>
  <si>
    <t>fld&lt;U úYajúoHd,h ^Y%Smd,suKavmh&amp;</t>
  </si>
  <si>
    <t>chj¾Okmqr úYajúoHd,h</t>
  </si>
  <si>
    <t>le&lt;‚h úYajúoHd,h</t>
  </si>
  <si>
    <t>fld&lt;U fi!kao¾h úYajúoHd,h</t>
  </si>
  <si>
    <t>ia;%S</t>
  </si>
  <si>
    <t>mqreI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</si>
</sst>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9"/>
      <color rgb="FF010205"/>
      <name val="Arial"/>
      <family val="2"/>
    </font>
    <font>
      <b/>
      <sz val="11"/>
      <color rgb="FF010205"/>
      <name val="Arial Bold"/>
      <family val="2"/>
    </font>
    <font>
      <sz val="12"/>
      <color rgb="FF000000"/>
      <name val="FMAbhaya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</borders>
  <cellStyleXfs count="5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7">
    <xf numFmtId="0" fontId="0" fillId="0" borderId="0" xfId="0"/>
    <xf numFmtId="164" fontId="3" fillId="0" borderId="10" xfId="26" applyNumberFormat="1" applyFont="1" applyBorder="1" applyAlignment="1">
      <alignment horizontal="right" vertical="top"/>
    </xf>
    <xf numFmtId="164" fontId="3" fillId="0" borderId="13" xfId="29" applyNumberFormat="1" applyFont="1" applyBorder="1" applyAlignment="1">
      <alignment horizontal="right" vertical="top"/>
    </xf>
    <xf numFmtId="165" fontId="3" fillId="0" borderId="12" xfId="33" applyNumberFormat="1" applyFont="1" applyBorder="1" applyAlignment="1">
      <alignment horizontal="right" vertical="top"/>
    </xf>
    <xf numFmtId="164" fontId="3" fillId="0" borderId="16" xfId="34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165" fontId="3" fillId="0" borderId="14" xfId="37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4" fontId="3" fillId="0" borderId="22" xfId="34" applyNumberFormat="1" applyFont="1" applyBorder="1" applyAlignment="1">
      <alignment horizontal="right" vertical="top"/>
    </xf>
    <xf numFmtId="165" fontId="3" fillId="0" borderId="23" xfId="35" applyNumberFormat="1" applyFont="1" applyBorder="1" applyAlignment="1">
      <alignment horizontal="right" vertical="top"/>
    </xf>
    <xf numFmtId="165" fontId="3" fillId="0" borderId="24" xfId="36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164" fontId="3" fillId="0" borderId="27" xfId="29" applyNumberFormat="1" applyFont="1" applyBorder="1" applyAlignment="1">
      <alignment horizontal="right" vertical="top"/>
    </xf>
    <xf numFmtId="165" fontId="3" fillId="0" borderId="28" xfId="37" applyNumberFormat="1" applyFont="1" applyBorder="1" applyAlignment="1">
      <alignment horizontal="right" vertical="top"/>
    </xf>
    <xf numFmtId="0" fontId="3" fillId="0" borderId="29" xfId="38" applyFont="1" applyBorder="1" applyAlignment="1">
      <alignment horizontal="left" vertical="top" wrapText="1"/>
    </xf>
    <xf numFmtId="164" fontId="7" fillId="0" borderId="16" xfId="43" applyNumberFormat="1" applyFont="1" applyBorder="1" applyAlignment="1">
      <alignment horizontal="right" vertical="top"/>
    </xf>
    <xf numFmtId="165" fontId="7" fillId="0" borderId="17" xfId="44" applyNumberFormat="1" applyFont="1" applyBorder="1" applyAlignment="1">
      <alignment horizontal="right" vertical="top"/>
    </xf>
    <xf numFmtId="164" fontId="7" fillId="0" borderId="10" xfId="45" applyNumberFormat="1" applyFont="1" applyBorder="1" applyAlignment="1">
      <alignment horizontal="right" vertical="top"/>
    </xf>
    <xf numFmtId="165" fontId="7" fillId="0" borderId="11" xfId="46" applyNumberFormat="1" applyFont="1" applyBorder="1" applyAlignment="1">
      <alignment horizontal="right" vertical="top"/>
    </xf>
    <xf numFmtId="164" fontId="3" fillId="0" borderId="5" xfId="34" applyNumberFormat="1" applyFont="1" applyBorder="1" applyAlignment="1">
      <alignment horizontal="right" vertical="top"/>
    </xf>
    <xf numFmtId="165" fontId="3" fillId="0" borderId="30" xfId="32" applyNumberFormat="1" applyFont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165" fontId="3" fillId="0" borderId="28" xfId="32" applyNumberFormat="1" applyFont="1" applyBorder="1" applyAlignment="1">
      <alignment horizontal="right" vertical="top"/>
    </xf>
    <xf numFmtId="164" fontId="7" fillId="0" borderId="22" xfId="43" applyNumberFormat="1" applyFont="1" applyBorder="1" applyAlignment="1">
      <alignment horizontal="right" vertical="top"/>
    </xf>
    <xf numFmtId="165" fontId="7" fillId="0" borderId="23" xfId="44" applyNumberFormat="1" applyFont="1" applyBorder="1" applyAlignment="1">
      <alignment horizontal="right" vertical="top"/>
    </xf>
    <xf numFmtId="164" fontId="3" fillId="0" borderId="25" xfId="34" applyNumberFormat="1" applyFont="1" applyBorder="1" applyAlignment="1">
      <alignment horizontal="right" vertical="top"/>
    </xf>
    <xf numFmtId="165" fontId="3" fillId="0" borderId="26" xfId="35" applyNumberFormat="1" applyFont="1" applyBorder="1" applyAlignment="1">
      <alignment horizontal="right" vertical="top"/>
    </xf>
    <xf numFmtId="164" fontId="3" fillId="0" borderId="31" xfId="34" applyNumberFormat="1" applyFont="1" applyBorder="1" applyAlignment="1">
      <alignment horizontal="right" vertical="top"/>
    </xf>
    <xf numFmtId="165" fontId="7" fillId="0" borderId="12" xfId="50" applyNumberFormat="1" applyFont="1" applyBorder="1" applyAlignment="1">
      <alignment horizontal="right" vertical="top"/>
    </xf>
    <xf numFmtId="165" fontId="7" fillId="0" borderId="18" xfId="51" applyNumberFormat="1" applyFont="1" applyBorder="1" applyAlignment="1">
      <alignment horizontal="right" vertical="top"/>
    </xf>
    <xf numFmtId="164" fontId="7" fillId="0" borderId="13" xfId="52" applyNumberFormat="1" applyFont="1" applyBorder="1" applyAlignment="1">
      <alignment horizontal="right" vertical="top"/>
    </xf>
    <xf numFmtId="165" fontId="7" fillId="0" borderId="14" xfId="53" applyNumberFormat="1" applyFont="1" applyBorder="1" applyAlignment="1">
      <alignment horizontal="right" vertical="top"/>
    </xf>
    <xf numFmtId="0" fontId="7" fillId="0" borderId="15" xfId="54" applyFont="1" applyBorder="1" applyAlignment="1">
      <alignment horizontal="left" vertical="top" wrapText="1"/>
    </xf>
    <xf numFmtId="0" fontId="9" fillId="0" borderId="0" xfId="0" applyFont="1"/>
    <xf numFmtId="0" fontId="10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8" fillId="0" borderId="3" xfId="47" applyFont="1" applyAlignment="1">
      <alignment horizontal="center" vertical="center" wrapText="1"/>
    </xf>
    <xf numFmtId="0" fontId="8" fillId="0" borderId="3" xfId="48" applyFont="1" applyAlignment="1">
      <alignment horizontal="center" vertical="center" wrapText="1"/>
    </xf>
    <xf numFmtId="0" fontId="8" fillId="0" borderId="3" xfId="49" applyFont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</cellXfs>
  <cellStyles count="55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336946703" xfId="41" xr:uid="{7A423013-2A87-4C63-BC96-6B4161874F92}"/>
    <cellStyle name="style1687336947153" xfId="42" xr:uid="{662731BC-4BD5-4D56-B0CF-BC8C3FFFDC5A}"/>
    <cellStyle name="style1687336947270" xfId="39" xr:uid="{EBF3F0D2-21B5-4D41-A6BA-FA10F7C1CED4}"/>
    <cellStyle name="style1687336947351" xfId="40" xr:uid="{FAC1B7AA-EB27-419E-A7D0-11ACE353E295}"/>
    <cellStyle name="style1687341903897" xfId="48" xr:uid="{03D58733-818D-4857-A307-7498B1DAFD95}"/>
    <cellStyle name="style1687341903973" xfId="49" xr:uid="{A8F8BD6A-2C6D-4C02-AF2C-30944EA556F1}"/>
    <cellStyle name="style1687341904049" xfId="47" xr:uid="{A0F3E793-F271-4B7A-939E-50071B6DB554}"/>
    <cellStyle name="style1687341905509" xfId="45" xr:uid="{1CE58679-6262-4A38-A615-9A306EFFF86B}"/>
    <cellStyle name="style1687341905734" xfId="52" xr:uid="{7BB0DE08-9D53-4805-AE6C-9B192BB18459}"/>
    <cellStyle name="style1687341905959" xfId="46" xr:uid="{FFF23929-2693-40ED-A37A-89E2B95C2DBE}"/>
    <cellStyle name="style1687341906015" xfId="50" xr:uid="{9BD91B48-1EB9-45D6-A60B-10A121523122}"/>
    <cellStyle name="style1687341906071" xfId="43" xr:uid="{3C517519-B7C3-4BFA-AEB7-1427A752AE0C}"/>
    <cellStyle name="style1687341906142" xfId="44" xr:uid="{F4D2BBA2-756B-424E-AB22-3C425F33950B}"/>
    <cellStyle name="style1687341906213" xfId="51" xr:uid="{4518CADB-FB3C-46CE-A2EE-218E0BADAA64}"/>
    <cellStyle name="style1687341906289" xfId="53" xr:uid="{CFDB689F-6BA6-41BC-8BB5-C9FE92F23108}"/>
    <cellStyle name="style1687341906343" xfId="54" xr:uid="{A1FDBF7F-5B45-4586-AF54-C4F86EB2F01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104</c:v>
                </c:pt>
                <c:pt idx="1">
                  <c:v>40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Sheet1!$C$89:$C$90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Sheet1!$D$89:$D$90</c:f>
              <c:numCache>
                <c:formatCode>###0</c:formatCode>
                <c:ptCount val="2"/>
                <c:pt idx="0">
                  <c:v>131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Sheet1!$C$108:$C$112</c:f>
              <c:strCache>
                <c:ptCount val="5"/>
                <c:pt idx="0">
                  <c:v>rEmjdysksh</c:v>
                </c:pt>
                <c:pt idx="1">
                  <c:v>.=jkaúÿ,sh</c:v>
                </c:pt>
                <c:pt idx="2">
                  <c:v>mqj;am;</c:v>
                </c:pt>
                <c:pt idx="3">
                  <c:v>iudc udOHh</c:v>
                </c:pt>
                <c:pt idx="4">
                  <c:v>fjk;a</c:v>
                </c:pt>
              </c:strCache>
            </c:strRef>
          </c:cat>
          <c:val>
            <c:numRef>
              <c:f>Sheet1!$D$108:$D$112</c:f>
              <c:numCache>
                <c:formatCode>###0</c:formatCode>
                <c:ptCount val="5"/>
                <c:pt idx="0">
                  <c:v>108</c:v>
                </c:pt>
                <c:pt idx="1">
                  <c:v>24</c:v>
                </c:pt>
                <c:pt idx="2">
                  <c:v>30</c:v>
                </c:pt>
                <c:pt idx="3">
                  <c:v>162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Sheet1!$C$108:$C$112</c:f>
              <c:strCache>
                <c:ptCount val="5"/>
                <c:pt idx="0">
                  <c:v>rEmjdysksh</c:v>
                </c:pt>
                <c:pt idx="1">
                  <c:v>.=jkaúÿ,sh</c:v>
                </c:pt>
                <c:pt idx="2">
                  <c:v>mqj;am;</c:v>
                </c:pt>
                <c:pt idx="3">
                  <c:v>iudc udOHh</c:v>
                </c:pt>
                <c:pt idx="4">
                  <c:v>fjk;a</c:v>
                </c:pt>
              </c:strCache>
            </c:strRef>
          </c:cat>
          <c:val>
            <c:numRef>
              <c:f>Sheet1!$D$108:$D$112</c:f>
              <c:numCache>
                <c:formatCode>###0</c:formatCode>
                <c:ptCount val="5"/>
                <c:pt idx="0">
                  <c:v>108</c:v>
                </c:pt>
                <c:pt idx="1">
                  <c:v>24</c:v>
                </c:pt>
                <c:pt idx="2">
                  <c:v>30</c:v>
                </c:pt>
                <c:pt idx="3">
                  <c:v>162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Sheet1!$C$144:$C$147</c:f>
              <c:strCache>
                <c:ptCount val="4"/>
                <c:pt idx="0">
                  <c:v>Èkm;d</c:v>
                </c:pt>
                <c:pt idx="1">
                  <c:v>i;sm;d</c:v>
                </c:pt>
                <c:pt idx="2">
                  <c:v>udislj</c:v>
                </c:pt>
                <c:pt idx="3">
                  <c:v>l,d;=rlska</c:v>
                </c:pt>
              </c:strCache>
            </c:strRef>
          </c:cat>
          <c:val>
            <c:numRef>
              <c:f>Sheet1!$D$144:$D$147</c:f>
              <c:numCache>
                <c:formatCode>###0</c:formatCode>
                <c:ptCount val="4"/>
                <c:pt idx="0">
                  <c:v>144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18-4F62-B65C-A4770B29B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18-4F62-B65C-A4770B29BFA3}"/>
              </c:ext>
            </c:extLst>
          </c:dPt>
          <c:cat>
            <c:strRef>
              <c:f>Sheet1!$C$144:$C$147</c:f>
              <c:strCache>
                <c:ptCount val="4"/>
                <c:pt idx="0">
                  <c:v>Èkm;d</c:v>
                </c:pt>
                <c:pt idx="1">
                  <c:v>i;sm;d</c:v>
                </c:pt>
                <c:pt idx="2">
                  <c:v>udislj</c:v>
                </c:pt>
                <c:pt idx="3">
                  <c:v>l,d;=rlska</c:v>
                </c:pt>
              </c:strCache>
            </c:strRef>
          </c:cat>
          <c:val>
            <c:numRef>
              <c:f>Sheet1!$D$144:$D$147</c:f>
              <c:numCache>
                <c:formatCode>###0</c:formatCode>
                <c:ptCount val="4"/>
                <c:pt idx="0">
                  <c:v>144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Sheet1!$C$163:$C$167</c:f>
              <c:strCache>
                <c:ptCount val="5"/>
                <c:pt idx="0">
                  <c:v>Facebook</c:v>
                </c:pt>
                <c:pt idx="1">
                  <c:v>YouTube</c:v>
                </c:pt>
                <c:pt idx="2">
                  <c:v>TikTok</c:v>
                </c:pt>
                <c:pt idx="3">
                  <c:v>Instagram</c:v>
                </c:pt>
                <c:pt idx="4">
                  <c:v>වෙනත්</c:v>
                </c:pt>
              </c:strCache>
            </c:strRef>
          </c:cat>
          <c:val>
            <c:numRef>
              <c:f>Sheet1!$D$163:$D$167</c:f>
              <c:numCache>
                <c:formatCode>###0</c:formatCode>
                <c:ptCount val="5"/>
                <c:pt idx="0">
                  <c:v>144</c:v>
                </c:pt>
                <c:pt idx="1">
                  <c:v>150</c:v>
                </c:pt>
                <c:pt idx="2">
                  <c:v>77</c:v>
                </c:pt>
                <c:pt idx="3">
                  <c:v>75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5F-4800-8644-6D84DF1A9B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5F-4800-8644-6D84DF1A9BD5}"/>
              </c:ext>
            </c:extLst>
          </c:dPt>
          <c:cat>
            <c:strRef>
              <c:f>Sheet1!$C$163:$C$167</c:f>
              <c:strCache>
                <c:ptCount val="5"/>
                <c:pt idx="0">
                  <c:v>Facebook</c:v>
                </c:pt>
                <c:pt idx="1">
                  <c:v>YouTube</c:v>
                </c:pt>
                <c:pt idx="2">
                  <c:v>TikTok</c:v>
                </c:pt>
                <c:pt idx="3">
                  <c:v>Instagram</c:v>
                </c:pt>
                <c:pt idx="4">
                  <c:v>වෙනත්</c:v>
                </c:pt>
              </c:strCache>
            </c:strRef>
          </c:cat>
          <c:val>
            <c:numRef>
              <c:f>Sheet1!$D$163:$D$167</c:f>
              <c:numCache>
                <c:formatCode>###0</c:formatCode>
                <c:ptCount val="5"/>
                <c:pt idx="0">
                  <c:v>144</c:v>
                </c:pt>
                <c:pt idx="1">
                  <c:v>150</c:v>
                </c:pt>
                <c:pt idx="2">
                  <c:v>77</c:v>
                </c:pt>
                <c:pt idx="3">
                  <c:v>75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Sheet1!$C$182:$C$187</c:f>
              <c:strCache>
                <c:ptCount val="6"/>
                <c:pt idx="0">
                  <c:v>úfkdaodiajdoh ,nd.ekSug</c:v>
                </c:pt>
                <c:pt idx="1">
                  <c:v>úYaj oekqu yd idudkH oekqu,nd.ekSug</c:v>
                </c:pt>
                <c:pt idx="2">
                  <c:v>k¾;k wOHhk lghq;=yeoEÍug</c:v>
                </c:pt>
                <c:pt idx="3">
                  <c:v>ckm%sh ùug</c:v>
                </c:pt>
                <c:pt idx="4">
                  <c:v>uqo,a bmehSug</c:v>
                </c:pt>
                <c:pt idx="5">
                  <c:v>fjk;a</c:v>
                </c:pt>
              </c:strCache>
            </c:strRef>
          </c:cat>
          <c:val>
            <c:numRef>
              <c:f>Sheet1!$D$182:$D$187</c:f>
              <c:numCache>
                <c:formatCode>###0</c:formatCode>
                <c:ptCount val="6"/>
                <c:pt idx="0">
                  <c:v>147</c:v>
                </c:pt>
                <c:pt idx="1">
                  <c:v>123</c:v>
                </c:pt>
                <c:pt idx="2">
                  <c:v>114</c:v>
                </c:pt>
                <c:pt idx="3">
                  <c:v>9</c:v>
                </c:pt>
                <c:pt idx="4">
                  <c:v>6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Sheet1!$C$226:$C$227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Sheet1!$C$226:$C$227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7D-4196-9AC5-07FFDDC00D47}"/>
              </c:ext>
            </c:extLst>
          </c:dPt>
          <c:cat>
            <c:strRef>
              <c:f>Sheet1!$C$9:$C$11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104</c:v>
                </c:pt>
                <c:pt idx="1">
                  <c:v>40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Sheet1!$C$245:$C$249</c:f>
              <c:strCache>
                <c:ptCount val="5"/>
                <c:pt idx="0">
                  <c:v>iudc W;aij wjia:djkaioyd</c:v>
                </c:pt>
                <c:pt idx="1">
                  <c:v>;r. ioyd</c:v>
                </c:pt>
                <c:pt idx="2">
                  <c:v>m%dfhda.sl we.hSï ioyd</c:v>
                </c:pt>
                <c:pt idx="3">
                  <c:v>m%dfhda.sl úNd. ioyd</c:v>
                </c:pt>
                <c:pt idx="4">
                  <c:v>fjk;a</c:v>
                </c:pt>
              </c:strCache>
            </c:strRef>
          </c:cat>
          <c:val>
            <c:numRef>
              <c:f>Sheet1!$D$245:$D$249</c:f>
              <c:numCache>
                <c:formatCode>###0</c:formatCode>
                <c:ptCount val="5"/>
                <c:pt idx="0">
                  <c:v>114</c:v>
                </c:pt>
                <c:pt idx="1">
                  <c:v>63</c:v>
                </c:pt>
                <c:pt idx="2">
                  <c:v>87</c:v>
                </c:pt>
                <c:pt idx="3">
                  <c:v>60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85-4A4D-94D9-5D48162E81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85-4A4D-94D9-5D48162E81E3}"/>
              </c:ext>
            </c:extLst>
          </c:dPt>
          <c:cat>
            <c:strRef>
              <c:f>Sheet1!$C$245:$C$249</c:f>
              <c:strCache>
                <c:ptCount val="5"/>
                <c:pt idx="0">
                  <c:v>iudc W;aij wjia:djkaioyd</c:v>
                </c:pt>
                <c:pt idx="1">
                  <c:v>;r. ioyd</c:v>
                </c:pt>
                <c:pt idx="2">
                  <c:v>m%dfhda.sl we.hSï ioyd</c:v>
                </c:pt>
                <c:pt idx="3">
                  <c:v>m%dfhda.sl úNd. ioyd</c:v>
                </c:pt>
                <c:pt idx="4">
                  <c:v>fjk;a</c:v>
                </c:pt>
              </c:strCache>
            </c:strRef>
          </c:cat>
          <c:val>
            <c:numRef>
              <c:f>Sheet1!$D$245:$D$249</c:f>
              <c:numCache>
                <c:formatCode>###0</c:formatCode>
                <c:ptCount val="5"/>
                <c:pt idx="0">
                  <c:v>114</c:v>
                </c:pt>
                <c:pt idx="1">
                  <c:v>63</c:v>
                </c:pt>
                <c:pt idx="2">
                  <c:v>87</c:v>
                </c:pt>
                <c:pt idx="3">
                  <c:v>60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Sheet1!$C$265:$C$269</c:f>
              <c:strCache>
                <c:ptCount val="5"/>
                <c:pt idx="0">
                  <c:v>b;du;a i;=gqodhlhs</c:v>
                </c:pt>
                <c:pt idx="1">
                  <c:v>i;=gqodhlhs</c:v>
                </c:pt>
                <c:pt idx="2">
                  <c:v>uOHia:hs</c:v>
                </c:pt>
                <c:pt idx="3">
                  <c:v>wi;=gqodhlhs</c:v>
                </c:pt>
                <c:pt idx="4">
                  <c:v>b;du;a wi;=gqodhlhs</c:v>
                </c:pt>
              </c:strCache>
            </c:strRef>
          </c:cat>
          <c:val>
            <c:numRef>
              <c:f>Sheet1!$D$265:$D$269</c:f>
              <c:numCache>
                <c:formatCode>###0</c:formatCode>
                <c:ptCount val="5"/>
                <c:pt idx="0">
                  <c:v>23</c:v>
                </c:pt>
                <c:pt idx="1">
                  <c:v>71</c:v>
                </c:pt>
                <c:pt idx="2">
                  <c:v>47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5-43AA-B2D8-C9C36D9A29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45-43AA-B2D8-C9C36D9A2918}"/>
              </c:ext>
            </c:extLst>
          </c:dPt>
          <c:cat>
            <c:strRef>
              <c:f>Sheet1!$C$265:$C$269</c:f>
              <c:strCache>
                <c:ptCount val="5"/>
                <c:pt idx="0">
                  <c:v>b;du;a i;=gqodhlhs</c:v>
                </c:pt>
                <c:pt idx="1">
                  <c:v>i;=gqodhlhs</c:v>
                </c:pt>
                <c:pt idx="2">
                  <c:v>uOHia:hs</c:v>
                </c:pt>
                <c:pt idx="3">
                  <c:v>wi;=gqodhlhs</c:v>
                </c:pt>
                <c:pt idx="4">
                  <c:v>b;du;a wi;=gqodhlhs</c:v>
                </c:pt>
              </c:strCache>
            </c:strRef>
          </c:cat>
          <c:val>
            <c:numRef>
              <c:f>Sheet1!$D$265:$D$269</c:f>
              <c:numCache>
                <c:formatCode>###0</c:formatCode>
                <c:ptCount val="5"/>
                <c:pt idx="0">
                  <c:v>23</c:v>
                </c:pt>
                <c:pt idx="1">
                  <c:v>71</c:v>
                </c:pt>
                <c:pt idx="2">
                  <c:v>47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Sheet1!$C$210:$C$211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Sheet1!$D$210:$D$211</c:f>
              <c:numCache>
                <c:formatCode>###0</c:formatCode>
                <c:ptCount val="2"/>
                <c:pt idx="0">
                  <c:v>133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Sheet1!$C$210:$C$211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Sheet1!$D$210:$D$211</c:f>
              <c:numCache>
                <c:formatCode>###0</c:formatCode>
                <c:ptCount val="2"/>
                <c:pt idx="0">
                  <c:v>133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96-460E-966A-438B234B0E4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96-460E-966A-438B234B0E4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96-460E-966A-438B234B0E4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96-460E-966A-438B234B0E42}"/>
              </c:ext>
            </c:extLst>
          </c:dPt>
          <c:cat>
            <c:strRef>
              <c:f>Sheet1!$C$130:$C$131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96-460E-966A-438B234B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5-4E71-995A-AF9DE2141A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5-4E71-995A-AF9DE2141A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35-4E71-995A-AF9DE2141A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35-4E71-995A-AF9DE2141A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35-4E71-995A-AF9DE2141A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35-4E71-995A-AF9DE2141A4E}"/>
              </c:ext>
            </c:extLst>
          </c:dPt>
          <c:cat>
            <c:strRef>
              <c:f>Sheet1!$C$130:$C$131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35-4E71-995A-AF9DE214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Sheet1!$C$182:$C$187</c:f>
              <c:strCache>
                <c:ptCount val="6"/>
                <c:pt idx="0">
                  <c:v>úfkdaodiajdoh ,nd.ekSug</c:v>
                </c:pt>
                <c:pt idx="1">
                  <c:v>úYaj oekqu yd idudkH oekqu,nd.ekSug</c:v>
                </c:pt>
                <c:pt idx="2">
                  <c:v>k¾;k wOHhk lghq;=yeoEÍug</c:v>
                </c:pt>
                <c:pt idx="3">
                  <c:v>ckm%sh ùug</c:v>
                </c:pt>
                <c:pt idx="4">
                  <c:v>uqo,a bmehSug</c:v>
                </c:pt>
                <c:pt idx="5">
                  <c:v>fjk;a</c:v>
                </c:pt>
              </c:strCache>
            </c:strRef>
          </c:cat>
          <c:val>
            <c:numRef>
              <c:f>Sheet1!$D$182:$D$187</c:f>
              <c:numCache>
                <c:formatCode>###0</c:formatCode>
                <c:ptCount val="6"/>
                <c:pt idx="0">
                  <c:v>147</c:v>
                </c:pt>
                <c:pt idx="1">
                  <c:v>123</c:v>
                </c:pt>
                <c:pt idx="2">
                  <c:v>114</c:v>
                </c:pt>
                <c:pt idx="3">
                  <c:v>9</c:v>
                </c:pt>
                <c:pt idx="4">
                  <c:v>6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AD7-B510-10C41D9B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Sheet1!$C$29:$C$32</c:f>
              <c:strCache>
                <c:ptCount val="4"/>
                <c:pt idx="0">
                  <c:v>20 - 22</c:v>
                </c:pt>
                <c:pt idx="1">
                  <c:v>22 - 24</c:v>
                </c:pt>
                <c:pt idx="2">
                  <c:v>24 - 26</c:v>
                </c:pt>
                <c:pt idx="3">
                  <c:v>26 - 28</c:v>
                </c:pt>
              </c:strCache>
            </c:strRef>
          </c:cat>
          <c:val>
            <c:numRef>
              <c:f>Sheet1!$D$29:$D$32</c:f>
              <c:numCache>
                <c:formatCode>###0</c:formatCode>
                <c:ptCount val="4"/>
                <c:pt idx="0">
                  <c:v>22</c:v>
                </c:pt>
                <c:pt idx="1">
                  <c:v>51</c:v>
                </c:pt>
                <c:pt idx="2">
                  <c:v>66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33-4E75-A071-E1C3A085C811}"/>
              </c:ext>
            </c:extLst>
          </c:dPt>
          <c:cat>
            <c:strRef>
              <c:f>Sheet1!$C$29:$C$32</c:f>
              <c:strCache>
                <c:ptCount val="4"/>
                <c:pt idx="0">
                  <c:v>20 - 22</c:v>
                </c:pt>
                <c:pt idx="1">
                  <c:v>22 - 24</c:v>
                </c:pt>
                <c:pt idx="2">
                  <c:v>24 - 26</c:v>
                </c:pt>
                <c:pt idx="3">
                  <c:v>26 - 28</c:v>
                </c:pt>
              </c:strCache>
            </c:strRef>
          </c:cat>
          <c:val>
            <c:numRef>
              <c:f>Sheet1!$D$29:$D$32</c:f>
              <c:numCache>
                <c:formatCode>###0</c:formatCode>
                <c:ptCount val="4"/>
                <c:pt idx="0">
                  <c:v>22</c:v>
                </c:pt>
                <c:pt idx="1">
                  <c:v>51</c:v>
                </c:pt>
                <c:pt idx="2">
                  <c:v>66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Sheet1!$C$49:$C$52</c:f>
              <c:strCache>
                <c:ptCount val="4"/>
                <c:pt idx="0">
                  <c:v>fld&lt;U úYajúoHd,h ^Y%Smd,suKavmh&amp;</c:v>
                </c:pt>
                <c:pt idx="1">
                  <c:v>chj¾Okmqr úYajúoHd,h</c:v>
                </c:pt>
                <c:pt idx="2">
                  <c:v>le&lt;‚h úYajúoHd,h</c:v>
                </c:pt>
                <c:pt idx="3">
                  <c:v>fld&lt;U fi!kao¾h úYajúoHd,h</c:v>
                </c:pt>
              </c:strCache>
            </c:strRef>
          </c:cat>
          <c:val>
            <c:numRef>
              <c:f>Sheet1!$D$49:$D$52</c:f>
              <c:numCache>
                <c:formatCode>###0</c:formatCode>
                <c:ptCount val="4"/>
                <c:pt idx="0">
                  <c:v>82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2B-41E2-81BA-3A796E0ED2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2B-41E2-81BA-3A796E0ED2E9}"/>
              </c:ext>
            </c:extLst>
          </c:dPt>
          <c:cat>
            <c:strRef>
              <c:f>Sheet1!$C$49:$C$52</c:f>
              <c:strCache>
                <c:ptCount val="4"/>
                <c:pt idx="0">
                  <c:v>fld&lt;U úYajúoHd,h ^Y%Smd,suKavmh&amp;</c:v>
                </c:pt>
                <c:pt idx="1">
                  <c:v>chj¾Okmqr úYajúoHd,h</c:v>
                </c:pt>
                <c:pt idx="2">
                  <c:v>le&lt;‚h úYajúoHd,h</c:v>
                </c:pt>
                <c:pt idx="3">
                  <c:v>fld&lt;U fi!kao¾h úYajúoHd,h</c:v>
                </c:pt>
              </c:strCache>
            </c:strRef>
          </c:cat>
          <c:val>
            <c:numRef>
              <c:f>Sheet1!$D$49:$D$52</c:f>
              <c:numCache>
                <c:formatCode>###0</c:formatCode>
                <c:ptCount val="4"/>
                <c:pt idx="0">
                  <c:v>82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Sheet1!$C$68:$C$71</c:f>
              <c:strCache>
                <c:ptCount val="4"/>
                <c:pt idx="0">
                  <c:v>m&lt;uq jir</c:v>
                </c:pt>
                <c:pt idx="1">
                  <c:v>fojk jir</c:v>
                </c:pt>
                <c:pt idx="2">
                  <c:v>f;jk jir</c:v>
                </c:pt>
                <c:pt idx="3">
                  <c:v>isõjk jir</c:v>
                </c:pt>
              </c:strCache>
            </c:strRef>
          </c:cat>
          <c:val>
            <c:numRef>
              <c:f>Sheet1!$D$68:$D$71</c:f>
              <c:numCache>
                <c:formatCode>###0</c:formatCode>
                <c:ptCount val="4"/>
                <c:pt idx="0">
                  <c:v>37</c:v>
                </c:pt>
                <c:pt idx="1">
                  <c:v>25</c:v>
                </c:pt>
                <c:pt idx="2">
                  <c:v>23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Sheet1!$C$68:$C$71</c:f>
              <c:strCache>
                <c:ptCount val="4"/>
                <c:pt idx="0">
                  <c:v>m&lt;uq jir</c:v>
                </c:pt>
                <c:pt idx="1">
                  <c:v>fojk jir</c:v>
                </c:pt>
                <c:pt idx="2">
                  <c:v>f;jk jir</c:v>
                </c:pt>
                <c:pt idx="3">
                  <c:v>isõjk jir</c:v>
                </c:pt>
              </c:strCache>
            </c:strRef>
          </c:cat>
          <c:val>
            <c:numRef>
              <c:f>Sheet1!$D$68:$D$71</c:f>
              <c:numCache>
                <c:formatCode>###0</c:formatCode>
                <c:ptCount val="4"/>
                <c:pt idx="0">
                  <c:v>37</c:v>
                </c:pt>
                <c:pt idx="1">
                  <c:v>25</c:v>
                </c:pt>
                <c:pt idx="2">
                  <c:v>23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Sheet1!$C$89:$C$90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Sheet1!$D$89:$D$90</c:f>
              <c:numCache>
                <c:formatCode>###0</c:formatCode>
                <c:ptCount val="2"/>
                <c:pt idx="0">
                  <c:v>131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12</xdr:row>
      <xdr:rowOff>123825</xdr:rowOff>
    </xdr:from>
    <xdr:to>
      <xdr:col>6</xdr:col>
      <xdr:colOff>333374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66</xdr:row>
      <xdr:rowOff>66675</xdr:rowOff>
    </xdr:from>
    <xdr:to>
      <xdr:col>12</xdr:col>
      <xdr:colOff>657225</xdr:colOff>
      <xdr:row>78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200025</xdr:colOff>
      <xdr:row>78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304800</xdr:colOff>
      <xdr:row>87</xdr:row>
      <xdr:rowOff>152399</xdr:rowOff>
    </xdr:from>
    <xdr:to>
      <xdr:col>15</xdr:col>
      <xdr:colOff>85725</xdr:colOff>
      <xdr:row>96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87</xdr:row>
      <xdr:rowOff>180975</xdr:rowOff>
    </xdr:from>
    <xdr:to>
      <xdr:col>11</xdr:col>
      <xdr:colOff>133350</xdr:colOff>
      <xdr:row>96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105</xdr:row>
      <xdr:rowOff>247650</xdr:rowOff>
    </xdr:from>
    <xdr:to>
      <xdr:col>12</xdr:col>
      <xdr:colOff>219075</xdr:colOff>
      <xdr:row>117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106</xdr:row>
      <xdr:rowOff>19050</xdr:rowOff>
    </xdr:from>
    <xdr:to>
      <xdr:col>17</xdr:col>
      <xdr:colOff>571500</xdr:colOff>
      <xdr:row>117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142</xdr:row>
      <xdr:rowOff>314325</xdr:rowOff>
    </xdr:from>
    <xdr:to>
      <xdr:col>12</xdr:col>
      <xdr:colOff>600075</xdr:colOff>
      <xdr:row>155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142</xdr:row>
      <xdr:rowOff>257175</xdr:rowOff>
    </xdr:from>
    <xdr:to>
      <xdr:col>17</xdr:col>
      <xdr:colOff>819150</xdr:colOff>
      <xdr:row>155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161925</xdr:colOff>
      <xdr:row>160</xdr:row>
      <xdr:rowOff>371475</xdr:rowOff>
    </xdr:from>
    <xdr:to>
      <xdr:col>12</xdr:col>
      <xdr:colOff>209550</xdr:colOff>
      <xdr:row>172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160</xdr:row>
      <xdr:rowOff>400050</xdr:rowOff>
    </xdr:from>
    <xdr:to>
      <xdr:col>17</xdr:col>
      <xdr:colOff>723900</xdr:colOff>
      <xdr:row>172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581025</xdr:colOff>
      <xdr:row>175</xdr:row>
      <xdr:rowOff>200025</xdr:rowOff>
    </xdr:from>
    <xdr:to>
      <xdr:col>12</xdr:col>
      <xdr:colOff>628650</xdr:colOff>
      <xdr:row>187</xdr:row>
      <xdr:rowOff>200025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223</xdr:row>
      <xdr:rowOff>409575</xdr:rowOff>
    </xdr:from>
    <xdr:to>
      <xdr:col>12</xdr:col>
      <xdr:colOff>523875</xdr:colOff>
      <xdr:row>234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223</xdr:row>
      <xdr:rowOff>419100</xdr:rowOff>
    </xdr:from>
    <xdr:to>
      <xdr:col>17</xdr:col>
      <xdr:colOff>809625</xdr:colOff>
      <xdr:row>234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242</xdr:row>
      <xdr:rowOff>381000</xdr:rowOff>
    </xdr:from>
    <xdr:to>
      <xdr:col>12</xdr:col>
      <xdr:colOff>333375</xdr:colOff>
      <xdr:row>255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242</xdr:row>
      <xdr:rowOff>400050</xdr:rowOff>
    </xdr:from>
    <xdr:to>
      <xdr:col>17</xdr:col>
      <xdr:colOff>800100</xdr:colOff>
      <xdr:row>255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263</xdr:row>
      <xdr:rowOff>76200</xdr:rowOff>
    </xdr:from>
    <xdr:to>
      <xdr:col>12</xdr:col>
      <xdr:colOff>704850</xdr:colOff>
      <xdr:row>274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263</xdr:row>
      <xdr:rowOff>19050</xdr:rowOff>
    </xdr:from>
    <xdr:to>
      <xdr:col>18</xdr:col>
      <xdr:colOff>57150</xdr:colOff>
      <xdr:row>274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1257300</xdr:colOff>
      <xdr:row>212</xdr:row>
      <xdr:rowOff>95250</xdr:rowOff>
    </xdr:from>
    <xdr:to>
      <xdr:col>5</xdr:col>
      <xdr:colOff>676275</xdr:colOff>
      <xdr:row>222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71438</xdr:colOff>
      <xdr:row>212</xdr:row>
      <xdr:rowOff>85726</xdr:rowOff>
    </xdr:from>
    <xdr:to>
      <xdr:col>10</xdr:col>
      <xdr:colOff>295276</xdr:colOff>
      <xdr:row>222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13</xdr:col>
      <xdr:colOff>47625</xdr:colOff>
      <xdr:row>140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6817222-80B0-4B72-AAF0-1398F45DD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352425</xdr:colOff>
      <xdr:row>128</xdr:row>
      <xdr:rowOff>38100</xdr:rowOff>
    </xdr:from>
    <xdr:to>
      <xdr:col>18</xdr:col>
      <xdr:colOff>400050</xdr:colOff>
      <xdr:row>140</xdr:row>
      <xdr:rowOff>57150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5563F72-5C34-4925-8E2F-0499CD7B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790575</xdr:colOff>
      <xdr:row>188</xdr:row>
      <xdr:rowOff>280987</xdr:rowOff>
    </xdr:from>
    <xdr:to>
      <xdr:col>12</xdr:col>
      <xdr:colOff>838200</xdr:colOff>
      <xdr:row>201</xdr:row>
      <xdr:rowOff>23812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72D89E5-7C26-9EB0-27A2-F9B3FE1D1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281"/>
  <sheetViews>
    <sheetView tabSelected="1" topLeftCell="A280" workbookViewId="0">
      <selection activeCell="Q180" sqref="Q180"/>
    </sheetView>
  </sheetViews>
  <sheetFormatPr defaultRowHeight="15.75" x14ac:dyDescent="0.25"/>
  <cols>
    <col min="2" max="2" width="21.140625" style="8" customWidth="1"/>
    <col min="3" max="3" width="22.7109375" style="18" customWidth="1"/>
    <col min="4" max="4" width="23" customWidth="1"/>
    <col min="5" max="25" width="13.5703125" customWidth="1"/>
  </cols>
  <sheetData>
    <row r="5" spans="2:7" ht="18" x14ac:dyDescent="0.25">
      <c r="B5" s="9" t="s">
        <v>0</v>
      </c>
    </row>
    <row r="7" spans="2:7" ht="21" customHeight="1" x14ac:dyDescent="0.25">
      <c r="B7" s="58" t="s">
        <v>12</v>
      </c>
      <c r="C7" s="59"/>
      <c r="D7" s="59"/>
      <c r="E7" s="59"/>
      <c r="F7" s="59"/>
      <c r="G7" s="60"/>
    </row>
    <row r="8" spans="2:7" ht="29.1" customHeight="1" x14ac:dyDescent="0.25">
      <c r="B8" s="10"/>
      <c r="C8" s="19"/>
      <c r="D8" s="15" t="s">
        <v>2</v>
      </c>
      <c r="E8" s="16" t="s">
        <v>3</v>
      </c>
      <c r="F8" s="16" t="s">
        <v>4</v>
      </c>
      <c r="G8" s="17" t="s">
        <v>5</v>
      </c>
    </row>
    <row r="9" spans="2:7" ht="17.100000000000001" customHeight="1" x14ac:dyDescent="0.25">
      <c r="B9" s="11"/>
      <c r="C9" s="56" t="s">
        <v>62</v>
      </c>
      <c r="D9" s="38">
        <v>104</v>
      </c>
      <c r="E9" s="39">
        <v>69.333333333333343</v>
      </c>
      <c r="F9" s="39">
        <v>69.333333333333343</v>
      </c>
      <c r="G9" s="3">
        <f>F9</f>
        <v>69.333333333333343</v>
      </c>
    </row>
    <row r="10" spans="2:7" ht="17.100000000000001" customHeight="1" x14ac:dyDescent="0.25">
      <c r="B10" s="12"/>
      <c r="C10" s="56" t="s">
        <v>63</v>
      </c>
      <c r="D10" s="40">
        <v>40</v>
      </c>
      <c r="E10" s="41">
        <v>26.666666666666668</v>
      </c>
      <c r="F10" s="41">
        <v>26.666666666666668</v>
      </c>
      <c r="G10" s="26">
        <f>F10+G9</f>
        <v>96.000000000000014</v>
      </c>
    </row>
    <row r="11" spans="2:7" ht="17.100000000000001" customHeight="1" x14ac:dyDescent="0.25">
      <c r="B11" s="13"/>
      <c r="C11" s="56" t="s">
        <v>38</v>
      </c>
      <c r="D11" s="38">
        <v>6</v>
      </c>
      <c r="E11" s="39">
        <v>4</v>
      </c>
      <c r="F11" s="39">
        <v>4</v>
      </c>
      <c r="G11" s="5">
        <f>F11+G10</f>
        <v>100.00000000000001</v>
      </c>
    </row>
    <row r="12" spans="2:7" ht="17.100000000000001" customHeight="1" x14ac:dyDescent="0.25">
      <c r="B12" s="13"/>
      <c r="C12" s="14" t="s">
        <v>1</v>
      </c>
      <c r="D12" s="2">
        <v>150</v>
      </c>
      <c r="E12" s="6">
        <f>SUM(E9:E11)</f>
        <v>100.00000000000001</v>
      </c>
      <c r="F12" s="6">
        <v>100</v>
      </c>
      <c r="G12" s="7"/>
    </row>
    <row r="13" spans="2:7" ht="17.100000000000001" customHeight="1" x14ac:dyDescent="0.25">
      <c r="B13" s="13"/>
      <c r="C13" s="31"/>
      <c r="D13" s="32"/>
      <c r="E13" s="33"/>
      <c r="F13" s="33"/>
      <c r="G13" s="34"/>
    </row>
    <row r="14" spans="2:7" ht="17.100000000000001" customHeight="1" x14ac:dyDescent="0.25">
      <c r="B14" s="13"/>
      <c r="C14" s="31"/>
      <c r="D14" s="32"/>
      <c r="E14" s="33"/>
      <c r="F14" s="33"/>
      <c r="G14" s="34"/>
    </row>
    <row r="15" spans="2:7" ht="17.100000000000001" customHeight="1" x14ac:dyDescent="0.25">
      <c r="B15" s="13"/>
      <c r="C15" s="31"/>
      <c r="D15" s="32"/>
      <c r="E15" s="33"/>
      <c r="F15" s="33"/>
      <c r="G15" s="34"/>
    </row>
    <row r="16" spans="2:7" ht="17.100000000000001" customHeight="1" x14ac:dyDescent="0.25">
      <c r="B16" s="13"/>
      <c r="C16" s="31"/>
      <c r="D16" s="32"/>
      <c r="E16" s="33"/>
      <c r="F16" s="33"/>
      <c r="G16" s="34"/>
    </row>
    <row r="17" spans="2:7" ht="17.100000000000001" customHeight="1" x14ac:dyDescent="0.25">
      <c r="B17" s="13"/>
      <c r="C17" s="31"/>
      <c r="D17" s="32"/>
      <c r="E17" s="33"/>
      <c r="F17" s="33"/>
      <c r="G17" s="34"/>
    </row>
    <row r="18" spans="2:7" ht="17.100000000000001" customHeight="1" x14ac:dyDescent="0.25">
      <c r="B18" s="13"/>
      <c r="C18" s="31"/>
      <c r="D18" s="32"/>
      <c r="E18" s="33"/>
      <c r="F18" s="33"/>
      <c r="G18" s="34"/>
    </row>
    <row r="19" spans="2:7" ht="17.100000000000001" customHeight="1" x14ac:dyDescent="0.25">
      <c r="B19" s="13"/>
      <c r="C19" s="31"/>
      <c r="D19" s="32"/>
      <c r="E19" s="33"/>
      <c r="F19" s="33"/>
      <c r="G19" s="34"/>
    </row>
    <row r="20" spans="2:7" ht="17.100000000000001" customHeight="1" x14ac:dyDescent="0.25">
      <c r="B20" s="13"/>
      <c r="C20" s="31"/>
      <c r="D20" s="32"/>
      <c r="E20" s="33"/>
      <c r="F20" s="33"/>
      <c r="G20" s="34"/>
    </row>
    <row r="21" spans="2:7" ht="17.100000000000001" customHeight="1" x14ac:dyDescent="0.25">
      <c r="B21" s="13"/>
      <c r="C21" s="31"/>
      <c r="D21" s="32"/>
      <c r="E21" s="33"/>
      <c r="F21" s="33"/>
      <c r="G21" s="34"/>
    </row>
    <row r="22" spans="2:7" ht="17.100000000000001" customHeight="1" x14ac:dyDescent="0.25">
      <c r="B22" s="13"/>
      <c r="C22" s="31"/>
      <c r="D22" s="32"/>
      <c r="E22" s="33"/>
      <c r="F22" s="33"/>
      <c r="G22" s="34"/>
    </row>
    <row r="23" spans="2:7" ht="17.100000000000001" customHeight="1" x14ac:dyDescent="0.25">
      <c r="B23" s="13"/>
      <c r="C23" s="31"/>
      <c r="D23" s="32"/>
      <c r="E23" s="33"/>
      <c r="F23" s="33"/>
      <c r="G23" s="34"/>
    </row>
    <row r="24" spans="2:7" ht="17.100000000000001" customHeight="1" x14ac:dyDescent="0.25">
      <c r="B24" s="13"/>
      <c r="C24" s="31"/>
      <c r="D24" s="32"/>
      <c r="E24" s="33"/>
      <c r="F24" s="33"/>
      <c r="G24" s="34"/>
    </row>
    <row r="25" spans="2:7" ht="17.100000000000001" customHeight="1" x14ac:dyDescent="0.25">
      <c r="B25" s="13"/>
      <c r="C25" s="31"/>
      <c r="D25" s="32"/>
      <c r="E25" s="33"/>
      <c r="F25" s="33"/>
      <c r="G25" s="34"/>
    </row>
    <row r="27" spans="2:7" ht="21" customHeight="1" x14ac:dyDescent="0.25">
      <c r="B27" s="58" t="s">
        <v>11</v>
      </c>
      <c r="C27" s="59"/>
      <c r="D27" s="59"/>
      <c r="E27" s="59"/>
      <c r="F27" s="59"/>
      <c r="G27" s="60"/>
    </row>
    <row r="28" spans="2:7" ht="29.1" customHeight="1" x14ac:dyDescent="0.25">
      <c r="B28" s="10"/>
      <c r="C28" s="19"/>
      <c r="D28" s="15" t="s">
        <v>2</v>
      </c>
      <c r="E28" s="16" t="s">
        <v>3</v>
      </c>
      <c r="F28" s="16" t="s">
        <v>4</v>
      </c>
      <c r="G28" s="17" t="s">
        <v>5</v>
      </c>
    </row>
    <row r="29" spans="2:7" ht="17.100000000000001" customHeight="1" x14ac:dyDescent="0.25">
      <c r="B29" s="11"/>
      <c r="C29" s="18" t="s">
        <v>7</v>
      </c>
      <c r="D29" s="40">
        <v>22</v>
      </c>
      <c r="E29" s="41">
        <v>14.666666666666666</v>
      </c>
      <c r="F29" s="41">
        <v>14.666666666666666</v>
      </c>
      <c r="G29" s="3">
        <f>F29</f>
        <v>14.666666666666666</v>
      </c>
    </row>
    <row r="30" spans="2:7" ht="17.100000000000001" customHeight="1" x14ac:dyDescent="0.25">
      <c r="B30" s="12"/>
      <c r="C30" s="18" t="s">
        <v>8</v>
      </c>
      <c r="D30" s="38">
        <v>51</v>
      </c>
      <c r="E30" s="39">
        <v>34</v>
      </c>
      <c r="F30" s="39">
        <v>34</v>
      </c>
      <c r="G30" s="26">
        <f>F30+G29</f>
        <v>48.666666666666664</v>
      </c>
    </row>
    <row r="31" spans="2:7" ht="17.100000000000001" customHeight="1" x14ac:dyDescent="0.25">
      <c r="B31" s="12"/>
      <c r="C31" s="18" t="s">
        <v>9</v>
      </c>
      <c r="D31" s="38">
        <v>66</v>
      </c>
      <c r="E31" s="39">
        <v>44</v>
      </c>
      <c r="F31" s="39">
        <v>44</v>
      </c>
      <c r="G31" s="5">
        <f>F31+G30</f>
        <v>92.666666666666657</v>
      </c>
    </row>
    <row r="32" spans="2:7" ht="17.100000000000001" customHeight="1" x14ac:dyDescent="0.25">
      <c r="B32" s="13"/>
      <c r="C32" s="18" t="s">
        <v>10</v>
      </c>
      <c r="D32" s="38">
        <v>11</v>
      </c>
      <c r="E32" s="39">
        <v>7.333333333333333</v>
      </c>
      <c r="F32" s="39">
        <v>7.333333333333333</v>
      </c>
      <c r="G32" s="5">
        <f>F32+G31</f>
        <v>99.999999999999986</v>
      </c>
    </row>
    <row r="33" spans="2:7" ht="17.100000000000001" customHeight="1" x14ac:dyDescent="0.25">
      <c r="B33" s="13"/>
      <c r="C33" s="14" t="s">
        <v>1</v>
      </c>
      <c r="D33" s="2">
        <f>SUM(D29:D32)</f>
        <v>150</v>
      </c>
      <c r="E33" s="6">
        <v>100</v>
      </c>
      <c r="F33" s="6">
        <v>100</v>
      </c>
      <c r="G33" s="7"/>
    </row>
    <row r="34" spans="2:7" ht="17.100000000000001" customHeight="1" x14ac:dyDescent="0.25">
      <c r="B34" s="13"/>
      <c r="C34" s="31"/>
      <c r="D34" s="32"/>
      <c r="E34" s="33"/>
      <c r="F34" s="33"/>
      <c r="G34" s="34"/>
    </row>
    <row r="35" spans="2:7" ht="17.100000000000001" customHeight="1" x14ac:dyDescent="0.25">
      <c r="B35" s="13"/>
      <c r="C35" s="31"/>
      <c r="D35" s="32"/>
      <c r="E35" s="33"/>
      <c r="F35" s="33"/>
      <c r="G35" s="34"/>
    </row>
    <row r="36" spans="2:7" ht="17.100000000000001" customHeight="1" x14ac:dyDescent="0.25">
      <c r="B36" s="13"/>
      <c r="C36" s="31"/>
      <c r="D36" s="32"/>
      <c r="E36" s="33"/>
      <c r="F36" s="33"/>
      <c r="G36" s="34"/>
    </row>
    <row r="37" spans="2:7" ht="17.100000000000001" customHeight="1" x14ac:dyDescent="0.25">
      <c r="B37" s="13"/>
      <c r="C37" s="31"/>
      <c r="D37" s="32"/>
      <c r="E37" s="33"/>
      <c r="F37" s="33"/>
      <c r="G37" s="34"/>
    </row>
    <row r="38" spans="2:7" ht="17.100000000000001" customHeight="1" x14ac:dyDescent="0.25">
      <c r="B38" s="13"/>
      <c r="C38" s="31"/>
      <c r="D38" s="32"/>
      <c r="E38" s="33"/>
      <c r="F38" s="33"/>
      <c r="G38" s="34"/>
    </row>
    <row r="39" spans="2:7" ht="17.100000000000001" customHeight="1" x14ac:dyDescent="0.25">
      <c r="B39" s="13"/>
      <c r="C39" s="31"/>
      <c r="D39" s="32"/>
      <c r="E39" s="33"/>
      <c r="F39" s="33"/>
      <c r="G39" s="34"/>
    </row>
    <row r="40" spans="2:7" ht="17.100000000000001" customHeight="1" x14ac:dyDescent="0.25">
      <c r="B40" s="13"/>
      <c r="C40" s="31"/>
      <c r="D40" s="32"/>
      <c r="E40" s="33"/>
      <c r="F40" s="33"/>
      <c r="G40" s="34"/>
    </row>
    <row r="41" spans="2:7" ht="17.100000000000001" customHeight="1" x14ac:dyDescent="0.25">
      <c r="B41" s="13"/>
      <c r="C41" s="31"/>
      <c r="D41" s="32"/>
      <c r="E41" s="33"/>
      <c r="F41" s="33"/>
      <c r="G41" s="34"/>
    </row>
    <row r="42" spans="2:7" ht="17.100000000000001" customHeight="1" x14ac:dyDescent="0.25">
      <c r="B42" s="13"/>
      <c r="C42" s="31"/>
      <c r="D42" s="32"/>
      <c r="E42" s="33"/>
      <c r="F42" s="33"/>
      <c r="G42" s="34"/>
    </row>
    <row r="43" spans="2:7" ht="17.100000000000001" customHeight="1" x14ac:dyDescent="0.25">
      <c r="B43" s="13"/>
      <c r="C43" s="31"/>
      <c r="D43" s="32"/>
      <c r="E43" s="33"/>
      <c r="F43" s="33"/>
      <c r="G43" s="34"/>
    </row>
    <row r="44" spans="2:7" ht="17.100000000000001" customHeight="1" x14ac:dyDescent="0.25">
      <c r="B44" s="13"/>
      <c r="C44" s="31"/>
      <c r="D44" s="32"/>
      <c r="E44" s="33"/>
      <c r="F44" s="33"/>
      <c r="G44" s="34"/>
    </row>
    <row r="45" spans="2:7" ht="17.100000000000001" customHeight="1" x14ac:dyDescent="0.25">
      <c r="B45" s="13"/>
      <c r="C45" s="31"/>
      <c r="D45" s="32"/>
      <c r="E45" s="33"/>
      <c r="F45" s="33"/>
      <c r="G45" s="34"/>
    </row>
    <row r="47" spans="2:7" ht="21" customHeight="1" x14ac:dyDescent="0.25">
      <c r="B47" s="58" t="s">
        <v>13</v>
      </c>
      <c r="C47" s="59"/>
      <c r="D47" s="59"/>
      <c r="E47" s="59"/>
      <c r="F47" s="59"/>
      <c r="G47" s="60"/>
    </row>
    <row r="48" spans="2:7" ht="29.1" customHeight="1" x14ac:dyDescent="0.25">
      <c r="B48" s="10"/>
      <c r="C48" s="19"/>
      <c r="D48" s="15" t="s">
        <v>2</v>
      </c>
      <c r="E48" s="16" t="s">
        <v>3</v>
      </c>
      <c r="F48" s="16" t="s">
        <v>4</v>
      </c>
      <c r="G48" s="17" t="s">
        <v>5</v>
      </c>
    </row>
    <row r="49" spans="2:7" ht="17.100000000000001" customHeight="1" x14ac:dyDescent="0.25">
      <c r="B49" s="11"/>
      <c r="C49" s="18" t="s">
        <v>58</v>
      </c>
      <c r="D49" s="38">
        <v>82</v>
      </c>
      <c r="E49" s="39">
        <v>54.666666666666664</v>
      </c>
      <c r="F49" s="39">
        <v>54.666666666666664</v>
      </c>
      <c r="G49" s="3">
        <f>F49</f>
        <v>54.666666666666664</v>
      </c>
    </row>
    <row r="50" spans="2:7" ht="17.100000000000001" customHeight="1" x14ac:dyDescent="0.25">
      <c r="B50" s="12"/>
      <c r="C50" s="18" t="s">
        <v>59</v>
      </c>
      <c r="D50" s="38">
        <v>23</v>
      </c>
      <c r="E50" s="39">
        <v>15.333333333333332</v>
      </c>
      <c r="F50" s="39">
        <v>15.333333333333332</v>
      </c>
      <c r="G50" s="26">
        <f>F50+G49</f>
        <v>70</v>
      </c>
    </row>
    <row r="51" spans="2:7" ht="17.100000000000001" customHeight="1" x14ac:dyDescent="0.25">
      <c r="B51" s="13"/>
      <c r="C51" s="18" t="s">
        <v>60</v>
      </c>
      <c r="D51" s="40">
        <v>22</v>
      </c>
      <c r="E51" s="41">
        <v>14.666666666666666</v>
      </c>
      <c r="F51" s="41">
        <v>14.666666666666666</v>
      </c>
      <c r="G51" s="5">
        <f>F51+G50</f>
        <v>84.666666666666671</v>
      </c>
    </row>
    <row r="52" spans="2:7" ht="17.100000000000001" customHeight="1" x14ac:dyDescent="0.25">
      <c r="B52" s="13"/>
      <c r="C52" s="18" t="s">
        <v>61</v>
      </c>
      <c r="D52" s="38">
        <v>23</v>
      </c>
      <c r="E52" s="39">
        <v>15.333333333333332</v>
      </c>
      <c r="F52" s="39">
        <v>15.333333333333332</v>
      </c>
      <c r="G52" s="5">
        <f>F52+G51</f>
        <v>100</v>
      </c>
    </row>
    <row r="53" spans="2:7" ht="17.100000000000001" customHeight="1" x14ac:dyDescent="0.25">
      <c r="B53" s="13"/>
      <c r="C53" s="27" t="s">
        <v>1</v>
      </c>
      <c r="D53" s="28">
        <f>SUM(D49:D52)</f>
        <v>150</v>
      </c>
      <c r="E53" s="29">
        <v>100</v>
      </c>
      <c r="F53" s="29">
        <v>100</v>
      </c>
      <c r="G53" s="30"/>
    </row>
    <row r="54" spans="2:7" ht="17.100000000000001" customHeight="1" x14ac:dyDescent="0.25">
      <c r="B54" s="13"/>
    </row>
    <row r="55" spans="2:7" ht="17.100000000000001" customHeight="1" x14ac:dyDescent="0.25">
      <c r="B55" s="13"/>
    </row>
    <row r="56" spans="2:7" ht="17.100000000000001" customHeight="1" x14ac:dyDescent="0.25">
      <c r="B56" s="13"/>
      <c r="C56" s="31"/>
      <c r="D56" s="32"/>
      <c r="E56" s="33"/>
      <c r="F56" s="33"/>
      <c r="G56" s="34"/>
    </row>
    <row r="57" spans="2:7" ht="17.100000000000001" customHeight="1" x14ac:dyDescent="0.25">
      <c r="B57" s="13"/>
      <c r="C57" s="31"/>
      <c r="D57" s="32"/>
      <c r="E57" s="33"/>
      <c r="F57" s="33"/>
      <c r="G57" s="34"/>
    </row>
    <row r="58" spans="2:7" ht="17.100000000000001" customHeight="1" x14ac:dyDescent="0.25">
      <c r="B58" s="13"/>
      <c r="C58" s="31"/>
      <c r="D58" s="32"/>
      <c r="E58" s="33"/>
      <c r="F58" s="33"/>
      <c r="G58" s="34"/>
    </row>
    <row r="59" spans="2:7" ht="17.100000000000001" customHeight="1" x14ac:dyDescent="0.25">
      <c r="B59" s="13"/>
      <c r="C59" s="31"/>
      <c r="D59" s="32"/>
      <c r="E59" s="33"/>
      <c r="F59" s="33"/>
      <c r="G59" s="34"/>
    </row>
    <row r="60" spans="2:7" ht="17.100000000000001" customHeight="1" x14ac:dyDescent="0.25">
      <c r="B60" s="13"/>
      <c r="C60" s="31"/>
      <c r="D60" s="32"/>
      <c r="E60" s="33"/>
      <c r="F60" s="33"/>
      <c r="G60" s="34"/>
    </row>
    <row r="61" spans="2:7" ht="17.100000000000001" customHeight="1" x14ac:dyDescent="0.25">
      <c r="B61" s="13"/>
      <c r="C61" s="31"/>
      <c r="D61" s="32"/>
      <c r="E61" s="33"/>
      <c r="F61" s="33"/>
      <c r="G61" s="34"/>
    </row>
    <row r="62" spans="2:7" ht="17.100000000000001" customHeight="1" x14ac:dyDescent="0.25">
      <c r="B62" s="13"/>
      <c r="C62" s="31"/>
      <c r="D62" s="32"/>
      <c r="E62" s="33"/>
      <c r="F62" s="33"/>
      <c r="G62" s="34"/>
    </row>
    <row r="63" spans="2:7" ht="17.100000000000001" customHeight="1" x14ac:dyDescent="0.25">
      <c r="B63" s="13"/>
      <c r="C63" s="31"/>
      <c r="D63" s="32"/>
      <c r="E63" s="33"/>
      <c r="F63" s="33"/>
      <c r="G63" s="34"/>
    </row>
    <row r="64" spans="2:7" ht="17.100000000000001" customHeight="1" x14ac:dyDescent="0.25">
      <c r="B64" s="13"/>
      <c r="C64" s="31"/>
      <c r="D64" s="32"/>
      <c r="E64" s="33"/>
      <c r="F64" s="33"/>
      <c r="G64" s="34"/>
    </row>
    <row r="66" spans="2:7" ht="21" customHeight="1" x14ac:dyDescent="0.25">
      <c r="B66" s="58" t="s">
        <v>14</v>
      </c>
      <c r="C66" s="59"/>
      <c r="D66" s="59"/>
      <c r="E66" s="59"/>
      <c r="F66" s="59"/>
      <c r="G66" s="60"/>
    </row>
    <row r="67" spans="2:7" ht="29.1" customHeight="1" x14ac:dyDescent="0.25">
      <c r="B67" s="10"/>
      <c r="C67" s="19"/>
      <c r="D67" s="15" t="s">
        <v>2</v>
      </c>
      <c r="E67" s="16" t="s">
        <v>3</v>
      </c>
      <c r="F67" s="16" t="s">
        <v>4</v>
      </c>
      <c r="G67" s="17" t="s">
        <v>5</v>
      </c>
    </row>
    <row r="68" spans="2:7" ht="17.100000000000001" customHeight="1" x14ac:dyDescent="0.25">
      <c r="B68" s="11"/>
      <c r="C68" s="18" t="s">
        <v>54</v>
      </c>
      <c r="D68" s="38">
        <v>37</v>
      </c>
      <c r="E68" s="39">
        <v>24.666666666666668</v>
      </c>
      <c r="F68" s="39">
        <v>24.666666666666668</v>
      </c>
      <c r="G68" s="3">
        <f>F68</f>
        <v>24.666666666666668</v>
      </c>
    </row>
    <row r="69" spans="2:7" ht="17.100000000000001" customHeight="1" x14ac:dyDescent="0.25">
      <c r="B69" s="12"/>
      <c r="C69" s="18" t="s">
        <v>55</v>
      </c>
      <c r="D69" s="38">
        <v>25</v>
      </c>
      <c r="E69" s="39">
        <v>16.666666666666664</v>
      </c>
      <c r="F69" s="39">
        <v>16.666666666666664</v>
      </c>
      <c r="G69" s="26">
        <f>F69+G68</f>
        <v>41.333333333333329</v>
      </c>
    </row>
    <row r="70" spans="2:7" ht="17.100000000000001" customHeight="1" x14ac:dyDescent="0.25">
      <c r="B70" s="12"/>
      <c r="C70" s="18" t="s">
        <v>56</v>
      </c>
      <c r="D70" s="40">
        <v>23</v>
      </c>
      <c r="E70" s="41">
        <v>15.333333333333332</v>
      </c>
      <c r="F70" s="41">
        <v>15.333333333333332</v>
      </c>
      <c r="G70" s="5">
        <f>F70+G69</f>
        <v>56.666666666666657</v>
      </c>
    </row>
    <row r="71" spans="2:7" ht="17.100000000000001" customHeight="1" x14ac:dyDescent="0.25">
      <c r="B71" s="12"/>
      <c r="C71" s="18" t="s">
        <v>57</v>
      </c>
      <c r="D71" s="38">
        <v>65</v>
      </c>
      <c r="E71" s="39">
        <v>43.333333333333336</v>
      </c>
      <c r="F71" s="39">
        <v>43.333333333333336</v>
      </c>
      <c r="G71" s="5">
        <f>F71+G70</f>
        <v>100</v>
      </c>
    </row>
    <row r="72" spans="2:7" ht="17.100000000000001" customHeight="1" x14ac:dyDescent="0.25">
      <c r="B72" s="13"/>
      <c r="C72" s="14" t="s">
        <v>1</v>
      </c>
      <c r="D72" s="2">
        <v>150</v>
      </c>
      <c r="E72" s="6">
        <v>100</v>
      </c>
      <c r="F72" s="6">
        <v>100</v>
      </c>
      <c r="G72" s="7"/>
    </row>
    <row r="73" spans="2:7" ht="17.100000000000001" customHeight="1" x14ac:dyDescent="0.25">
      <c r="B73" s="13"/>
      <c r="C73" s="31"/>
      <c r="D73" s="32"/>
      <c r="E73" s="33"/>
      <c r="F73" s="33"/>
      <c r="G73" s="34"/>
    </row>
    <row r="74" spans="2:7" ht="17.100000000000001" customHeight="1" x14ac:dyDescent="0.25">
      <c r="B74" s="13"/>
      <c r="C74" s="31"/>
      <c r="D74" s="32"/>
      <c r="E74" s="33"/>
      <c r="F74" s="33"/>
      <c r="G74" s="34"/>
    </row>
    <row r="75" spans="2:7" ht="17.100000000000001" customHeight="1" x14ac:dyDescent="0.25">
      <c r="B75" s="13"/>
      <c r="C75" s="31"/>
      <c r="D75" s="32"/>
      <c r="E75" s="33"/>
      <c r="F75" s="33"/>
      <c r="G75" s="34"/>
    </row>
    <row r="76" spans="2:7" ht="17.100000000000001" customHeight="1" x14ac:dyDescent="0.25">
      <c r="B76" s="13"/>
      <c r="C76" s="31"/>
      <c r="D76" s="32"/>
      <c r="E76" s="33"/>
      <c r="F76" s="33"/>
      <c r="G76" s="34"/>
    </row>
    <row r="77" spans="2:7" ht="17.100000000000001" customHeight="1" x14ac:dyDescent="0.25">
      <c r="B77" s="13"/>
      <c r="C77" s="31"/>
      <c r="D77" s="32"/>
      <c r="E77" s="33"/>
      <c r="F77" s="33"/>
      <c r="G77" s="34"/>
    </row>
    <row r="78" spans="2:7" ht="17.100000000000001" customHeight="1" x14ac:dyDescent="0.25">
      <c r="B78" s="13"/>
      <c r="C78" s="31"/>
      <c r="D78" s="32"/>
      <c r="E78" s="33"/>
      <c r="F78" s="33"/>
      <c r="G78" s="34"/>
    </row>
    <row r="79" spans="2:7" ht="17.100000000000001" customHeight="1" x14ac:dyDescent="0.25">
      <c r="B79" s="13"/>
      <c r="C79" s="31"/>
      <c r="D79" s="32"/>
      <c r="E79" s="33"/>
      <c r="F79" s="33"/>
      <c r="G79" s="34"/>
    </row>
    <row r="80" spans="2:7" ht="17.100000000000001" customHeight="1" x14ac:dyDescent="0.25">
      <c r="B80" s="13"/>
      <c r="C80" s="31"/>
      <c r="D80" s="32"/>
      <c r="E80" s="33"/>
      <c r="F80" s="33"/>
      <c r="G80" s="34"/>
    </row>
    <row r="81" spans="2:7" ht="17.100000000000001" customHeight="1" x14ac:dyDescent="0.25">
      <c r="B81" s="13"/>
      <c r="C81" s="31"/>
      <c r="D81" s="32"/>
      <c r="E81" s="33"/>
      <c r="F81" s="33"/>
      <c r="G81" s="34"/>
    </row>
    <row r="82" spans="2:7" ht="17.100000000000001" customHeight="1" x14ac:dyDescent="0.25">
      <c r="B82" s="13"/>
      <c r="C82" s="31"/>
      <c r="D82" s="32"/>
      <c r="E82" s="33"/>
      <c r="F82" s="33"/>
      <c r="G82" s="34"/>
    </row>
    <row r="83" spans="2:7" ht="17.100000000000001" customHeight="1" x14ac:dyDescent="0.25">
      <c r="B83" s="13"/>
      <c r="C83" s="31"/>
      <c r="D83" s="32"/>
      <c r="E83" s="33"/>
      <c r="F83" s="33"/>
      <c r="G83" s="34"/>
    </row>
    <row r="84" spans="2:7" ht="17.100000000000001" customHeight="1" x14ac:dyDescent="0.25">
      <c r="B84" s="13"/>
      <c r="C84" s="31"/>
      <c r="D84" s="32"/>
      <c r="E84" s="33"/>
      <c r="F84" s="33"/>
      <c r="G84" s="34"/>
    </row>
    <row r="85" spans="2:7" ht="17.100000000000001" customHeight="1" x14ac:dyDescent="0.25">
      <c r="B85" s="13"/>
      <c r="C85" s="31"/>
      <c r="D85" s="32"/>
      <c r="E85" s="33"/>
      <c r="F85" s="33"/>
      <c r="G85" s="34"/>
    </row>
    <row r="87" spans="2:7" ht="21" customHeight="1" x14ac:dyDescent="0.25">
      <c r="B87" s="58" t="s">
        <v>15</v>
      </c>
      <c r="C87" s="59"/>
      <c r="D87" s="59"/>
      <c r="E87" s="59"/>
      <c r="F87" s="59"/>
      <c r="G87" s="60"/>
    </row>
    <row r="88" spans="2:7" ht="29.1" customHeight="1" x14ac:dyDescent="0.25">
      <c r="B88" s="10"/>
      <c r="C88" s="19"/>
      <c r="D88" s="15" t="s">
        <v>2</v>
      </c>
      <c r="E88" s="16" t="s">
        <v>3</v>
      </c>
      <c r="F88" s="16" t="s">
        <v>4</v>
      </c>
      <c r="G88" s="17" t="s">
        <v>5</v>
      </c>
    </row>
    <row r="89" spans="2:7" ht="17.100000000000001" customHeight="1" x14ac:dyDescent="0.25">
      <c r="B89" s="11"/>
      <c r="C89" s="56" t="s">
        <v>39</v>
      </c>
      <c r="D89" s="40">
        <v>131</v>
      </c>
      <c r="E89" s="41">
        <v>87.333333333333329</v>
      </c>
      <c r="F89" s="41">
        <v>87.333333333333329</v>
      </c>
      <c r="G89" s="22">
        <f>F89</f>
        <v>87.333333333333329</v>
      </c>
    </row>
    <row r="90" spans="2:7" ht="30" customHeight="1" x14ac:dyDescent="0.25">
      <c r="B90" s="12"/>
      <c r="C90" s="56" t="s">
        <v>40</v>
      </c>
      <c r="D90" s="38">
        <v>19</v>
      </c>
      <c r="E90" s="39">
        <v>12.666666666666668</v>
      </c>
      <c r="F90" s="39">
        <v>12.666666666666668</v>
      </c>
      <c r="G90" s="25">
        <f>F90+G89</f>
        <v>100</v>
      </c>
    </row>
    <row r="91" spans="2:7" ht="17.100000000000001" customHeight="1" x14ac:dyDescent="0.25">
      <c r="B91" s="13"/>
      <c r="C91" s="14" t="s">
        <v>1</v>
      </c>
      <c r="D91" s="2">
        <v>150</v>
      </c>
      <c r="E91" s="6">
        <v>100</v>
      </c>
      <c r="F91" s="6">
        <v>100</v>
      </c>
      <c r="G91" s="7"/>
    </row>
    <row r="92" spans="2:7" ht="17.100000000000001" customHeight="1" x14ac:dyDescent="0.25">
      <c r="B92" s="13"/>
      <c r="C92" s="31"/>
      <c r="D92" s="32"/>
      <c r="E92" s="33"/>
      <c r="F92" s="33"/>
      <c r="G92" s="34"/>
    </row>
    <row r="93" spans="2:7" ht="17.100000000000001" customHeight="1" x14ac:dyDescent="0.25">
      <c r="B93" s="13"/>
      <c r="C93" s="31"/>
      <c r="D93" s="32"/>
      <c r="E93" s="33"/>
      <c r="F93" s="33"/>
      <c r="G93" s="34"/>
    </row>
    <row r="94" spans="2:7" ht="17.100000000000001" customHeight="1" x14ac:dyDescent="0.25">
      <c r="B94" s="13"/>
      <c r="C94" s="31"/>
      <c r="D94" s="32"/>
      <c r="E94" s="33"/>
      <c r="F94" s="33"/>
      <c r="G94" s="34"/>
    </row>
    <row r="95" spans="2:7" ht="17.100000000000001" customHeight="1" x14ac:dyDescent="0.25">
      <c r="B95" s="13"/>
      <c r="C95" s="31"/>
      <c r="D95" s="32"/>
      <c r="E95" s="33"/>
      <c r="F95" s="33"/>
      <c r="G95" s="34"/>
    </row>
    <row r="96" spans="2:7" ht="17.100000000000001" customHeight="1" x14ac:dyDescent="0.25">
      <c r="B96" s="13"/>
      <c r="C96" s="31"/>
      <c r="D96" s="32"/>
      <c r="E96" s="33"/>
      <c r="F96" s="33"/>
      <c r="G96" s="34"/>
    </row>
    <row r="97" spans="2:7" ht="17.100000000000001" customHeight="1" x14ac:dyDescent="0.25">
      <c r="B97" s="13"/>
      <c r="C97" s="31"/>
      <c r="D97" s="32"/>
      <c r="E97" s="33"/>
      <c r="F97" s="33"/>
      <c r="G97" s="34"/>
    </row>
    <row r="98" spans="2:7" ht="17.100000000000001" customHeight="1" x14ac:dyDescent="0.25">
      <c r="B98" s="13"/>
      <c r="C98" s="31"/>
      <c r="D98" s="32"/>
      <c r="E98" s="33"/>
      <c r="F98" s="33"/>
      <c r="G98" s="34"/>
    </row>
    <row r="99" spans="2:7" ht="17.100000000000001" customHeight="1" x14ac:dyDescent="0.25">
      <c r="B99" s="13"/>
      <c r="C99" s="31"/>
      <c r="D99" s="32"/>
      <c r="E99" s="33"/>
      <c r="F99" s="33"/>
      <c r="G99" s="34"/>
    </row>
    <row r="100" spans="2:7" ht="17.100000000000001" customHeight="1" x14ac:dyDescent="0.25">
      <c r="B100" s="13"/>
      <c r="C100" s="31"/>
      <c r="D100" s="32"/>
      <c r="E100" s="33"/>
      <c r="F100" s="33"/>
      <c r="G100" s="34"/>
    </row>
    <row r="101" spans="2:7" ht="17.100000000000001" customHeight="1" x14ac:dyDescent="0.25">
      <c r="B101" s="13"/>
      <c r="C101" s="31"/>
      <c r="D101" s="32"/>
      <c r="E101" s="33"/>
      <c r="F101" s="33"/>
      <c r="G101" s="34"/>
    </row>
    <row r="102" spans="2:7" ht="17.100000000000001" customHeight="1" x14ac:dyDescent="0.25">
      <c r="B102" s="13"/>
      <c r="C102" s="31"/>
      <c r="D102" s="32"/>
      <c r="E102" s="33"/>
      <c r="F102" s="33"/>
      <c r="G102" s="34"/>
    </row>
    <row r="103" spans="2:7" ht="17.100000000000001" customHeight="1" x14ac:dyDescent="0.25">
      <c r="B103" s="13"/>
      <c r="C103" s="31"/>
      <c r="D103" s="32"/>
      <c r="E103" s="33"/>
      <c r="F103" s="33"/>
      <c r="G103" s="34"/>
    </row>
    <row r="104" spans="2:7" ht="17.100000000000001" customHeight="1" x14ac:dyDescent="0.25">
      <c r="B104" s="13"/>
      <c r="C104" s="31"/>
      <c r="D104" s="32"/>
      <c r="E104" s="33"/>
      <c r="F104" s="33"/>
      <c r="G104" s="34"/>
    </row>
    <row r="106" spans="2:7" ht="21" customHeight="1" x14ac:dyDescent="0.25">
      <c r="B106" s="58" t="s">
        <v>16</v>
      </c>
      <c r="C106" s="59"/>
      <c r="D106" s="59"/>
      <c r="E106" s="59"/>
      <c r="F106" s="59"/>
      <c r="G106" s="60"/>
    </row>
    <row r="107" spans="2:7" ht="29.1" customHeight="1" x14ac:dyDescent="0.25">
      <c r="B107" s="10"/>
      <c r="C107" s="19"/>
      <c r="D107" s="15" t="s">
        <v>2</v>
      </c>
      <c r="E107" s="16" t="s">
        <v>3</v>
      </c>
      <c r="F107" s="16" t="s">
        <v>4</v>
      </c>
      <c r="G107" s="17" t="s">
        <v>5</v>
      </c>
    </row>
    <row r="108" spans="2:7" ht="17.100000000000001" customHeight="1" x14ac:dyDescent="0.25">
      <c r="B108" s="11"/>
      <c r="C108" s="56" t="s">
        <v>50</v>
      </c>
      <c r="D108" s="1">
        <v>108</v>
      </c>
      <c r="E108" s="43">
        <f>D108/150*100</f>
        <v>72</v>
      </c>
      <c r="F108" s="43">
        <f>E108</f>
        <v>72</v>
      </c>
      <c r="G108" s="22">
        <f>F108</f>
        <v>72</v>
      </c>
    </row>
    <row r="109" spans="2:7" ht="17.100000000000001" customHeight="1" x14ac:dyDescent="0.25">
      <c r="B109" s="12"/>
      <c r="C109" s="18" t="s">
        <v>51</v>
      </c>
      <c r="D109" s="42">
        <v>24</v>
      </c>
      <c r="E109" s="24">
        <f t="shared" ref="E109:E112" si="0">D109/150*100</f>
        <v>16</v>
      </c>
      <c r="F109" s="24">
        <f t="shared" ref="F109:F112" si="1">E109</f>
        <v>16</v>
      </c>
      <c r="G109" s="25">
        <f>F109+G108</f>
        <v>88</v>
      </c>
    </row>
    <row r="110" spans="2:7" ht="17.100000000000001" customHeight="1" x14ac:dyDescent="0.25">
      <c r="B110" s="12"/>
      <c r="C110" s="56" t="s">
        <v>52</v>
      </c>
      <c r="D110" s="42">
        <v>30</v>
      </c>
      <c r="E110" s="24">
        <f t="shared" si="0"/>
        <v>20</v>
      </c>
      <c r="F110" s="24">
        <f t="shared" si="1"/>
        <v>20</v>
      </c>
      <c r="G110" s="25">
        <f t="shared" ref="G110:G112" si="2">F110+G109</f>
        <v>108</v>
      </c>
    </row>
    <row r="111" spans="2:7" ht="17.100000000000001" customHeight="1" x14ac:dyDescent="0.25">
      <c r="B111" s="12"/>
      <c r="C111" s="18" t="s">
        <v>53</v>
      </c>
      <c r="D111" s="42">
        <v>162</v>
      </c>
      <c r="E111" s="24">
        <f t="shared" si="0"/>
        <v>108</v>
      </c>
      <c r="F111" s="24">
        <f t="shared" si="1"/>
        <v>108</v>
      </c>
      <c r="G111" s="25">
        <f t="shared" si="2"/>
        <v>216</v>
      </c>
    </row>
    <row r="112" spans="2:7" ht="17.100000000000001" customHeight="1" x14ac:dyDescent="0.25">
      <c r="B112" s="12"/>
      <c r="C112" s="56" t="s">
        <v>38</v>
      </c>
      <c r="D112" s="4">
        <v>21</v>
      </c>
      <c r="E112" s="44">
        <f t="shared" si="0"/>
        <v>14.000000000000002</v>
      </c>
      <c r="F112" s="44">
        <f t="shared" si="1"/>
        <v>14.000000000000002</v>
      </c>
      <c r="G112" s="25">
        <f t="shared" si="2"/>
        <v>230</v>
      </c>
    </row>
    <row r="113" spans="2:7" ht="17.100000000000001" customHeight="1" x14ac:dyDescent="0.25">
      <c r="B113" s="13"/>
      <c r="C113" s="14" t="s">
        <v>1</v>
      </c>
      <c r="D113" s="2">
        <f>SUM(D108:D112)</f>
        <v>345</v>
      </c>
      <c r="E113" s="6">
        <f>SUM(E108:E112)</f>
        <v>230</v>
      </c>
      <c r="F113" s="6">
        <f>SUM(F108:F112)</f>
        <v>230</v>
      </c>
      <c r="G113" s="7"/>
    </row>
    <row r="114" spans="2:7" ht="17.100000000000001" customHeight="1" x14ac:dyDescent="0.25">
      <c r="B114" s="13"/>
      <c r="C114" s="31"/>
      <c r="D114" s="32"/>
      <c r="E114" s="33"/>
      <c r="F114" s="33"/>
      <c r="G114" s="34"/>
    </row>
    <row r="115" spans="2:7" ht="17.100000000000001" customHeight="1" x14ac:dyDescent="0.25">
      <c r="B115" s="13"/>
      <c r="C115" s="31"/>
      <c r="D115" s="32"/>
      <c r="E115" s="33"/>
      <c r="F115" s="33"/>
      <c r="G115" s="34"/>
    </row>
    <row r="116" spans="2:7" ht="17.100000000000001" customHeight="1" x14ac:dyDescent="0.25">
      <c r="B116" s="13"/>
      <c r="C116" s="19"/>
      <c r="D116" s="15" t="s">
        <v>2</v>
      </c>
      <c r="E116" s="16" t="s">
        <v>3</v>
      </c>
      <c r="F116" s="16" t="s">
        <v>4</v>
      </c>
      <c r="G116" s="17" t="s">
        <v>5</v>
      </c>
    </row>
    <row r="117" spans="2:7" ht="17.100000000000001" customHeight="1" x14ac:dyDescent="0.25">
      <c r="B117" s="13"/>
      <c r="C117" s="56" t="s">
        <v>50</v>
      </c>
      <c r="D117" s="1">
        <v>108</v>
      </c>
      <c r="E117" s="43">
        <f>D117/345*100</f>
        <v>31.304347826086961</v>
      </c>
      <c r="F117" s="43">
        <f>E117</f>
        <v>31.304347826086961</v>
      </c>
      <c r="G117" s="22">
        <f>F117</f>
        <v>31.304347826086961</v>
      </c>
    </row>
    <row r="118" spans="2:7" ht="17.100000000000001" customHeight="1" x14ac:dyDescent="0.25">
      <c r="B118" s="13"/>
      <c r="C118" s="18" t="s">
        <v>51</v>
      </c>
      <c r="D118" s="42">
        <v>24</v>
      </c>
      <c r="E118" s="24">
        <f t="shared" ref="E118:E121" si="3">D118/345*100</f>
        <v>6.9565217391304346</v>
      </c>
      <c r="F118" s="24">
        <f t="shared" ref="F118:F121" si="4">E118</f>
        <v>6.9565217391304346</v>
      </c>
      <c r="G118" s="25">
        <f>F118+G117</f>
        <v>38.260869565217398</v>
      </c>
    </row>
    <row r="119" spans="2:7" ht="17.100000000000001" customHeight="1" x14ac:dyDescent="0.25">
      <c r="B119" s="13"/>
      <c r="C119" s="56" t="s">
        <v>52</v>
      </c>
      <c r="D119" s="42">
        <v>30</v>
      </c>
      <c r="E119" s="24">
        <f t="shared" si="3"/>
        <v>8.695652173913043</v>
      </c>
      <c r="F119" s="24">
        <f t="shared" si="4"/>
        <v>8.695652173913043</v>
      </c>
      <c r="G119" s="25">
        <f t="shared" ref="G119:G121" si="5">F119+G118</f>
        <v>46.956521739130437</v>
      </c>
    </row>
    <row r="120" spans="2:7" ht="17.100000000000001" customHeight="1" x14ac:dyDescent="0.25">
      <c r="B120" s="13"/>
      <c r="C120" s="18" t="s">
        <v>53</v>
      </c>
      <c r="D120" s="42">
        <v>162</v>
      </c>
      <c r="E120" s="24">
        <f t="shared" si="3"/>
        <v>46.956521739130437</v>
      </c>
      <c r="F120" s="24">
        <f t="shared" si="4"/>
        <v>46.956521739130437</v>
      </c>
      <c r="G120" s="25">
        <f t="shared" si="5"/>
        <v>93.913043478260875</v>
      </c>
    </row>
    <row r="121" spans="2:7" ht="17.100000000000001" customHeight="1" x14ac:dyDescent="0.25">
      <c r="B121" s="13"/>
      <c r="C121" s="56" t="s">
        <v>38</v>
      </c>
      <c r="D121" s="4">
        <v>21</v>
      </c>
      <c r="E121" s="45">
        <f t="shared" si="3"/>
        <v>6.0869565217391308</v>
      </c>
      <c r="F121" s="44">
        <f t="shared" si="4"/>
        <v>6.0869565217391308</v>
      </c>
      <c r="G121" s="25">
        <f t="shared" si="5"/>
        <v>100</v>
      </c>
    </row>
    <row r="122" spans="2:7" ht="17.100000000000001" customHeight="1" x14ac:dyDescent="0.25">
      <c r="B122" s="13"/>
      <c r="C122" s="14" t="s">
        <v>1</v>
      </c>
      <c r="D122" s="2">
        <f>SUM(D117:D121)</f>
        <v>345</v>
      </c>
      <c r="E122" s="6">
        <f>SUM(E117:E121)</f>
        <v>100</v>
      </c>
      <c r="F122" s="6">
        <f>SUM(F117:F121)</f>
        <v>100</v>
      </c>
      <c r="G122" s="7"/>
    </row>
    <row r="123" spans="2:7" ht="17.100000000000001" customHeight="1" x14ac:dyDescent="0.25">
      <c r="B123" s="13"/>
      <c r="C123" s="31"/>
      <c r="D123" s="32"/>
      <c r="E123" s="33"/>
      <c r="F123" s="33"/>
      <c r="G123" s="34"/>
    </row>
    <row r="124" spans="2:7" ht="17.100000000000001" customHeight="1" x14ac:dyDescent="0.25">
      <c r="B124" s="13"/>
      <c r="C124" s="31"/>
      <c r="D124" s="32"/>
      <c r="E124" s="33"/>
      <c r="F124" s="33"/>
      <c r="G124" s="34"/>
    </row>
    <row r="125" spans="2:7" ht="17.100000000000001" customHeight="1" x14ac:dyDescent="0.25">
      <c r="B125" s="13"/>
      <c r="C125" s="31"/>
      <c r="D125" s="32"/>
      <c r="E125" s="33"/>
      <c r="F125" s="33"/>
      <c r="G125" s="34"/>
    </row>
    <row r="126" spans="2:7" ht="17.100000000000001" customHeight="1" x14ac:dyDescent="0.25">
      <c r="B126" s="13"/>
      <c r="C126" s="31"/>
      <c r="D126" s="32"/>
      <c r="E126" s="33"/>
      <c r="F126" s="33"/>
      <c r="G126" s="34"/>
    </row>
    <row r="127" spans="2:7" ht="17.100000000000001" customHeight="1" x14ac:dyDescent="0.25">
      <c r="B127" s="13"/>
      <c r="C127" s="31"/>
      <c r="D127" s="32"/>
      <c r="E127" s="33"/>
      <c r="F127" s="33"/>
      <c r="G127" s="34"/>
    </row>
    <row r="128" spans="2:7" ht="17.100000000000001" customHeight="1" x14ac:dyDescent="0.25">
      <c r="B128" s="61" t="s">
        <v>28</v>
      </c>
      <c r="C128" s="62"/>
      <c r="D128" s="62"/>
      <c r="E128" s="62"/>
      <c r="F128" s="62"/>
      <c r="G128" s="63"/>
    </row>
    <row r="129" spans="2:7" ht="17.100000000000001" customHeight="1" x14ac:dyDescent="0.25">
      <c r="B129" s="10"/>
      <c r="C129" s="19"/>
      <c r="D129" s="15" t="s">
        <v>2</v>
      </c>
      <c r="E129" s="16" t="s">
        <v>3</v>
      </c>
      <c r="F129" s="16" t="s">
        <v>4</v>
      </c>
      <c r="G129" s="17" t="s">
        <v>5</v>
      </c>
    </row>
    <row r="130" spans="2:7" ht="17.100000000000001" customHeight="1" x14ac:dyDescent="0.25">
      <c r="B130" s="11"/>
      <c r="C130" s="56" t="s">
        <v>39</v>
      </c>
      <c r="D130" s="1">
        <v>150</v>
      </c>
      <c r="E130" s="43">
        <f>D130/150*100</f>
        <v>100</v>
      </c>
      <c r="F130" s="43">
        <f>E130</f>
        <v>100</v>
      </c>
      <c r="G130" s="22">
        <f>F130</f>
        <v>100</v>
      </c>
    </row>
    <row r="131" spans="2:7" ht="17.100000000000001" customHeight="1" x14ac:dyDescent="0.25">
      <c r="B131" s="12"/>
      <c r="C131" s="56" t="s">
        <v>40</v>
      </c>
      <c r="D131" s="42">
        <v>0</v>
      </c>
      <c r="E131" s="24">
        <f t="shared" ref="E131" si="6">D131/150*100</f>
        <v>0</v>
      </c>
      <c r="F131" s="24">
        <f t="shared" ref="F131" si="7">E131</f>
        <v>0</v>
      </c>
      <c r="G131" s="25">
        <f>F131+G130</f>
        <v>100</v>
      </c>
    </row>
    <row r="132" spans="2:7" ht="17.100000000000001" customHeight="1" x14ac:dyDescent="0.25">
      <c r="B132" s="13"/>
      <c r="C132" s="14" t="s">
        <v>1</v>
      </c>
      <c r="D132" s="2">
        <f>SUM(D130:D131)</f>
        <v>150</v>
      </c>
      <c r="E132" s="6">
        <f>SUM(E130:E131)</f>
        <v>100</v>
      </c>
      <c r="F132" s="6">
        <f>SUM(F130:F131)</f>
        <v>100</v>
      </c>
      <c r="G132" s="7"/>
    </row>
    <row r="133" spans="2:7" ht="17.100000000000001" customHeight="1" x14ac:dyDescent="0.25">
      <c r="B133" s="13"/>
      <c r="C133" s="31"/>
      <c r="D133" s="32"/>
      <c r="E133" s="33"/>
      <c r="F133" s="33"/>
      <c r="G133" s="34"/>
    </row>
    <row r="134" spans="2:7" ht="17.100000000000001" customHeight="1" x14ac:dyDescent="0.25">
      <c r="B134" s="13"/>
      <c r="C134" s="31"/>
      <c r="D134" s="32"/>
      <c r="E134" s="33"/>
      <c r="F134" s="33"/>
      <c r="G134" s="34"/>
    </row>
    <row r="135" spans="2:7" ht="17.100000000000001" customHeight="1" x14ac:dyDescent="0.25">
      <c r="B135" s="13"/>
      <c r="C135" s="31"/>
      <c r="D135" s="32"/>
      <c r="E135" s="33"/>
      <c r="F135" s="33"/>
      <c r="G135" s="34"/>
    </row>
    <row r="136" spans="2:7" ht="17.100000000000001" customHeight="1" x14ac:dyDescent="0.25">
      <c r="B136" s="13"/>
      <c r="C136" s="31"/>
      <c r="D136" s="32"/>
      <c r="E136" s="33"/>
      <c r="F136" s="33"/>
      <c r="G136" s="34"/>
    </row>
    <row r="137" spans="2:7" ht="17.100000000000001" customHeight="1" x14ac:dyDescent="0.25">
      <c r="B137" s="13"/>
      <c r="C137" s="31"/>
      <c r="D137" s="32"/>
      <c r="E137" s="33"/>
      <c r="F137" s="33"/>
      <c r="G137" s="34"/>
    </row>
    <row r="138" spans="2:7" ht="17.100000000000001" customHeight="1" x14ac:dyDescent="0.25">
      <c r="B138" s="13"/>
      <c r="C138" s="31"/>
      <c r="D138" s="32"/>
      <c r="E138" s="33"/>
      <c r="F138" s="33"/>
      <c r="G138" s="34"/>
    </row>
    <row r="139" spans="2:7" ht="17.100000000000001" customHeight="1" x14ac:dyDescent="0.25">
      <c r="B139" s="13"/>
      <c r="C139" s="31"/>
      <c r="D139" s="32"/>
      <c r="E139" s="33"/>
      <c r="F139" s="33"/>
      <c r="G139" s="34"/>
    </row>
    <row r="140" spans="2:7" ht="17.100000000000001" customHeight="1" x14ac:dyDescent="0.25">
      <c r="B140" s="13"/>
      <c r="C140" s="31"/>
      <c r="D140" s="32"/>
      <c r="E140" s="33"/>
      <c r="F140" s="33"/>
      <c r="G140" s="34"/>
    </row>
    <row r="142" spans="2:7" ht="21" customHeight="1" x14ac:dyDescent="0.25">
      <c r="B142" s="58" t="s">
        <v>17</v>
      </c>
      <c r="C142" s="59"/>
      <c r="D142" s="59"/>
      <c r="E142" s="59"/>
      <c r="F142" s="59"/>
      <c r="G142" s="60"/>
    </row>
    <row r="143" spans="2:7" ht="29.1" customHeight="1" x14ac:dyDescent="0.25">
      <c r="B143" s="10"/>
      <c r="C143" s="19"/>
      <c r="D143" s="15" t="s">
        <v>2</v>
      </c>
      <c r="E143" s="16" t="s">
        <v>3</v>
      </c>
      <c r="F143" s="16" t="s">
        <v>4</v>
      </c>
      <c r="G143" s="17" t="s">
        <v>5</v>
      </c>
    </row>
    <row r="144" spans="2:7" ht="17.100000000000001" customHeight="1" x14ac:dyDescent="0.25">
      <c r="B144" s="11"/>
      <c r="C144" s="56" t="s">
        <v>46</v>
      </c>
      <c r="D144" s="40">
        <v>144</v>
      </c>
      <c r="E144" s="41">
        <v>96</v>
      </c>
      <c r="F144" s="41">
        <v>96</v>
      </c>
      <c r="G144" s="22">
        <f>F144</f>
        <v>96</v>
      </c>
    </row>
    <row r="145" spans="2:7" ht="17.100000000000001" customHeight="1" x14ac:dyDescent="0.25">
      <c r="B145" s="12"/>
      <c r="C145" s="56" t="s">
        <v>47</v>
      </c>
      <c r="D145" s="46">
        <v>6</v>
      </c>
      <c r="E145" s="47">
        <v>4</v>
      </c>
      <c r="F145" s="47">
        <v>4</v>
      </c>
      <c r="G145" s="25">
        <f>F145+G144</f>
        <v>100</v>
      </c>
    </row>
    <row r="146" spans="2:7" ht="17.100000000000001" customHeight="1" x14ac:dyDescent="0.25">
      <c r="B146" s="13"/>
      <c r="C146" s="56" t="s">
        <v>48</v>
      </c>
      <c r="D146" s="23">
        <v>0</v>
      </c>
      <c r="E146" s="24">
        <v>0</v>
      </c>
      <c r="F146" s="24">
        <v>0</v>
      </c>
      <c r="G146" s="25">
        <f t="shared" ref="G146:G147" si="8">F146+G145</f>
        <v>100</v>
      </c>
    </row>
    <row r="147" spans="2:7" ht="17.100000000000001" customHeight="1" x14ac:dyDescent="0.25">
      <c r="B147" s="13"/>
      <c r="C147" s="18" t="s">
        <v>49</v>
      </c>
      <c r="D147" s="48">
        <v>0</v>
      </c>
      <c r="E147" s="49">
        <v>0</v>
      </c>
      <c r="F147" s="49">
        <v>0</v>
      </c>
      <c r="G147" s="25">
        <f t="shared" si="8"/>
        <v>100</v>
      </c>
    </row>
    <row r="148" spans="2:7" ht="17.100000000000001" customHeight="1" x14ac:dyDescent="0.25">
      <c r="B148" s="13"/>
      <c r="C148" s="14" t="s">
        <v>1</v>
      </c>
      <c r="D148" s="2">
        <v>150</v>
      </c>
      <c r="E148" s="6">
        <v>100</v>
      </c>
      <c r="F148" s="6">
        <v>100</v>
      </c>
      <c r="G148" s="7"/>
    </row>
    <row r="149" spans="2:7" ht="17.100000000000001" customHeight="1" x14ac:dyDescent="0.25">
      <c r="B149" s="13"/>
      <c r="C149" s="31"/>
      <c r="D149" s="32"/>
      <c r="E149" s="33"/>
      <c r="F149" s="33"/>
      <c r="G149" s="34"/>
    </row>
    <row r="150" spans="2:7" ht="17.100000000000001" customHeight="1" x14ac:dyDescent="0.25">
      <c r="B150" s="13"/>
      <c r="C150" s="31"/>
      <c r="D150" s="32"/>
      <c r="E150" s="33"/>
      <c r="F150" s="33"/>
      <c r="G150" s="34"/>
    </row>
    <row r="151" spans="2:7" ht="17.100000000000001" customHeight="1" x14ac:dyDescent="0.25">
      <c r="B151" s="13"/>
      <c r="C151" s="31"/>
      <c r="D151" s="32"/>
      <c r="E151" s="33"/>
      <c r="F151" s="33"/>
      <c r="G151" s="34"/>
    </row>
    <row r="152" spans="2:7" ht="17.100000000000001" customHeight="1" x14ac:dyDescent="0.25">
      <c r="B152" s="13"/>
      <c r="C152" s="31"/>
      <c r="D152" s="32"/>
      <c r="E152" s="33"/>
      <c r="F152" s="33"/>
      <c r="G152" s="34"/>
    </row>
    <row r="153" spans="2:7" ht="17.100000000000001" customHeight="1" x14ac:dyDescent="0.25">
      <c r="B153" s="13"/>
      <c r="C153" s="31"/>
      <c r="D153" s="32"/>
      <c r="E153" s="33"/>
      <c r="F153" s="33"/>
      <c r="G153" s="34"/>
    </row>
    <row r="154" spans="2:7" ht="17.100000000000001" customHeight="1" x14ac:dyDescent="0.25">
      <c r="B154" s="13"/>
      <c r="C154" s="31"/>
      <c r="D154" s="32"/>
      <c r="E154" s="33"/>
      <c r="F154" s="33"/>
      <c r="G154" s="34"/>
    </row>
    <row r="155" spans="2:7" ht="17.100000000000001" customHeight="1" x14ac:dyDescent="0.25">
      <c r="B155" s="13"/>
      <c r="C155" s="31"/>
      <c r="D155" s="32"/>
      <c r="E155" s="33"/>
      <c r="F155" s="33"/>
      <c r="G155" s="34"/>
    </row>
    <row r="156" spans="2:7" ht="17.100000000000001" customHeight="1" x14ac:dyDescent="0.25">
      <c r="B156" s="13"/>
      <c r="C156" s="31"/>
      <c r="D156" s="32"/>
      <c r="E156" s="33"/>
      <c r="F156" s="33"/>
      <c r="G156" s="34"/>
    </row>
    <row r="157" spans="2:7" ht="17.100000000000001" customHeight="1" x14ac:dyDescent="0.25">
      <c r="B157" s="13"/>
      <c r="C157" s="31"/>
      <c r="D157" s="32"/>
      <c r="E157" s="33"/>
      <c r="F157" s="33"/>
      <c r="G157" s="34"/>
    </row>
    <row r="158" spans="2:7" ht="17.100000000000001" customHeight="1" x14ac:dyDescent="0.25">
      <c r="B158" s="13"/>
      <c r="C158" s="31"/>
      <c r="D158" s="32"/>
      <c r="E158" s="33"/>
      <c r="F158" s="33"/>
      <c r="G158" s="34"/>
    </row>
    <row r="159" spans="2:7" ht="17.100000000000001" customHeight="1" x14ac:dyDescent="0.25">
      <c r="B159" s="13"/>
      <c r="C159" s="31"/>
      <c r="D159" s="32"/>
      <c r="E159" s="33"/>
      <c r="F159" s="33"/>
      <c r="G159" s="34"/>
    </row>
    <row r="161" spans="2:7" ht="36" customHeight="1" x14ac:dyDescent="0.25">
      <c r="B161" s="58" t="s">
        <v>18</v>
      </c>
      <c r="C161" s="59"/>
      <c r="D161" s="59"/>
      <c r="E161" s="59"/>
      <c r="F161" s="59"/>
      <c r="G161" s="60"/>
    </row>
    <row r="162" spans="2:7" ht="29.1" customHeight="1" x14ac:dyDescent="0.25">
      <c r="B162" s="10"/>
      <c r="C162" s="19"/>
      <c r="D162" s="15" t="s">
        <v>2</v>
      </c>
      <c r="E162" s="16" t="s">
        <v>3</v>
      </c>
      <c r="F162" s="16" t="s">
        <v>4</v>
      </c>
      <c r="G162" s="17" t="s">
        <v>5</v>
      </c>
    </row>
    <row r="163" spans="2:7" ht="17.100000000000001" customHeight="1" x14ac:dyDescent="0.25">
      <c r="B163" s="11"/>
      <c r="C163" s="57" t="s">
        <v>19</v>
      </c>
      <c r="D163" s="23">
        <v>144</v>
      </c>
      <c r="E163" s="43">
        <f>D163/150*100</f>
        <v>96</v>
      </c>
      <c r="F163" s="43">
        <f>E163</f>
        <v>96</v>
      </c>
      <c r="G163" s="22">
        <f>F163</f>
        <v>96</v>
      </c>
    </row>
    <row r="164" spans="2:7" ht="17.100000000000001" customHeight="1" x14ac:dyDescent="0.25">
      <c r="B164" s="12"/>
      <c r="C164" s="57" t="s">
        <v>20</v>
      </c>
      <c r="D164" s="4">
        <v>150</v>
      </c>
      <c r="E164" s="24">
        <f t="shared" ref="E164:E167" si="9">D164/150*100</f>
        <v>100</v>
      </c>
      <c r="F164" s="24">
        <f t="shared" ref="F164:F167" si="10">E164</f>
        <v>100</v>
      </c>
      <c r="G164" s="25">
        <f>F164+G163</f>
        <v>196</v>
      </c>
    </row>
    <row r="165" spans="2:7" ht="19.5" customHeight="1" x14ac:dyDescent="0.25">
      <c r="B165" s="12"/>
      <c r="C165" s="57" t="s">
        <v>21</v>
      </c>
      <c r="D165" s="20">
        <v>77</v>
      </c>
      <c r="E165" s="24">
        <f t="shared" si="9"/>
        <v>51.333333333333329</v>
      </c>
      <c r="F165" s="24">
        <f t="shared" si="10"/>
        <v>51.333333333333329</v>
      </c>
      <c r="G165" s="25">
        <f t="shared" ref="G165:G166" si="11">F165+G164</f>
        <v>247.33333333333331</v>
      </c>
    </row>
    <row r="166" spans="2:7" ht="17.100000000000001" customHeight="1" x14ac:dyDescent="0.25">
      <c r="B166" s="13"/>
      <c r="C166" s="57" t="s">
        <v>22</v>
      </c>
      <c r="D166" s="4">
        <v>75</v>
      </c>
      <c r="E166" s="24">
        <f t="shared" si="9"/>
        <v>50</v>
      </c>
      <c r="F166" s="24">
        <f t="shared" si="10"/>
        <v>50</v>
      </c>
      <c r="G166" s="25">
        <f t="shared" si="11"/>
        <v>297.33333333333331</v>
      </c>
    </row>
    <row r="167" spans="2:7" ht="17.100000000000001" customHeight="1" x14ac:dyDescent="0.25">
      <c r="B167" s="13"/>
      <c r="C167" s="57" t="s">
        <v>6</v>
      </c>
      <c r="D167" s="20">
        <v>45</v>
      </c>
      <c r="E167" s="24">
        <f t="shared" si="9"/>
        <v>30</v>
      </c>
      <c r="F167" s="24">
        <f t="shared" si="10"/>
        <v>30</v>
      </c>
      <c r="G167" s="25">
        <f t="shared" ref="G167" si="12">F167+G166</f>
        <v>327.33333333333331</v>
      </c>
    </row>
    <row r="168" spans="2:7" ht="17.100000000000001" customHeight="1" x14ac:dyDescent="0.25">
      <c r="B168" s="13"/>
      <c r="C168" s="27" t="s">
        <v>1</v>
      </c>
      <c r="D168" s="28">
        <f>SUM(D163:D167)</f>
        <v>491</v>
      </c>
      <c r="E168" s="29">
        <f>SUM(E163:E167)</f>
        <v>327.33333333333331</v>
      </c>
      <c r="F168" s="29">
        <f>SUM(F163:F167)</f>
        <v>327.33333333333331</v>
      </c>
      <c r="G168" s="7"/>
    </row>
    <row r="169" spans="2:7" ht="17.100000000000001" customHeight="1" x14ac:dyDescent="0.25">
      <c r="B169" s="13"/>
      <c r="C169" s="31"/>
      <c r="D169" s="32"/>
      <c r="E169" s="33"/>
      <c r="F169" s="33"/>
      <c r="G169" s="34"/>
    </row>
    <row r="170" spans="2:7" ht="17.100000000000001" customHeight="1" x14ac:dyDescent="0.25">
      <c r="B170" s="13"/>
      <c r="C170" s="19"/>
      <c r="D170" s="15" t="s">
        <v>2</v>
      </c>
      <c r="E170" s="16" t="s">
        <v>3</v>
      </c>
      <c r="F170" s="16" t="s">
        <v>4</v>
      </c>
      <c r="G170" s="17" t="s">
        <v>5</v>
      </c>
    </row>
    <row r="171" spans="2:7" ht="17.100000000000001" customHeight="1" x14ac:dyDescent="0.25">
      <c r="B171" s="13"/>
      <c r="C171" s="57" t="s">
        <v>19</v>
      </c>
      <c r="D171" s="23">
        <v>144</v>
      </c>
      <c r="E171" s="43">
        <f>D171/491*100</f>
        <v>29.327902240325866</v>
      </c>
      <c r="F171" s="43">
        <f>E171</f>
        <v>29.327902240325866</v>
      </c>
      <c r="G171" s="22">
        <f>F171</f>
        <v>29.327902240325866</v>
      </c>
    </row>
    <row r="172" spans="2:7" ht="17.100000000000001" customHeight="1" x14ac:dyDescent="0.25">
      <c r="B172" s="13"/>
      <c r="C172" s="57" t="s">
        <v>20</v>
      </c>
      <c r="D172" s="42">
        <v>150</v>
      </c>
      <c r="E172" s="24">
        <f t="shared" ref="E172:E175" si="13">D172/491*100</f>
        <v>30.549898167006113</v>
      </c>
      <c r="F172" s="24">
        <f t="shared" ref="F172:F175" si="14">E172</f>
        <v>30.549898167006113</v>
      </c>
      <c r="G172" s="25">
        <f>F172+G171</f>
        <v>59.877800407331975</v>
      </c>
    </row>
    <row r="173" spans="2:7" ht="17.100000000000001" customHeight="1" x14ac:dyDescent="0.25">
      <c r="B173" s="13"/>
      <c r="C173" s="57" t="s">
        <v>21</v>
      </c>
      <c r="D173" s="50">
        <v>77</v>
      </c>
      <c r="E173" s="24">
        <f t="shared" si="13"/>
        <v>15.682281059063136</v>
      </c>
      <c r="F173" s="24">
        <f t="shared" si="14"/>
        <v>15.682281059063136</v>
      </c>
      <c r="G173" s="25">
        <f t="shared" ref="G173:G175" si="15">F173+G172</f>
        <v>75.560081466395104</v>
      </c>
    </row>
    <row r="174" spans="2:7" ht="17.100000000000001" customHeight="1" x14ac:dyDescent="0.25">
      <c r="B174" s="13"/>
      <c r="C174" s="57" t="s">
        <v>22</v>
      </c>
      <c r="D174" s="42">
        <v>75</v>
      </c>
      <c r="E174" s="24">
        <f t="shared" si="13"/>
        <v>15.274949083503056</v>
      </c>
      <c r="F174" s="24">
        <f t="shared" si="14"/>
        <v>15.274949083503056</v>
      </c>
      <c r="G174" s="25">
        <f t="shared" si="15"/>
        <v>90.835030549898164</v>
      </c>
    </row>
    <row r="175" spans="2:7" ht="17.100000000000001" customHeight="1" x14ac:dyDescent="0.25">
      <c r="B175" s="13"/>
      <c r="C175" s="57" t="s">
        <v>6</v>
      </c>
      <c r="D175" s="20">
        <v>45</v>
      </c>
      <c r="E175" s="45">
        <f t="shared" si="13"/>
        <v>9.1649694501018324</v>
      </c>
      <c r="F175" s="24">
        <f t="shared" si="14"/>
        <v>9.1649694501018324</v>
      </c>
      <c r="G175" s="25">
        <f t="shared" si="15"/>
        <v>100</v>
      </c>
    </row>
    <row r="176" spans="2:7" ht="17.100000000000001" customHeight="1" x14ac:dyDescent="0.25">
      <c r="B176" s="13"/>
      <c r="C176" s="27" t="s">
        <v>1</v>
      </c>
      <c r="D176" s="28">
        <f>SUM(D171:D175)</f>
        <v>491</v>
      </c>
      <c r="E176" s="29">
        <f>SUM(E171:E175)</f>
        <v>100</v>
      </c>
      <c r="F176" s="29">
        <f>SUM(F171:F175)</f>
        <v>100</v>
      </c>
      <c r="G176" s="7"/>
    </row>
    <row r="177" spans="2:7" ht="17.100000000000001" customHeight="1" x14ac:dyDescent="0.25">
      <c r="B177" s="13"/>
      <c r="C177" s="31"/>
      <c r="D177" s="32"/>
      <c r="E177" s="33"/>
      <c r="F177" s="33"/>
      <c r="G177" s="34"/>
    </row>
    <row r="178" spans="2:7" ht="17.100000000000001" customHeight="1" x14ac:dyDescent="0.25">
      <c r="B178" s="13"/>
      <c r="C178" s="31"/>
      <c r="D178" s="32"/>
      <c r="E178" s="33"/>
      <c r="F178" s="33"/>
      <c r="G178" s="34"/>
    </row>
    <row r="179" spans="2:7" ht="17.100000000000001" customHeight="1" x14ac:dyDescent="0.25">
      <c r="B179" s="58" t="s">
        <v>23</v>
      </c>
      <c r="C179" s="59"/>
      <c r="D179" s="59"/>
      <c r="E179" s="59"/>
      <c r="F179" s="59"/>
      <c r="G179" s="60"/>
    </row>
    <row r="180" spans="2:7" ht="17.100000000000001" customHeight="1" x14ac:dyDescent="0.25">
      <c r="B180" s="13"/>
      <c r="C180" s="31"/>
      <c r="D180" s="32"/>
      <c r="E180" s="33"/>
      <c r="F180" s="33"/>
      <c r="G180" s="34"/>
    </row>
    <row r="181" spans="2:7" ht="34.5" customHeight="1" x14ac:dyDescent="0.25">
      <c r="B181" s="13"/>
      <c r="C181" s="19"/>
      <c r="D181" s="15" t="s">
        <v>2</v>
      </c>
      <c r="E181" s="16" t="s">
        <v>3</v>
      </c>
      <c r="F181" s="16" t="s">
        <v>4</v>
      </c>
      <c r="G181" s="17" t="s">
        <v>5</v>
      </c>
    </row>
    <row r="182" spans="2:7" ht="17.100000000000001" customHeight="1" x14ac:dyDescent="0.25">
      <c r="B182" s="13"/>
      <c r="C182" s="18" t="s">
        <v>41</v>
      </c>
      <c r="D182" s="4">
        <v>147</v>
      </c>
      <c r="E182" s="43">
        <f>D182/150*100</f>
        <v>98</v>
      </c>
      <c r="F182" s="43">
        <f>E182</f>
        <v>98</v>
      </c>
      <c r="G182" s="22">
        <f>F182</f>
        <v>98</v>
      </c>
    </row>
    <row r="183" spans="2:7" ht="17.100000000000001" customHeight="1" x14ac:dyDescent="0.25">
      <c r="B183" s="13"/>
      <c r="C183" s="18" t="s">
        <v>42</v>
      </c>
      <c r="D183" s="23">
        <v>123</v>
      </c>
      <c r="E183" s="43">
        <f>D183/150*100</f>
        <v>82</v>
      </c>
      <c r="F183" s="43">
        <f>E183</f>
        <v>82</v>
      </c>
      <c r="G183" s="25">
        <f>F183+G182</f>
        <v>180</v>
      </c>
    </row>
    <row r="184" spans="2:7" ht="17.100000000000001" customHeight="1" x14ac:dyDescent="0.25">
      <c r="B184" s="13"/>
      <c r="C184" s="18" t="s">
        <v>43</v>
      </c>
      <c r="D184" s="20">
        <v>114</v>
      </c>
      <c r="E184" s="24">
        <f t="shared" ref="E184:E187" si="16">D184/150*100</f>
        <v>76</v>
      </c>
      <c r="F184" s="24">
        <f t="shared" ref="F184:F187" si="17">E184</f>
        <v>76</v>
      </c>
      <c r="G184" s="25">
        <f>F184+G183</f>
        <v>256</v>
      </c>
    </row>
    <row r="185" spans="2:7" ht="17.100000000000001" customHeight="1" x14ac:dyDescent="0.25">
      <c r="B185" s="13"/>
      <c r="C185" s="18" t="s">
        <v>44</v>
      </c>
      <c r="D185" s="4">
        <v>9</v>
      </c>
      <c r="E185" s="24">
        <f t="shared" si="16"/>
        <v>6</v>
      </c>
      <c r="F185" s="24">
        <f t="shared" si="17"/>
        <v>6</v>
      </c>
      <c r="G185" s="25">
        <f t="shared" ref="G185:G187" si="18">F185+G184</f>
        <v>262</v>
      </c>
    </row>
    <row r="186" spans="2:7" ht="17.100000000000001" customHeight="1" x14ac:dyDescent="0.25">
      <c r="B186" s="13"/>
      <c r="C186" s="18" t="s">
        <v>45</v>
      </c>
      <c r="D186" s="23">
        <v>6</v>
      </c>
      <c r="E186" s="24">
        <f t="shared" si="16"/>
        <v>4</v>
      </c>
      <c r="F186" s="24">
        <f t="shared" si="17"/>
        <v>4</v>
      </c>
      <c r="G186" s="25">
        <f t="shared" si="18"/>
        <v>266</v>
      </c>
    </row>
    <row r="187" spans="2:7" ht="17.100000000000001" customHeight="1" x14ac:dyDescent="0.25">
      <c r="B187" s="13"/>
      <c r="C187" s="56" t="s">
        <v>38</v>
      </c>
      <c r="D187" s="20">
        <v>27</v>
      </c>
      <c r="E187" s="24">
        <f t="shared" si="16"/>
        <v>18</v>
      </c>
      <c r="F187" s="24">
        <f t="shared" si="17"/>
        <v>18</v>
      </c>
      <c r="G187" s="25">
        <f t="shared" si="18"/>
        <v>284</v>
      </c>
    </row>
    <row r="188" spans="2:7" ht="17.100000000000001" customHeight="1" x14ac:dyDescent="0.25">
      <c r="B188" s="13"/>
      <c r="C188" s="27" t="s">
        <v>1</v>
      </c>
      <c r="D188" s="28">
        <f>SUM(D182:D187)</f>
        <v>426</v>
      </c>
      <c r="E188" s="29">
        <f>SUM(E182:E187)</f>
        <v>284</v>
      </c>
      <c r="F188" s="29">
        <f>SUM(F182:F187)</f>
        <v>284</v>
      </c>
      <c r="G188" s="7"/>
    </row>
    <row r="189" spans="2:7" ht="38.25" customHeight="1" x14ac:dyDescent="0.25">
      <c r="B189" s="13"/>
      <c r="C189" s="31"/>
      <c r="D189" s="35"/>
      <c r="E189" s="36"/>
      <c r="F189" s="36"/>
      <c r="G189" s="37"/>
    </row>
    <row r="190" spans="2:7" ht="17.100000000000001" customHeight="1" x14ac:dyDescent="0.25">
      <c r="B190" s="13"/>
      <c r="C190" s="19"/>
      <c r="D190" s="15" t="s">
        <v>2</v>
      </c>
      <c r="E190" s="16" t="s">
        <v>3</v>
      </c>
      <c r="F190" s="16" t="s">
        <v>4</v>
      </c>
      <c r="G190" s="17" t="s">
        <v>5</v>
      </c>
    </row>
    <row r="191" spans="2:7" ht="17.100000000000001" customHeight="1" x14ac:dyDescent="0.25">
      <c r="B191" s="13"/>
      <c r="C191" s="18" t="s">
        <v>41</v>
      </c>
      <c r="D191" s="4">
        <v>147</v>
      </c>
      <c r="E191" s="43">
        <f>D191/426*100</f>
        <v>34.507042253521128</v>
      </c>
      <c r="F191" s="43">
        <f>E191</f>
        <v>34.507042253521128</v>
      </c>
      <c r="G191" s="22">
        <f>F191</f>
        <v>34.507042253521128</v>
      </c>
    </row>
    <row r="192" spans="2:7" ht="17.100000000000001" customHeight="1" x14ac:dyDescent="0.25">
      <c r="B192" s="13"/>
      <c r="C192" s="18" t="s">
        <v>42</v>
      </c>
      <c r="D192" s="23">
        <v>123</v>
      </c>
      <c r="E192" s="24">
        <f>D192/426*100</f>
        <v>28.87323943661972</v>
      </c>
      <c r="F192" s="24">
        <f>E192</f>
        <v>28.87323943661972</v>
      </c>
      <c r="G192" s="25">
        <f>F192+G191</f>
        <v>63.380281690140848</v>
      </c>
    </row>
    <row r="193" spans="2:7" ht="17.100000000000001" customHeight="1" x14ac:dyDescent="0.25">
      <c r="B193" s="13"/>
      <c r="C193" s="18" t="s">
        <v>43</v>
      </c>
      <c r="D193" s="50">
        <v>114</v>
      </c>
      <c r="E193" s="24">
        <f t="shared" ref="E193:E196" si="19">D193/426*100</f>
        <v>26.760563380281688</v>
      </c>
      <c r="F193" s="24">
        <f t="shared" ref="F193:F196" si="20">E193</f>
        <v>26.760563380281688</v>
      </c>
      <c r="G193" s="25">
        <f>F193+G192</f>
        <v>90.140845070422529</v>
      </c>
    </row>
    <row r="194" spans="2:7" ht="17.100000000000001" customHeight="1" x14ac:dyDescent="0.25">
      <c r="B194" s="13"/>
      <c r="C194" s="18" t="s">
        <v>44</v>
      </c>
      <c r="D194" s="42">
        <v>9</v>
      </c>
      <c r="E194" s="24">
        <f t="shared" si="19"/>
        <v>2.112676056338028</v>
      </c>
      <c r="F194" s="24">
        <f t="shared" si="20"/>
        <v>2.112676056338028</v>
      </c>
      <c r="G194" s="25">
        <f t="shared" ref="G194:G196" si="21">F194+G193</f>
        <v>92.25352112676056</v>
      </c>
    </row>
    <row r="195" spans="2:7" ht="17.100000000000001" customHeight="1" x14ac:dyDescent="0.25">
      <c r="B195" s="13"/>
      <c r="C195" s="18" t="s">
        <v>45</v>
      </c>
      <c r="D195" s="23">
        <v>6</v>
      </c>
      <c r="E195" s="24">
        <f t="shared" si="19"/>
        <v>1.4084507042253522</v>
      </c>
      <c r="F195" s="24">
        <f t="shared" si="20"/>
        <v>1.4084507042253522</v>
      </c>
      <c r="G195" s="25">
        <f t="shared" si="21"/>
        <v>93.661971830985919</v>
      </c>
    </row>
    <row r="196" spans="2:7" ht="17.100000000000001" customHeight="1" x14ac:dyDescent="0.25">
      <c r="B196" s="13"/>
      <c r="C196" s="56" t="s">
        <v>38</v>
      </c>
      <c r="D196" s="20">
        <v>27</v>
      </c>
      <c r="E196" s="45">
        <f t="shared" si="19"/>
        <v>6.3380281690140841</v>
      </c>
      <c r="F196" s="24">
        <f t="shared" si="20"/>
        <v>6.3380281690140841</v>
      </c>
      <c r="G196" s="25">
        <f t="shared" si="21"/>
        <v>100</v>
      </c>
    </row>
    <row r="197" spans="2:7" ht="17.100000000000001" customHeight="1" x14ac:dyDescent="0.25">
      <c r="B197" s="13"/>
      <c r="C197" s="27" t="s">
        <v>1</v>
      </c>
      <c r="D197" s="28">
        <f>SUM(D191:D196)</f>
        <v>426</v>
      </c>
      <c r="E197" s="29">
        <f>SUM(E191:E196)</f>
        <v>100</v>
      </c>
      <c r="F197" s="29">
        <f>SUM(F191:F196)</f>
        <v>100</v>
      </c>
      <c r="G197" s="7"/>
    </row>
    <row r="198" spans="2:7" ht="17.100000000000001" customHeight="1" x14ac:dyDescent="0.25">
      <c r="B198" s="13"/>
      <c r="C198" s="31"/>
      <c r="D198" s="32"/>
      <c r="E198" s="33"/>
      <c r="F198" s="33"/>
      <c r="G198" s="34"/>
    </row>
    <row r="199" spans="2:7" ht="17.100000000000001" customHeight="1" x14ac:dyDescent="0.25">
      <c r="B199" s="13"/>
      <c r="C199" s="31"/>
      <c r="D199" s="32"/>
      <c r="E199" s="33"/>
      <c r="F199" s="33"/>
      <c r="G199" s="34"/>
    </row>
    <row r="200" spans="2:7" ht="17.100000000000001" customHeight="1" x14ac:dyDescent="0.25">
      <c r="B200" s="13"/>
      <c r="C200" s="31"/>
      <c r="D200" s="35"/>
      <c r="E200" s="33"/>
      <c r="F200" s="33"/>
      <c r="G200" s="34"/>
    </row>
    <row r="201" spans="2:7" ht="17.100000000000001" customHeight="1" x14ac:dyDescent="0.25">
      <c r="B201" s="13"/>
      <c r="C201" s="31"/>
      <c r="D201" s="32"/>
      <c r="E201" s="33"/>
      <c r="F201" s="33"/>
      <c r="G201" s="34"/>
    </row>
    <row r="202" spans="2:7" ht="17.100000000000001" customHeight="1" x14ac:dyDescent="0.25">
      <c r="B202" s="13"/>
      <c r="C202" s="31"/>
      <c r="D202" s="31"/>
      <c r="E202" s="33"/>
      <c r="F202" s="33"/>
      <c r="G202" s="34"/>
    </row>
    <row r="203" spans="2:7" ht="17.100000000000001" customHeight="1" x14ac:dyDescent="0.25">
      <c r="B203" s="13"/>
      <c r="C203" s="31"/>
      <c r="D203" s="32"/>
      <c r="E203" s="33"/>
      <c r="F203" s="33"/>
      <c r="G203" s="34"/>
    </row>
    <row r="204" spans="2:7" ht="17.100000000000001" customHeight="1" x14ac:dyDescent="0.25">
      <c r="B204" s="13"/>
      <c r="C204" s="31"/>
      <c r="D204" s="32"/>
      <c r="E204" s="33"/>
      <c r="F204" s="33"/>
      <c r="G204" s="34"/>
    </row>
    <row r="205" spans="2:7" ht="17.100000000000001" customHeight="1" x14ac:dyDescent="0.25">
      <c r="B205" s="13"/>
      <c r="C205" s="31"/>
      <c r="D205" s="32"/>
      <c r="E205" s="33"/>
      <c r="F205" s="33"/>
      <c r="G205" s="34"/>
    </row>
    <row r="206" spans="2:7" ht="17.100000000000001" customHeight="1" x14ac:dyDescent="0.25">
      <c r="B206" s="64" t="s">
        <v>24</v>
      </c>
      <c r="C206" s="65"/>
      <c r="D206" s="65"/>
      <c r="E206" s="65"/>
      <c r="F206" s="65"/>
      <c r="G206" s="66"/>
    </row>
    <row r="207" spans="2:7" ht="17.100000000000001" customHeight="1" x14ac:dyDescent="0.25">
      <c r="B207" s="13"/>
      <c r="C207" s="31"/>
      <c r="D207" s="32"/>
      <c r="E207" s="33"/>
      <c r="F207" s="33"/>
      <c r="G207" s="34"/>
    </row>
    <row r="208" spans="2:7" ht="17.100000000000001" customHeight="1" x14ac:dyDescent="0.25">
      <c r="B208" s="13"/>
      <c r="C208" s="27"/>
      <c r="D208" s="28"/>
      <c r="E208" s="29"/>
      <c r="F208" s="29"/>
      <c r="G208" s="30"/>
    </row>
    <row r="209" spans="2:7" ht="17.100000000000001" customHeight="1" x14ac:dyDescent="0.25">
      <c r="B209" s="13"/>
      <c r="C209" s="19"/>
      <c r="D209" s="15" t="s">
        <v>2</v>
      </c>
      <c r="E209" s="16" t="s">
        <v>3</v>
      </c>
      <c r="F209" s="16" t="s">
        <v>4</v>
      </c>
      <c r="G209" s="17" t="s">
        <v>5</v>
      </c>
    </row>
    <row r="210" spans="2:7" ht="17.100000000000001" customHeight="1" x14ac:dyDescent="0.25">
      <c r="B210" s="13"/>
      <c r="C210" s="56" t="s">
        <v>39</v>
      </c>
      <c r="D210" s="40">
        <v>133</v>
      </c>
      <c r="E210" s="41">
        <v>88.666666666666671</v>
      </c>
      <c r="F210" s="41">
        <v>88.666666666666671</v>
      </c>
      <c r="G210" s="51">
        <v>88.666666666666671</v>
      </c>
    </row>
    <row r="211" spans="2:7" ht="17.100000000000001" customHeight="1" x14ac:dyDescent="0.25">
      <c r="B211" s="13"/>
      <c r="C211" s="56" t="s">
        <v>40</v>
      </c>
      <c r="D211" s="38">
        <v>17</v>
      </c>
      <c r="E211" s="39">
        <v>11.333333333333332</v>
      </c>
      <c r="F211" s="39">
        <v>11.333333333333332</v>
      </c>
      <c r="G211" s="52">
        <v>100</v>
      </c>
    </row>
    <row r="212" spans="2:7" ht="17.100000000000001" customHeight="1" x14ac:dyDescent="0.25">
      <c r="B212" s="13"/>
      <c r="C212" s="27" t="s">
        <v>1</v>
      </c>
      <c r="D212" s="53">
        <v>150</v>
      </c>
      <c r="E212" s="54">
        <v>100</v>
      </c>
      <c r="F212" s="54">
        <v>100</v>
      </c>
      <c r="G212" s="55"/>
    </row>
    <row r="213" spans="2:7" ht="17.100000000000001" customHeight="1" x14ac:dyDescent="0.25">
      <c r="B213" s="13"/>
      <c r="C213" s="31"/>
      <c r="D213" s="32"/>
      <c r="E213" s="33"/>
      <c r="F213" s="33"/>
      <c r="G213" s="34"/>
    </row>
    <row r="214" spans="2:7" ht="17.100000000000001" customHeight="1" x14ac:dyDescent="0.25">
      <c r="B214" s="13"/>
      <c r="C214" s="31"/>
      <c r="D214" s="32"/>
      <c r="E214" s="33"/>
      <c r="F214" s="33"/>
      <c r="G214" s="34"/>
    </row>
    <row r="215" spans="2:7" ht="17.100000000000001" customHeight="1" x14ac:dyDescent="0.25">
      <c r="B215" s="13"/>
      <c r="C215" s="31"/>
      <c r="D215" s="32"/>
      <c r="E215" s="33"/>
      <c r="F215" s="33"/>
      <c r="G215" s="34"/>
    </row>
    <row r="216" spans="2:7" ht="17.100000000000001" customHeight="1" x14ac:dyDescent="0.25">
      <c r="B216" s="13"/>
      <c r="C216" s="31"/>
      <c r="D216" s="32"/>
      <c r="E216" s="33"/>
      <c r="F216" s="33"/>
      <c r="G216" s="34"/>
    </row>
    <row r="217" spans="2:7" ht="17.100000000000001" customHeight="1" x14ac:dyDescent="0.25">
      <c r="B217" s="13"/>
      <c r="C217" s="31"/>
      <c r="D217" s="32"/>
      <c r="E217" s="33"/>
      <c r="F217" s="33"/>
      <c r="G217" s="34"/>
    </row>
    <row r="218" spans="2:7" ht="17.100000000000001" customHeight="1" x14ac:dyDescent="0.25">
      <c r="B218" s="13"/>
      <c r="C218" s="31"/>
      <c r="D218" s="32"/>
      <c r="E218" s="33"/>
      <c r="F218" s="33"/>
      <c r="G218" s="34"/>
    </row>
    <row r="219" spans="2:7" ht="17.100000000000001" customHeight="1" x14ac:dyDescent="0.25">
      <c r="B219" s="13"/>
      <c r="C219" s="31"/>
      <c r="D219" s="32"/>
      <c r="E219" s="33"/>
      <c r="F219" s="33"/>
      <c r="G219" s="34"/>
    </row>
    <row r="220" spans="2:7" ht="17.100000000000001" customHeight="1" x14ac:dyDescent="0.25">
      <c r="B220" s="13"/>
      <c r="C220" s="31"/>
      <c r="D220" s="32"/>
      <c r="E220" s="33"/>
      <c r="F220" s="33"/>
      <c r="G220" s="34"/>
    </row>
    <row r="221" spans="2:7" ht="17.100000000000001" customHeight="1" x14ac:dyDescent="0.25">
      <c r="B221" s="13"/>
      <c r="C221" s="31"/>
      <c r="D221" s="32"/>
      <c r="E221" s="33"/>
      <c r="F221" s="33"/>
      <c r="G221" s="34"/>
    </row>
    <row r="222" spans="2:7" ht="17.100000000000001" customHeight="1" x14ac:dyDescent="0.25">
      <c r="B222" s="13"/>
      <c r="C222" s="31"/>
      <c r="D222" s="32"/>
      <c r="E222" s="33"/>
      <c r="F222" s="33"/>
      <c r="G222" s="34"/>
    </row>
    <row r="224" spans="2:7" ht="36" customHeight="1" x14ac:dyDescent="0.25">
      <c r="B224" s="58" t="s">
        <v>25</v>
      </c>
      <c r="C224" s="59"/>
      <c r="D224" s="59"/>
      <c r="E224" s="59"/>
      <c r="F224" s="59"/>
      <c r="G224" s="60"/>
    </row>
    <row r="225" spans="2:7" ht="29.1" customHeight="1" x14ac:dyDescent="0.25">
      <c r="B225" s="10"/>
      <c r="C225" s="19"/>
      <c r="D225" s="15" t="s">
        <v>2</v>
      </c>
      <c r="E225" s="16" t="s">
        <v>3</v>
      </c>
      <c r="F225" s="16" t="s">
        <v>4</v>
      </c>
      <c r="G225" s="17" t="s">
        <v>5</v>
      </c>
    </row>
    <row r="226" spans="2:7" ht="17.100000000000001" customHeight="1" x14ac:dyDescent="0.25">
      <c r="B226" s="11"/>
      <c r="C226" s="56" t="s">
        <v>39</v>
      </c>
      <c r="D226" s="40">
        <v>136</v>
      </c>
      <c r="E226" s="41">
        <v>90.666666666666657</v>
      </c>
      <c r="F226" s="41">
        <v>90.666666666666657</v>
      </c>
      <c r="G226" s="51">
        <v>90.666666666666657</v>
      </c>
    </row>
    <row r="227" spans="2:7" ht="17.100000000000001" customHeight="1" x14ac:dyDescent="0.25">
      <c r="B227" s="12"/>
      <c r="C227" s="56" t="s">
        <v>40</v>
      </c>
      <c r="D227" s="38">
        <v>14</v>
      </c>
      <c r="E227" s="39">
        <v>9.3333333333333339</v>
      </c>
      <c r="F227" s="39">
        <v>9.3333333333333339</v>
      </c>
      <c r="G227" s="52">
        <v>100</v>
      </c>
    </row>
    <row r="228" spans="2:7" ht="17.100000000000001" customHeight="1" x14ac:dyDescent="0.25">
      <c r="B228" s="13"/>
      <c r="C228" s="27" t="s">
        <v>1</v>
      </c>
      <c r="D228" s="53">
        <v>150</v>
      </c>
      <c r="E228" s="54">
        <v>100</v>
      </c>
      <c r="F228" s="54">
        <v>100</v>
      </c>
      <c r="G228" s="55"/>
    </row>
    <row r="229" spans="2:7" ht="17.100000000000001" customHeight="1" x14ac:dyDescent="0.25">
      <c r="B229" s="13"/>
      <c r="C229" s="31"/>
      <c r="D229" s="32"/>
      <c r="E229" s="33"/>
      <c r="F229" s="33"/>
      <c r="G229" s="34"/>
    </row>
    <row r="230" spans="2:7" ht="17.100000000000001" customHeight="1" x14ac:dyDescent="0.25">
      <c r="B230" s="13"/>
      <c r="C230" s="31"/>
      <c r="D230" s="32"/>
      <c r="E230" s="33"/>
      <c r="F230" s="33"/>
      <c r="G230" s="34"/>
    </row>
    <row r="231" spans="2:7" ht="17.100000000000001" customHeight="1" x14ac:dyDescent="0.25">
      <c r="B231" s="13"/>
      <c r="C231" s="31"/>
      <c r="D231" s="32"/>
      <c r="E231" s="33"/>
      <c r="F231" s="33"/>
      <c r="G231" s="34"/>
    </row>
    <row r="232" spans="2:7" ht="17.100000000000001" customHeight="1" x14ac:dyDescent="0.25">
      <c r="B232" s="13"/>
      <c r="C232" s="31"/>
      <c r="D232" s="32"/>
      <c r="E232" s="33"/>
      <c r="F232" s="33"/>
      <c r="G232" s="34"/>
    </row>
    <row r="233" spans="2:7" ht="17.100000000000001" customHeight="1" x14ac:dyDescent="0.25">
      <c r="B233" s="13"/>
      <c r="C233" s="31"/>
      <c r="D233" s="32"/>
      <c r="E233" s="33"/>
      <c r="F233" s="33"/>
      <c r="G233" s="34"/>
    </row>
    <row r="234" spans="2:7" ht="17.100000000000001" customHeight="1" x14ac:dyDescent="0.25">
      <c r="B234" s="13"/>
      <c r="C234" s="31"/>
    </row>
    <row r="235" spans="2:7" ht="17.100000000000001" customHeight="1" x14ac:dyDescent="0.25">
      <c r="B235" s="13"/>
      <c r="C235" s="31"/>
    </row>
    <row r="236" spans="2:7" ht="17.100000000000001" customHeight="1" x14ac:dyDescent="0.25">
      <c r="B236" s="13"/>
      <c r="C236" s="31"/>
    </row>
    <row r="237" spans="2:7" ht="17.100000000000001" customHeight="1" x14ac:dyDescent="0.25">
      <c r="B237" s="13"/>
      <c r="C237" s="31"/>
      <c r="D237" s="32"/>
      <c r="E237" s="33"/>
      <c r="F237" s="33"/>
      <c r="G237" s="34"/>
    </row>
    <row r="238" spans="2:7" ht="17.100000000000001" customHeight="1" x14ac:dyDescent="0.25">
      <c r="B238" s="13"/>
      <c r="C238" s="31"/>
      <c r="D238" s="32"/>
      <c r="E238" s="33"/>
      <c r="F238" s="33"/>
      <c r="G238" s="34"/>
    </row>
    <row r="239" spans="2:7" ht="17.100000000000001" customHeight="1" x14ac:dyDescent="0.25">
      <c r="B239" s="13"/>
      <c r="C239" s="31"/>
      <c r="D239" s="32"/>
      <c r="E239" s="33"/>
      <c r="F239" s="33"/>
      <c r="G239" s="34"/>
    </row>
    <row r="240" spans="2:7" ht="17.100000000000001" customHeight="1" x14ac:dyDescent="0.25">
      <c r="B240" s="13"/>
      <c r="C240" s="31"/>
      <c r="D240" s="32"/>
      <c r="E240" s="33"/>
      <c r="F240" s="33"/>
      <c r="G240" s="34"/>
    </row>
    <row r="241" spans="2:7" ht="17.100000000000001" customHeight="1" x14ac:dyDescent="0.25">
      <c r="B241" s="13"/>
      <c r="C241" s="31"/>
      <c r="D241" s="32"/>
      <c r="E241" s="33"/>
      <c r="F241" s="33"/>
      <c r="G241" s="34"/>
    </row>
    <row r="243" spans="2:7" ht="36" customHeight="1" x14ac:dyDescent="0.25">
      <c r="B243" s="58" t="s">
        <v>26</v>
      </c>
      <c r="C243" s="59"/>
      <c r="D243" s="59"/>
      <c r="E243" s="59"/>
      <c r="F243" s="59"/>
      <c r="G243" s="60"/>
    </row>
    <row r="244" spans="2:7" ht="29.1" customHeight="1" x14ac:dyDescent="0.25">
      <c r="B244" s="10"/>
      <c r="C244" s="19"/>
      <c r="D244" s="15" t="s">
        <v>2</v>
      </c>
      <c r="E244" s="16" t="s">
        <v>3</v>
      </c>
      <c r="F244" s="16" t="s">
        <v>4</v>
      </c>
      <c r="G244" s="17" t="s">
        <v>5</v>
      </c>
    </row>
    <row r="245" spans="2:7" ht="17.100000000000001" customHeight="1" x14ac:dyDescent="0.25">
      <c r="B245" s="11"/>
      <c r="C245" s="18" t="s">
        <v>34</v>
      </c>
      <c r="D245" s="4">
        <v>114</v>
      </c>
      <c r="E245" s="43">
        <f>D245/150*100</f>
        <v>76</v>
      </c>
      <c r="F245" s="43">
        <f>E245</f>
        <v>76</v>
      </c>
      <c r="G245" s="22">
        <f>F245</f>
        <v>76</v>
      </c>
    </row>
    <row r="246" spans="2:7" ht="17.100000000000001" customHeight="1" x14ac:dyDescent="0.25">
      <c r="B246" s="12"/>
      <c r="C246" s="18" t="s">
        <v>35</v>
      </c>
      <c r="D246" s="20">
        <v>63</v>
      </c>
      <c r="E246" s="43">
        <f>D246/150*100</f>
        <v>42</v>
      </c>
      <c r="F246" s="43">
        <f>E246</f>
        <v>42</v>
      </c>
      <c r="G246" s="25">
        <f>F246+G245</f>
        <v>118</v>
      </c>
    </row>
    <row r="247" spans="2:7" ht="17.100000000000001" customHeight="1" x14ac:dyDescent="0.25">
      <c r="B247" s="12"/>
      <c r="C247" s="18" t="s">
        <v>36</v>
      </c>
      <c r="D247" s="23">
        <v>87</v>
      </c>
      <c r="E247" s="24">
        <f t="shared" ref="E247:E249" si="22">D247/150*100</f>
        <v>57.999999999999993</v>
      </c>
      <c r="F247" s="24">
        <f t="shared" ref="F247:F249" si="23">E247</f>
        <v>57.999999999999993</v>
      </c>
      <c r="G247" s="25">
        <f>F247+G246</f>
        <v>176</v>
      </c>
    </row>
    <row r="248" spans="2:7" ht="17.100000000000001" customHeight="1" x14ac:dyDescent="0.25">
      <c r="B248" s="13"/>
      <c r="C248" s="18" t="s">
        <v>37</v>
      </c>
      <c r="D248" s="20">
        <v>60</v>
      </c>
      <c r="E248" s="24">
        <f t="shared" si="22"/>
        <v>40</v>
      </c>
      <c r="F248" s="24">
        <f t="shared" si="23"/>
        <v>40</v>
      </c>
      <c r="G248" s="25">
        <f t="shared" ref="G248:G249" si="24">F248+G247</f>
        <v>216</v>
      </c>
    </row>
    <row r="249" spans="2:7" ht="17.100000000000001" customHeight="1" x14ac:dyDescent="0.25">
      <c r="B249" s="13"/>
      <c r="C249" s="18" t="s">
        <v>38</v>
      </c>
      <c r="D249" s="23">
        <v>42</v>
      </c>
      <c r="E249" s="24">
        <f t="shared" si="22"/>
        <v>28.000000000000004</v>
      </c>
      <c r="F249" s="24">
        <f t="shared" si="23"/>
        <v>28.000000000000004</v>
      </c>
      <c r="G249" s="25">
        <f t="shared" si="24"/>
        <v>244</v>
      </c>
    </row>
    <row r="250" spans="2:7" ht="17.100000000000001" customHeight="1" x14ac:dyDescent="0.25">
      <c r="B250" s="13"/>
      <c r="C250" s="27" t="s">
        <v>1</v>
      </c>
      <c r="D250" s="28">
        <f>SUM(D245:D249)</f>
        <v>366</v>
      </c>
      <c r="E250" s="29">
        <f>SUM(E245:E249)</f>
        <v>244</v>
      </c>
      <c r="F250" s="29">
        <f>SUM(F245:F249)</f>
        <v>244</v>
      </c>
      <c r="G250" s="7"/>
    </row>
    <row r="251" spans="2:7" ht="17.100000000000001" customHeight="1" x14ac:dyDescent="0.25">
      <c r="B251" s="13"/>
      <c r="C251" s="31"/>
      <c r="D251" s="32"/>
      <c r="E251" s="33"/>
      <c r="F251" s="33"/>
      <c r="G251" s="34"/>
    </row>
    <row r="252" spans="2:7" ht="17.100000000000001" customHeight="1" x14ac:dyDescent="0.25">
      <c r="B252" s="13"/>
      <c r="C252" s="31"/>
      <c r="D252" s="32"/>
      <c r="E252" s="33"/>
      <c r="F252" s="33"/>
      <c r="G252" s="34"/>
    </row>
    <row r="253" spans="2:7" ht="17.100000000000001" customHeight="1" x14ac:dyDescent="0.25">
      <c r="B253" s="13"/>
      <c r="C253" s="19"/>
      <c r="D253" s="15" t="s">
        <v>2</v>
      </c>
      <c r="E253" s="16" t="s">
        <v>3</v>
      </c>
      <c r="F253" s="16" t="s">
        <v>4</v>
      </c>
      <c r="G253" s="17" t="s">
        <v>5</v>
      </c>
    </row>
    <row r="254" spans="2:7" ht="17.100000000000001" customHeight="1" x14ac:dyDescent="0.25">
      <c r="B254" s="13"/>
      <c r="C254" s="18" t="s">
        <v>34</v>
      </c>
      <c r="D254" s="4">
        <v>114</v>
      </c>
      <c r="E254" s="43">
        <f>D254/366*100</f>
        <v>31.147540983606557</v>
      </c>
      <c r="F254" s="43">
        <f>E254</f>
        <v>31.147540983606557</v>
      </c>
      <c r="G254" s="22">
        <f>F254</f>
        <v>31.147540983606557</v>
      </c>
    </row>
    <row r="255" spans="2:7" ht="17.100000000000001" customHeight="1" x14ac:dyDescent="0.25">
      <c r="B255" s="13"/>
      <c r="C255" s="18" t="s">
        <v>35</v>
      </c>
      <c r="D255" s="50">
        <v>63</v>
      </c>
      <c r="E255" s="24">
        <f>D255/366*100</f>
        <v>17.21311475409836</v>
      </c>
      <c r="F255" s="24">
        <f>E255</f>
        <v>17.21311475409836</v>
      </c>
      <c r="G255" s="25">
        <f>F255+G254</f>
        <v>48.360655737704917</v>
      </c>
    </row>
    <row r="256" spans="2:7" ht="17.100000000000001" customHeight="1" x14ac:dyDescent="0.25">
      <c r="B256" s="13"/>
      <c r="C256" s="18" t="s">
        <v>36</v>
      </c>
      <c r="D256" s="23">
        <v>87</v>
      </c>
      <c r="E256" s="24">
        <f t="shared" ref="E256:E258" si="25">D256/366*100</f>
        <v>23.770491803278688</v>
      </c>
      <c r="F256" s="24">
        <f t="shared" ref="F256:F258" si="26">E256</f>
        <v>23.770491803278688</v>
      </c>
      <c r="G256" s="25">
        <f>F256+G255</f>
        <v>72.131147540983605</v>
      </c>
    </row>
    <row r="257" spans="2:7" ht="17.100000000000001" customHeight="1" x14ac:dyDescent="0.25">
      <c r="B257" s="13"/>
      <c r="C257" s="18" t="s">
        <v>37</v>
      </c>
      <c r="D257" s="50">
        <v>60</v>
      </c>
      <c r="E257" s="24">
        <f t="shared" si="25"/>
        <v>16.393442622950818</v>
      </c>
      <c r="F257" s="24">
        <f t="shared" si="26"/>
        <v>16.393442622950818</v>
      </c>
      <c r="G257" s="25">
        <f t="shared" ref="G257:G258" si="27">F257+G256</f>
        <v>88.52459016393442</v>
      </c>
    </row>
    <row r="258" spans="2:7" ht="17.100000000000001" customHeight="1" x14ac:dyDescent="0.25">
      <c r="B258" s="13"/>
      <c r="C258" s="18" t="s">
        <v>38</v>
      </c>
      <c r="D258" s="23">
        <v>42</v>
      </c>
      <c r="E258" s="45">
        <f t="shared" si="25"/>
        <v>11.475409836065573</v>
      </c>
      <c r="F258" s="24">
        <f t="shared" si="26"/>
        <v>11.475409836065573</v>
      </c>
      <c r="G258" s="25">
        <f t="shared" si="27"/>
        <v>100</v>
      </c>
    </row>
    <row r="259" spans="2:7" ht="17.100000000000001" customHeight="1" x14ac:dyDescent="0.25">
      <c r="B259" s="13"/>
      <c r="C259" s="27" t="s">
        <v>1</v>
      </c>
      <c r="D259" s="28">
        <f>SUM(D254:D258)</f>
        <v>366</v>
      </c>
      <c r="E259" s="29">
        <f>SUM(E254:E258)</f>
        <v>100</v>
      </c>
      <c r="F259" s="29">
        <f>SUM(F254:F258)</f>
        <v>100</v>
      </c>
      <c r="G259" s="7"/>
    </row>
    <row r="260" spans="2:7" ht="17.100000000000001" customHeight="1" x14ac:dyDescent="0.25">
      <c r="B260" s="13"/>
      <c r="C260" s="31"/>
      <c r="D260" s="32"/>
      <c r="E260" s="33"/>
      <c r="F260" s="33"/>
      <c r="G260" s="34"/>
    </row>
    <row r="261" spans="2:7" ht="17.100000000000001" customHeight="1" x14ac:dyDescent="0.25">
      <c r="B261" s="13"/>
      <c r="C261" s="31"/>
      <c r="D261" s="32"/>
      <c r="E261" s="33"/>
      <c r="F261" s="33"/>
      <c r="G261" s="34"/>
    </row>
    <row r="263" spans="2:7" ht="36" customHeight="1" x14ac:dyDescent="0.25">
      <c r="B263" s="58" t="s">
        <v>27</v>
      </c>
      <c r="C263" s="59"/>
      <c r="D263" s="59"/>
      <c r="E263" s="59"/>
      <c r="F263" s="59"/>
      <c r="G263" s="60"/>
    </row>
    <row r="264" spans="2:7" ht="29.1" customHeight="1" x14ac:dyDescent="0.25">
      <c r="B264" s="10"/>
      <c r="C264" s="19"/>
      <c r="D264" s="15" t="s">
        <v>2</v>
      </c>
      <c r="E264" s="16" t="s">
        <v>3</v>
      </c>
      <c r="F264" s="16" t="s">
        <v>4</v>
      </c>
      <c r="G264" s="17" t="s">
        <v>5</v>
      </c>
    </row>
    <row r="265" spans="2:7" ht="17.100000000000001" customHeight="1" x14ac:dyDescent="0.25">
      <c r="B265" s="11"/>
      <c r="C265" s="18" t="s">
        <v>29</v>
      </c>
      <c r="D265" s="38">
        <v>23</v>
      </c>
      <c r="E265" s="39">
        <v>15.333333333333332</v>
      </c>
      <c r="F265" s="39">
        <v>15.333333333333332</v>
      </c>
      <c r="G265" s="52">
        <f>F265</f>
        <v>15.333333333333332</v>
      </c>
    </row>
    <row r="266" spans="2:7" ht="17.100000000000001" customHeight="1" x14ac:dyDescent="0.25">
      <c r="B266" s="12"/>
      <c r="C266" s="18" t="s">
        <v>30</v>
      </c>
      <c r="D266" s="38">
        <v>71</v>
      </c>
      <c r="E266" s="39">
        <v>47.333333333333336</v>
      </c>
      <c r="F266" s="39">
        <v>47.333333333333336</v>
      </c>
      <c r="G266" s="5">
        <f>F266+G265</f>
        <v>62.666666666666671</v>
      </c>
    </row>
    <row r="267" spans="2:7" ht="21" customHeight="1" x14ac:dyDescent="0.25">
      <c r="B267" s="12"/>
      <c r="C267" s="56" t="s">
        <v>31</v>
      </c>
      <c r="D267" s="38">
        <v>47</v>
      </c>
      <c r="E267" s="39">
        <v>31.333333333333336</v>
      </c>
      <c r="F267" s="39">
        <v>31.333333333333336</v>
      </c>
      <c r="G267" s="5">
        <f t="shared" ref="G267:G269" si="28">F267+G266</f>
        <v>94</v>
      </c>
    </row>
    <row r="268" spans="2:7" ht="17.100000000000001" customHeight="1" x14ac:dyDescent="0.25">
      <c r="B268" s="13"/>
      <c r="C268" s="18" t="s">
        <v>32</v>
      </c>
      <c r="D268" s="40">
        <v>9</v>
      </c>
      <c r="E268" s="41">
        <v>6</v>
      </c>
      <c r="F268" s="41">
        <v>6</v>
      </c>
      <c r="G268" s="5">
        <f t="shared" si="28"/>
        <v>100</v>
      </c>
    </row>
    <row r="269" spans="2:7" ht="17.100000000000001" customHeight="1" x14ac:dyDescent="0.25">
      <c r="B269" s="13"/>
      <c r="C269" s="18" t="s">
        <v>33</v>
      </c>
      <c r="D269" s="20">
        <v>0</v>
      </c>
      <c r="E269" s="21">
        <v>0</v>
      </c>
      <c r="F269" s="21">
        <v>0</v>
      </c>
      <c r="G269" s="5">
        <f t="shared" si="28"/>
        <v>100</v>
      </c>
    </row>
    <row r="270" spans="2:7" ht="17.100000000000001" customHeight="1" x14ac:dyDescent="0.25">
      <c r="B270" s="13"/>
      <c r="C270" s="27" t="s">
        <v>1</v>
      </c>
      <c r="D270" s="28">
        <f>SUM(D265:D269)</f>
        <v>150</v>
      </c>
      <c r="E270" s="29">
        <f>SUM(E265:E269)</f>
        <v>100</v>
      </c>
      <c r="F270" s="29">
        <v>100</v>
      </c>
      <c r="G270" s="7"/>
    </row>
    <row r="271" spans="2:7" ht="17.100000000000001" customHeight="1" x14ac:dyDescent="0.25">
      <c r="B271" s="13"/>
      <c r="C271" s="31"/>
    </row>
    <row r="272" spans="2:7" ht="17.100000000000001" customHeight="1" x14ac:dyDescent="0.25">
      <c r="B272" s="13"/>
      <c r="C272" s="31"/>
    </row>
    <row r="273" spans="2:7" ht="17.100000000000001" customHeight="1" x14ac:dyDescent="0.25">
      <c r="B273" s="13"/>
      <c r="C273" s="31"/>
    </row>
    <row r="274" spans="2:7" ht="17.100000000000001" customHeight="1" x14ac:dyDescent="0.25">
      <c r="B274" s="13"/>
      <c r="C274" s="31"/>
      <c r="D274" s="32"/>
      <c r="E274" s="33"/>
      <c r="F274" s="33"/>
      <c r="G274" s="34"/>
    </row>
    <row r="275" spans="2:7" ht="17.100000000000001" customHeight="1" x14ac:dyDescent="0.25">
      <c r="B275" s="13"/>
      <c r="C275" s="31"/>
      <c r="D275" s="32"/>
      <c r="E275" s="33"/>
      <c r="F275" s="33"/>
      <c r="G275" s="34"/>
    </row>
    <row r="276" spans="2:7" ht="17.100000000000001" customHeight="1" x14ac:dyDescent="0.25">
      <c r="B276" s="13"/>
      <c r="C276" s="31"/>
      <c r="D276" s="32"/>
      <c r="E276" s="33"/>
      <c r="F276" s="33"/>
      <c r="G276" s="34"/>
    </row>
    <row r="277" spans="2:7" ht="17.100000000000001" customHeight="1" x14ac:dyDescent="0.25">
      <c r="B277" s="13"/>
      <c r="C277" s="31"/>
      <c r="D277" s="32"/>
      <c r="E277" s="33"/>
      <c r="F277" s="33"/>
      <c r="G277" s="34"/>
    </row>
    <row r="278" spans="2:7" ht="17.100000000000001" customHeight="1" x14ac:dyDescent="0.25">
      <c r="B278" s="13"/>
      <c r="C278" s="31"/>
      <c r="D278" s="32"/>
      <c r="E278" s="33"/>
      <c r="F278" s="33"/>
      <c r="G278" s="34"/>
    </row>
    <row r="279" spans="2:7" ht="17.100000000000001" customHeight="1" x14ac:dyDescent="0.25">
      <c r="B279" s="13"/>
      <c r="C279" s="31"/>
      <c r="D279" s="32"/>
      <c r="E279" s="33"/>
      <c r="F279" s="33"/>
      <c r="G279" s="34"/>
    </row>
    <row r="280" spans="2:7" ht="17.100000000000001" customHeight="1" x14ac:dyDescent="0.25">
      <c r="B280" s="13"/>
      <c r="C280" s="31"/>
      <c r="D280" s="32"/>
      <c r="E280" s="33"/>
      <c r="F280" s="33"/>
      <c r="G280" s="34"/>
    </row>
    <row r="281" spans="2:7" ht="17.100000000000001" customHeight="1" x14ac:dyDescent="0.25">
      <c r="B281" s="13"/>
      <c r="C281" s="31"/>
      <c r="D281" s="32"/>
      <c r="E281" s="33"/>
      <c r="F281" s="33"/>
      <c r="G281" s="34"/>
    </row>
  </sheetData>
  <mergeCells count="14">
    <mergeCell ref="B206:G206"/>
    <mergeCell ref="B47:G47"/>
    <mergeCell ref="B66:G66"/>
    <mergeCell ref="B263:G263"/>
    <mergeCell ref="B243:G243"/>
    <mergeCell ref="B161:G161"/>
    <mergeCell ref="B224:G224"/>
    <mergeCell ref="B106:G106"/>
    <mergeCell ref="B142:G142"/>
    <mergeCell ref="B7:G7"/>
    <mergeCell ref="B27:G27"/>
    <mergeCell ref="B128:G128"/>
    <mergeCell ref="B87:G87"/>
    <mergeCell ref="B179:G17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2023-06-21T15:56:16Z</dcterms:modified>
</cp:coreProperties>
</file>