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OCT\"/>
    </mc:Choice>
  </mc:AlternateContent>
  <xr:revisionPtr revIDLastSave="0" documentId="13_ncr:1_{C1493269-3336-4453-A90B-0492BB001B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I142" i="1" l="1"/>
  <c r="H142" i="1"/>
  <c r="G142" i="1"/>
  <c r="F142" i="1"/>
  <c r="E142" i="1"/>
  <c r="I140" i="1"/>
  <c r="H140" i="1"/>
  <c r="G140" i="1"/>
  <c r="F140" i="1"/>
  <c r="E140" i="1"/>
  <c r="J128" i="1"/>
  <c r="I128" i="1"/>
  <c r="H128" i="1"/>
  <c r="G128" i="1"/>
  <c r="F128" i="1"/>
  <c r="E128" i="1"/>
  <c r="J126" i="1"/>
  <c r="I126" i="1"/>
  <c r="H126" i="1"/>
  <c r="G126" i="1"/>
  <c r="F126" i="1"/>
  <c r="E126" i="1"/>
  <c r="J124" i="1"/>
  <c r="I124" i="1"/>
  <c r="H124" i="1"/>
  <c r="G124" i="1"/>
  <c r="F124" i="1"/>
  <c r="E124" i="1"/>
  <c r="J122" i="1"/>
  <c r="I122" i="1"/>
  <c r="H122" i="1"/>
  <c r="G122" i="1"/>
  <c r="F122" i="1"/>
  <c r="E122" i="1"/>
  <c r="J109" i="1"/>
  <c r="I109" i="1"/>
  <c r="H109" i="1"/>
  <c r="G109" i="1"/>
  <c r="F109" i="1"/>
  <c r="E109" i="1"/>
  <c r="J107" i="1"/>
  <c r="I107" i="1"/>
  <c r="H107" i="1"/>
  <c r="G107" i="1"/>
  <c r="F107" i="1"/>
  <c r="E107" i="1"/>
  <c r="J105" i="1"/>
  <c r="I105" i="1"/>
  <c r="H105" i="1"/>
  <c r="G105" i="1"/>
  <c r="F105" i="1"/>
  <c r="E105" i="1"/>
  <c r="J103" i="1"/>
  <c r="I103" i="1"/>
  <c r="H103" i="1"/>
  <c r="G103" i="1"/>
  <c r="F103" i="1"/>
  <c r="E103" i="1"/>
  <c r="J101" i="1"/>
  <c r="I101" i="1"/>
  <c r="H101" i="1"/>
  <c r="G101" i="1"/>
  <c r="F101" i="1"/>
  <c r="E101" i="1"/>
  <c r="F99" i="1"/>
  <c r="G99" i="1"/>
  <c r="H99" i="1"/>
  <c r="I99" i="1"/>
  <c r="J99" i="1"/>
  <c r="E99" i="1"/>
  <c r="E36" i="1"/>
  <c r="F36" i="1" s="1"/>
  <c r="E37" i="1"/>
  <c r="F37" i="1" s="1"/>
  <c r="E38" i="1"/>
  <c r="F38" i="1" s="1"/>
  <c r="E39" i="1"/>
  <c r="F39" i="1" s="1"/>
  <c r="E35" i="1"/>
  <c r="F35" i="1" s="1"/>
  <c r="E34" i="1"/>
  <c r="F34" i="1" s="1"/>
  <c r="G34" i="1" s="1"/>
  <c r="D40" i="1"/>
  <c r="G35" i="1" l="1"/>
  <c r="G36" i="1" s="1"/>
  <c r="G37" i="1" s="1"/>
  <c r="G38" i="1" s="1"/>
  <c r="G39" i="1" s="1"/>
</calcChain>
</file>

<file path=xl/sharedStrings.xml><?xml version="1.0" encoding="utf-8"?>
<sst xmlns="http://schemas.openxmlformats.org/spreadsheetml/2006/main" count="157" uniqueCount="76">
  <si>
    <t>What is your current segment in the Industry ?</t>
  </si>
  <si>
    <t>How many years of experience do you have in the construction industry?</t>
  </si>
  <si>
    <t>What is your profession?</t>
  </si>
  <si>
    <t>What is your Highest academic qualification? ( e.g. BSc, MSc, PHD, etc. )</t>
  </si>
  <si>
    <t>How familiar are you with Building Information Modeling (BIM)?</t>
  </si>
  <si>
    <t>In your Experience, how would you rate the accuracy of cost estimates generated using BIM?</t>
  </si>
  <si>
    <t>How willing would you be to adopt AR and VR technologies for improving cost estimation in construction projects?</t>
  </si>
  <si>
    <t>How do you perceive the impact of AR and VR on enhancing the accuracy of cost estimates in construction projects when integrated with BIM?</t>
  </si>
  <si>
    <t>How familiar are you with the currant state of AR and VR technology in the construction industry?</t>
  </si>
  <si>
    <t>Do you think there is a need for more education and training in the industry to facilitate the integration of AR and VR with BIM for cost estimation?</t>
  </si>
  <si>
    <t>Frequency Table</t>
  </si>
  <si>
    <t>Frequency</t>
  </si>
  <si>
    <t>Percent</t>
  </si>
  <si>
    <t>Valid Percent</t>
  </si>
  <si>
    <t>Cumulative Percent</t>
  </si>
  <si>
    <t>Total</t>
  </si>
  <si>
    <t>Client</t>
  </si>
  <si>
    <t>consultant</t>
  </si>
  <si>
    <t>Contractor</t>
  </si>
  <si>
    <t>0-5 years</t>
  </si>
  <si>
    <t>11-15 years</t>
  </si>
  <si>
    <t>6-10 years</t>
  </si>
  <si>
    <t>Above 15 years</t>
  </si>
  <si>
    <t>Architecture</t>
  </si>
  <si>
    <t>Engineer </t>
  </si>
  <si>
    <t>Finance Manager</t>
  </si>
  <si>
    <t>Quantity Surveyor </t>
  </si>
  <si>
    <t>Survey Engineer</t>
  </si>
  <si>
    <t>BSc</t>
  </si>
  <si>
    <t>Chartered QS</t>
  </si>
  <si>
    <t>Engineering Graduate Diploma in Civil Engineering</t>
  </si>
  <si>
    <t>LLM</t>
  </si>
  <si>
    <t>MBA</t>
  </si>
  <si>
    <t>Msc</t>
  </si>
  <si>
    <t>Extremely familiar</t>
  </si>
  <si>
    <t>Moderately familiar</t>
  </si>
  <si>
    <t>Somewhat familiar</t>
  </si>
  <si>
    <t>Very familiar</t>
  </si>
  <si>
    <t>Nuetral</t>
  </si>
  <si>
    <t>Somewhat accurate</t>
  </si>
  <si>
    <t>Somewhat inaccurate</t>
  </si>
  <si>
    <t>Very Inaccurate</t>
  </si>
  <si>
    <t>Extremely willing</t>
  </si>
  <si>
    <t>Moderately willing</t>
  </si>
  <si>
    <t>Slightly willing</t>
  </si>
  <si>
    <t>Very willing</t>
  </si>
  <si>
    <t>No impact on accuracy</t>
  </si>
  <si>
    <t>Significantly improves accuracy</t>
  </si>
  <si>
    <t>Somewhat improves accuracy</t>
  </si>
  <si>
    <t>Slightly familiar</t>
  </si>
  <si>
    <t>Vary familiar</t>
  </si>
  <si>
    <t>Agree</t>
  </si>
  <si>
    <t>Neutral</t>
  </si>
  <si>
    <t>Strongly Agree</t>
  </si>
  <si>
    <t>High</t>
  </si>
  <si>
    <t>Low</t>
  </si>
  <si>
    <t>Moderate</t>
  </si>
  <si>
    <t>Very High</t>
  </si>
  <si>
    <t>Very Low</t>
  </si>
  <si>
    <t>Lack of knowledge and training</t>
  </si>
  <si>
    <t>Count</t>
  </si>
  <si>
    <t>High initial costs</t>
  </si>
  <si>
    <t>Resistance from team members</t>
  </si>
  <si>
    <t>Technical compatibility issues</t>
  </si>
  <si>
    <t>Regulatory hurdles</t>
  </si>
  <si>
    <t>Lack of client awareness</t>
  </si>
  <si>
    <t>What challenges do you know when adopting AR and VR technologies in construction projects?</t>
  </si>
  <si>
    <t>lack of complete specification information in BIM</t>
  </si>
  <si>
    <t>Human errors in data entry</t>
  </si>
  <si>
    <t>Changes in project scope</t>
  </si>
  <si>
    <t>Lack of an electronic standard for coding BIM software to Standard Methods of Measurement limits the potential of BIM for cost modelling</t>
  </si>
  <si>
    <t>Factors affecting the inaccuracy of cost estimation in BIM</t>
  </si>
  <si>
    <t> High</t>
  </si>
  <si>
    <t>AR</t>
  </si>
  <si>
    <t>VR</t>
  </si>
  <si>
    <t>How about your knowledge or experience on AR and VR technologies in construction projects for cost estimation purposes?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</si>
</sst>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6" formatCode="###0.0"/>
  </numFmts>
  <fonts count="9" x14ac:knownFonts="1">
    <font>
      <sz val="11"/>
      <color theme="1"/>
      <name val="Calibri"/>
      <family val="2"/>
      <scheme val="minor"/>
    </font>
    <font>
      <sz val="9"/>
      <color rgb="FF264A6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3"/>
      <color theme="1"/>
      <name val="Segoe UI"/>
      <family val="2"/>
    </font>
    <font>
      <sz val="13"/>
      <color rgb="FF323130"/>
      <name val="Segoe UI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</borders>
  <cellStyleXfs count="64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  <xf numFmtId="0" fontId="2" fillId="2" borderId="3"/>
  </cellStyleXfs>
  <cellXfs count="74">
    <xf numFmtId="0" fontId="0" fillId="0" borderId="0" xfId="0"/>
    <xf numFmtId="0" fontId="3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9" xfId="21" applyFont="1" applyFill="1" applyBorder="1" applyAlignment="1">
      <alignment horizontal="center" wrapText="1"/>
    </xf>
    <xf numFmtId="0" fontId="6" fillId="0" borderId="10" xfId="22" applyFont="1" applyFill="1" applyBorder="1" applyAlignment="1">
      <alignment horizontal="center" wrapText="1"/>
    </xf>
    <xf numFmtId="0" fontId="6" fillId="0" borderId="11" xfId="23" applyFont="1" applyFill="1" applyBorder="1" applyAlignment="1">
      <alignment horizontal="center" wrapText="1"/>
    </xf>
    <xf numFmtId="0" fontId="6" fillId="0" borderId="12" xfId="25" applyFont="1" applyFill="1" applyBorder="1" applyAlignment="1">
      <alignment horizontal="left" vertical="top" wrapText="1"/>
    </xf>
    <xf numFmtId="164" fontId="6" fillId="0" borderId="13" xfId="26" applyNumberFormat="1" applyFont="1" applyFill="1" applyBorder="1" applyAlignment="1">
      <alignment horizontal="right" vertical="top"/>
    </xf>
    <xf numFmtId="166" fontId="6" fillId="0" borderId="14" xfId="37" applyNumberFormat="1" applyFont="1" applyFill="1" applyBorder="1" applyAlignment="1">
      <alignment horizontal="right" vertical="top"/>
    </xf>
    <xf numFmtId="166" fontId="6" fillId="0" borderId="15" xfId="38" applyNumberFormat="1" applyFont="1" applyFill="1" applyBorder="1" applyAlignment="1">
      <alignment horizontal="right" vertical="top"/>
    </xf>
    <xf numFmtId="0" fontId="6" fillId="0" borderId="4" xfId="10" applyFont="1" applyFill="1" applyBorder="1" applyAlignment="1">
      <alignment horizontal="left" vertical="top" wrapText="1"/>
    </xf>
    <xf numFmtId="164" fontId="6" fillId="0" borderId="16" xfId="29" applyNumberFormat="1" applyFont="1" applyFill="1" applyBorder="1" applyAlignment="1">
      <alignment horizontal="right" vertical="top"/>
    </xf>
    <xf numFmtId="166" fontId="6" fillId="0" borderId="17" xfId="39" applyNumberFormat="1" applyFont="1" applyFill="1" applyBorder="1" applyAlignment="1">
      <alignment horizontal="right" vertical="top"/>
    </xf>
    <xf numFmtId="166" fontId="6" fillId="0" borderId="18" xfId="40" applyNumberFormat="1" applyFont="1" applyFill="1" applyBorder="1" applyAlignment="1">
      <alignment horizontal="right" vertical="top"/>
    </xf>
    <xf numFmtId="0" fontId="6" fillId="0" borderId="5" xfId="12" applyFont="1" applyFill="1" applyBorder="1" applyAlignment="1">
      <alignment horizontal="left" vertical="top" wrapText="1"/>
    </xf>
    <xf numFmtId="164" fontId="6" fillId="0" borderId="19" xfId="41" applyNumberFormat="1" applyFont="1" applyFill="1" applyBorder="1" applyAlignment="1">
      <alignment horizontal="right" vertical="top"/>
    </xf>
    <xf numFmtId="166" fontId="6" fillId="0" borderId="20" xfId="42" applyNumberFormat="1" applyFont="1" applyFill="1" applyBorder="1" applyAlignment="1">
      <alignment horizontal="right" vertical="top"/>
    </xf>
    <xf numFmtId="0" fontId="6" fillId="0" borderId="21" xfId="34" applyFont="1" applyFill="1" applyBorder="1" applyAlignment="1">
      <alignment horizontal="left" vertical="top" wrapText="1"/>
    </xf>
    <xf numFmtId="0" fontId="6" fillId="0" borderId="8" xfId="20" applyFont="1" applyFill="1" applyBorder="1" applyAlignment="1">
      <alignment wrapText="1"/>
    </xf>
    <xf numFmtId="0" fontId="3" fillId="0" borderId="3" xfId="0" applyFont="1" applyFill="1" applyBorder="1"/>
    <xf numFmtId="0" fontId="4" fillId="0" borderId="3" xfId="2" applyFont="1" applyFill="1" applyBorder="1"/>
    <xf numFmtId="0" fontId="6" fillId="0" borderId="3" xfId="19" applyFont="1" applyFill="1" applyBorder="1" applyAlignment="1">
      <alignment wrapText="1"/>
    </xf>
    <xf numFmtId="0" fontId="6" fillId="0" borderId="3" xfId="24" applyFont="1" applyFill="1" applyBorder="1" applyAlignment="1">
      <alignment vertical="top" wrapText="1"/>
    </xf>
    <xf numFmtId="0" fontId="6" fillId="0" borderId="3" xfId="9" applyFont="1" applyFill="1" applyBorder="1" applyAlignment="1">
      <alignment vertical="top" wrapText="1"/>
    </xf>
    <xf numFmtId="0" fontId="6" fillId="0" borderId="3" xfId="11" applyFont="1" applyFill="1" applyBorder="1" applyAlignment="1">
      <alignment vertical="top" wrapText="1"/>
    </xf>
    <xf numFmtId="164" fontId="3" fillId="0" borderId="0" xfId="0" applyNumberFormat="1" applyFont="1" applyFill="1"/>
    <xf numFmtId="164" fontId="6" fillId="0" borderId="7" xfId="29" applyNumberFormat="1" applyFont="1" applyFill="1" applyBorder="1" applyAlignment="1">
      <alignment horizontal="right" vertical="top"/>
    </xf>
    <xf numFmtId="166" fontId="6" fillId="0" borderId="16" xfId="39" applyNumberFormat="1" applyFont="1" applyFill="1" applyBorder="1" applyAlignment="1">
      <alignment horizontal="right" vertical="top"/>
    </xf>
    <xf numFmtId="166" fontId="6" fillId="0" borderId="22" xfId="37" applyNumberFormat="1" applyFont="1" applyFill="1" applyBorder="1" applyAlignment="1">
      <alignment horizontal="right" vertical="top"/>
    </xf>
    <xf numFmtId="166" fontId="6" fillId="0" borderId="3" xfId="37" applyNumberFormat="1" applyFont="1" applyFill="1" applyBorder="1" applyAlignment="1">
      <alignment horizontal="right" vertical="top"/>
    </xf>
    <xf numFmtId="0" fontId="1" fillId="2" borderId="8" xfId="44" applyFont="1" applyBorder="1" applyAlignment="1">
      <alignment horizontal="left" wrapText="1"/>
    </xf>
    <xf numFmtId="0" fontId="1" fillId="2" borderId="9" xfId="46" applyFont="1" applyBorder="1" applyAlignment="1">
      <alignment horizontal="center" wrapText="1"/>
    </xf>
    <xf numFmtId="0" fontId="1" fillId="2" borderId="10" xfId="47" applyFont="1" applyBorder="1" applyAlignment="1">
      <alignment horizontal="center" wrapText="1"/>
    </xf>
    <xf numFmtId="0" fontId="1" fillId="2" borderId="11" xfId="48" applyFont="1" applyBorder="1" applyAlignment="1">
      <alignment horizontal="center" wrapText="1"/>
    </xf>
    <xf numFmtId="0" fontId="7" fillId="0" borderId="0" xfId="0" applyFont="1" applyAlignment="1">
      <alignment vertical="center"/>
    </xf>
    <xf numFmtId="0" fontId="6" fillId="0" borderId="28" xfId="49" applyFont="1" applyFill="1" applyBorder="1" applyAlignment="1">
      <alignment horizontal="center" vertical="top" wrapText="1"/>
    </xf>
    <xf numFmtId="0" fontId="6" fillId="0" borderId="12" xfId="50" applyFont="1" applyFill="1" applyBorder="1" applyAlignment="1">
      <alignment horizontal="left" vertical="top" wrapText="1"/>
    </xf>
    <xf numFmtId="164" fontId="6" fillId="0" borderId="13" xfId="51" applyNumberFormat="1" applyFont="1" applyFill="1" applyBorder="1" applyAlignment="1">
      <alignment horizontal="right" vertical="top"/>
    </xf>
    <xf numFmtId="164" fontId="6" fillId="0" borderId="14" xfId="52" applyNumberFormat="1" applyFont="1" applyFill="1" applyBorder="1" applyAlignment="1">
      <alignment horizontal="right" vertical="top"/>
    </xf>
    <xf numFmtId="164" fontId="6" fillId="0" borderId="15" xfId="53" applyNumberFormat="1" applyFont="1" applyFill="1" applyBorder="1" applyAlignment="1">
      <alignment horizontal="right" vertical="top"/>
    </xf>
    <xf numFmtId="0" fontId="6" fillId="0" borderId="6" xfId="49" applyFont="1" applyFill="1" applyBorder="1" applyAlignment="1">
      <alignment horizontal="center" vertical="top" wrapText="1"/>
    </xf>
    <xf numFmtId="0" fontId="6" fillId="0" borderId="6" xfId="50" applyFont="1" applyFill="1" applyBorder="1" applyAlignment="1">
      <alignment horizontal="left" vertical="top" wrapText="1"/>
    </xf>
    <xf numFmtId="9" fontId="6" fillId="0" borderId="23" xfId="43" applyFont="1" applyFill="1" applyBorder="1" applyAlignment="1">
      <alignment horizontal="right" vertical="top"/>
    </xf>
    <xf numFmtId="0" fontId="6" fillId="0" borderId="24" xfId="54" applyFont="1" applyFill="1" applyBorder="1" applyAlignment="1">
      <alignment horizontal="center" vertical="top" wrapText="1"/>
    </xf>
    <xf numFmtId="0" fontId="6" fillId="0" borderId="7" xfId="55" applyFont="1" applyFill="1" applyBorder="1" applyAlignment="1">
      <alignment horizontal="left" vertical="top" wrapText="1"/>
    </xf>
    <xf numFmtId="164" fontId="6" fillId="0" borderId="16" xfId="56" applyNumberFormat="1" applyFont="1" applyFill="1" applyBorder="1" applyAlignment="1">
      <alignment horizontal="right" vertical="top"/>
    </xf>
    <xf numFmtId="164" fontId="6" fillId="0" borderId="17" xfId="57" applyNumberFormat="1" applyFont="1" applyFill="1" applyBorder="1" applyAlignment="1">
      <alignment horizontal="right" vertical="top"/>
    </xf>
    <xf numFmtId="164" fontId="6" fillId="0" borderId="18" xfId="58" applyNumberFormat="1" applyFont="1" applyFill="1" applyBorder="1" applyAlignment="1">
      <alignment horizontal="right" vertical="top"/>
    </xf>
    <xf numFmtId="0" fontId="6" fillId="0" borderId="6" xfId="54" applyFont="1" applyFill="1" applyBorder="1" applyAlignment="1">
      <alignment horizontal="center" vertical="top" wrapText="1"/>
    </xf>
    <xf numFmtId="0" fontId="6" fillId="0" borderId="24" xfId="59" applyFont="1" applyFill="1" applyBorder="1" applyAlignment="1">
      <alignment horizontal="center" vertical="top" wrapText="1"/>
    </xf>
    <xf numFmtId="0" fontId="6" fillId="0" borderId="8" xfId="59" applyFont="1" applyFill="1" applyBorder="1" applyAlignment="1">
      <alignment horizontal="center" vertical="top" wrapText="1"/>
    </xf>
    <xf numFmtId="9" fontId="6" fillId="0" borderId="29" xfId="43" applyFont="1" applyFill="1" applyBorder="1" applyAlignment="1">
      <alignment horizontal="right" vertical="top"/>
    </xf>
    <xf numFmtId="0" fontId="6" fillId="0" borderId="3" xfId="60" applyFont="1" applyFill="1" applyBorder="1" applyAlignment="1">
      <alignment horizontal="left" vertical="top" wrapText="1"/>
    </xf>
    <xf numFmtId="164" fontId="6" fillId="0" borderId="3" xfId="61" applyNumberFormat="1" applyFont="1" applyFill="1" applyBorder="1" applyAlignment="1">
      <alignment horizontal="right" vertical="top"/>
    </xf>
    <xf numFmtId="164" fontId="6" fillId="0" borderId="3" xfId="62" applyNumberFormat="1" applyFont="1" applyFill="1" applyBorder="1" applyAlignment="1">
      <alignment horizontal="right" vertical="top"/>
    </xf>
    <xf numFmtId="164" fontId="6" fillId="0" borderId="3" xfId="63" applyNumberFormat="1" applyFont="1" applyFill="1" applyBorder="1" applyAlignment="1">
      <alignment horizontal="right" vertical="top"/>
    </xf>
    <xf numFmtId="0" fontId="3" fillId="0" borderId="31" xfId="0" applyFont="1" applyFill="1" applyBorder="1"/>
    <xf numFmtId="9" fontId="6" fillId="0" borderId="30" xfId="43" applyFont="1" applyFill="1" applyBorder="1" applyAlignment="1">
      <alignment horizontal="right" vertical="top"/>
    </xf>
    <xf numFmtId="0" fontId="6" fillId="0" borderId="8" xfId="44" applyFont="1" applyFill="1" applyBorder="1" applyAlignment="1">
      <alignment horizontal="left" wrapText="1"/>
    </xf>
    <xf numFmtId="0" fontId="6" fillId="0" borderId="9" xfId="46" applyFont="1" applyFill="1" applyBorder="1" applyAlignment="1">
      <alignment horizontal="center" wrapText="1"/>
    </xf>
    <xf numFmtId="0" fontId="6" fillId="0" borderId="10" xfId="47" applyFont="1" applyFill="1" applyBorder="1" applyAlignment="1">
      <alignment horizontal="center" wrapText="1"/>
    </xf>
    <xf numFmtId="0" fontId="6" fillId="0" borderId="11" xfId="48" applyFont="1" applyFill="1" applyBorder="1" applyAlignment="1">
      <alignment horizontal="center" wrapText="1"/>
    </xf>
    <xf numFmtId="0" fontId="6" fillId="0" borderId="3" xfId="59" applyFont="1" applyFill="1" applyBorder="1" applyAlignment="1">
      <alignment horizontal="center" vertical="top" wrapText="1"/>
    </xf>
    <xf numFmtId="0" fontId="6" fillId="0" borderId="31" xfId="59" applyFont="1" applyFill="1" applyBorder="1" applyAlignment="1">
      <alignment horizontal="center" vertical="top" wrapText="1"/>
    </xf>
    <xf numFmtId="0" fontId="6" fillId="0" borderId="32" xfId="55" applyFont="1" applyFill="1" applyBorder="1" applyAlignment="1">
      <alignment horizontal="left" vertical="top" wrapText="1"/>
    </xf>
    <xf numFmtId="0" fontId="8" fillId="0" borderId="0" xfId="0" applyFont="1"/>
    <xf numFmtId="0" fontId="6" fillId="0" borderId="8" xfId="45" applyFont="1" applyFill="1" applyBorder="1" applyAlignment="1">
      <alignment horizontal="left" wrapText="1"/>
    </xf>
    <xf numFmtId="0" fontId="6" fillId="0" borderId="3" xfId="49" applyFont="1" applyFill="1" applyBorder="1" applyAlignment="1">
      <alignment horizontal="center" vertical="top" wrapText="1"/>
    </xf>
    <xf numFmtId="164" fontId="6" fillId="0" borderId="25" xfId="61" applyNumberFormat="1" applyFont="1" applyFill="1" applyBorder="1" applyAlignment="1">
      <alignment horizontal="right" vertical="top"/>
    </xf>
    <xf numFmtId="164" fontId="6" fillId="0" borderId="26" xfId="62" applyNumberFormat="1" applyFont="1" applyFill="1" applyBorder="1" applyAlignment="1">
      <alignment horizontal="right" vertical="top"/>
    </xf>
    <xf numFmtId="164" fontId="6" fillId="0" borderId="27" xfId="63" applyNumberFormat="1" applyFont="1" applyFill="1" applyBorder="1" applyAlignment="1">
      <alignment horizontal="right" vertical="top"/>
    </xf>
    <xf numFmtId="9" fontId="6" fillId="0" borderId="31" xfId="43" applyFont="1" applyFill="1" applyBorder="1" applyAlignment="1">
      <alignment horizontal="right" vertical="top"/>
    </xf>
  </cellXfs>
  <cellStyles count="64">
    <cellStyle name="Normal" xfId="0" builtinId="0"/>
    <cellStyle name="Percent" xfId="43" builtinId="5"/>
    <cellStyle name="style1697530803348" xfId="1" xr:uid="{00000000-0005-0000-0000-000001000000}"/>
    <cellStyle name="style1697530803481" xfId="2" xr:uid="{00000000-0005-0000-0000-000002000000}"/>
    <cellStyle name="style1697530803562" xfId="3" xr:uid="{00000000-0005-0000-0000-000003000000}"/>
    <cellStyle name="style1697530803658" xfId="4" xr:uid="{00000000-0005-0000-0000-000004000000}"/>
    <cellStyle name="style1697530803756" xfId="5" xr:uid="{00000000-0005-0000-0000-000005000000}"/>
    <cellStyle name="style1697530803854" xfId="6" xr:uid="{00000000-0005-0000-0000-000006000000}"/>
    <cellStyle name="style1697530803950" xfId="7" xr:uid="{00000000-0005-0000-0000-000007000000}"/>
    <cellStyle name="style1697530804065" xfId="8" xr:uid="{00000000-0005-0000-0000-000008000000}"/>
    <cellStyle name="style1697530804162" xfId="9" xr:uid="{00000000-0005-0000-0000-000009000000}"/>
    <cellStyle name="style1697530804253" xfId="10" xr:uid="{00000000-0005-0000-0000-00000A000000}"/>
    <cellStyle name="style1697530804351" xfId="11" xr:uid="{00000000-0005-0000-0000-00000B000000}"/>
    <cellStyle name="style1697530804445" xfId="12" xr:uid="{00000000-0005-0000-0000-00000C000000}"/>
    <cellStyle name="style1697530804534" xfId="13" xr:uid="{00000000-0005-0000-0000-00000D000000}"/>
    <cellStyle name="style1697530804622" xfId="14" xr:uid="{00000000-0005-0000-0000-00000E000000}"/>
    <cellStyle name="style1697530804715" xfId="15" xr:uid="{00000000-0005-0000-0000-00000F000000}"/>
    <cellStyle name="style1697530804776" xfId="16" xr:uid="{00000000-0005-0000-0000-000010000000}"/>
    <cellStyle name="style1697530804838" xfId="17" xr:uid="{00000000-0005-0000-0000-000011000000}"/>
    <cellStyle name="style1697530804918" xfId="18" xr:uid="{00000000-0005-0000-0000-000012000000}"/>
    <cellStyle name="style1697530804986" xfId="19" xr:uid="{00000000-0005-0000-0000-000013000000}"/>
    <cellStyle name="style1697530805067" xfId="20" xr:uid="{00000000-0005-0000-0000-000014000000}"/>
    <cellStyle name="style1697530805154" xfId="21" xr:uid="{00000000-0005-0000-0000-000015000000}"/>
    <cellStyle name="style1697530805232" xfId="22" xr:uid="{00000000-0005-0000-0000-000016000000}"/>
    <cellStyle name="style1697530805313" xfId="23" xr:uid="{00000000-0005-0000-0000-000017000000}"/>
    <cellStyle name="style1697530805394" xfId="24" xr:uid="{00000000-0005-0000-0000-000018000000}"/>
    <cellStyle name="style1697530805474" xfId="25" xr:uid="{00000000-0005-0000-0000-000019000000}"/>
    <cellStyle name="style1697530805554" xfId="26" xr:uid="{00000000-0005-0000-0000-00001A000000}"/>
    <cellStyle name="style1697530805633" xfId="27" xr:uid="{00000000-0005-0000-0000-00001B000000}"/>
    <cellStyle name="style1697530805712" xfId="28" xr:uid="{00000000-0005-0000-0000-00001C000000}"/>
    <cellStyle name="style1697530805790" xfId="29" xr:uid="{00000000-0005-0000-0000-00001D000000}"/>
    <cellStyle name="style1697530805878" xfId="30" xr:uid="{00000000-0005-0000-0000-00001E000000}"/>
    <cellStyle name="style1697530805978" xfId="31" xr:uid="{00000000-0005-0000-0000-00001F000000}"/>
    <cellStyle name="style1697530806064" xfId="32" xr:uid="{00000000-0005-0000-0000-000020000000}"/>
    <cellStyle name="style1697530806147" xfId="33" xr:uid="{00000000-0005-0000-0000-000021000000}"/>
    <cellStyle name="style1697530806226" xfId="34" xr:uid="{00000000-0005-0000-0000-000022000000}"/>
    <cellStyle name="style1697530806323" xfId="35" xr:uid="{00000000-0005-0000-0000-000023000000}"/>
    <cellStyle name="style1697530806382" xfId="36" xr:uid="{00000000-0005-0000-0000-000024000000}"/>
    <cellStyle name="style1697530806466" xfId="37" xr:uid="{00000000-0005-0000-0000-000025000000}"/>
    <cellStyle name="style1697530806532" xfId="38" xr:uid="{00000000-0005-0000-0000-000026000000}"/>
    <cellStyle name="style1697530806599" xfId="39" xr:uid="{00000000-0005-0000-0000-000027000000}"/>
    <cellStyle name="style1697530806663" xfId="40" xr:uid="{00000000-0005-0000-0000-000028000000}"/>
    <cellStyle name="style1697530806757" xfId="41" xr:uid="{00000000-0005-0000-0000-000029000000}"/>
    <cellStyle name="style1697530806821" xfId="42" xr:uid="{00000000-0005-0000-0000-00002A000000}"/>
    <cellStyle name="style1697531281222" xfId="54" xr:uid="{ADB89FFB-C799-4C87-8C16-DC4FC3ECAEB4}"/>
    <cellStyle name="style1697531281311" xfId="55" xr:uid="{D7FC05CF-D770-47AF-80A4-050E2C8EB82B}"/>
    <cellStyle name="style1697531281416" xfId="59" xr:uid="{0C59741A-B6BE-465E-A49C-5B8072D433BA}"/>
    <cellStyle name="style1697531281525" xfId="60" xr:uid="{EC7AD353-E908-4245-AF29-399B379275DB}"/>
    <cellStyle name="style1697531282076" xfId="44" xr:uid="{8E442CB5-123D-45F1-BA11-3EA1955498F3}"/>
    <cellStyle name="style1697531282162" xfId="45" xr:uid="{1B155A9B-D67C-4E4A-90D1-162CA21E3EA5}"/>
    <cellStyle name="style1697531282241" xfId="46" xr:uid="{5A9C636D-C2AE-4AC1-B7CD-AA1B25B5B363}"/>
    <cellStyle name="style1697531282321" xfId="47" xr:uid="{69562C5F-4B91-4A7F-B6D6-1607D94C9683}"/>
    <cellStyle name="style1697531282403" xfId="48" xr:uid="{ABC84473-BDDF-48A8-906B-B0423DD960C1}"/>
    <cellStyle name="style1697531282482" xfId="49" xr:uid="{4477EB1F-6E29-4F63-BEB0-93B6094176CE}"/>
    <cellStyle name="style1697531282564" xfId="50" xr:uid="{36A49DFE-EB1B-4BE4-A76F-69BF7FDE9650}"/>
    <cellStyle name="style1697531282646" xfId="51" xr:uid="{E09D6D32-1D69-480C-AAD3-754DF5AFBAED}"/>
    <cellStyle name="style1697531282725" xfId="52" xr:uid="{724474E1-B335-49B7-BE8F-2DB34CA99419}"/>
    <cellStyle name="style1697531282804" xfId="53" xr:uid="{E4433075-A06E-428D-983F-8458FDCEF99F}"/>
    <cellStyle name="style1697531282890" xfId="56" xr:uid="{7240B5A9-F862-411B-B96A-4681FDBC006C}"/>
    <cellStyle name="style1697531282972" xfId="57" xr:uid="{644DF500-9A19-4366-9BA1-8D9997C2A955}"/>
    <cellStyle name="style1697531283055" xfId="58" xr:uid="{81D1A27B-F2D4-440B-9C06-D3B2935980D5}"/>
    <cellStyle name="style1697531283137" xfId="61" xr:uid="{17A361DA-93AD-4BAF-B874-C377FD986F98}"/>
    <cellStyle name="style1697531283223" xfId="62" xr:uid="{6CF13AA3-B3A8-4ADF-914D-A8F81F7D7229}"/>
    <cellStyle name="style1697531283311" xfId="63" xr:uid="{266193C6-7D93-49EC-9923-9BD3A129159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42"/>
  <sheetViews>
    <sheetView tabSelected="1" topLeftCell="A116" workbookViewId="0">
      <selection activeCell="L144" sqref="L144"/>
    </sheetView>
  </sheetViews>
  <sheetFormatPr defaultRowHeight="15" x14ac:dyDescent="0.25"/>
  <cols>
    <col min="1" max="1" width="9.140625" style="1"/>
    <col min="2" max="2" width="21.140625" style="21" customWidth="1"/>
    <col min="3" max="3" width="22.7109375" style="1" customWidth="1"/>
    <col min="4" max="4" width="23" style="1" customWidth="1"/>
    <col min="5" max="14" width="13.5703125" style="1" customWidth="1"/>
    <col min="15" max="16384" width="9.140625" style="1"/>
  </cols>
  <sheetData>
    <row r="2" spans="2:7" ht="18" x14ac:dyDescent="0.25">
      <c r="B2" s="22" t="s">
        <v>10</v>
      </c>
    </row>
    <row r="8" spans="2:7" ht="21" customHeight="1" x14ac:dyDescent="0.25">
      <c r="B8" s="2" t="s">
        <v>0</v>
      </c>
      <c r="C8" s="3"/>
      <c r="D8" s="3"/>
      <c r="E8" s="3"/>
      <c r="F8" s="3"/>
      <c r="G8" s="4"/>
    </row>
    <row r="9" spans="2:7" ht="29.1" customHeight="1" x14ac:dyDescent="0.25">
      <c r="B9" s="23"/>
      <c r="C9" s="20"/>
      <c r="D9" s="5" t="s">
        <v>11</v>
      </c>
      <c r="E9" s="6" t="s">
        <v>12</v>
      </c>
      <c r="F9" s="6" t="s">
        <v>13</v>
      </c>
      <c r="G9" s="7" t="s">
        <v>14</v>
      </c>
    </row>
    <row r="10" spans="2:7" ht="17.100000000000001" customHeight="1" x14ac:dyDescent="0.25">
      <c r="B10" s="24"/>
      <c r="C10" s="8" t="s">
        <v>16</v>
      </c>
      <c r="D10" s="9">
        <v>3</v>
      </c>
      <c r="E10" s="10">
        <v>5.8823529411764701</v>
      </c>
      <c r="F10" s="10">
        <v>5.8823529411764701</v>
      </c>
      <c r="G10" s="11">
        <v>5.8823529411764701</v>
      </c>
    </row>
    <row r="11" spans="2:7" ht="17.100000000000001" customHeight="1" x14ac:dyDescent="0.25">
      <c r="B11" s="25"/>
      <c r="C11" s="12" t="s">
        <v>17</v>
      </c>
      <c r="D11" s="13">
        <v>21</v>
      </c>
      <c r="E11" s="14">
        <v>41.17647058823529</v>
      </c>
      <c r="F11" s="14">
        <v>41.17647058823529</v>
      </c>
      <c r="G11" s="15">
        <v>47.058823529411761</v>
      </c>
    </row>
    <row r="12" spans="2:7" ht="17.100000000000001" customHeight="1" x14ac:dyDescent="0.25">
      <c r="B12" s="25"/>
      <c r="C12" s="12" t="s">
        <v>18</v>
      </c>
      <c r="D12" s="13">
        <v>27</v>
      </c>
      <c r="E12" s="14">
        <v>52.941176470588239</v>
      </c>
      <c r="F12" s="14">
        <v>52.941176470588239</v>
      </c>
      <c r="G12" s="15">
        <v>100</v>
      </c>
    </row>
    <row r="13" spans="2:7" ht="17.100000000000001" customHeight="1" x14ac:dyDescent="0.25">
      <c r="B13" s="26"/>
      <c r="C13" s="16" t="s">
        <v>15</v>
      </c>
      <c r="D13" s="17">
        <v>51</v>
      </c>
      <c r="E13" s="18">
        <v>100</v>
      </c>
      <c r="F13" s="18">
        <v>100</v>
      </c>
      <c r="G13" s="19"/>
    </row>
    <row r="15" spans="2:7" ht="36" customHeight="1" x14ac:dyDescent="0.25">
      <c r="B15" s="2" t="s">
        <v>1</v>
      </c>
      <c r="C15" s="3"/>
      <c r="D15" s="3"/>
      <c r="E15" s="3"/>
      <c r="F15" s="3"/>
      <c r="G15" s="4"/>
    </row>
    <row r="16" spans="2:7" ht="29.1" customHeight="1" x14ac:dyDescent="0.25">
      <c r="B16" s="23"/>
      <c r="C16" s="20"/>
      <c r="D16" s="5" t="s">
        <v>11</v>
      </c>
      <c r="E16" s="6" t="s">
        <v>12</v>
      </c>
      <c r="F16" s="6" t="s">
        <v>13</v>
      </c>
      <c r="G16" s="7" t="s">
        <v>14</v>
      </c>
    </row>
    <row r="17" spans="2:7" ht="17.100000000000001" customHeight="1" x14ac:dyDescent="0.25">
      <c r="B17" s="24"/>
      <c r="C17" s="8" t="s">
        <v>19</v>
      </c>
      <c r="D17" s="9">
        <v>33</v>
      </c>
      <c r="E17" s="10">
        <v>64.705882352941174</v>
      </c>
      <c r="F17" s="10">
        <v>64.705882352941174</v>
      </c>
      <c r="G17" s="11">
        <v>64.705882352941174</v>
      </c>
    </row>
    <row r="18" spans="2:7" ht="17.100000000000001" customHeight="1" x14ac:dyDescent="0.25">
      <c r="B18" s="25"/>
      <c r="C18" s="12" t="s">
        <v>20</v>
      </c>
      <c r="D18" s="13">
        <v>7</v>
      </c>
      <c r="E18" s="14">
        <v>13.725490196078432</v>
      </c>
      <c r="F18" s="14">
        <v>13.725490196078432</v>
      </c>
      <c r="G18" s="15">
        <v>78.431372549019613</v>
      </c>
    </row>
    <row r="19" spans="2:7" ht="17.100000000000001" customHeight="1" x14ac:dyDescent="0.25">
      <c r="B19" s="25"/>
      <c r="C19" s="12" t="s">
        <v>21</v>
      </c>
      <c r="D19" s="13">
        <v>5</v>
      </c>
      <c r="E19" s="14">
        <v>9.8039215686274517</v>
      </c>
      <c r="F19" s="14">
        <v>9.8039215686274517</v>
      </c>
      <c r="G19" s="15">
        <v>88.235294117647058</v>
      </c>
    </row>
    <row r="20" spans="2:7" ht="17.100000000000001" customHeight="1" x14ac:dyDescent="0.25">
      <c r="B20" s="25"/>
      <c r="C20" s="12" t="s">
        <v>22</v>
      </c>
      <c r="D20" s="13">
        <v>6</v>
      </c>
      <c r="E20" s="14">
        <v>11.76470588235294</v>
      </c>
      <c r="F20" s="14">
        <v>11.76470588235294</v>
      </c>
      <c r="G20" s="15">
        <v>100</v>
      </c>
    </row>
    <row r="21" spans="2:7" ht="17.100000000000001" customHeight="1" x14ac:dyDescent="0.25">
      <c r="B21" s="26"/>
      <c r="C21" s="16" t="s">
        <v>15</v>
      </c>
      <c r="D21" s="17">
        <v>51</v>
      </c>
      <c r="E21" s="18">
        <v>100</v>
      </c>
      <c r="F21" s="18">
        <v>100</v>
      </c>
      <c r="G21" s="19"/>
    </row>
    <row r="23" spans="2:7" ht="21" customHeight="1" x14ac:dyDescent="0.25">
      <c r="B23" s="2" t="s">
        <v>2</v>
      </c>
      <c r="C23" s="3"/>
      <c r="D23" s="3"/>
      <c r="E23" s="3"/>
      <c r="F23" s="3"/>
      <c r="G23" s="4"/>
    </row>
    <row r="24" spans="2:7" ht="29.1" customHeight="1" x14ac:dyDescent="0.25">
      <c r="B24" s="23"/>
      <c r="C24" s="20"/>
      <c r="D24" s="5" t="s">
        <v>11</v>
      </c>
      <c r="E24" s="6" t="s">
        <v>12</v>
      </c>
      <c r="F24" s="6" t="s">
        <v>13</v>
      </c>
      <c r="G24" s="7" t="s">
        <v>14</v>
      </c>
    </row>
    <row r="25" spans="2:7" ht="17.100000000000001" customHeight="1" x14ac:dyDescent="0.25">
      <c r="B25" s="24"/>
      <c r="C25" s="8" t="s">
        <v>23</v>
      </c>
      <c r="D25" s="9">
        <v>1</v>
      </c>
      <c r="E25" s="10">
        <v>1.9607843137254901</v>
      </c>
      <c r="F25" s="10">
        <v>1.9607843137254901</v>
      </c>
      <c r="G25" s="11">
        <v>1.9607843137254901</v>
      </c>
    </row>
    <row r="26" spans="2:7" ht="17.100000000000001" customHeight="1" x14ac:dyDescent="0.25">
      <c r="B26" s="25"/>
      <c r="C26" s="12" t="s">
        <v>24</v>
      </c>
      <c r="D26" s="13">
        <v>6</v>
      </c>
      <c r="E26" s="14">
        <v>11.76470588235294</v>
      </c>
      <c r="F26" s="14">
        <v>11.76470588235294</v>
      </c>
      <c r="G26" s="15">
        <v>13.725490196078432</v>
      </c>
    </row>
    <row r="27" spans="2:7" ht="17.100000000000001" customHeight="1" x14ac:dyDescent="0.25">
      <c r="B27" s="25"/>
      <c r="C27" s="12" t="s">
        <v>25</v>
      </c>
      <c r="D27" s="13">
        <v>2</v>
      </c>
      <c r="E27" s="14">
        <v>3.9215686274509802</v>
      </c>
      <c r="F27" s="14">
        <v>3.9215686274509802</v>
      </c>
      <c r="G27" s="15">
        <v>17.647058823529413</v>
      </c>
    </row>
    <row r="28" spans="2:7" ht="17.100000000000001" customHeight="1" x14ac:dyDescent="0.25">
      <c r="B28" s="25"/>
      <c r="C28" s="12" t="s">
        <v>26</v>
      </c>
      <c r="D28" s="13">
        <v>41</v>
      </c>
      <c r="E28" s="14">
        <v>80.392156862745097</v>
      </c>
      <c r="F28" s="14">
        <v>80.392156862745097</v>
      </c>
      <c r="G28" s="15">
        <v>98.039215686274503</v>
      </c>
    </row>
    <row r="29" spans="2:7" ht="17.100000000000001" customHeight="1" x14ac:dyDescent="0.25">
      <c r="B29" s="25"/>
      <c r="C29" s="12" t="s">
        <v>27</v>
      </c>
      <c r="D29" s="13">
        <v>1</v>
      </c>
      <c r="E29" s="14">
        <v>1.9607843137254901</v>
      </c>
      <c r="F29" s="14">
        <v>1.9607843137254901</v>
      </c>
      <c r="G29" s="15">
        <v>100</v>
      </c>
    </row>
    <row r="30" spans="2:7" ht="17.100000000000001" customHeight="1" x14ac:dyDescent="0.25">
      <c r="B30" s="26"/>
      <c r="C30" s="16" t="s">
        <v>15</v>
      </c>
      <c r="D30" s="17">
        <v>51</v>
      </c>
      <c r="E30" s="18">
        <v>100</v>
      </c>
      <c r="F30" s="18">
        <v>100</v>
      </c>
      <c r="G30" s="19"/>
    </row>
    <row r="32" spans="2:7" ht="21" customHeight="1" x14ac:dyDescent="0.25">
      <c r="B32" s="2" t="s">
        <v>3</v>
      </c>
      <c r="C32" s="3"/>
      <c r="D32" s="3"/>
      <c r="E32" s="3"/>
      <c r="F32" s="3"/>
      <c r="G32" s="4"/>
    </row>
    <row r="33" spans="2:9" ht="29.1" customHeight="1" x14ac:dyDescent="0.25">
      <c r="B33" s="23"/>
      <c r="C33" s="20"/>
      <c r="D33" s="5" t="s">
        <v>11</v>
      </c>
      <c r="E33" s="6" t="s">
        <v>12</v>
      </c>
      <c r="F33" s="6" t="s">
        <v>13</v>
      </c>
      <c r="G33" s="7" t="s">
        <v>14</v>
      </c>
    </row>
    <row r="34" spans="2:9" ht="45.95" customHeight="1" x14ac:dyDescent="0.25">
      <c r="B34" s="24"/>
      <c r="C34" s="12" t="s">
        <v>28</v>
      </c>
      <c r="D34" s="9">
        <v>41</v>
      </c>
      <c r="E34" s="30">
        <f>D34/51*100</f>
        <v>80.392156862745097</v>
      </c>
      <c r="F34" s="10">
        <f>E34</f>
        <v>80.392156862745097</v>
      </c>
      <c r="G34" s="11">
        <f>F34</f>
        <v>80.392156862745097</v>
      </c>
      <c r="I34" s="27"/>
    </row>
    <row r="35" spans="2:9" ht="17.100000000000001" customHeight="1" x14ac:dyDescent="0.25">
      <c r="B35" s="25"/>
      <c r="C35" s="12" t="s">
        <v>29</v>
      </c>
      <c r="D35" s="28">
        <v>1</v>
      </c>
      <c r="E35" s="31">
        <f>D35/51*100</f>
        <v>1.9607843137254901</v>
      </c>
      <c r="F35" s="29">
        <f>E35</f>
        <v>1.9607843137254901</v>
      </c>
      <c r="G35" s="15">
        <f>F35+G34</f>
        <v>82.35294117647058</v>
      </c>
    </row>
    <row r="36" spans="2:9" ht="45.95" customHeight="1" x14ac:dyDescent="0.25">
      <c r="B36" s="25"/>
      <c r="C36" s="12" t="s">
        <v>30</v>
      </c>
      <c r="D36" s="13">
        <v>1</v>
      </c>
      <c r="E36" s="31">
        <f t="shared" ref="E36:E39" si="0">D36/51*100</f>
        <v>1.9607843137254901</v>
      </c>
      <c r="F36" s="29">
        <f t="shared" ref="F36:F39" si="1">E36</f>
        <v>1.9607843137254901</v>
      </c>
      <c r="G36" s="15">
        <f t="shared" ref="G36:G39" si="2">F36+G35</f>
        <v>84.313725490196063</v>
      </c>
    </row>
    <row r="37" spans="2:9" ht="17.100000000000001" customHeight="1" x14ac:dyDescent="0.25">
      <c r="B37" s="25"/>
      <c r="C37" s="12" t="s">
        <v>31</v>
      </c>
      <c r="D37" s="13">
        <v>1</v>
      </c>
      <c r="E37" s="31">
        <f t="shared" si="0"/>
        <v>1.9607843137254901</v>
      </c>
      <c r="F37" s="29">
        <f t="shared" si="1"/>
        <v>1.9607843137254901</v>
      </c>
      <c r="G37" s="15">
        <f t="shared" si="2"/>
        <v>86.274509803921546</v>
      </c>
    </row>
    <row r="38" spans="2:9" ht="17.100000000000001" customHeight="1" x14ac:dyDescent="0.25">
      <c r="B38" s="25"/>
      <c r="C38" s="12" t="s">
        <v>32</v>
      </c>
      <c r="D38" s="13">
        <v>1</v>
      </c>
      <c r="E38" s="31">
        <f t="shared" si="0"/>
        <v>1.9607843137254901</v>
      </c>
      <c r="F38" s="29">
        <f t="shared" si="1"/>
        <v>1.9607843137254901</v>
      </c>
      <c r="G38" s="15">
        <f t="shared" si="2"/>
        <v>88.23529411764703</v>
      </c>
    </row>
    <row r="39" spans="2:9" ht="17.100000000000001" customHeight="1" x14ac:dyDescent="0.25">
      <c r="B39" s="25"/>
      <c r="C39" s="12" t="s">
        <v>33</v>
      </c>
      <c r="D39" s="13">
        <v>6</v>
      </c>
      <c r="E39" s="31">
        <f t="shared" si="0"/>
        <v>11.76470588235294</v>
      </c>
      <c r="F39" s="29">
        <f t="shared" si="1"/>
        <v>11.76470588235294</v>
      </c>
      <c r="G39" s="15">
        <f t="shared" si="2"/>
        <v>99.999999999999972</v>
      </c>
    </row>
    <row r="40" spans="2:9" ht="17.100000000000001" customHeight="1" x14ac:dyDescent="0.25">
      <c r="B40" s="26"/>
      <c r="C40" s="16" t="s">
        <v>15</v>
      </c>
      <c r="D40" s="17">
        <f>SUM(D34:D39)</f>
        <v>51</v>
      </c>
      <c r="E40" s="18">
        <v>100</v>
      </c>
      <c r="F40" s="18">
        <v>100</v>
      </c>
      <c r="G40" s="19"/>
    </row>
    <row r="42" spans="2:9" ht="21" customHeight="1" x14ac:dyDescent="0.25">
      <c r="B42" s="2" t="s">
        <v>4</v>
      </c>
      <c r="C42" s="3"/>
      <c r="D42" s="3"/>
      <c r="E42" s="3"/>
      <c r="F42" s="3"/>
      <c r="G42" s="4"/>
    </row>
    <row r="43" spans="2:9" ht="29.1" customHeight="1" x14ac:dyDescent="0.25">
      <c r="B43" s="23"/>
      <c r="C43" s="20"/>
      <c r="D43" s="5" t="s">
        <v>11</v>
      </c>
      <c r="E43" s="6" t="s">
        <v>12</v>
      </c>
      <c r="F43" s="6" t="s">
        <v>13</v>
      </c>
      <c r="G43" s="7" t="s">
        <v>14</v>
      </c>
    </row>
    <row r="44" spans="2:9" ht="17.100000000000001" customHeight="1" x14ac:dyDescent="0.25">
      <c r="B44" s="24"/>
      <c r="C44" s="8" t="s">
        <v>34</v>
      </c>
      <c r="D44" s="9">
        <v>1</v>
      </c>
      <c r="E44" s="10">
        <v>1.9607843137254901</v>
      </c>
      <c r="F44" s="10">
        <v>1.9607843137254901</v>
      </c>
      <c r="G44" s="11">
        <v>1.9607843137254901</v>
      </c>
    </row>
    <row r="45" spans="2:9" ht="17.100000000000001" customHeight="1" x14ac:dyDescent="0.25">
      <c r="B45" s="25"/>
      <c r="C45" s="12" t="s">
        <v>35</v>
      </c>
      <c r="D45" s="13">
        <v>24</v>
      </c>
      <c r="E45" s="14">
        <v>47.058823529411761</v>
      </c>
      <c r="F45" s="14">
        <v>47.058823529411761</v>
      </c>
      <c r="G45" s="15">
        <v>49.019607843137251</v>
      </c>
    </row>
    <row r="46" spans="2:9" ht="17.100000000000001" customHeight="1" x14ac:dyDescent="0.25">
      <c r="B46" s="25"/>
      <c r="C46" s="12" t="s">
        <v>36</v>
      </c>
      <c r="D46" s="13">
        <v>13</v>
      </c>
      <c r="E46" s="14">
        <v>25.490196078431371</v>
      </c>
      <c r="F46" s="14">
        <v>25.490196078431371</v>
      </c>
      <c r="G46" s="15">
        <v>74.509803921568633</v>
      </c>
    </row>
    <row r="47" spans="2:9" ht="17.100000000000001" customHeight="1" x14ac:dyDescent="0.25">
      <c r="B47" s="25"/>
      <c r="C47" s="12" t="s">
        <v>37</v>
      </c>
      <c r="D47" s="13">
        <v>13</v>
      </c>
      <c r="E47" s="14">
        <v>25.490196078431371</v>
      </c>
      <c r="F47" s="14">
        <v>25.490196078431371</v>
      </c>
      <c r="G47" s="15">
        <v>100</v>
      </c>
    </row>
    <row r="48" spans="2:9" ht="17.100000000000001" customHeight="1" x14ac:dyDescent="0.25">
      <c r="B48" s="26"/>
      <c r="C48" s="16" t="s">
        <v>15</v>
      </c>
      <c r="D48" s="17">
        <v>51</v>
      </c>
      <c r="E48" s="18">
        <v>100</v>
      </c>
      <c r="F48" s="18">
        <v>100</v>
      </c>
      <c r="G48" s="19"/>
    </row>
    <row r="50" spans="2:7" ht="36" customHeight="1" x14ac:dyDescent="0.25">
      <c r="B50" s="2" t="s">
        <v>5</v>
      </c>
      <c r="C50" s="3"/>
      <c r="D50" s="3"/>
      <c r="E50" s="3"/>
      <c r="F50" s="3"/>
      <c r="G50" s="4"/>
    </row>
    <row r="51" spans="2:7" ht="29.1" customHeight="1" x14ac:dyDescent="0.25">
      <c r="B51" s="23"/>
      <c r="C51" s="20"/>
      <c r="D51" s="5" t="s">
        <v>11</v>
      </c>
      <c r="E51" s="6" t="s">
        <v>12</v>
      </c>
      <c r="F51" s="6" t="s">
        <v>13</v>
      </c>
      <c r="G51" s="7" t="s">
        <v>14</v>
      </c>
    </row>
    <row r="52" spans="2:7" ht="17.100000000000001" customHeight="1" x14ac:dyDescent="0.25">
      <c r="B52" s="24"/>
      <c r="C52" s="8" t="s">
        <v>38</v>
      </c>
      <c r="D52" s="9">
        <v>13</v>
      </c>
      <c r="E52" s="10">
        <v>25.490196078431371</v>
      </c>
      <c r="F52" s="10">
        <v>25.490196078431371</v>
      </c>
      <c r="G52" s="11">
        <v>25.490196078431371</v>
      </c>
    </row>
    <row r="53" spans="2:7" ht="17.100000000000001" customHeight="1" x14ac:dyDescent="0.25">
      <c r="B53" s="25"/>
      <c r="C53" s="12" t="s">
        <v>39</v>
      </c>
      <c r="D53" s="13">
        <v>9</v>
      </c>
      <c r="E53" s="14">
        <v>17.647058823529413</v>
      </c>
      <c r="F53" s="14">
        <v>17.647058823529413</v>
      </c>
      <c r="G53" s="15">
        <v>43.137254901960787</v>
      </c>
    </row>
    <row r="54" spans="2:7" ht="17.100000000000001" customHeight="1" x14ac:dyDescent="0.25">
      <c r="B54" s="25"/>
      <c r="C54" s="12" t="s">
        <v>40</v>
      </c>
      <c r="D54" s="13">
        <v>21</v>
      </c>
      <c r="E54" s="14">
        <v>41.17647058823529</v>
      </c>
      <c r="F54" s="14">
        <v>41.17647058823529</v>
      </c>
      <c r="G54" s="15">
        <v>84.313725490196077</v>
      </c>
    </row>
    <row r="55" spans="2:7" ht="17.100000000000001" customHeight="1" x14ac:dyDescent="0.25">
      <c r="B55" s="25"/>
      <c r="C55" s="12" t="s">
        <v>41</v>
      </c>
      <c r="D55" s="13">
        <v>8</v>
      </c>
      <c r="E55" s="14">
        <v>15.686274509803921</v>
      </c>
      <c r="F55" s="14">
        <v>15.686274509803921</v>
      </c>
      <c r="G55" s="15">
        <v>100</v>
      </c>
    </row>
    <row r="56" spans="2:7" ht="17.100000000000001" customHeight="1" x14ac:dyDescent="0.25">
      <c r="B56" s="26"/>
      <c r="C56" s="16" t="s">
        <v>15</v>
      </c>
      <c r="D56" s="17">
        <v>51</v>
      </c>
      <c r="E56" s="18">
        <v>100</v>
      </c>
      <c r="F56" s="18">
        <v>100</v>
      </c>
      <c r="G56" s="19"/>
    </row>
    <row r="58" spans="2:7" ht="36" customHeight="1" x14ac:dyDescent="0.25">
      <c r="B58" s="2" t="s">
        <v>6</v>
      </c>
      <c r="C58" s="3"/>
      <c r="D58" s="3"/>
      <c r="E58" s="3"/>
      <c r="F58" s="3"/>
      <c r="G58" s="4"/>
    </row>
    <row r="59" spans="2:7" ht="29.1" customHeight="1" x14ac:dyDescent="0.25">
      <c r="B59" s="23"/>
      <c r="C59" s="20"/>
      <c r="D59" s="5" t="s">
        <v>11</v>
      </c>
      <c r="E59" s="6" t="s">
        <v>12</v>
      </c>
      <c r="F59" s="6" t="s">
        <v>13</v>
      </c>
      <c r="G59" s="7" t="s">
        <v>14</v>
      </c>
    </row>
    <row r="60" spans="2:7" ht="17.100000000000001" customHeight="1" x14ac:dyDescent="0.25">
      <c r="B60" s="24"/>
      <c r="C60" s="8" t="s">
        <v>42</v>
      </c>
      <c r="D60" s="9">
        <v>7</v>
      </c>
      <c r="E60" s="10">
        <v>13.725490196078432</v>
      </c>
      <c r="F60" s="10">
        <v>13.725490196078432</v>
      </c>
      <c r="G60" s="11">
        <v>13.725490196078432</v>
      </c>
    </row>
    <row r="61" spans="2:7" ht="17.100000000000001" customHeight="1" x14ac:dyDescent="0.25">
      <c r="B61" s="25"/>
      <c r="C61" s="12" t="s">
        <v>43</v>
      </c>
      <c r="D61" s="13">
        <v>26</v>
      </c>
      <c r="E61" s="14">
        <v>50.980392156862742</v>
      </c>
      <c r="F61" s="14">
        <v>50.980392156862742</v>
      </c>
      <c r="G61" s="15">
        <v>64.705882352941174</v>
      </c>
    </row>
    <row r="62" spans="2:7" ht="17.100000000000001" customHeight="1" x14ac:dyDescent="0.25">
      <c r="B62" s="25"/>
      <c r="C62" s="12" t="s">
        <v>44</v>
      </c>
      <c r="D62" s="13">
        <v>9</v>
      </c>
      <c r="E62" s="14">
        <v>17.647058823529413</v>
      </c>
      <c r="F62" s="14">
        <v>17.647058823529413</v>
      </c>
      <c r="G62" s="15">
        <v>82.35294117647058</v>
      </c>
    </row>
    <row r="63" spans="2:7" ht="17.100000000000001" customHeight="1" x14ac:dyDescent="0.25">
      <c r="B63" s="25"/>
      <c r="C63" s="12" t="s">
        <v>45</v>
      </c>
      <c r="D63" s="13">
        <v>9</v>
      </c>
      <c r="E63" s="14">
        <v>17.647058823529413</v>
      </c>
      <c r="F63" s="14">
        <v>17.647058823529413</v>
      </c>
      <c r="G63" s="15">
        <v>100</v>
      </c>
    </row>
    <row r="64" spans="2:7" ht="17.100000000000001" customHeight="1" x14ac:dyDescent="0.25">
      <c r="B64" s="26"/>
      <c r="C64" s="16" t="s">
        <v>15</v>
      </c>
      <c r="D64" s="17">
        <v>51</v>
      </c>
      <c r="E64" s="18">
        <v>100</v>
      </c>
      <c r="F64" s="18">
        <v>100</v>
      </c>
      <c r="G64" s="19"/>
    </row>
    <row r="66" spans="2:7" ht="36" customHeight="1" x14ac:dyDescent="0.25">
      <c r="B66" s="2" t="s">
        <v>7</v>
      </c>
      <c r="C66" s="3"/>
      <c r="D66" s="3"/>
      <c r="E66" s="3"/>
      <c r="F66" s="3"/>
      <c r="G66" s="4"/>
    </row>
    <row r="67" spans="2:7" ht="29.1" customHeight="1" x14ac:dyDescent="0.25">
      <c r="B67" s="23"/>
      <c r="C67" s="20"/>
      <c r="D67" s="5" t="s">
        <v>11</v>
      </c>
      <c r="E67" s="6" t="s">
        <v>12</v>
      </c>
      <c r="F67" s="6" t="s">
        <v>13</v>
      </c>
      <c r="G67" s="7" t="s">
        <v>14</v>
      </c>
    </row>
    <row r="68" spans="2:7" ht="17.100000000000001" customHeight="1" x14ac:dyDescent="0.25">
      <c r="B68" s="24"/>
      <c r="C68" s="8" t="s">
        <v>46</v>
      </c>
      <c r="D68" s="9">
        <v>3</v>
      </c>
      <c r="E68" s="10">
        <v>5.8823529411764701</v>
      </c>
      <c r="F68" s="10">
        <v>5.8823529411764701</v>
      </c>
      <c r="G68" s="11">
        <v>5.8823529411764701</v>
      </c>
    </row>
    <row r="69" spans="2:7" ht="30" customHeight="1" x14ac:dyDescent="0.25">
      <c r="B69" s="25"/>
      <c r="C69" s="12" t="s">
        <v>47</v>
      </c>
      <c r="D69" s="13">
        <v>16</v>
      </c>
      <c r="E69" s="14">
        <v>31.372549019607842</v>
      </c>
      <c r="F69" s="14">
        <v>31.372549019607842</v>
      </c>
      <c r="G69" s="15">
        <v>37.254901960784316</v>
      </c>
    </row>
    <row r="70" spans="2:7" ht="30" customHeight="1" x14ac:dyDescent="0.25">
      <c r="B70" s="25"/>
      <c r="C70" s="12" t="s">
        <v>48</v>
      </c>
      <c r="D70" s="13">
        <v>32</v>
      </c>
      <c r="E70" s="14">
        <v>62.745098039215684</v>
      </c>
      <c r="F70" s="14">
        <v>62.745098039215684</v>
      </c>
      <c r="G70" s="15">
        <v>100</v>
      </c>
    </row>
    <row r="71" spans="2:7" ht="17.100000000000001" customHeight="1" x14ac:dyDescent="0.25">
      <c r="B71" s="26"/>
      <c r="C71" s="16" t="s">
        <v>15</v>
      </c>
      <c r="D71" s="17">
        <v>51</v>
      </c>
      <c r="E71" s="18">
        <v>100</v>
      </c>
      <c r="F71" s="18">
        <v>100</v>
      </c>
      <c r="G71" s="19"/>
    </row>
    <row r="73" spans="2:7" ht="36" customHeight="1" x14ac:dyDescent="0.25">
      <c r="B73" s="2" t="s">
        <v>8</v>
      </c>
      <c r="C73" s="3"/>
      <c r="D73" s="3"/>
      <c r="E73" s="3"/>
      <c r="F73" s="3"/>
      <c r="G73" s="4"/>
    </row>
    <row r="74" spans="2:7" ht="29.1" customHeight="1" x14ac:dyDescent="0.25">
      <c r="B74" s="23"/>
      <c r="C74" s="20"/>
      <c r="D74" s="5" t="s">
        <v>11</v>
      </c>
      <c r="E74" s="6" t="s">
        <v>12</v>
      </c>
      <c r="F74" s="6" t="s">
        <v>13</v>
      </c>
      <c r="G74" s="7" t="s">
        <v>14</v>
      </c>
    </row>
    <row r="75" spans="2:7" ht="17.100000000000001" customHeight="1" x14ac:dyDescent="0.25">
      <c r="B75" s="24"/>
      <c r="C75" s="8" t="s">
        <v>34</v>
      </c>
      <c r="D75" s="9">
        <v>1</v>
      </c>
      <c r="E75" s="10">
        <v>1.9607843137254901</v>
      </c>
      <c r="F75" s="10">
        <v>1.9607843137254901</v>
      </c>
      <c r="G75" s="11">
        <v>1.9607843137254901</v>
      </c>
    </row>
    <row r="76" spans="2:7" ht="17.100000000000001" customHeight="1" x14ac:dyDescent="0.25">
      <c r="B76" s="25"/>
      <c r="C76" s="12" t="s">
        <v>35</v>
      </c>
      <c r="D76" s="13">
        <v>26</v>
      </c>
      <c r="E76" s="14">
        <v>50.980392156862742</v>
      </c>
      <c r="F76" s="14">
        <v>50.980392156862742</v>
      </c>
      <c r="G76" s="15">
        <v>52.941176470588239</v>
      </c>
    </row>
    <row r="77" spans="2:7" ht="17.100000000000001" customHeight="1" x14ac:dyDescent="0.25">
      <c r="B77" s="25"/>
      <c r="C77" s="12" t="s">
        <v>49</v>
      </c>
      <c r="D77" s="13">
        <v>17</v>
      </c>
      <c r="E77" s="14">
        <v>33.333333333333329</v>
      </c>
      <c r="F77" s="14">
        <v>33.333333333333329</v>
      </c>
      <c r="G77" s="15">
        <v>86.274509803921575</v>
      </c>
    </row>
    <row r="78" spans="2:7" ht="17.100000000000001" customHeight="1" x14ac:dyDescent="0.25">
      <c r="B78" s="25"/>
      <c r="C78" s="12" t="s">
        <v>50</v>
      </c>
      <c r="D78" s="13">
        <v>7</v>
      </c>
      <c r="E78" s="14">
        <v>13.725490196078432</v>
      </c>
      <c r="F78" s="14">
        <v>13.725490196078432</v>
      </c>
      <c r="G78" s="15">
        <v>100</v>
      </c>
    </row>
    <row r="79" spans="2:7" ht="17.100000000000001" customHeight="1" x14ac:dyDescent="0.25">
      <c r="B79" s="26"/>
      <c r="C79" s="16" t="s">
        <v>15</v>
      </c>
      <c r="D79" s="17">
        <v>51</v>
      </c>
      <c r="E79" s="18">
        <v>100</v>
      </c>
      <c r="F79" s="18">
        <v>100</v>
      </c>
      <c r="G79" s="19"/>
    </row>
    <row r="81" spans="2:7" ht="54.95" customHeight="1" x14ac:dyDescent="0.25">
      <c r="B81" s="2" t="s">
        <v>9</v>
      </c>
      <c r="C81" s="3"/>
      <c r="D81" s="3"/>
      <c r="E81" s="3"/>
      <c r="F81" s="3"/>
      <c r="G81" s="4"/>
    </row>
    <row r="82" spans="2:7" ht="29.1" customHeight="1" x14ac:dyDescent="0.25">
      <c r="B82" s="23"/>
      <c r="C82" s="20"/>
      <c r="D82" s="5" t="s">
        <v>11</v>
      </c>
      <c r="E82" s="6" t="s">
        <v>12</v>
      </c>
      <c r="F82" s="6" t="s">
        <v>13</v>
      </c>
      <c r="G82" s="7" t="s">
        <v>14</v>
      </c>
    </row>
    <row r="83" spans="2:7" ht="17.100000000000001" customHeight="1" x14ac:dyDescent="0.25">
      <c r="B83" s="24"/>
      <c r="C83" s="8" t="s">
        <v>51</v>
      </c>
      <c r="D83" s="9">
        <v>19</v>
      </c>
      <c r="E83" s="10">
        <v>37.254901960784316</v>
      </c>
      <c r="F83" s="10">
        <v>37.254901960784316</v>
      </c>
      <c r="G83" s="11">
        <v>37.254901960784316</v>
      </c>
    </row>
    <row r="84" spans="2:7" ht="17.100000000000001" customHeight="1" x14ac:dyDescent="0.25">
      <c r="B84" s="25"/>
      <c r="C84" s="12" t="s">
        <v>52</v>
      </c>
      <c r="D84" s="13">
        <v>6</v>
      </c>
      <c r="E84" s="14">
        <v>11.76470588235294</v>
      </c>
      <c r="F84" s="14">
        <v>11.76470588235294</v>
      </c>
      <c r="G84" s="15">
        <v>49.019607843137251</v>
      </c>
    </row>
    <row r="85" spans="2:7" ht="17.100000000000001" customHeight="1" x14ac:dyDescent="0.25">
      <c r="B85" s="25"/>
      <c r="C85" s="12" t="s">
        <v>53</v>
      </c>
      <c r="D85" s="13">
        <v>26</v>
      </c>
      <c r="E85" s="14">
        <v>50.980392156862742</v>
      </c>
      <c r="F85" s="14">
        <v>50.980392156862742</v>
      </c>
      <c r="G85" s="15">
        <v>100</v>
      </c>
    </row>
    <row r="86" spans="2:7" ht="17.100000000000001" customHeight="1" x14ac:dyDescent="0.25">
      <c r="B86" s="26"/>
      <c r="C86" s="16" t="s">
        <v>15</v>
      </c>
      <c r="D86" s="17">
        <v>51</v>
      </c>
      <c r="E86" s="18">
        <v>100</v>
      </c>
      <c r="F86" s="18">
        <v>100</v>
      </c>
      <c r="G86" s="19"/>
    </row>
    <row r="94" spans="2:7" ht="18.75" x14ac:dyDescent="0.25">
      <c r="B94" s="36" t="s">
        <v>66</v>
      </c>
    </row>
    <row r="97" spans="3:10" x14ac:dyDescent="0.25">
      <c r="C97" s="32"/>
      <c r="D97" s="32"/>
      <c r="E97" s="33" t="s">
        <v>54</v>
      </c>
      <c r="F97" s="34" t="s">
        <v>55</v>
      </c>
      <c r="G97" s="34" t="s">
        <v>56</v>
      </c>
      <c r="H97" s="34" t="s">
        <v>57</v>
      </c>
      <c r="I97" s="34" t="s">
        <v>58</v>
      </c>
      <c r="J97" s="35" t="s">
        <v>15</v>
      </c>
    </row>
    <row r="98" spans="3:10" ht="24" customHeight="1" x14ac:dyDescent="0.25">
      <c r="C98" s="37" t="s">
        <v>59</v>
      </c>
      <c r="D98" s="38" t="s">
        <v>60</v>
      </c>
      <c r="E98" s="39">
        <v>21</v>
      </c>
      <c r="F98" s="40">
        <v>8</v>
      </c>
      <c r="G98" s="40">
        <v>12</v>
      </c>
      <c r="H98" s="40">
        <v>7</v>
      </c>
      <c r="I98" s="40">
        <v>3</v>
      </c>
      <c r="J98" s="41">
        <v>51</v>
      </c>
    </row>
    <row r="99" spans="3:10" x14ac:dyDescent="0.25">
      <c r="C99" s="42"/>
      <c r="D99" s="43" t="s">
        <v>12</v>
      </c>
      <c r="E99" s="44">
        <f>E98/51</f>
        <v>0.41176470588235292</v>
      </c>
      <c r="F99" s="44">
        <f t="shared" ref="F99:J99" si="3">F98/51</f>
        <v>0.15686274509803921</v>
      </c>
      <c r="G99" s="44">
        <f t="shared" si="3"/>
        <v>0.23529411764705882</v>
      </c>
      <c r="H99" s="44">
        <f t="shared" si="3"/>
        <v>0.13725490196078433</v>
      </c>
      <c r="I99" s="44">
        <f t="shared" si="3"/>
        <v>5.8823529411764705E-2</v>
      </c>
      <c r="J99" s="44">
        <f t="shared" si="3"/>
        <v>1</v>
      </c>
    </row>
    <row r="100" spans="3:10" x14ac:dyDescent="0.25">
      <c r="C100" s="45" t="s">
        <v>61</v>
      </c>
      <c r="D100" s="46" t="s">
        <v>60</v>
      </c>
      <c r="E100" s="47">
        <v>18</v>
      </c>
      <c r="F100" s="48">
        <v>6</v>
      </c>
      <c r="G100" s="48">
        <v>13</v>
      </c>
      <c r="H100" s="48">
        <v>12</v>
      </c>
      <c r="I100" s="48">
        <v>2</v>
      </c>
      <c r="J100" s="49">
        <v>51</v>
      </c>
    </row>
    <row r="101" spans="3:10" x14ac:dyDescent="0.25">
      <c r="C101" s="50"/>
      <c r="D101" s="46" t="s">
        <v>12</v>
      </c>
      <c r="E101" s="44">
        <f>E100/51</f>
        <v>0.35294117647058826</v>
      </c>
      <c r="F101" s="44">
        <f t="shared" ref="F101" si="4">F100/51</f>
        <v>0.11764705882352941</v>
      </c>
      <c r="G101" s="44">
        <f t="shared" ref="G101" si="5">G100/51</f>
        <v>0.25490196078431371</v>
      </c>
      <c r="H101" s="44">
        <f t="shared" ref="H101" si="6">H100/51</f>
        <v>0.23529411764705882</v>
      </c>
      <c r="I101" s="44">
        <f t="shared" ref="I101" si="7">I100/51</f>
        <v>3.9215686274509803E-2</v>
      </c>
      <c r="J101" s="44">
        <f t="shared" ref="J101" si="8">J100/51</f>
        <v>1</v>
      </c>
    </row>
    <row r="102" spans="3:10" ht="24" customHeight="1" x14ac:dyDescent="0.25">
      <c r="C102" s="45" t="s">
        <v>62</v>
      </c>
      <c r="D102" s="46" t="s">
        <v>60</v>
      </c>
      <c r="E102" s="47">
        <v>11</v>
      </c>
      <c r="F102" s="48">
        <v>7</v>
      </c>
      <c r="G102" s="48">
        <v>27</v>
      </c>
      <c r="H102" s="48">
        <v>5</v>
      </c>
      <c r="I102" s="48">
        <v>1</v>
      </c>
      <c r="J102" s="49">
        <v>51</v>
      </c>
    </row>
    <row r="103" spans="3:10" x14ac:dyDescent="0.25">
      <c r="C103" s="50"/>
      <c r="D103" s="46" t="s">
        <v>12</v>
      </c>
      <c r="E103" s="44">
        <f>E102/51</f>
        <v>0.21568627450980393</v>
      </c>
      <c r="F103" s="44">
        <f t="shared" ref="F103" si="9">F102/51</f>
        <v>0.13725490196078433</v>
      </c>
      <c r="G103" s="44">
        <f t="shared" ref="G103" si="10">G102/51</f>
        <v>0.52941176470588236</v>
      </c>
      <c r="H103" s="44">
        <f t="shared" ref="H103" si="11">H102/51</f>
        <v>9.8039215686274508E-2</v>
      </c>
      <c r="I103" s="44">
        <f t="shared" ref="I103" si="12">I102/51</f>
        <v>1.9607843137254902E-2</v>
      </c>
      <c r="J103" s="44">
        <f t="shared" ref="J103" si="13">J102/51</f>
        <v>1</v>
      </c>
    </row>
    <row r="104" spans="3:10" ht="24" customHeight="1" x14ac:dyDescent="0.25">
      <c r="C104" s="45" t="s">
        <v>63</v>
      </c>
      <c r="D104" s="46" t="s">
        <v>60</v>
      </c>
      <c r="E104" s="47">
        <v>20</v>
      </c>
      <c r="F104" s="48">
        <v>11</v>
      </c>
      <c r="G104" s="48">
        <v>17</v>
      </c>
      <c r="H104" s="48">
        <v>2</v>
      </c>
      <c r="I104" s="48">
        <v>1</v>
      </c>
      <c r="J104" s="49">
        <v>51</v>
      </c>
    </row>
    <row r="105" spans="3:10" x14ac:dyDescent="0.25">
      <c r="C105" s="50"/>
      <c r="D105" s="46" t="s">
        <v>12</v>
      </c>
      <c r="E105" s="44">
        <f>E104/51</f>
        <v>0.39215686274509803</v>
      </c>
      <c r="F105" s="44">
        <f t="shared" ref="F105" si="14">F104/51</f>
        <v>0.21568627450980393</v>
      </c>
      <c r="G105" s="44">
        <f t="shared" ref="G105" si="15">G104/51</f>
        <v>0.33333333333333331</v>
      </c>
      <c r="H105" s="44">
        <f t="shared" ref="H105" si="16">H104/51</f>
        <v>3.9215686274509803E-2</v>
      </c>
      <c r="I105" s="44">
        <f t="shared" ref="I105" si="17">I104/51</f>
        <v>1.9607843137254902E-2</v>
      </c>
      <c r="J105" s="44">
        <f t="shared" ref="J105" si="18">J104/51</f>
        <v>1</v>
      </c>
    </row>
    <row r="106" spans="3:10" x14ac:dyDescent="0.25">
      <c r="C106" s="45" t="s">
        <v>64</v>
      </c>
      <c r="D106" s="46" t="s">
        <v>60</v>
      </c>
      <c r="E106" s="47">
        <v>11</v>
      </c>
      <c r="F106" s="48">
        <v>14</v>
      </c>
      <c r="G106" s="48">
        <v>20</v>
      </c>
      <c r="H106" s="48">
        <v>5</v>
      </c>
      <c r="I106" s="48">
        <v>1</v>
      </c>
      <c r="J106" s="49">
        <v>51</v>
      </c>
    </row>
    <row r="107" spans="3:10" x14ac:dyDescent="0.25">
      <c r="C107" s="50"/>
      <c r="D107" s="21" t="s">
        <v>12</v>
      </c>
      <c r="E107" s="53">
        <f>E106/51</f>
        <v>0.21568627450980393</v>
      </c>
      <c r="F107" s="53">
        <f t="shared" ref="F107" si="19">F106/51</f>
        <v>0.27450980392156865</v>
      </c>
      <c r="G107" s="53">
        <f t="shared" ref="G107" si="20">G106/51</f>
        <v>0.39215686274509803</v>
      </c>
      <c r="H107" s="53">
        <f t="shared" ref="H107" si="21">H106/51</f>
        <v>9.8039215686274508E-2</v>
      </c>
      <c r="I107" s="53">
        <f t="shared" ref="I107" si="22">I106/51</f>
        <v>1.9607843137254902E-2</v>
      </c>
      <c r="J107" s="53">
        <f t="shared" ref="J107" si="23">J106/51</f>
        <v>1</v>
      </c>
    </row>
    <row r="108" spans="3:10" x14ac:dyDescent="0.25">
      <c r="C108" s="51" t="s">
        <v>65</v>
      </c>
      <c r="D108" s="54" t="s">
        <v>60</v>
      </c>
      <c r="E108" s="55">
        <v>15</v>
      </c>
      <c r="F108" s="56">
        <v>10</v>
      </c>
      <c r="G108" s="56">
        <v>16</v>
      </c>
      <c r="H108" s="56">
        <v>9</v>
      </c>
      <c r="I108" s="56">
        <v>1</v>
      </c>
      <c r="J108" s="57">
        <v>51</v>
      </c>
    </row>
    <row r="109" spans="3:10" x14ac:dyDescent="0.25">
      <c r="C109" s="52"/>
      <c r="D109" s="58" t="s">
        <v>12</v>
      </c>
      <c r="E109" s="59">
        <f>E108/51</f>
        <v>0.29411764705882354</v>
      </c>
      <c r="F109" s="59">
        <f t="shared" ref="F109" si="24">F108/51</f>
        <v>0.19607843137254902</v>
      </c>
      <c r="G109" s="59">
        <f t="shared" ref="G109" si="25">G108/51</f>
        <v>0.31372549019607843</v>
      </c>
      <c r="H109" s="59">
        <f t="shared" ref="H109" si="26">H108/51</f>
        <v>0.17647058823529413</v>
      </c>
      <c r="I109" s="59">
        <f t="shared" ref="I109" si="27">I108/51</f>
        <v>1.9607843137254902E-2</v>
      </c>
      <c r="J109" s="59">
        <f t="shared" ref="J109" si="28">J108/51</f>
        <v>1</v>
      </c>
    </row>
    <row r="118" spans="2:10" ht="18.75" x14ac:dyDescent="0.25">
      <c r="B118" s="36" t="s">
        <v>71</v>
      </c>
    </row>
    <row r="120" spans="2:10" x14ac:dyDescent="0.25">
      <c r="C120" s="60"/>
      <c r="D120" s="60"/>
      <c r="E120" s="61" t="s">
        <v>54</v>
      </c>
      <c r="F120" s="62" t="s">
        <v>55</v>
      </c>
      <c r="G120" s="62" t="s">
        <v>56</v>
      </c>
      <c r="H120" s="62" t="s">
        <v>57</v>
      </c>
      <c r="I120" s="62" t="s">
        <v>58</v>
      </c>
      <c r="J120" s="63" t="s">
        <v>15</v>
      </c>
    </row>
    <row r="121" spans="2:10" ht="36" customHeight="1" x14ac:dyDescent="0.25">
      <c r="C121" s="37" t="s">
        <v>67</v>
      </c>
      <c r="D121" s="38" t="s">
        <v>60</v>
      </c>
      <c r="E121" s="39">
        <v>9</v>
      </c>
      <c r="F121" s="40">
        <v>8</v>
      </c>
      <c r="G121" s="40">
        <v>15</v>
      </c>
      <c r="H121" s="40">
        <v>18</v>
      </c>
      <c r="I121" s="40">
        <v>1</v>
      </c>
      <c r="J121" s="41">
        <v>51</v>
      </c>
    </row>
    <row r="122" spans="2:10" x14ac:dyDescent="0.25">
      <c r="C122" s="42"/>
      <c r="D122" s="46" t="s">
        <v>12</v>
      </c>
      <c r="E122" s="44">
        <f>E121/51</f>
        <v>0.17647058823529413</v>
      </c>
      <c r="F122" s="44">
        <f t="shared" ref="F122" si="29">F121/51</f>
        <v>0.15686274509803921</v>
      </c>
      <c r="G122" s="44">
        <f t="shared" ref="G122" si="30">G121/51</f>
        <v>0.29411764705882354</v>
      </c>
      <c r="H122" s="44">
        <f t="shared" ref="H122" si="31">H121/51</f>
        <v>0.35294117647058826</v>
      </c>
      <c r="I122" s="44">
        <f t="shared" ref="I122:J122" si="32">I121/51</f>
        <v>1.9607843137254902E-2</v>
      </c>
      <c r="J122" s="44">
        <f t="shared" si="32"/>
        <v>1</v>
      </c>
    </row>
    <row r="123" spans="2:10" x14ac:dyDescent="0.25">
      <c r="C123" s="45" t="s">
        <v>68</v>
      </c>
      <c r="D123" s="46" t="s">
        <v>60</v>
      </c>
      <c r="E123" s="47">
        <v>13</v>
      </c>
      <c r="F123" s="48">
        <v>16</v>
      </c>
      <c r="G123" s="48">
        <v>16</v>
      </c>
      <c r="H123" s="48">
        <v>4</v>
      </c>
      <c r="I123" s="48">
        <v>2</v>
      </c>
      <c r="J123" s="49">
        <v>51</v>
      </c>
    </row>
    <row r="124" spans="2:10" x14ac:dyDescent="0.25">
      <c r="C124" s="50"/>
      <c r="D124" s="46" t="s">
        <v>12</v>
      </c>
      <c r="E124" s="44">
        <f>E123/51</f>
        <v>0.25490196078431371</v>
      </c>
      <c r="F124" s="44">
        <f t="shared" ref="F124" si="33">F123/51</f>
        <v>0.31372549019607843</v>
      </c>
      <c r="G124" s="44">
        <f t="shared" ref="G124" si="34">G123/51</f>
        <v>0.31372549019607843</v>
      </c>
      <c r="H124" s="44">
        <f t="shared" ref="H124" si="35">H123/51</f>
        <v>7.8431372549019607E-2</v>
      </c>
      <c r="I124" s="44">
        <f t="shared" ref="I124" si="36">I123/51</f>
        <v>3.9215686274509803E-2</v>
      </c>
      <c r="J124" s="44">
        <f t="shared" ref="J124" si="37">J123/51</f>
        <v>1</v>
      </c>
    </row>
    <row r="125" spans="2:10" x14ac:dyDescent="0.25">
      <c r="C125" s="45" t="s">
        <v>69</v>
      </c>
      <c r="D125" s="46" t="s">
        <v>60</v>
      </c>
      <c r="E125" s="47">
        <v>8</v>
      </c>
      <c r="F125" s="48">
        <v>11</v>
      </c>
      <c r="G125" s="48">
        <v>29</v>
      </c>
      <c r="H125" s="48">
        <v>2</v>
      </c>
      <c r="I125" s="48">
        <v>1</v>
      </c>
      <c r="J125" s="49">
        <v>51</v>
      </c>
    </row>
    <row r="126" spans="2:10" x14ac:dyDescent="0.25">
      <c r="C126" s="50"/>
      <c r="D126" s="46" t="s">
        <v>12</v>
      </c>
      <c r="E126" s="44">
        <f>E125/51</f>
        <v>0.15686274509803921</v>
      </c>
      <c r="F126" s="44">
        <f t="shared" ref="F126" si="38">F125/51</f>
        <v>0.21568627450980393</v>
      </c>
      <c r="G126" s="44">
        <f t="shared" ref="G126" si="39">G125/51</f>
        <v>0.56862745098039214</v>
      </c>
      <c r="H126" s="44">
        <f t="shared" ref="H126" si="40">H125/51</f>
        <v>3.9215686274509803E-2</v>
      </c>
      <c r="I126" s="44">
        <f t="shared" ref="I126" si="41">I125/51</f>
        <v>1.9607843137254902E-2</v>
      </c>
      <c r="J126" s="44">
        <f t="shared" ref="J126" si="42">J125/51</f>
        <v>1</v>
      </c>
    </row>
    <row r="127" spans="2:10" ht="17.25" customHeight="1" x14ac:dyDescent="0.25">
      <c r="C127" s="51" t="s">
        <v>70</v>
      </c>
      <c r="D127" s="54" t="s">
        <v>60</v>
      </c>
      <c r="E127" s="55">
        <v>13</v>
      </c>
      <c r="F127" s="56">
        <v>15</v>
      </c>
      <c r="G127" s="56">
        <v>17</v>
      </c>
      <c r="H127" s="56">
        <v>5</v>
      </c>
      <c r="I127" s="56">
        <v>1</v>
      </c>
      <c r="J127" s="57">
        <v>51</v>
      </c>
    </row>
    <row r="128" spans="2:10" x14ac:dyDescent="0.25">
      <c r="C128" s="65"/>
      <c r="D128" s="66" t="s">
        <v>12</v>
      </c>
      <c r="E128" s="59">
        <f>E127/51</f>
        <v>0.25490196078431371</v>
      </c>
      <c r="F128" s="59">
        <f t="shared" ref="F128" si="43">F127/51</f>
        <v>0.29411764705882354</v>
      </c>
      <c r="G128" s="59">
        <f t="shared" ref="G128" si="44">G127/51</f>
        <v>0.33333333333333331</v>
      </c>
      <c r="H128" s="59">
        <f t="shared" ref="H128" si="45">H127/51</f>
        <v>9.8039215686274508E-2</v>
      </c>
      <c r="I128" s="59">
        <f t="shared" ref="I128" si="46">I127/51</f>
        <v>1.9607843137254902E-2</v>
      </c>
      <c r="J128" s="59">
        <f t="shared" ref="J128" si="47">J127/51</f>
        <v>1</v>
      </c>
    </row>
    <row r="136" spans="2:9" ht="18.75" x14ac:dyDescent="0.35">
      <c r="B136" s="67" t="s">
        <v>75</v>
      </c>
    </row>
    <row r="138" spans="2:9" x14ac:dyDescent="0.25">
      <c r="C138" s="60"/>
      <c r="D138" s="68"/>
      <c r="E138" s="61" t="s">
        <v>72</v>
      </c>
      <c r="F138" s="62" t="s">
        <v>55</v>
      </c>
      <c r="G138" s="62" t="s">
        <v>56</v>
      </c>
      <c r="H138" s="62" t="s">
        <v>58</v>
      </c>
      <c r="I138" s="63" t="s">
        <v>15</v>
      </c>
    </row>
    <row r="139" spans="2:9" x14ac:dyDescent="0.25">
      <c r="C139" s="37" t="s">
        <v>73</v>
      </c>
      <c r="D139" s="38" t="s">
        <v>60</v>
      </c>
      <c r="E139" s="39">
        <v>1</v>
      </c>
      <c r="F139" s="40">
        <v>17</v>
      </c>
      <c r="G139" s="40">
        <v>23</v>
      </c>
      <c r="H139" s="40">
        <v>10</v>
      </c>
      <c r="I139" s="41">
        <v>51</v>
      </c>
    </row>
    <row r="140" spans="2:9" x14ac:dyDescent="0.25">
      <c r="C140" s="69"/>
      <c r="D140" s="46" t="s">
        <v>12</v>
      </c>
      <c r="E140" s="44">
        <f>E139/51</f>
        <v>1.9607843137254902E-2</v>
      </c>
      <c r="F140" s="44">
        <f t="shared" ref="F140" si="48">F139/51</f>
        <v>0.33333333333333331</v>
      </c>
      <c r="G140" s="44">
        <f t="shared" ref="G140" si="49">G139/51</f>
        <v>0.45098039215686275</v>
      </c>
      <c r="H140" s="44">
        <f t="shared" ref="H140" si="50">H139/51</f>
        <v>0.19607843137254902</v>
      </c>
      <c r="I140" s="44">
        <f t="shared" ref="I140" si="51">I139/51</f>
        <v>1</v>
      </c>
    </row>
    <row r="141" spans="2:9" x14ac:dyDescent="0.25">
      <c r="C141" s="64" t="s">
        <v>74</v>
      </c>
      <c r="D141" s="38" t="s">
        <v>60</v>
      </c>
      <c r="E141" s="70">
        <v>2</v>
      </c>
      <c r="F141" s="71">
        <v>17</v>
      </c>
      <c r="G141" s="71">
        <v>25</v>
      </c>
      <c r="H141" s="71">
        <v>7</v>
      </c>
      <c r="I141" s="72">
        <v>51</v>
      </c>
    </row>
    <row r="142" spans="2:9" x14ac:dyDescent="0.25">
      <c r="C142" s="52"/>
      <c r="D142" s="66" t="s">
        <v>12</v>
      </c>
      <c r="E142" s="73">
        <f>E141/51</f>
        <v>3.9215686274509803E-2</v>
      </c>
      <c r="F142" s="73">
        <f t="shared" ref="F142" si="52">F141/51</f>
        <v>0.33333333333333331</v>
      </c>
      <c r="G142" s="73">
        <f t="shared" ref="G142" si="53">G141/51</f>
        <v>0.49019607843137253</v>
      </c>
      <c r="H142" s="73">
        <f t="shared" ref="H142" si="54">H141/51</f>
        <v>0.13725490196078433</v>
      </c>
      <c r="I142" s="73">
        <f t="shared" ref="I142" si="55">I141/51</f>
        <v>1</v>
      </c>
    </row>
  </sheetData>
  <mergeCells count="25">
    <mergeCell ref="C127:C128"/>
    <mergeCell ref="C138:D138"/>
    <mergeCell ref="C141:C142"/>
    <mergeCell ref="C139:C140"/>
    <mergeCell ref="C120:D120"/>
    <mergeCell ref="C121:C122"/>
    <mergeCell ref="C123:C124"/>
    <mergeCell ref="C125:C126"/>
    <mergeCell ref="B81:G81"/>
    <mergeCell ref="C97:D97"/>
    <mergeCell ref="B66:G66"/>
    <mergeCell ref="B73:G73"/>
    <mergeCell ref="B58:G58"/>
    <mergeCell ref="B42:G42"/>
    <mergeCell ref="B50:G50"/>
    <mergeCell ref="B23:G23"/>
    <mergeCell ref="B32:G32"/>
    <mergeCell ref="B15:G15"/>
    <mergeCell ref="B8:G8"/>
    <mergeCell ref="C98:C99"/>
    <mergeCell ref="C100:C101"/>
    <mergeCell ref="C102:C103"/>
    <mergeCell ref="C104:C105"/>
    <mergeCell ref="C106:C107"/>
    <mergeCell ref="C108:C10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2023-10-17T08:52:55Z</dcterms:modified>
</cp:coreProperties>
</file>